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"/>
    </mc:Choice>
  </mc:AlternateContent>
  <xr:revisionPtr revIDLastSave="0" documentId="13_ncr:1_{25C1169B-DF3B-42F3-9B8F-161C025C2D5C}" xr6:coauthVersionLast="44" xr6:coauthVersionMax="44" xr10:uidLastSave="{00000000-0000-0000-0000-000000000000}"/>
  <bookViews>
    <workbookView xWindow="-120" yWindow="-120" windowWidth="29040" windowHeight="15720" activeTab="3" xr2:uid="{00000000-000D-0000-FFFF-FFFF00000000}"/>
  </bookViews>
  <sheets>
    <sheet name="fare_comp" sheetId="1" r:id="rId1"/>
    <sheet name="Sheet1" sheetId="2" r:id="rId2"/>
    <sheet name="Sheet2" sheetId="21" r:id="rId3"/>
    <sheet name="seat_map_trend" sheetId="13" r:id="rId4"/>
    <sheet name="anc_bkg_dtd_range_demo" sheetId="19" r:id="rId5"/>
    <sheet name="anc_bkg_dtd" sheetId="20" r:id="rId6"/>
    <sheet name="anc_prod_data" sheetId="18" r:id="rId7"/>
    <sheet name="Product_Data" sheetId="8" r:id="rId8"/>
    <sheet name="anc_dist_prod" sheetId="17" r:id="rId9"/>
    <sheet name="anc_bkg_prod" sheetId="16" r:id="rId10"/>
    <sheet name="Summary_Data" sheetId="3" r:id="rId11"/>
    <sheet name="Route_Data" sheetId="5" r:id="rId12"/>
    <sheet name="Sheet8" sheetId="9" r:id="rId13"/>
    <sheet name="Network_Data" sheetId="15" r:id="rId14"/>
    <sheet name="Route_Summary" sheetId="6" r:id="rId15"/>
    <sheet name="anc_bkg_trend" sheetId="10" r:id="rId16"/>
    <sheet name="Sheet3" sheetId="4" r:id="rId17"/>
    <sheet name="Sheet4" sheetId="11" r:id="rId18"/>
    <sheet name="anc_dist_trend" sheetId="12" r:id="rId19"/>
    <sheet name="Sheet7" sheetId="14" r:id="rId20"/>
  </sheets>
  <definedNames>
    <definedName name="_xlnm._FilterDatabase" localSheetId="5" hidden="1">anc_bkg_dtd!$A$1:$G$29</definedName>
    <definedName name="_xlnm._FilterDatabase" localSheetId="15" hidden="1">anc_bkg_trend!$A$1:$H$3781</definedName>
    <definedName name="_xlnm._FilterDatabase" localSheetId="8" hidden="1">anc_dist_prod!$A$1:$G$93</definedName>
    <definedName name="_xlnm._FilterDatabase" localSheetId="18" hidden="1">anc_dist_trend!$A$1:$F$2101</definedName>
    <definedName name="_xlnm._FilterDatabase" localSheetId="6" hidden="1">anc_prod_data!$A$1:$F$14</definedName>
    <definedName name="_xlnm._FilterDatabase" localSheetId="0" hidden="1">fare_comp!$A$1:$I$3983</definedName>
    <definedName name="_xlnm._FilterDatabase" localSheetId="7" hidden="1">Product_Data!$A$1:$R$541</definedName>
    <definedName name="_xlnm._FilterDatabase" localSheetId="14" hidden="1">Route_Summary!$O$1:$T$1621</definedName>
    <definedName name="_xlnm._FilterDatabase" localSheetId="3" hidden="1">seat_map_trend!$A$1:$E$181</definedName>
    <definedName name="_xlnm._FilterDatabase" localSheetId="1" hidden="1">Sheet1!$Y$50:$AB$63</definedName>
    <definedName name="_xlnm._FilterDatabase" localSheetId="17" hidden="1">Sheet4!$I$1:$N$2101</definedName>
  </definedNames>
  <calcPr calcId="191029"/>
  <pivotCaches>
    <pivotCache cacheId="0" r:id="rId21"/>
    <pivotCache cacheId="7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04" i="19" l="1"/>
  <c r="AO105" i="19"/>
  <c r="AO106" i="19"/>
  <c r="AO107" i="19"/>
  <c r="AO108" i="19"/>
  <c r="AO109" i="19"/>
  <c r="AO103" i="19"/>
  <c r="AN102" i="19"/>
  <c r="AH102" i="19"/>
  <c r="AI102" i="19"/>
  <c r="AJ102" i="19"/>
  <c r="AK102" i="19"/>
  <c r="AL102" i="19"/>
  <c r="AM102" i="19"/>
  <c r="AG102" i="19"/>
  <c r="AM115" i="19"/>
  <c r="AM116" i="19"/>
  <c r="AM117" i="19"/>
  <c r="AM118" i="19"/>
  <c r="AM119" i="19"/>
  <c r="AM120" i="19"/>
  <c r="AL116" i="19"/>
  <c r="AL117" i="19"/>
  <c r="AL118" i="19"/>
  <c r="AL119" i="19"/>
  <c r="AL120" i="19"/>
  <c r="AK117" i="19"/>
  <c r="AK118" i="19"/>
  <c r="AK119" i="19"/>
  <c r="AK120" i="19"/>
  <c r="AJ118" i="19"/>
  <c r="AJ119" i="19"/>
  <c r="AJ120" i="19"/>
  <c r="AI119" i="19"/>
  <c r="AI120" i="19"/>
  <c r="AH120" i="19"/>
  <c r="AH121" i="19"/>
  <c r="AI121" i="19"/>
  <c r="AJ121" i="19"/>
  <c r="AK121" i="19"/>
  <c r="AL121" i="19"/>
  <c r="AM121" i="19"/>
  <c r="AG121" i="19"/>
  <c r="AI96" i="19"/>
  <c r="AH96" i="19"/>
  <c r="AG96" i="19"/>
  <c r="AF96" i="19"/>
  <c r="AE96" i="19"/>
  <c r="AD96" i="19"/>
  <c r="AC96" i="19"/>
  <c r="AI95" i="19"/>
  <c r="AH95" i="19"/>
  <c r="AG95" i="19"/>
  <c r="AF95" i="19"/>
  <c r="AE95" i="19"/>
  <c r="AD95" i="19"/>
  <c r="AI94" i="19"/>
  <c r="AH94" i="19"/>
  <c r="AG94" i="19"/>
  <c r="AF94" i="19"/>
  <c r="AE94" i="19"/>
  <c r="AI93" i="19"/>
  <c r="AH93" i="19"/>
  <c r="AG93" i="19"/>
  <c r="AF93" i="19"/>
  <c r="AI92" i="19"/>
  <c r="AH92" i="19"/>
  <c r="AG92" i="19"/>
  <c r="AI91" i="19"/>
  <c r="AH91" i="19"/>
  <c r="AI90" i="19"/>
  <c r="AI78" i="19"/>
  <c r="AI79" i="19"/>
  <c r="AI80" i="19"/>
  <c r="AI81" i="19"/>
  <c r="AI82" i="19"/>
  <c r="AI83" i="19"/>
  <c r="AH79" i="19"/>
  <c r="AH80" i="19"/>
  <c r="AH81" i="19"/>
  <c r="AH82" i="19"/>
  <c r="AH83" i="19"/>
  <c r="AG80" i="19"/>
  <c r="AG81" i="19"/>
  <c r="AG82" i="19"/>
  <c r="AG83" i="19"/>
  <c r="AF81" i="19"/>
  <c r="AF82" i="19"/>
  <c r="AF83" i="19"/>
  <c r="AE82" i="19"/>
  <c r="AE83" i="19"/>
  <c r="AD83" i="19"/>
  <c r="AD84" i="19"/>
  <c r="AE84" i="19"/>
  <c r="AF84" i="19"/>
  <c r="AG84" i="19"/>
  <c r="AH84" i="19"/>
  <c r="AI84" i="19"/>
  <c r="AC84" i="19"/>
  <c r="AI72" i="19"/>
  <c r="AH72" i="19"/>
  <c r="AG72" i="19"/>
  <c r="AF72" i="19"/>
  <c r="AE72" i="19"/>
  <c r="AD72" i="19"/>
  <c r="AC72" i="19"/>
  <c r="AI71" i="19"/>
  <c r="AH71" i="19"/>
  <c r="AG71" i="19"/>
  <c r="AF71" i="19"/>
  <c r="AE71" i="19"/>
  <c r="AD71" i="19"/>
  <c r="AI70" i="19"/>
  <c r="AH70" i="19"/>
  <c r="AG70" i="19"/>
  <c r="AF70" i="19"/>
  <c r="AE70" i="19"/>
  <c r="AI69" i="19"/>
  <c r="AH69" i="19"/>
  <c r="AG69" i="19"/>
  <c r="AF69" i="19"/>
  <c r="AI68" i="19"/>
  <c r="AH68" i="19"/>
  <c r="AG68" i="19"/>
  <c r="AI67" i="19"/>
  <c r="AH67" i="19"/>
  <c r="AI66" i="19"/>
  <c r="AI59" i="19"/>
  <c r="AH59" i="19"/>
  <c r="AG59" i="19"/>
  <c r="AF59" i="19"/>
  <c r="AE59" i="19"/>
  <c r="AD59" i="19"/>
  <c r="AC59" i="19"/>
  <c r="AI58" i="19"/>
  <c r="AH58" i="19"/>
  <c r="AG58" i="19"/>
  <c r="AF58" i="19"/>
  <c r="AE58" i="19"/>
  <c r="AD58" i="19"/>
  <c r="AI57" i="19"/>
  <c r="AH57" i="19"/>
  <c r="AG57" i="19"/>
  <c r="AF57" i="19"/>
  <c r="AE57" i="19"/>
  <c r="AI56" i="19"/>
  <c r="AH56" i="19"/>
  <c r="AG56" i="19"/>
  <c r="AF56" i="19"/>
  <c r="AI55" i="19"/>
  <c r="AH55" i="19"/>
  <c r="AG55" i="19"/>
  <c r="AI54" i="19"/>
  <c r="AH54" i="19"/>
  <c r="AI53" i="19"/>
  <c r="AI45" i="19"/>
  <c r="AH45" i="19"/>
  <c r="AG45" i="19"/>
  <c r="AF45" i="19"/>
  <c r="AE45" i="19"/>
  <c r="AD45" i="19"/>
  <c r="AC45" i="19"/>
  <c r="AI44" i="19"/>
  <c r="AH44" i="19"/>
  <c r="AG44" i="19"/>
  <c r="AF44" i="19"/>
  <c r="AE44" i="19"/>
  <c r="AD44" i="19"/>
  <c r="AI43" i="19"/>
  <c r="AH43" i="19"/>
  <c r="AG43" i="19"/>
  <c r="AF43" i="19"/>
  <c r="AE43" i="19"/>
  <c r="AI42" i="19"/>
  <c r="AH42" i="19"/>
  <c r="AG42" i="19"/>
  <c r="AF42" i="19"/>
  <c r="AI41" i="19"/>
  <c r="AH41" i="19"/>
  <c r="AG41" i="19"/>
  <c r="AI40" i="19"/>
  <c r="AH40" i="19"/>
  <c r="AI39" i="19"/>
  <c r="AI31" i="19"/>
  <c r="AH31" i="19"/>
  <c r="AG31" i="19"/>
  <c r="AF31" i="19"/>
  <c r="AE31" i="19"/>
  <c r="AD31" i="19"/>
  <c r="AC31" i="19"/>
  <c r="AI30" i="19"/>
  <c r="AH30" i="19"/>
  <c r="AG30" i="19"/>
  <c r="AF30" i="19"/>
  <c r="AE30" i="19"/>
  <c r="AD30" i="19"/>
  <c r="AI29" i="19"/>
  <c r="AH29" i="19"/>
  <c r="AG29" i="19"/>
  <c r="AF29" i="19"/>
  <c r="AE29" i="19"/>
  <c r="AI28" i="19"/>
  <c r="AH28" i="19"/>
  <c r="AG28" i="19"/>
  <c r="AF28" i="19"/>
  <c r="AI27" i="19"/>
  <c r="AH27" i="19"/>
  <c r="AG27" i="19"/>
  <c r="AI26" i="19"/>
  <c r="AH26" i="19"/>
  <c r="AI25" i="19"/>
  <c r="AI12" i="19"/>
  <c r="AH13" i="19"/>
  <c r="AG14" i="19"/>
  <c r="AF15" i="19"/>
  <c r="AE16" i="19"/>
  <c r="AI13" i="19"/>
  <c r="AI14" i="19"/>
  <c r="AI15" i="19"/>
  <c r="AI16" i="19"/>
  <c r="AI17" i="19"/>
  <c r="AH14" i="19"/>
  <c r="AH15" i="19"/>
  <c r="AH16" i="19"/>
  <c r="AH17" i="19"/>
  <c r="AG15" i="19"/>
  <c r="AG16" i="19"/>
  <c r="AG17" i="19"/>
  <c r="AF16" i="19"/>
  <c r="AF17" i="19"/>
  <c r="AE17" i="19"/>
  <c r="AD17" i="19"/>
  <c r="AD18" i="19"/>
  <c r="AE18" i="19"/>
  <c r="AF18" i="19"/>
  <c r="AG18" i="19"/>
  <c r="AH18" i="19"/>
  <c r="AI18" i="19"/>
  <c r="AC18" i="19"/>
  <c r="X109" i="19"/>
  <c r="T109" i="19"/>
  <c r="S109" i="19"/>
  <c r="S102" i="19" s="1"/>
  <c r="X108" i="19"/>
  <c r="Y103" i="19"/>
  <c r="AA103" i="19" s="1"/>
  <c r="AA96" i="19"/>
  <c r="AA95" i="19"/>
  <c r="AA94" i="19"/>
  <c r="AA93" i="19"/>
  <c r="AA92" i="19"/>
  <c r="AA91" i="19"/>
  <c r="AA90" i="19"/>
  <c r="Z89" i="19"/>
  <c r="Y89" i="19"/>
  <c r="X89" i="19"/>
  <c r="W89" i="19"/>
  <c r="V89" i="19"/>
  <c r="U89" i="19"/>
  <c r="T89" i="19"/>
  <c r="S89" i="19"/>
  <c r="Y109" i="19"/>
  <c r="W109" i="19"/>
  <c r="V109" i="19"/>
  <c r="U109" i="19"/>
  <c r="Y108" i="19"/>
  <c r="W108" i="19"/>
  <c r="V108" i="19"/>
  <c r="U108" i="19"/>
  <c r="T108" i="19"/>
  <c r="Y107" i="19"/>
  <c r="X107" i="19"/>
  <c r="W107" i="19"/>
  <c r="Y106" i="19"/>
  <c r="X106" i="19"/>
  <c r="W106" i="19"/>
  <c r="V106" i="19"/>
  <c r="Y105" i="19"/>
  <c r="X105" i="19"/>
  <c r="Y104" i="19"/>
  <c r="X104" i="19"/>
  <c r="AA78" i="19"/>
  <c r="T77" i="19"/>
  <c r="S77" i="19"/>
  <c r="AA72" i="19"/>
  <c r="AA71" i="19"/>
  <c r="AA70" i="19"/>
  <c r="AA69" i="19"/>
  <c r="AA68" i="19"/>
  <c r="AA67" i="19"/>
  <c r="AA66" i="19"/>
  <c r="Y65" i="19"/>
  <c r="X65" i="19"/>
  <c r="W65" i="19"/>
  <c r="V65" i="19"/>
  <c r="U65" i="19"/>
  <c r="T65" i="19"/>
  <c r="S65" i="19"/>
  <c r="AA59" i="19"/>
  <c r="AA58" i="19"/>
  <c r="AA57" i="19"/>
  <c r="AA56" i="19"/>
  <c r="AA55" i="19"/>
  <c r="AA54" i="19"/>
  <c r="AA53" i="19"/>
  <c r="Z52" i="19"/>
  <c r="Y52" i="19"/>
  <c r="X52" i="19"/>
  <c r="W52" i="19"/>
  <c r="V52" i="19"/>
  <c r="U52" i="19"/>
  <c r="T52" i="19"/>
  <c r="S52" i="19"/>
  <c r="AA45" i="19"/>
  <c r="AA44" i="19"/>
  <c r="AA43" i="19"/>
  <c r="AA42" i="19"/>
  <c r="AA41" i="19"/>
  <c r="AA40" i="19"/>
  <c r="AA39" i="19"/>
  <c r="Y38" i="19"/>
  <c r="X38" i="19"/>
  <c r="W38" i="19"/>
  <c r="V38" i="19"/>
  <c r="U38" i="19"/>
  <c r="Z38" i="19" s="1"/>
  <c r="T38" i="19"/>
  <c r="S38" i="19"/>
  <c r="AA31" i="19"/>
  <c r="AA30" i="19"/>
  <c r="AA29" i="19"/>
  <c r="AA28" i="19"/>
  <c r="AA27" i="19"/>
  <c r="AA26" i="19"/>
  <c r="AA25" i="19"/>
  <c r="Y24" i="19"/>
  <c r="X24" i="19"/>
  <c r="W24" i="19"/>
  <c r="V24" i="19"/>
  <c r="U24" i="19"/>
  <c r="T24" i="19"/>
  <c r="S24" i="19"/>
  <c r="AA18" i="19"/>
  <c r="AA17" i="19"/>
  <c r="AA16" i="19"/>
  <c r="AA15" i="19"/>
  <c r="AA14" i="19"/>
  <c r="AA13" i="19"/>
  <c r="AA12" i="19"/>
  <c r="Y11" i="19"/>
  <c r="X11" i="19"/>
  <c r="W11" i="19"/>
  <c r="V11" i="19"/>
  <c r="U11" i="19"/>
  <c r="T11" i="19"/>
  <c r="S11" i="19"/>
  <c r="Z11" i="19" s="1"/>
  <c r="I103" i="19"/>
  <c r="I104" i="19"/>
  <c r="I105" i="19"/>
  <c r="I102" i="19" s="1"/>
  <c r="I106" i="19"/>
  <c r="K106" i="19" s="1"/>
  <c r="I107" i="19"/>
  <c r="I108" i="19"/>
  <c r="H104" i="19"/>
  <c r="H105" i="19"/>
  <c r="H106" i="19"/>
  <c r="H107" i="19"/>
  <c r="H102" i="19" s="1"/>
  <c r="H108" i="19"/>
  <c r="G105" i="19"/>
  <c r="G106" i="19"/>
  <c r="G107" i="19"/>
  <c r="G102" i="19" s="1"/>
  <c r="G108" i="19"/>
  <c r="F106" i="19"/>
  <c r="F107" i="19"/>
  <c r="F108" i="19"/>
  <c r="E107" i="19"/>
  <c r="E108" i="19"/>
  <c r="D108" i="19"/>
  <c r="D102" i="19" s="1"/>
  <c r="D109" i="19"/>
  <c r="E109" i="19"/>
  <c r="F109" i="19"/>
  <c r="G109" i="19"/>
  <c r="H109" i="19"/>
  <c r="I109" i="19"/>
  <c r="C109" i="19"/>
  <c r="K109" i="19" s="1"/>
  <c r="K105" i="19"/>
  <c r="K104" i="19"/>
  <c r="K103" i="19"/>
  <c r="F102" i="19"/>
  <c r="E102" i="19"/>
  <c r="C102" i="19"/>
  <c r="I79" i="19"/>
  <c r="I80" i="19"/>
  <c r="I81" i="19"/>
  <c r="K81" i="19" s="1"/>
  <c r="I82" i="19"/>
  <c r="I83" i="19"/>
  <c r="H79" i="19"/>
  <c r="H80" i="19"/>
  <c r="H81" i="19"/>
  <c r="H82" i="19"/>
  <c r="H83" i="19"/>
  <c r="G80" i="19"/>
  <c r="G81" i="19"/>
  <c r="G82" i="19"/>
  <c r="G83" i="19"/>
  <c r="F81" i="19"/>
  <c r="F82" i="19"/>
  <c r="F83" i="19"/>
  <c r="E82" i="19"/>
  <c r="E83" i="19"/>
  <c r="D83" i="19"/>
  <c r="G77" i="19"/>
  <c r="C77" i="19"/>
  <c r="D77" i="19"/>
  <c r="E77" i="19"/>
  <c r="K82" i="19"/>
  <c r="D84" i="19"/>
  <c r="E84" i="19"/>
  <c r="F84" i="19"/>
  <c r="G84" i="19"/>
  <c r="H84" i="19"/>
  <c r="I84" i="19"/>
  <c r="C84" i="19"/>
  <c r="K96" i="19"/>
  <c r="K95" i="19"/>
  <c r="K94" i="19"/>
  <c r="K93" i="19"/>
  <c r="K92" i="19"/>
  <c r="K91" i="19"/>
  <c r="K90" i="19"/>
  <c r="I89" i="19"/>
  <c r="H89" i="19"/>
  <c r="G89" i="19"/>
  <c r="F89" i="19"/>
  <c r="E89" i="19"/>
  <c r="D89" i="19"/>
  <c r="C89" i="19"/>
  <c r="K84" i="19"/>
  <c r="K79" i="19"/>
  <c r="I77" i="19"/>
  <c r="H77" i="19"/>
  <c r="K72" i="19"/>
  <c r="K71" i="19"/>
  <c r="K70" i="19"/>
  <c r="K69" i="19"/>
  <c r="K68" i="19"/>
  <c r="K67" i="19"/>
  <c r="K66" i="19"/>
  <c r="I65" i="19"/>
  <c r="H65" i="19"/>
  <c r="G65" i="19"/>
  <c r="F65" i="19"/>
  <c r="E65" i="19"/>
  <c r="D65" i="19"/>
  <c r="C65" i="19"/>
  <c r="K59" i="19"/>
  <c r="K58" i="19"/>
  <c r="K57" i="19"/>
  <c r="K56" i="19"/>
  <c r="K55" i="19"/>
  <c r="K54" i="19"/>
  <c r="K53" i="19"/>
  <c r="I52" i="19"/>
  <c r="H52" i="19"/>
  <c r="G52" i="19"/>
  <c r="F52" i="19"/>
  <c r="E52" i="19"/>
  <c r="D52" i="19"/>
  <c r="C52" i="19"/>
  <c r="K45" i="19"/>
  <c r="K44" i="19"/>
  <c r="K43" i="19"/>
  <c r="K42" i="19"/>
  <c r="K41" i="19"/>
  <c r="K40" i="19"/>
  <c r="K39" i="19"/>
  <c r="I38" i="19"/>
  <c r="H38" i="19"/>
  <c r="G38" i="19"/>
  <c r="F38" i="19"/>
  <c r="E38" i="19"/>
  <c r="D38" i="19"/>
  <c r="C38" i="19"/>
  <c r="K31" i="19"/>
  <c r="K30" i="19"/>
  <c r="K29" i="19"/>
  <c r="K28" i="19"/>
  <c r="K27" i="19"/>
  <c r="K26" i="19"/>
  <c r="K25" i="19"/>
  <c r="I24" i="19"/>
  <c r="H24" i="19"/>
  <c r="G24" i="19"/>
  <c r="F24" i="19"/>
  <c r="E24" i="19"/>
  <c r="D24" i="19"/>
  <c r="C24" i="19"/>
  <c r="I11" i="19"/>
  <c r="D11" i="19"/>
  <c r="E11" i="19"/>
  <c r="F11" i="19"/>
  <c r="G11" i="19"/>
  <c r="H11" i="19"/>
  <c r="C11" i="19"/>
  <c r="K13" i="19"/>
  <c r="K14" i="19"/>
  <c r="K15" i="19"/>
  <c r="K16" i="19"/>
  <c r="K17" i="19"/>
  <c r="K18" i="19"/>
  <c r="K12" i="19"/>
  <c r="AA83" i="19" l="1"/>
  <c r="Z65" i="19"/>
  <c r="AA84" i="19"/>
  <c r="AA82" i="19"/>
  <c r="AA80" i="19"/>
  <c r="V77" i="19"/>
  <c r="Z24" i="19"/>
  <c r="AA108" i="19"/>
  <c r="AA109" i="19"/>
  <c r="AA106" i="19"/>
  <c r="AA104" i="19"/>
  <c r="X102" i="19"/>
  <c r="W77" i="19"/>
  <c r="X77" i="19"/>
  <c r="W105" i="19"/>
  <c r="Y102" i="19"/>
  <c r="U107" i="19"/>
  <c r="AA81" i="19"/>
  <c r="Y77" i="19"/>
  <c r="V107" i="19"/>
  <c r="V102" i="19" s="1"/>
  <c r="U77" i="19"/>
  <c r="T102" i="19"/>
  <c r="AA79" i="19"/>
  <c r="K108" i="19"/>
  <c r="K107" i="19"/>
  <c r="J102" i="19"/>
  <c r="J89" i="19"/>
  <c r="K83" i="19"/>
  <c r="K78" i="19"/>
  <c r="F77" i="19"/>
  <c r="J77" i="19" s="1"/>
  <c r="K80" i="19"/>
  <c r="J65" i="19"/>
  <c r="J52" i="19"/>
  <c r="AB30" i="2"/>
  <c r="AB31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29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R71" i="2" s="1"/>
  <c r="N71" i="2"/>
  <c r="O71" i="2"/>
  <c r="P71" i="2"/>
  <c r="Q71" i="2"/>
  <c r="M72" i="2"/>
  <c r="N72" i="2"/>
  <c r="O72" i="2"/>
  <c r="P72" i="2"/>
  <c r="Q72" i="2"/>
  <c r="N66" i="2"/>
  <c r="O66" i="2"/>
  <c r="P66" i="2"/>
  <c r="AB32" i="2" s="1"/>
  <c r="Q66" i="2"/>
  <c r="AB33" i="2" s="1"/>
  <c r="M66" i="2"/>
  <c r="R66" i="2" s="1"/>
  <c r="R56" i="2"/>
  <c r="R57" i="2"/>
  <c r="R58" i="2"/>
  <c r="R59" i="2"/>
  <c r="R60" i="2"/>
  <c r="R61" i="2"/>
  <c r="R55" i="2"/>
  <c r="Q62" i="2"/>
  <c r="P62" i="2"/>
  <c r="O62" i="2"/>
  <c r="N62" i="2"/>
  <c r="M62" i="2"/>
  <c r="Q51" i="2"/>
  <c r="P51" i="2"/>
  <c r="O51" i="2"/>
  <c r="N51" i="2"/>
  <c r="M51" i="2"/>
  <c r="N77" i="2"/>
  <c r="O77" i="2"/>
  <c r="O78" i="2" s="1"/>
  <c r="O79" i="2" s="1"/>
  <c r="O80" i="2" s="1"/>
  <c r="P77" i="2"/>
  <c r="P78" i="2" s="1"/>
  <c r="P79" i="2" s="1"/>
  <c r="P80" i="2" s="1"/>
  <c r="Q77" i="2"/>
  <c r="Q78" i="2" s="1"/>
  <c r="M77" i="2"/>
  <c r="M78" i="2" s="1"/>
  <c r="M79" i="2" s="1"/>
  <c r="R45" i="2"/>
  <c r="R46" i="2"/>
  <c r="R47" i="2"/>
  <c r="R48" i="2"/>
  <c r="R49" i="2"/>
  <c r="R50" i="2"/>
  <c r="R44" i="2"/>
  <c r="T45" i="2"/>
  <c r="T46" i="2"/>
  <c r="T47" i="2"/>
  <c r="T48" i="2"/>
  <c r="T49" i="2"/>
  <c r="T50" i="2"/>
  <c r="T44" i="2"/>
  <c r="Q102" i="2"/>
  <c r="Q103" i="2" s="1"/>
  <c r="Q104" i="2" s="1"/>
  <c r="P102" i="2"/>
  <c r="P103" i="2" s="1"/>
  <c r="P104" i="2" s="1"/>
  <c r="O102" i="2"/>
  <c r="O103" i="2" s="1"/>
  <c r="O104" i="2" s="1"/>
  <c r="N102" i="2"/>
  <c r="N103" i="2" s="1"/>
  <c r="N104" i="2" s="1"/>
  <c r="M102" i="2"/>
  <c r="M103" i="2" s="1"/>
  <c r="M104" i="2" s="1"/>
  <c r="Q98" i="2"/>
  <c r="Q99" i="2" s="1"/>
  <c r="Q100" i="2" s="1"/>
  <c r="P98" i="2"/>
  <c r="P99" i="2" s="1"/>
  <c r="P100" i="2" s="1"/>
  <c r="O98" i="2"/>
  <c r="O99" i="2" s="1"/>
  <c r="O100" i="2" s="1"/>
  <c r="N98" i="2"/>
  <c r="N99" i="2" s="1"/>
  <c r="N100" i="2" s="1"/>
  <c r="M98" i="2"/>
  <c r="M99" i="2" s="1"/>
  <c r="M100" i="2" s="1"/>
  <c r="Q94" i="2"/>
  <c r="Q95" i="2" s="1"/>
  <c r="Q96" i="2" s="1"/>
  <c r="P94" i="2"/>
  <c r="P95" i="2" s="1"/>
  <c r="P96" i="2" s="1"/>
  <c r="O94" i="2"/>
  <c r="O95" i="2" s="1"/>
  <c r="O96" i="2" s="1"/>
  <c r="N94" i="2"/>
  <c r="N95" i="2" s="1"/>
  <c r="N96" i="2" s="1"/>
  <c r="M94" i="2"/>
  <c r="M95" i="2" s="1"/>
  <c r="Q90" i="2"/>
  <c r="Q91" i="2" s="1"/>
  <c r="Q92" i="2" s="1"/>
  <c r="P90" i="2"/>
  <c r="P91" i="2" s="1"/>
  <c r="P92" i="2" s="1"/>
  <c r="O90" i="2"/>
  <c r="O91" i="2" s="1"/>
  <c r="N90" i="2"/>
  <c r="N91" i="2" s="1"/>
  <c r="N92" i="2" s="1"/>
  <c r="M90" i="2"/>
  <c r="M91" i="2" s="1"/>
  <c r="M92" i="2" s="1"/>
  <c r="O87" i="2"/>
  <c r="O88" i="2" s="1"/>
  <c r="N87" i="2"/>
  <c r="N88" i="2" s="1"/>
  <c r="Q86" i="2"/>
  <c r="Q87" i="2" s="1"/>
  <c r="Q88" i="2" s="1"/>
  <c r="P86" i="2"/>
  <c r="P87" i="2" s="1"/>
  <c r="P88" i="2" s="1"/>
  <c r="O86" i="2"/>
  <c r="N86" i="2"/>
  <c r="M86" i="2"/>
  <c r="M87" i="2" s="1"/>
  <c r="M88" i="2" s="1"/>
  <c r="Q83" i="2"/>
  <c r="Q84" i="2" s="1"/>
  <c r="Q82" i="2"/>
  <c r="P82" i="2"/>
  <c r="P83" i="2" s="1"/>
  <c r="P84" i="2" s="1"/>
  <c r="O82" i="2"/>
  <c r="O83" i="2" s="1"/>
  <c r="O84" i="2" s="1"/>
  <c r="N82" i="2"/>
  <c r="N83" i="2" s="1"/>
  <c r="N84" i="2" s="1"/>
  <c r="M82" i="2"/>
  <c r="Q80" i="2"/>
  <c r="N78" i="2"/>
  <c r="N79" i="2" s="1"/>
  <c r="N80" i="2" s="1"/>
  <c r="G35" i="2"/>
  <c r="F36" i="2"/>
  <c r="M33" i="2"/>
  <c r="C33" i="2" s="1"/>
  <c r="N33" i="2"/>
  <c r="D33" i="2" s="1"/>
  <c r="O33" i="2"/>
  <c r="E33" i="2" s="1"/>
  <c r="P33" i="2"/>
  <c r="F33" i="2" s="1"/>
  <c r="Q33" i="2"/>
  <c r="G33" i="2" s="1"/>
  <c r="M34" i="2"/>
  <c r="C34" i="2" s="1"/>
  <c r="N34" i="2"/>
  <c r="D34" i="2" s="1"/>
  <c r="O34" i="2"/>
  <c r="E34" i="2" s="1"/>
  <c r="P34" i="2"/>
  <c r="F34" i="2" s="1"/>
  <c r="Q34" i="2"/>
  <c r="G34" i="2" s="1"/>
  <c r="M35" i="2"/>
  <c r="C35" i="2" s="1"/>
  <c r="N35" i="2"/>
  <c r="D35" i="2" s="1"/>
  <c r="O35" i="2"/>
  <c r="E35" i="2" s="1"/>
  <c r="P35" i="2"/>
  <c r="F35" i="2" s="1"/>
  <c r="Q35" i="2"/>
  <c r="M36" i="2"/>
  <c r="C36" i="2" s="1"/>
  <c r="N36" i="2"/>
  <c r="D36" i="2" s="1"/>
  <c r="O36" i="2"/>
  <c r="E36" i="2" s="1"/>
  <c r="P36" i="2"/>
  <c r="Q36" i="2"/>
  <c r="G36" i="2" s="1"/>
  <c r="M37" i="2"/>
  <c r="C37" i="2" s="1"/>
  <c r="N37" i="2"/>
  <c r="D37" i="2" s="1"/>
  <c r="O37" i="2"/>
  <c r="E37" i="2" s="1"/>
  <c r="P37" i="2"/>
  <c r="F37" i="2" s="1"/>
  <c r="Q37" i="2"/>
  <c r="G37" i="2" s="1"/>
  <c r="M38" i="2"/>
  <c r="C38" i="2" s="1"/>
  <c r="N38" i="2"/>
  <c r="D38" i="2" s="1"/>
  <c r="O38" i="2"/>
  <c r="E38" i="2" s="1"/>
  <c r="P38" i="2"/>
  <c r="F38" i="2" s="1"/>
  <c r="Q38" i="2"/>
  <c r="G38" i="2" s="1"/>
  <c r="Q32" i="2"/>
  <c r="P32" i="2"/>
  <c r="F32" i="2" s="1"/>
  <c r="O32" i="2"/>
  <c r="N32" i="2"/>
  <c r="D32" i="2" s="1"/>
  <c r="M32" i="2"/>
  <c r="C32" i="2"/>
  <c r="I45" i="2"/>
  <c r="I46" i="2"/>
  <c r="I47" i="2"/>
  <c r="I48" i="2"/>
  <c r="I49" i="2"/>
  <c r="I50" i="2"/>
  <c r="I44" i="2"/>
  <c r="D62" i="2"/>
  <c r="E62" i="2"/>
  <c r="F62" i="2"/>
  <c r="G62" i="2"/>
  <c r="C62" i="2"/>
  <c r="L14" i="2"/>
  <c r="L17" i="2"/>
  <c r="N17" i="2"/>
  <c r="L20" i="2"/>
  <c r="N20" i="2"/>
  <c r="L22" i="2"/>
  <c r="N22" i="2"/>
  <c r="L24" i="2"/>
  <c r="N24" i="2" s="1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D66" i="2"/>
  <c r="E66" i="2"/>
  <c r="F66" i="2"/>
  <c r="F73" i="2" s="1"/>
  <c r="G66" i="2"/>
  <c r="C66" i="2"/>
  <c r="D102" i="2"/>
  <c r="D103" i="2" s="1"/>
  <c r="D104" i="2" s="1"/>
  <c r="E102" i="2"/>
  <c r="E103" i="2" s="1"/>
  <c r="E104" i="2" s="1"/>
  <c r="F102" i="2"/>
  <c r="F103" i="2" s="1"/>
  <c r="F104" i="2" s="1"/>
  <c r="G102" i="2"/>
  <c r="G103" i="2" s="1"/>
  <c r="G104" i="2" s="1"/>
  <c r="C102" i="2"/>
  <c r="C103" i="2" s="1"/>
  <c r="C104" i="2" s="1"/>
  <c r="D98" i="2"/>
  <c r="D99" i="2" s="1"/>
  <c r="D100" i="2" s="1"/>
  <c r="E98" i="2"/>
  <c r="E99" i="2" s="1"/>
  <c r="E100" i="2" s="1"/>
  <c r="F98" i="2"/>
  <c r="F99" i="2" s="1"/>
  <c r="F100" i="2" s="1"/>
  <c r="G98" i="2"/>
  <c r="G99" i="2" s="1"/>
  <c r="G100" i="2" s="1"/>
  <c r="C98" i="2"/>
  <c r="C99" i="2" s="1"/>
  <c r="C100" i="2" s="1"/>
  <c r="D94" i="2"/>
  <c r="D95" i="2" s="1"/>
  <c r="D96" i="2" s="1"/>
  <c r="E94" i="2"/>
  <c r="E95" i="2" s="1"/>
  <c r="E96" i="2" s="1"/>
  <c r="F94" i="2"/>
  <c r="F95" i="2" s="1"/>
  <c r="F96" i="2" s="1"/>
  <c r="G94" i="2"/>
  <c r="G95" i="2" s="1"/>
  <c r="C94" i="2"/>
  <c r="C95" i="2" s="1"/>
  <c r="C96" i="2" s="1"/>
  <c r="D90" i="2"/>
  <c r="D91" i="2" s="1"/>
  <c r="D92" i="2" s="1"/>
  <c r="E90" i="2"/>
  <c r="E91" i="2" s="1"/>
  <c r="E92" i="2" s="1"/>
  <c r="F90" i="2"/>
  <c r="F91" i="2" s="1"/>
  <c r="F92" i="2" s="1"/>
  <c r="G90" i="2"/>
  <c r="G91" i="2" s="1"/>
  <c r="G92" i="2" s="1"/>
  <c r="C90" i="2"/>
  <c r="C91" i="2" s="1"/>
  <c r="C92" i="2" s="1"/>
  <c r="H61" i="2"/>
  <c r="H57" i="2"/>
  <c r="H58" i="2"/>
  <c r="D86" i="2"/>
  <c r="D87" i="2" s="1"/>
  <c r="D88" i="2" s="1"/>
  <c r="E86" i="2"/>
  <c r="E87" i="2" s="1"/>
  <c r="E88" i="2" s="1"/>
  <c r="F86" i="2"/>
  <c r="F87" i="2" s="1"/>
  <c r="F88" i="2" s="1"/>
  <c r="G86" i="2"/>
  <c r="G87" i="2" s="1"/>
  <c r="G88" i="2" s="1"/>
  <c r="C86" i="2"/>
  <c r="H56" i="2"/>
  <c r="D82" i="2"/>
  <c r="D83" i="2" s="1"/>
  <c r="D84" i="2" s="1"/>
  <c r="E82" i="2"/>
  <c r="E83" i="2" s="1"/>
  <c r="E84" i="2" s="1"/>
  <c r="F82" i="2"/>
  <c r="F83" i="2" s="1"/>
  <c r="F84" i="2" s="1"/>
  <c r="G82" i="2"/>
  <c r="G83" i="2" s="1"/>
  <c r="G84" i="2" s="1"/>
  <c r="C82" i="2"/>
  <c r="C83" i="2" s="1"/>
  <c r="C84" i="2" s="1"/>
  <c r="G80" i="2"/>
  <c r="D78" i="2"/>
  <c r="D79" i="2" s="1"/>
  <c r="D80" i="2" s="1"/>
  <c r="E78" i="2"/>
  <c r="E79" i="2" s="1"/>
  <c r="E80" i="2" s="1"/>
  <c r="F78" i="2"/>
  <c r="F79" i="2" s="1"/>
  <c r="F80" i="2" s="1"/>
  <c r="G78" i="2"/>
  <c r="C78" i="2"/>
  <c r="T5" i="2"/>
  <c r="H51" i="2"/>
  <c r="D51" i="2"/>
  <c r="E51" i="2"/>
  <c r="F51" i="2"/>
  <c r="G51" i="2"/>
  <c r="C51" i="2"/>
  <c r="R6" i="2"/>
  <c r="R7" i="2"/>
  <c r="R8" i="2"/>
  <c r="R9" i="2"/>
  <c r="R5" i="2"/>
  <c r="F26" i="2"/>
  <c r="G26" i="2" s="1"/>
  <c r="F23" i="2"/>
  <c r="G23" i="2" s="1"/>
  <c r="E27" i="2"/>
  <c r="F27" i="2" s="1"/>
  <c r="G27" i="2" s="1"/>
  <c r="E25" i="2"/>
  <c r="F25" i="2" s="1"/>
  <c r="G25" i="2" s="1"/>
  <c r="E24" i="2"/>
  <c r="F24" i="2" s="1"/>
  <c r="G24" i="2" s="1"/>
  <c r="E22" i="2"/>
  <c r="F22" i="2" s="1"/>
  <c r="G22" i="2" s="1"/>
  <c r="E17" i="2"/>
  <c r="F17" i="2" s="1"/>
  <c r="G17" i="2" s="1"/>
  <c r="E16" i="2"/>
  <c r="F16" i="2" s="1"/>
  <c r="G16" i="2" s="1"/>
  <c r="E21" i="2"/>
  <c r="F21" i="2" s="1"/>
  <c r="G21" i="2" s="1"/>
  <c r="E14" i="2"/>
  <c r="F14" i="2" s="1"/>
  <c r="G14" i="2" s="1"/>
  <c r="E19" i="2"/>
  <c r="F19" i="2" s="1"/>
  <c r="G19" i="2" s="1"/>
  <c r="E20" i="2"/>
  <c r="F20" i="2" s="1"/>
  <c r="G20" i="2" s="1"/>
  <c r="E18" i="2"/>
  <c r="F18" i="2" s="1"/>
  <c r="G18" i="2" s="1"/>
  <c r="E15" i="2"/>
  <c r="F15" i="2" s="1"/>
  <c r="G15" i="2" s="1"/>
  <c r="K6" i="2"/>
  <c r="E2" i="2"/>
  <c r="G7" i="2" s="1"/>
  <c r="R62" i="2" l="1"/>
  <c r="Z77" i="19"/>
  <c r="U102" i="19"/>
  <c r="AA107" i="19"/>
  <c r="AA105" i="19"/>
  <c r="W102" i="19"/>
  <c r="R72" i="2"/>
  <c r="O39" i="2"/>
  <c r="Q39" i="2"/>
  <c r="P73" i="2"/>
  <c r="Q73" i="2"/>
  <c r="R67" i="2"/>
  <c r="H71" i="2"/>
  <c r="R51" i="2"/>
  <c r="O73" i="2"/>
  <c r="R70" i="2"/>
  <c r="H62" i="2"/>
  <c r="N73" i="2"/>
  <c r="R68" i="2"/>
  <c r="R73" i="2" s="1"/>
  <c r="R69" i="2"/>
  <c r="H72" i="2"/>
  <c r="D73" i="2"/>
  <c r="H37" i="2"/>
  <c r="I37" i="2" s="1"/>
  <c r="H38" i="2"/>
  <c r="I38" i="2" s="1"/>
  <c r="H33" i="2"/>
  <c r="I33" i="2" s="1"/>
  <c r="H32" i="2"/>
  <c r="I32" i="2" s="1"/>
  <c r="M39" i="2"/>
  <c r="H35" i="2"/>
  <c r="I35" i="2" s="1"/>
  <c r="H36" i="2"/>
  <c r="I36" i="2" s="1"/>
  <c r="H34" i="2"/>
  <c r="I34" i="2" s="1"/>
  <c r="M73" i="2"/>
  <c r="P39" i="2"/>
  <c r="H67" i="2"/>
  <c r="C73" i="2"/>
  <c r="E32" i="2"/>
  <c r="G73" i="2"/>
  <c r="H69" i="2"/>
  <c r="G32" i="2"/>
  <c r="H70" i="2"/>
  <c r="N39" i="2"/>
  <c r="H66" i="2"/>
  <c r="E73" i="2"/>
  <c r="D39" i="2"/>
  <c r="G39" i="2"/>
  <c r="H68" i="2"/>
  <c r="R86" i="2"/>
  <c r="S86" i="2" s="1"/>
  <c r="R82" i="2"/>
  <c r="S82" i="2" s="1"/>
  <c r="R100" i="2"/>
  <c r="R98" i="2"/>
  <c r="S98" i="2" s="1"/>
  <c r="M83" i="2"/>
  <c r="M84" i="2" s="1"/>
  <c r="R91" i="2"/>
  <c r="O92" i="2"/>
  <c r="R92" i="2" s="1"/>
  <c r="M96" i="2"/>
  <c r="R96" i="2" s="1"/>
  <c r="R95" i="2"/>
  <c r="R79" i="2"/>
  <c r="S79" i="2" s="1"/>
  <c r="M80" i="2"/>
  <c r="R88" i="2"/>
  <c r="R99" i="2"/>
  <c r="R104" i="2"/>
  <c r="R102" i="2"/>
  <c r="S102" i="2" s="1"/>
  <c r="R78" i="2"/>
  <c r="S78" i="2" s="1"/>
  <c r="R94" i="2"/>
  <c r="S94" i="2" s="1"/>
  <c r="R90" i="2"/>
  <c r="S90" i="2" s="1"/>
  <c r="F39" i="2"/>
  <c r="H78" i="2"/>
  <c r="I78" i="2" s="1"/>
  <c r="H82" i="2"/>
  <c r="I82" i="2" s="1"/>
  <c r="H92" i="2"/>
  <c r="H100" i="2"/>
  <c r="H104" i="2"/>
  <c r="C79" i="2"/>
  <c r="H86" i="2"/>
  <c r="I86" i="2" s="1"/>
  <c r="H98" i="2"/>
  <c r="I98" i="2" s="1"/>
  <c r="H102" i="2"/>
  <c r="I102" i="2" s="1"/>
  <c r="H95" i="2"/>
  <c r="H91" i="2"/>
  <c r="G96" i="2"/>
  <c r="H96" i="2" s="1"/>
  <c r="H99" i="2"/>
  <c r="H94" i="2"/>
  <c r="I94" i="2" s="1"/>
  <c r="H90" i="2"/>
  <c r="I90" i="2" s="1"/>
  <c r="C87" i="2"/>
  <c r="C88" i="2" s="1"/>
  <c r="H88" i="2" s="1"/>
  <c r="G12" i="2"/>
  <c r="G10" i="2"/>
  <c r="G9" i="2"/>
  <c r="G11" i="2"/>
  <c r="G8" i="2"/>
  <c r="G6" i="2"/>
  <c r="H6" i="2" s="1"/>
  <c r="H7" i="2" s="1"/>
  <c r="P541" i="8"/>
  <c r="O541" i="8"/>
  <c r="Q541" i="8" s="1"/>
  <c r="J541" i="8"/>
  <c r="P540" i="8"/>
  <c r="O540" i="8"/>
  <c r="Q540" i="8" s="1"/>
  <c r="J540" i="8"/>
  <c r="Q539" i="8"/>
  <c r="P539" i="8"/>
  <c r="O539" i="8"/>
  <c r="J539" i="8"/>
  <c r="P538" i="8"/>
  <c r="O538" i="8"/>
  <c r="Q538" i="8" s="1"/>
  <c r="J538" i="8"/>
  <c r="P537" i="8"/>
  <c r="O537" i="8"/>
  <c r="Q537" i="8" s="1"/>
  <c r="J537" i="8"/>
  <c r="P536" i="8"/>
  <c r="O536" i="8"/>
  <c r="Q536" i="8" s="1"/>
  <c r="J536" i="8"/>
  <c r="P535" i="8"/>
  <c r="O535" i="8"/>
  <c r="Q535" i="8" s="1"/>
  <c r="J535" i="8"/>
  <c r="P534" i="8"/>
  <c r="O534" i="8"/>
  <c r="Q534" i="8" s="1"/>
  <c r="J534" i="8"/>
  <c r="P533" i="8"/>
  <c r="O533" i="8"/>
  <c r="Q533" i="8" s="1"/>
  <c r="J533" i="8"/>
  <c r="P532" i="8"/>
  <c r="O532" i="8"/>
  <c r="Q532" i="8" s="1"/>
  <c r="J532" i="8"/>
  <c r="P531" i="8"/>
  <c r="O531" i="8"/>
  <c r="Q531" i="8" s="1"/>
  <c r="J531" i="8"/>
  <c r="P530" i="8"/>
  <c r="O530" i="8"/>
  <c r="Q530" i="8" s="1"/>
  <c r="J530" i="8"/>
  <c r="P529" i="8"/>
  <c r="O529" i="8"/>
  <c r="Q529" i="8" s="1"/>
  <c r="J529" i="8"/>
  <c r="P528" i="8"/>
  <c r="O528" i="8"/>
  <c r="Q528" i="8" s="1"/>
  <c r="J528" i="8"/>
  <c r="P527" i="8"/>
  <c r="O527" i="8"/>
  <c r="Q527" i="8" s="1"/>
  <c r="J527" i="8"/>
  <c r="P526" i="8"/>
  <c r="O526" i="8"/>
  <c r="Q526" i="8" s="1"/>
  <c r="J526" i="8"/>
  <c r="P525" i="8"/>
  <c r="O525" i="8"/>
  <c r="Q525" i="8" s="1"/>
  <c r="J525" i="8"/>
  <c r="P524" i="8"/>
  <c r="O524" i="8"/>
  <c r="Q524" i="8" s="1"/>
  <c r="J524" i="8"/>
  <c r="P523" i="8"/>
  <c r="O523" i="8"/>
  <c r="Q523" i="8" s="1"/>
  <c r="J523" i="8"/>
  <c r="P522" i="8"/>
  <c r="O522" i="8"/>
  <c r="Q522" i="8" s="1"/>
  <c r="J522" i="8"/>
  <c r="P521" i="8"/>
  <c r="O521" i="8"/>
  <c r="Q521" i="8" s="1"/>
  <c r="J521" i="8"/>
  <c r="P520" i="8"/>
  <c r="O520" i="8"/>
  <c r="Q520" i="8" s="1"/>
  <c r="J520" i="8"/>
  <c r="P519" i="8"/>
  <c r="O519" i="8"/>
  <c r="Q519" i="8" s="1"/>
  <c r="J519" i="8"/>
  <c r="P518" i="8"/>
  <c r="O518" i="8"/>
  <c r="Q518" i="8" s="1"/>
  <c r="J518" i="8"/>
  <c r="P517" i="8"/>
  <c r="O517" i="8"/>
  <c r="Q517" i="8" s="1"/>
  <c r="J517" i="8"/>
  <c r="P516" i="8"/>
  <c r="O516" i="8"/>
  <c r="Q516" i="8" s="1"/>
  <c r="J516" i="8"/>
  <c r="P515" i="8"/>
  <c r="O515" i="8"/>
  <c r="Q515" i="8" s="1"/>
  <c r="J515" i="8"/>
  <c r="P514" i="8"/>
  <c r="O514" i="8"/>
  <c r="Q514" i="8" s="1"/>
  <c r="J514" i="8"/>
  <c r="P513" i="8"/>
  <c r="O513" i="8"/>
  <c r="Q513" i="8" s="1"/>
  <c r="J513" i="8"/>
  <c r="P512" i="8"/>
  <c r="O512" i="8"/>
  <c r="Q512" i="8" s="1"/>
  <c r="J512" i="8"/>
  <c r="P511" i="8"/>
  <c r="O511" i="8"/>
  <c r="Q511" i="8" s="1"/>
  <c r="J511" i="8"/>
  <c r="P510" i="8"/>
  <c r="O510" i="8"/>
  <c r="Q510" i="8" s="1"/>
  <c r="J510" i="8"/>
  <c r="P509" i="8"/>
  <c r="O509" i="8"/>
  <c r="Q509" i="8" s="1"/>
  <c r="J509" i="8"/>
  <c r="P508" i="8"/>
  <c r="O508" i="8"/>
  <c r="Q508" i="8" s="1"/>
  <c r="J508" i="8"/>
  <c r="P507" i="8"/>
  <c r="O507" i="8"/>
  <c r="Q507" i="8" s="1"/>
  <c r="J507" i="8"/>
  <c r="P506" i="8"/>
  <c r="O506" i="8"/>
  <c r="Q506" i="8" s="1"/>
  <c r="J506" i="8"/>
  <c r="P505" i="8"/>
  <c r="O505" i="8"/>
  <c r="Q505" i="8" s="1"/>
  <c r="J505" i="8"/>
  <c r="P504" i="8"/>
  <c r="O504" i="8"/>
  <c r="Q504" i="8" s="1"/>
  <c r="J504" i="8"/>
  <c r="P503" i="8"/>
  <c r="O503" i="8"/>
  <c r="Q503" i="8" s="1"/>
  <c r="J503" i="8"/>
  <c r="P502" i="8"/>
  <c r="O502" i="8"/>
  <c r="Q502" i="8" s="1"/>
  <c r="J502" i="8"/>
  <c r="P501" i="8"/>
  <c r="O501" i="8"/>
  <c r="Q501" i="8" s="1"/>
  <c r="J501" i="8"/>
  <c r="P500" i="8"/>
  <c r="O500" i="8"/>
  <c r="Q500" i="8" s="1"/>
  <c r="J500" i="8"/>
  <c r="P499" i="8"/>
  <c r="O499" i="8"/>
  <c r="Q499" i="8" s="1"/>
  <c r="J499" i="8"/>
  <c r="P498" i="8"/>
  <c r="O498" i="8"/>
  <c r="Q498" i="8" s="1"/>
  <c r="J498" i="8"/>
  <c r="P497" i="8"/>
  <c r="O497" i="8"/>
  <c r="Q497" i="8" s="1"/>
  <c r="J497" i="8"/>
  <c r="P496" i="8"/>
  <c r="O496" i="8"/>
  <c r="Q496" i="8" s="1"/>
  <c r="J496" i="8"/>
  <c r="P495" i="8"/>
  <c r="O495" i="8"/>
  <c r="Q495" i="8" s="1"/>
  <c r="J495" i="8"/>
  <c r="P494" i="8"/>
  <c r="O494" i="8"/>
  <c r="Q494" i="8" s="1"/>
  <c r="J494" i="8"/>
  <c r="P493" i="8"/>
  <c r="O493" i="8"/>
  <c r="Q493" i="8" s="1"/>
  <c r="J493" i="8"/>
  <c r="P492" i="8"/>
  <c r="O492" i="8"/>
  <c r="Q492" i="8" s="1"/>
  <c r="J492" i="8"/>
  <c r="P491" i="8"/>
  <c r="O491" i="8"/>
  <c r="Q491" i="8" s="1"/>
  <c r="J491" i="8"/>
  <c r="P490" i="8"/>
  <c r="O490" i="8"/>
  <c r="Q490" i="8" s="1"/>
  <c r="J490" i="8"/>
  <c r="P489" i="8"/>
  <c r="O489" i="8"/>
  <c r="Q489" i="8" s="1"/>
  <c r="J489" i="8"/>
  <c r="P488" i="8"/>
  <c r="O488" i="8"/>
  <c r="Q488" i="8" s="1"/>
  <c r="J488" i="8"/>
  <c r="P487" i="8"/>
  <c r="O487" i="8"/>
  <c r="Q487" i="8" s="1"/>
  <c r="J487" i="8"/>
  <c r="P486" i="8"/>
  <c r="O486" i="8"/>
  <c r="Q486" i="8" s="1"/>
  <c r="J486" i="8"/>
  <c r="P485" i="8"/>
  <c r="O485" i="8"/>
  <c r="Q485" i="8" s="1"/>
  <c r="J485" i="8"/>
  <c r="P484" i="8"/>
  <c r="O484" i="8"/>
  <c r="Q484" i="8" s="1"/>
  <c r="J484" i="8"/>
  <c r="P483" i="8"/>
  <c r="O483" i="8"/>
  <c r="Q483" i="8" s="1"/>
  <c r="J483" i="8"/>
  <c r="P482" i="8"/>
  <c r="O482" i="8"/>
  <c r="Q482" i="8" s="1"/>
  <c r="J482" i="8"/>
  <c r="P481" i="8"/>
  <c r="O481" i="8"/>
  <c r="Q481" i="8" s="1"/>
  <c r="J481" i="8"/>
  <c r="P480" i="8"/>
  <c r="O480" i="8"/>
  <c r="Q480" i="8" s="1"/>
  <c r="J480" i="8"/>
  <c r="P479" i="8"/>
  <c r="O479" i="8"/>
  <c r="Q479" i="8" s="1"/>
  <c r="J479" i="8"/>
  <c r="P478" i="8"/>
  <c r="O478" i="8"/>
  <c r="Q478" i="8" s="1"/>
  <c r="J478" i="8"/>
  <c r="P477" i="8"/>
  <c r="O477" i="8"/>
  <c r="Q477" i="8" s="1"/>
  <c r="J477" i="8"/>
  <c r="P476" i="8"/>
  <c r="O476" i="8"/>
  <c r="Q476" i="8" s="1"/>
  <c r="J476" i="8"/>
  <c r="P475" i="8"/>
  <c r="O475" i="8"/>
  <c r="Q475" i="8" s="1"/>
  <c r="J475" i="8"/>
  <c r="P474" i="8"/>
  <c r="O474" i="8"/>
  <c r="Q474" i="8" s="1"/>
  <c r="J474" i="8"/>
  <c r="P473" i="8"/>
  <c r="O473" i="8"/>
  <c r="Q473" i="8" s="1"/>
  <c r="J473" i="8"/>
  <c r="P472" i="8"/>
  <c r="O472" i="8"/>
  <c r="Q472" i="8" s="1"/>
  <c r="J472" i="8"/>
  <c r="P471" i="8"/>
  <c r="O471" i="8"/>
  <c r="Q471" i="8" s="1"/>
  <c r="J471" i="8"/>
  <c r="P470" i="8"/>
  <c r="O470" i="8"/>
  <c r="Q470" i="8" s="1"/>
  <c r="J470" i="8"/>
  <c r="P469" i="8"/>
  <c r="O469" i="8"/>
  <c r="Q469" i="8" s="1"/>
  <c r="J469" i="8"/>
  <c r="P468" i="8"/>
  <c r="O468" i="8"/>
  <c r="Q468" i="8" s="1"/>
  <c r="J468" i="8"/>
  <c r="P467" i="8"/>
  <c r="O467" i="8"/>
  <c r="Q467" i="8" s="1"/>
  <c r="J467" i="8"/>
  <c r="P466" i="8"/>
  <c r="O466" i="8"/>
  <c r="Q466" i="8" s="1"/>
  <c r="J466" i="8"/>
  <c r="P465" i="8"/>
  <c r="O465" i="8"/>
  <c r="Q465" i="8" s="1"/>
  <c r="J465" i="8"/>
  <c r="P464" i="8"/>
  <c r="O464" i="8"/>
  <c r="Q464" i="8" s="1"/>
  <c r="J464" i="8"/>
  <c r="P463" i="8"/>
  <c r="O463" i="8"/>
  <c r="Q463" i="8" s="1"/>
  <c r="J463" i="8"/>
  <c r="P462" i="8"/>
  <c r="O462" i="8"/>
  <c r="Q462" i="8" s="1"/>
  <c r="J462" i="8"/>
  <c r="P461" i="8"/>
  <c r="O461" i="8"/>
  <c r="Q461" i="8" s="1"/>
  <c r="J461" i="8"/>
  <c r="P460" i="8"/>
  <c r="O460" i="8"/>
  <c r="Q460" i="8" s="1"/>
  <c r="J460" i="8"/>
  <c r="P459" i="8"/>
  <c r="O459" i="8"/>
  <c r="Q459" i="8" s="1"/>
  <c r="J459" i="8"/>
  <c r="P458" i="8"/>
  <c r="O458" i="8"/>
  <c r="Q458" i="8" s="1"/>
  <c r="J458" i="8"/>
  <c r="P457" i="8"/>
  <c r="O457" i="8"/>
  <c r="Q457" i="8" s="1"/>
  <c r="J457" i="8"/>
  <c r="P456" i="8"/>
  <c r="O456" i="8"/>
  <c r="Q456" i="8" s="1"/>
  <c r="J456" i="8"/>
  <c r="P455" i="8"/>
  <c r="O455" i="8"/>
  <c r="Q455" i="8" s="1"/>
  <c r="J455" i="8"/>
  <c r="P454" i="8"/>
  <c r="O454" i="8"/>
  <c r="Q454" i="8" s="1"/>
  <c r="J454" i="8"/>
  <c r="P453" i="8"/>
  <c r="O453" i="8"/>
  <c r="Q453" i="8" s="1"/>
  <c r="J453" i="8"/>
  <c r="P452" i="8"/>
  <c r="O452" i="8"/>
  <c r="Q452" i="8" s="1"/>
  <c r="J452" i="8"/>
  <c r="P451" i="8"/>
  <c r="O451" i="8"/>
  <c r="Q451" i="8" s="1"/>
  <c r="J451" i="8"/>
  <c r="P450" i="8"/>
  <c r="O450" i="8"/>
  <c r="Q450" i="8" s="1"/>
  <c r="J450" i="8"/>
  <c r="P449" i="8"/>
  <c r="O449" i="8"/>
  <c r="Q449" i="8" s="1"/>
  <c r="J449" i="8"/>
  <c r="P448" i="8"/>
  <c r="O448" i="8"/>
  <c r="Q448" i="8" s="1"/>
  <c r="J448" i="8"/>
  <c r="P447" i="8"/>
  <c r="O447" i="8"/>
  <c r="Q447" i="8" s="1"/>
  <c r="J447" i="8"/>
  <c r="P446" i="8"/>
  <c r="O446" i="8"/>
  <c r="Q446" i="8" s="1"/>
  <c r="J446" i="8"/>
  <c r="P445" i="8"/>
  <c r="O445" i="8"/>
  <c r="Q445" i="8" s="1"/>
  <c r="J445" i="8"/>
  <c r="P444" i="8"/>
  <c r="O444" i="8"/>
  <c r="Q444" i="8" s="1"/>
  <c r="J444" i="8"/>
  <c r="P443" i="8"/>
  <c r="O443" i="8"/>
  <c r="Q443" i="8" s="1"/>
  <c r="J443" i="8"/>
  <c r="P442" i="8"/>
  <c r="O442" i="8"/>
  <c r="Q442" i="8" s="1"/>
  <c r="J442" i="8"/>
  <c r="P441" i="8"/>
  <c r="O441" i="8"/>
  <c r="Q441" i="8" s="1"/>
  <c r="J441" i="8"/>
  <c r="P440" i="8"/>
  <c r="O440" i="8"/>
  <c r="Q440" i="8" s="1"/>
  <c r="J440" i="8"/>
  <c r="P439" i="8"/>
  <c r="O439" i="8"/>
  <c r="Q439" i="8" s="1"/>
  <c r="J439" i="8"/>
  <c r="P438" i="8"/>
  <c r="O438" i="8"/>
  <c r="Q438" i="8" s="1"/>
  <c r="J438" i="8"/>
  <c r="P437" i="8"/>
  <c r="O437" i="8"/>
  <c r="Q437" i="8" s="1"/>
  <c r="J437" i="8"/>
  <c r="P436" i="8"/>
  <c r="O436" i="8"/>
  <c r="Q436" i="8" s="1"/>
  <c r="J436" i="8"/>
  <c r="P435" i="8"/>
  <c r="O435" i="8"/>
  <c r="Q435" i="8" s="1"/>
  <c r="J435" i="8"/>
  <c r="P434" i="8"/>
  <c r="O434" i="8"/>
  <c r="Q434" i="8" s="1"/>
  <c r="J434" i="8"/>
  <c r="P433" i="8"/>
  <c r="O433" i="8"/>
  <c r="Q433" i="8" s="1"/>
  <c r="J433" i="8"/>
  <c r="P432" i="8"/>
  <c r="O432" i="8"/>
  <c r="Q432" i="8" s="1"/>
  <c r="J432" i="8"/>
  <c r="P431" i="8"/>
  <c r="O431" i="8"/>
  <c r="Q431" i="8" s="1"/>
  <c r="J431" i="8"/>
  <c r="P430" i="8"/>
  <c r="O430" i="8"/>
  <c r="Q430" i="8" s="1"/>
  <c r="J430" i="8"/>
  <c r="P429" i="8"/>
  <c r="O429" i="8"/>
  <c r="Q429" i="8" s="1"/>
  <c r="J429" i="8"/>
  <c r="P428" i="8"/>
  <c r="O428" i="8"/>
  <c r="Q428" i="8" s="1"/>
  <c r="J428" i="8"/>
  <c r="P427" i="8"/>
  <c r="O427" i="8"/>
  <c r="Q427" i="8" s="1"/>
  <c r="J427" i="8"/>
  <c r="P426" i="8"/>
  <c r="O426" i="8"/>
  <c r="Q426" i="8" s="1"/>
  <c r="J426" i="8"/>
  <c r="P425" i="8"/>
  <c r="O425" i="8"/>
  <c r="Q425" i="8" s="1"/>
  <c r="J425" i="8"/>
  <c r="P424" i="8"/>
  <c r="O424" i="8"/>
  <c r="Q424" i="8" s="1"/>
  <c r="J424" i="8"/>
  <c r="P423" i="8"/>
  <c r="O423" i="8"/>
  <c r="Q423" i="8" s="1"/>
  <c r="J423" i="8"/>
  <c r="P422" i="8"/>
  <c r="O422" i="8"/>
  <c r="Q422" i="8" s="1"/>
  <c r="J422" i="8"/>
  <c r="P421" i="8"/>
  <c r="O421" i="8"/>
  <c r="Q421" i="8" s="1"/>
  <c r="J421" i="8"/>
  <c r="P420" i="8"/>
  <c r="O420" i="8"/>
  <c r="Q420" i="8" s="1"/>
  <c r="J420" i="8"/>
  <c r="P419" i="8"/>
  <c r="O419" i="8"/>
  <c r="Q419" i="8" s="1"/>
  <c r="J419" i="8"/>
  <c r="P418" i="8"/>
  <c r="O418" i="8"/>
  <c r="Q418" i="8" s="1"/>
  <c r="J418" i="8"/>
  <c r="P417" i="8"/>
  <c r="O417" i="8"/>
  <c r="Q417" i="8" s="1"/>
  <c r="J417" i="8"/>
  <c r="P416" i="8"/>
  <c r="O416" i="8"/>
  <c r="Q416" i="8" s="1"/>
  <c r="J416" i="8"/>
  <c r="P415" i="8"/>
  <c r="O415" i="8"/>
  <c r="Q415" i="8" s="1"/>
  <c r="J415" i="8"/>
  <c r="P414" i="8"/>
  <c r="O414" i="8"/>
  <c r="Q414" i="8" s="1"/>
  <c r="J414" i="8"/>
  <c r="P413" i="8"/>
  <c r="O413" i="8"/>
  <c r="Q413" i="8" s="1"/>
  <c r="J413" i="8"/>
  <c r="P412" i="8"/>
  <c r="O412" i="8"/>
  <c r="Q412" i="8" s="1"/>
  <c r="J412" i="8"/>
  <c r="P411" i="8"/>
  <c r="O411" i="8"/>
  <c r="Q411" i="8" s="1"/>
  <c r="J411" i="8"/>
  <c r="P410" i="8"/>
  <c r="O410" i="8"/>
  <c r="Q410" i="8" s="1"/>
  <c r="J410" i="8"/>
  <c r="P409" i="8"/>
  <c r="O409" i="8"/>
  <c r="Q409" i="8" s="1"/>
  <c r="J409" i="8"/>
  <c r="P408" i="8"/>
  <c r="O408" i="8"/>
  <c r="Q408" i="8" s="1"/>
  <c r="J408" i="8"/>
  <c r="P407" i="8"/>
  <c r="O407" i="8"/>
  <c r="Q407" i="8" s="1"/>
  <c r="J407" i="8"/>
  <c r="P406" i="8"/>
  <c r="O406" i="8"/>
  <c r="Q406" i="8" s="1"/>
  <c r="J406" i="8"/>
  <c r="P405" i="8"/>
  <c r="O405" i="8"/>
  <c r="Q405" i="8" s="1"/>
  <c r="J405" i="8"/>
  <c r="P404" i="8"/>
  <c r="O404" i="8"/>
  <c r="Q404" i="8" s="1"/>
  <c r="J404" i="8"/>
  <c r="P403" i="8"/>
  <c r="O403" i="8"/>
  <c r="Q403" i="8" s="1"/>
  <c r="J403" i="8"/>
  <c r="P402" i="8"/>
  <c r="O402" i="8"/>
  <c r="Q402" i="8" s="1"/>
  <c r="J402" i="8"/>
  <c r="P401" i="8"/>
  <c r="O401" i="8"/>
  <c r="Q401" i="8" s="1"/>
  <c r="J401" i="8"/>
  <c r="P400" i="8"/>
  <c r="O400" i="8"/>
  <c r="Q400" i="8" s="1"/>
  <c r="J400" i="8"/>
  <c r="P399" i="8"/>
  <c r="O399" i="8"/>
  <c r="Q399" i="8" s="1"/>
  <c r="J399" i="8"/>
  <c r="P398" i="8"/>
  <c r="O398" i="8"/>
  <c r="Q398" i="8" s="1"/>
  <c r="J398" i="8"/>
  <c r="P397" i="8"/>
  <c r="O397" i="8"/>
  <c r="Q397" i="8" s="1"/>
  <c r="J397" i="8"/>
  <c r="P396" i="8"/>
  <c r="O396" i="8"/>
  <c r="Q396" i="8" s="1"/>
  <c r="J396" i="8"/>
  <c r="P395" i="8"/>
  <c r="O395" i="8"/>
  <c r="Q395" i="8" s="1"/>
  <c r="J395" i="8"/>
  <c r="P394" i="8"/>
  <c r="O394" i="8"/>
  <c r="Q394" i="8" s="1"/>
  <c r="J394" i="8"/>
  <c r="P393" i="8"/>
  <c r="O393" i="8"/>
  <c r="Q393" i="8" s="1"/>
  <c r="J393" i="8"/>
  <c r="P392" i="8"/>
  <c r="O392" i="8"/>
  <c r="Q392" i="8" s="1"/>
  <c r="J392" i="8"/>
  <c r="P391" i="8"/>
  <c r="O391" i="8"/>
  <c r="Q391" i="8" s="1"/>
  <c r="J391" i="8"/>
  <c r="P390" i="8"/>
  <c r="O390" i="8"/>
  <c r="Q390" i="8" s="1"/>
  <c r="J390" i="8"/>
  <c r="P389" i="8"/>
  <c r="O389" i="8"/>
  <c r="Q389" i="8" s="1"/>
  <c r="J389" i="8"/>
  <c r="P388" i="8"/>
  <c r="O388" i="8"/>
  <c r="Q388" i="8" s="1"/>
  <c r="J388" i="8"/>
  <c r="P387" i="8"/>
  <c r="O387" i="8"/>
  <c r="Q387" i="8" s="1"/>
  <c r="J387" i="8"/>
  <c r="P386" i="8"/>
  <c r="O386" i="8"/>
  <c r="Q386" i="8" s="1"/>
  <c r="J386" i="8"/>
  <c r="P385" i="8"/>
  <c r="O385" i="8"/>
  <c r="Q385" i="8" s="1"/>
  <c r="J385" i="8"/>
  <c r="P384" i="8"/>
  <c r="O384" i="8"/>
  <c r="Q384" i="8" s="1"/>
  <c r="J384" i="8"/>
  <c r="P383" i="8"/>
  <c r="O383" i="8"/>
  <c r="Q383" i="8" s="1"/>
  <c r="J383" i="8"/>
  <c r="P382" i="8"/>
  <c r="O382" i="8"/>
  <c r="Q382" i="8" s="1"/>
  <c r="J382" i="8"/>
  <c r="P381" i="8"/>
  <c r="O381" i="8"/>
  <c r="Q381" i="8" s="1"/>
  <c r="J381" i="8"/>
  <c r="P380" i="8"/>
  <c r="O380" i="8"/>
  <c r="Q380" i="8" s="1"/>
  <c r="J380" i="8"/>
  <c r="P379" i="8"/>
  <c r="O379" i="8"/>
  <c r="Q379" i="8" s="1"/>
  <c r="J379" i="8"/>
  <c r="P378" i="8"/>
  <c r="O378" i="8"/>
  <c r="Q378" i="8" s="1"/>
  <c r="J378" i="8"/>
  <c r="P377" i="8"/>
  <c r="O377" i="8"/>
  <c r="Q377" i="8" s="1"/>
  <c r="J377" i="8"/>
  <c r="P376" i="8"/>
  <c r="O376" i="8"/>
  <c r="Q376" i="8" s="1"/>
  <c r="J376" i="8"/>
  <c r="P375" i="8"/>
  <c r="O375" i="8"/>
  <c r="Q375" i="8" s="1"/>
  <c r="J375" i="8"/>
  <c r="P374" i="8"/>
  <c r="O374" i="8"/>
  <c r="Q374" i="8" s="1"/>
  <c r="J374" i="8"/>
  <c r="P373" i="8"/>
  <c r="O373" i="8"/>
  <c r="Q373" i="8" s="1"/>
  <c r="J373" i="8"/>
  <c r="P372" i="8"/>
  <c r="O372" i="8"/>
  <c r="Q372" i="8" s="1"/>
  <c r="J372" i="8"/>
  <c r="P371" i="8"/>
  <c r="O371" i="8"/>
  <c r="Q371" i="8" s="1"/>
  <c r="J371" i="8"/>
  <c r="P370" i="8"/>
  <c r="O370" i="8"/>
  <c r="Q370" i="8" s="1"/>
  <c r="J370" i="8"/>
  <c r="P369" i="8"/>
  <c r="O369" i="8"/>
  <c r="Q369" i="8" s="1"/>
  <c r="J369" i="8"/>
  <c r="P368" i="8"/>
  <c r="O368" i="8"/>
  <c r="Q368" i="8" s="1"/>
  <c r="J368" i="8"/>
  <c r="P367" i="8"/>
  <c r="O367" i="8"/>
  <c r="Q367" i="8" s="1"/>
  <c r="J367" i="8"/>
  <c r="P366" i="8"/>
  <c r="O366" i="8"/>
  <c r="Q366" i="8" s="1"/>
  <c r="J366" i="8"/>
  <c r="P365" i="8"/>
  <c r="O365" i="8"/>
  <c r="Q365" i="8" s="1"/>
  <c r="J365" i="8"/>
  <c r="P364" i="8"/>
  <c r="O364" i="8"/>
  <c r="Q364" i="8" s="1"/>
  <c r="J364" i="8"/>
  <c r="P363" i="8"/>
  <c r="O363" i="8"/>
  <c r="Q363" i="8" s="1"/>
  <c r="J363" i="8"/>
  <c r="P362" i="8"/>
  <c r="O362" i="8"/>
  <c r="Q362" i="8" s="1"/>
  <c r="J362" i="8"/>
  <c r="P361" i="8"/>
  <c r="O361" i="8"/>
  <c r="Q361" i="8" s="1"/>
  <c r="J361" i="8"/>
  <c r="P360" i="8"/>
  <c r="O360" i="8"/>
  <c r="Q360" i="8" s="1"/>
  <c r="J360" i="8"/>
  <c r="P359" i="8"/>
  <c r="O359" i="8"/>
  <c r="Q359" i="8" s="1"/>
  <c r="J359" i="8"/>
  <c r="P358" i="8"/>
  <c r="O358" i="8"/>
  <c r="Q358" i="8" s="1"/>
  <c r="J358" i="8"/>
  <c r="P357" i="8"/>
  <c r="O357" i="8"/>
  <c r="Q357" i="8" s="1"/>
  <c r="J357" i="8"/>
  <c r="P356" i="8"/>
  <c r="O356" i="8"/>
  <c r="Q356" i="8" s="1"/>
  <c r="J356" i="8"/>
  <c r="P355" i="8"/>
  <c r="O355" i="8"/>
  <c r="Q355" i="8" s="1"/>
  <c r="J355" i="8"/>
  <c r="P354" i="8"/>
  <c r="O354" i="8"/>
  <c r="Q354" i="8" s="1"/>
  <c r="J354" i="8"/>
  <c r="P353" i="8"/>
  <c r="O353" i="8"/>
  <c r="Q353" i="8" s="1"/>
  <c r="J353" i="8"/>
  <c r="P352" i="8"/>
  <c r="O352" i="8"/>
  <c r="Q352" i="8" s="1"/>
  <c r="J352" i="8"/>
  <c r="P351" i="8"/>
  <c r="O351" i="8"/>
  <c r="Q351" i="8" s="1"/>
  <c r="J351" i="8"/>
  <c r="P350" i="8"/>
  <c r="O350" i="8"/>
  <c r="Q350" i="8" s="1"/>
  <c r="J350" i="8"/>
  <c r="P349" i="8"/>
  <c r="O349" i="8"/>
  <c r="Q349" i="8" s="1"/>
  <c r="J349" i="8"/>
  <c r="P348" i="8"/>
  <c r="O348" i="8"/>
  <c r="Q348" i="8" s="1"/>
  <c r="J348" i="8"/>
  <c r="P347" i="8"/>
  <c r="O347" i="8"/>
  <c r="Q347" i="8" s="1"/>
  <c r="J347" i="8"/>
  <c r="P346" i="8"/>
  <c r="O346" i="8"/>
  <c r="Q346" i="8" s="1"/>
  <c r="J346" i="8"/>
  <c r="P345" i="8"/>
  <c r="O345" i="8"/>
  <c r="Q345" i="8" s="1"/>
  <c r="J345" i="8"/>
  <c r="P344" i="8"/>
  <c r="O344" i="8"/>
  <c r="Q344" i="8" s="1"/>
  <c r="J344" i="8"/>
  <c r="P343" i="8"/>
  <c r="O343" i="8"/>
  <c r="Q343" i="8" s="1"/>
  <c r="J343" i="8"/>
  <c r="P342" i="8"/>
  <c r="O342" i="8"/>
  <c r="Q342" i="8" s="1"/>
  <c r="J342" i="8"/>
  <c r="P341" i="8"/>
  <c r="O341" i="8"/>
  <c r="Q341" i="8" s="1"/>
  <c r="J341" i="8"/>
  <c r="P340" i="8"/>
  <c r="O340" i="8"/>
  <c r="Q340" i="8" s="1"/>
  <c r="J340" i="8"/>
  <c r="P339" i="8"/>
  <c r="O339" i="8"/>
  <c r="Q339" i="8" s="1"/>
  <c r="J339" i="8"/>
  <c r="P338" i="8"/>
  <c r="O338" i="8"/>
  <c r="Q338" i="8" s="1"/>
  <c r="J338" i="8"/>
  <c r="P337" i="8"/>
  <c r="O337" i="8"/>
  <c r="Q337" i="8" s="1"/>
  <c r="J337" i="8"/>
  <c r="P336" i="8"/>
  <c r="O336" i="8"/>
  <c r="Q336" i="8" s="1"/>
  <c r="J336" i="8"/>
  <c r="P335" i="8"/>
  <c r="O335" i="8"/>
  <c r="Q335" i="8" s="1"/>
  <c r="J335" i="8"/>
  <c r="P334" i="8"/>
  <c r="O334" i="8"/>
  <c r="Q334" i="8" s="1"/>
  <c r="J334" i="8"/>
  <c r="P333" i="8"/>
  <c r="O333" i="8"/>
  <c r="Q333" i="8" s="1"/>
  <c r="J333" i="8"/>
  <c r="P332" i="8"/>
  <c r="O332" i="8"/>
  <c r="Q332" i="8" s="1"/>
  <c r="J332" i="8"/>
  <c r="P331" i="8"/>
  <c r="O331" i="8"/>
  <c r="Q331" i="8" s="1"/>
  <c r="J331" i="8"/>
  <c r="P330" i="8"/>
  <c r="O330" i="8"/>
  <c r="Q330" i="8" s="1"/>
  <c r="J330" i="8"/>
  <c r="P329" i="8"/>
  <c r="O329" i="8"/>
  <c r="Q329" i="8" s="1"/>
  <c r="J329" i="8"/>
  <c r="P328" i="8"/>
  <c r="O328" i="8"/>
  <c r="Q328" i="8" s="1"/>
  <c r="J328" i="8"/>
  <c r="P327" i="8"/>
  <c r="O327" i="8"/>
  <c r="Q327" i="8" s="1"/>
  <c r="J327" i="8"/>
  <c r="P326" i="8"/>
  <c r="O326" i="8"/>
  <c r="Q326" i="8" s="1"/>
  <c r="J326" i="8"/>
  <c r="P325" i="8"/>
  <c r="O325" i="8"/>
  <c r="Q325" i="8" s="1"/>
  <c r="J325" i="8"/>
  <c r="P324" i="8"/>
  <c r="O324" i="8"/>
  <c r="Q324" i="8" s="1"/>
  <c r="J324" i="8"/>
  <c r="P323" i="8"/>
  <c r="O323" i="8"/>
  <c r="Q323" i="8" s="1"/>
  <c r="J323" i="8"/>
  <c r="P322" i="8"/>
  <c r="O322" i="8"/>
  <c r="Q322" i="8" s="1"/>
  <c r="J322" i="8"/>
  <c r="P321" i="8"/>
  <c r="O321" i="8"/>
  <c r="Q321" i="8" s="1"/>
  <c r="J321" i="8"/>
  <c r="P320" i="8"/>
  <c r="O320" i="8"/>
  <c r="Q320" i="8" s="1"/>
  <c r="J320" i="8"/>
  <c r="P319" i="8"/>
  <c r="O319" i="8"/>
  <c r="Q319" i="8" s="1"/>
  <c r="J319" i="8"/>
  <c r="P318" i="8"/>
  <c r="O318" i="8"/>
  <c r="Q318" i="8" s="1"/>
  <c r="J318" i="8"/>
  <c r="P317" i="8"/>
  <c r="O317" i="8"/>
  <c r="Q317" i="8" s="1"/>
  <c r="J317" i="8"/>
  <c r="P316" i="8"/>
  <c r="O316" i="8"/>
  <c r="Q316" i="8" s="1"/>
  <c r="J316" i="8"/>
  <c r="P315" i="8"/>
  <c r="O315" i="8"/>
  <c r="Q315" i="8" s="1"/>
  <c r="J315" i="8"/>
  <c r="P314" i="8"/>
  <c r="O314" i="8"/>
  <c r="Q314" i="8" s="1"/>
  <c r="J314" i="8"/>
  <c r="P313" i="8"/>
  <c r="O313" i="8"/>
  <c r="Q313" i="8" s="1"/>
  <c r="J313" i="8"/>
  <c r="P312" i="8"/>
  <c r="O312" i="8"/>
  <c r="Q312" i="8" s="1"/>
  <c r="J312" i="8"/>
  <c r="P311" i="8"/>
  <c r="O311" i="8"/>
  <c r="Q311" i="8" s="1"/>
  <c r="J311" i="8"/>
  <c r="P310" i="8"/>
  <c r="O310" i="8"/>
  <c r="Q310" i="8" s="1"/>
  <c r="J310" i="8"/>
  <c r="P309" i="8"/>
  <c r="O309" i="8"/>
  <c r="Q309" i="8" s="1"/>
  <c r="J309" i="8"/>
  <c r="P308" i="8"/>
  <c r="O308" i="8"/>
  <c r="Q308" i="8" s="1"/>
  <c r="J308" i="8"/>
  <c r="P307" i="8"/>
  <c r="O307" i="8"/>
  <c r="Q307" i="8" s="1"/>
  <c r="J307" i="8"/>
  <c r="P306" i="8"/>
  <c r="O306" i="8"/>
  <c r="Q306" i="8" s="1"/>
  <c r="J306" i="8"/>
  <c r="P305" i="8"/>
  <c r="O305" i="8"/>
  <c r="Q305" i="8" s="1"/>
  <c r="J305" i="8"/>
  <c r="P304" i="8"/>
  <c r="O304" i="8"/>
  <c r="Q304" i="8" s="1"/>
  <c r="J304" i="8"/>
  <c r="P303" i="8"/>
  <c r="O303" i="8"/>
  <c r="Q303" i="8" s="1"/>
  <c r="J303" i="8"/>
  <c r="P302" i="8"/>
  <c r="O302" i="8"/>
  <c r="Q302" i="8" s="1"/>
  <c r="J302" i="8"/>
  <c r="P301" i="8"/>
  <c r="O301" i="8"/>
  <c r="Q301" i="8" s="1"/>
  <c r="J301" i="8"/>
  <c r="P300" i="8"/>
  <c r="O300" i="8"/>
  <c r="Q300" i="8" s="1"/>
  <c r="J300" i="8"/>
  <c r="P299" i="8"/>
  <c r="O299" i="8"/>
  <c r="Q299" i="8" s="1"/>
  <c r="J299" i="8"/>
  <c r="P298" i="8"/>
  <c r="O298" i="8"/>
  <c r="Q298" i="8" s="1"/>
  <c r="J298" i="8"/>
  <c r="P297" i="8"/>
  <c r="O297" i="8"/>
  <c r="Q297" i="8" s="1"/>
  <c r="J297" i="8"/>
  <c r="P296" i="8"/>
  <c r="O296" i="8"/>
  <c r="Q296" i="8" s="1"/>
  <c r="J296" i="8"/>
  <c r="P295" i="8"/>
  <c r="O295" i="8"/>
  <c r="Q295" i="8" s="1"/>
  <c r="J295" i="8"/>
  <c r="P294" i="8"/>
  <c r="O294" i="8"/>
  <c r="Q294" i="8" s="1"/>
  <c r="J294" i="8"/>
  <c r="P293" i="8"/>
  <c r="O293" i="8"/>
  <c r="Q293" i="8" s="1"/>
  <c r="J293" i="8"/>
  <c r="P292" i="8"/>
  <c r="O292" i="8"/>
  <c r="Q292" i="8" s="1"/>
  <c r="J292" i="8"/>
  <c r="P291" i="8"/>
  <c r="O291" i="8"/>
  <c r="Q291" i="8" s="1"/>
  <c r="J291" i="8"/>
  <c r="P290" i="8"/>
  <c r="O290" i="8"/>
  <c r="Q290" i="8" s="1"/>
  <c r="J290" i="8"/>
  <c r="P289" i="8"/>
  <c r="O289" i="8"/>
  <c r="Q289" i="8" s="1"/>
  <c r="J289" i="8"/>
  <c r="P288" i="8"/>
  <c r="O288" i="8"/>
  <c r="Q288" i="8" s="1"/>
  <c r="J288" i="8"/>
  <c r="P287" i="8"/>
  <c r="O287" i="8"/>
  <c r="Q287" i="8" s="1"/>
  <c r="J287" i="8"/>
  <c r="P286" i="8"/>
  <c r="O286" i="8"/>
  <c r="Q286" i="8" s="1"/>
  <c r="J286" i="8"/>
  <c r="P285" i="8"/>
  <c r="O285" i="8"/>
  <c r="Q285" i="8" s="1"/>
  <c r="J285" i="8"/>
  <c r="P284" i="8"/>
  <c r="O284" i="8"/>
  <c r="Q284" i="8" s="1"/>
  <c r="J284" i="8"/>
  <c r="P283" i="8"/>
  <c r="O283" i="8"/>
  <c r="Q283" i="8" s="1"/>
  <c r="J283" i="8"/>
  <c r="P282" i="8"/>
  <c r="O282" i="8"/>
  <c r="Q282" i="8" s="1"/>
  <c r="J282" i="8"/>
  <c r="P281" i="8"/>
  <c r="O281" i="8"/>
  <c r="Q281" i="8" s="1"/>
  <c r="J281" i="8"/>
  <c r="P280" i="8"/>
  <c r="O280" i="8"/>
  <c r="Q280" i="8" s="1"/>
  <c r="J280" i="8"/>
  <c r="P279" i="8"/>
  <c r="O279" i="8"/>
  <c r="Q279" i="8" s="1"/>
  <c r="J279" i="8"/>
  <c r="P278" i="8"/>
  <c r="O278" i="8"/>
  <c r="Q278" i="8" s="1"/>
  <c r="J278" i="8"/>
  <c r="P277" i="8"/>
  <c r="O277" i="8"/>
  <c r="Q277" i="8" s="1"/>
  <c r="J277" i="8"/>
  <c r="P276" i="8"/>
  <c r="O276" i="8"/>
  <c r="Q276" i="8" s="1"/>
  <c r="J276" i="8"/>
  <c r="P275" i="8"/>
  <c r="O275" i="8"/>
  <c r="Q275" i="8" s="1"/>
  <c r="J275" i="8"/>
  <c r="P274" i="8"/>
  <c r="O274" i="8"/>
  <c r="Q274" i="8" s="1"/>
  <c r="J274" i="8"/>
  <c r="P273" i="8"/>
  <c r="O273" i="8"/>
  <c r="Q273" i="8" s="1"/>
  <c r="J273" i="8"/>
  <c r="P272" i="8"/>
  <c r="O272" i="8"/>
  <c r="Q272" i="8" s="1"/>
  <c r="J272" i="8"/>
  <c r="P271" i="8"/>
  <c r="O271" i="8"/>
  <c r="Q271" i="8" s="1"/>
  <c r="J271" i="8"/>
  <c r="P270" i="8"/>
  <c r="O270" i="8"/>
  <c r="Q270" i="8" s="1"/>
  <c r="J270" i="8"/>
  <c r="P269" i="8"/>
  <c r="O269" i="8"/>
  <c r="Q269" i="8" s="1"/>
  <c r="J269" i="8"/>
  <c r="P268" i="8"/>
  <c r="O268" i="8"/>
  <c r="Q268" i="8" s="1"/>
  <c r="J268" i="8"/>
  <c r="P267" i="8"/>
  <c r="O267" i="8"/>
  <c r="Q267" i="8" s="1"/>
  <c r="J267" i="8"/>
  <c r="P266" i="8"/>
  <c r="O266" i="8"/>
  <c r="Q266" i="8" s="1"/>
  <c r="J266" i="8"/>
  <c r="P265" i="8"/>
  <c r="O265" i="8"/>
  <c r="Q265" i="8" s="1"/>
  <c r="J265" i="8"/>
  <c r="P264" i="8"/>
  <c r="O264" i="8"/>
  <c r="Q264" i="8" s="1"/>
  <c r="J264" i="8"/>
  <c r="P263" i="8"/>
  <c r="O263" i="8"/>
  <c r="Q263" i="8" s="1"/>
  <c r="J263" i="8"/>
  <c r="P262" i="8"/>
  <c r="O262" i="8"/>
  <c r="Q262" i="8" s="1"/>
  <c r="J262" i="8"/>
  <c r="P261" i="8"/>
  <c r="O261" i="8"/>
  <c r="Q261" i="8" s="1"/>
  <c r="J261" i="8"/>
  <c r="P260" i="8"/>
  <c r="O260" i="8"/>
  <c r="Q260" i="8" s="1"/>
  <c r="J260" i="8"/>
  <c r="P259" i="8"/>
  <c r="O259" i="8"/>
  <c r="Q259" i="8" s="1"/>
  <c r="J259" i="8"/>
  <c r="P258" i="8"/>
  <c r="O258" i="8"/>
  <c r="Q258" i="8" s="1"/>
  <c r="J258" i="8"/>
  <c r="P257" i="8"/>
  <c r="O257" i="8"/>
  <c r="Q257" i="8" s="1"/>
  <c r="J257" i="8"/>
  <c r="P256" i="8"/>
  <c r="O256" i="8"/>
  <c r="Q256" i="8" s="1"/>
  <c r="J256" i="8"/>
  <c r="P255" i="8"/>
  <c r="O255" i="8"/>
  <c r="Q255" i="8" s="1"/>
  <c r="J255" i="8"/>
  <c r="P254" i="8"/>
  <c r="O254" i="8"/>
  <c r="Q254" i="8" s="1"/>
  <c r="J254" i="8"/>
  <c r="P253" i="8"/>
  <c r="O253" i="8"/>
  <c r="Q253" i="8" s="1"/>
  <c r="J253" i="8"/>
  <c r="P252" i="8"/>
  <c r="O252" i="8"/>
  <c r="Q252" i="8" s="1"/>
  <c r="J252" i="8"/>
  <c r="P251" i="8"/>
  <c r="O251" i="8"/>
  <c r="Q251" i="8" s="1"/>
  <c r="J251" i="8"/>
  <c r="P250" i="8"/>
  <c r="O250" i="8"/>
  <c r="Q250" i="8" s="1"/>
  <c r="J250" i="8"/>
  <c r="P249" i="8"/>
  <c r="O249" i="8"/>
  <c r="Q249" i="8" s="1"/>
  <c r="J249" i="8"/>
  <c r="P248" i="8"/>
  <c r="O248" i="8"/>
  <c r="Q248" i="8" s="1"/>
  <c r="J248" i="8"/>
  <c r="P247" i="8"/>
  <c r="O247" i="8"/>
  <c r="Q247" i="8" s="1"/>
  <c r="J247" i="8"/>
  <c r="P246" i="8"/>
  <c r="O246" i="8"/>
  <c r="Q246" i="8" s="1"/>
  <c r="J246" i="8"/>
  <c r="P245" i="8"/>
  <c r="O245" i="8"/>
  <c r="Q245" i="8" s="1"/>
  <c r="J245" i="8"/>
  <c r="P244" i="8"/>
  <c r="O244" i="8"/>
  <c r="Q244" i="8" s="1"/>
  <c r="J244" i="8"/>
  <c r="P243" i="8"/>
  <c r="O243" i="8"/>
  <c r="Q243" i="8" s="1"/>
  <c r="J243" i="8"/>
  <c r="P242" i="8"/>
  <c r="O242" i="8"/>
  <c r="Q242" i="8" s="1"/>
  <c r="J242" i="8"/>
  <c r="P241" i="8"/>
  <c r="O241" i="8"/>
  <c r="Q241" i="8" s="1"/>
  <c r="J241" i="8"/>
  <c r="P240" i="8"/>
  <c r="O240" i="8"/>
  <c r="Q240" i="8" s="1"/>
  <c r="J240" i="8"/>
  <c r="P239" i="8"/>
  <c r="O239" i="8"/>
  <c r="Q239" i="8" s="1"/>
  <c r="J239" i="8"/>
  <c r="P238" i="8"/>
  <c r="O238" i="8"/>
  <c r="Q238" i="8" s="1"/>
  <c r="J238" i="8"/>
  <c r="P237" i="8"/>
  <c r="O237" i="8"/>
  <c r="Q237" i="8" s="1"/>
  <c r="J237" i="8"/>
  <c r="P236" i="8"/>
  <c r="O236" i="8"/>
  <c r="Q236" i="8" s="1"/>
  <c r="J236" i="8"/>
  <c r="P235" i="8"/>
  <c r="O235" i="8"/>
  <c r="Q235" i="8" s="1"/>
  <c r="J235" i="8"/>
  <c r="P234" i="8"/>
  <c r="O234" i="8"/>
  <c r="Q234" i="8" s="1"/>
  <c r="J234" i="8"/>
  <c r="P233" i="8"/>
  <c r="O233" i="8"/>
  <c r="Q233" i="8" s="1"/>
  <c r="J233" i="8"/>
  <c r="P232" i="8"/>
  <c r="O232" i="8"/>
  <c r="Q232" i="8" s="1"/>
  <c r="J232" i="8"/>
  <c r="P231" i="8"/>
  <c r="O231" i="8"/>
  <c r="Q231" i="8" s="1"/>
  <c r="J231" i="8"/>
  <c r="P230" i="8"/>
  <c r="O230" i="8"/>
  <c r="Q230" i="8" s="1"/>
  <c r="J230" i="8"/>
  <c r="P229" i="8"/>
  <c r="O229" i="8"/>
  <c r="Q229" i="8" s="1"/>
  <c r="J229" i="8"/>
  <c r="P228" i="8"/>
  <c r="O228" i="8"/>
  <c r="Q228" i="8" s="1"/>
  <c r="J228" i="8"/>
  <c r="P227" i="8"/>
  <c r="O227" i="8"/>
  <c r="Q227" i="8" s="1"/>
  <c r="J227" i="8"/>
  <c r="P226" i="8"/>
  <c r="O226" i="8"/>
  <c r="Q226" i="8" s="1"/>
  <c r="J226" i="8"/>
  <c r="P225" i="8"/>
  <c r="O225" i="8"/>
  <c r="Q225" i="8" s="1"/>
  <c r="J225" i="8"/>
  <c r="P224" i="8"/>
  <c r="O224" i="8"/>
  <c r="Q224" i="8" s="1"/>
  <c r="J224" i="8"/>
  <c r="P223" i="8"/>
  <c r="O223" i="8"/>
  <c r="Q223" i="8" s="1"/>
  <c r="J223" i="8"/>
  <c r="P222" i="8"/>
  <c r="O222" i="8"/>
  <c r="Q222" i="8" s="1"/>
  <c r="J222" i="8"/>
  <c r="P221" i="8"/>
  <c r="O221" i="8"/>
  <c r="Q221" i="8" s="1"/>
  <c r="J221" i="8"/>
  <c r="P220" i="8"/>
  <c r="O220" i="8"/>
  <c r="Q220" i="8" s="1"/>
  <c r="J220" i="8"/>
  <c r="P219" i="8"/>
  <c r="O219" i="8"/>
  <c r="Q219" i="8" s="1"/>
  <c r="J219" i="8"/>
  <c r="P218" i="8"/>
  <c r="O218" i="8"/>
  <c r="Q218" i="8" s="1"/>
  <c r="J218" i="8"/>
  <c r="P217" i="8"/>
  <c r="O217" i="8"/>
  <c r="Q217" i="8" s="1"/>
  <c r="J217" i="8"/>
  <c r="P216" i="8"/>
  <c r="O216" i="8"/>
  <c r="Q216" i="8" s="1"/>
  <c r="J216" i="8"/>
  <c r="P215" i="8"/>
  <c r="O215" i="8"/>
  <c r="Q215" i="8" s="1"/>
  <c r="J215" i="8"/>
  <c r="P214" i="8"/>
  <c r="O214" i="8"/>
  <c r="Q214" i="8" s="1"/>
  <c r="J214" i="8"/>
  <c r="P213" i="8"/>
  <c r="O213" i="8"/>
  <c r="Q213" i="8" s="1"/>
  <c r="J213" i="8"/>
  <c r="P212" i="8"/>
  <c r="O212" i="8"/>
  <c r="Q212" i="8" s="1"/>
  <c r="J212" i="8"/>
  <c r="P211" i="8"/>
  <c r="O211" i="8"/>
  <c r="Q211" i="8" s="1"/>
  <c r="J211" i="8"/>
  <c r="P210" i="8"/>
  <c r="O210" i="8"/>
  <c r="Q210" i="8" s="1"/>
  <c r="J210" i="8"/>
  <c r="P209" i="8"/>
  <c r="O209" i="8"/>
  <c r="Q209" i="8" s="1"/>
  <c r="J209" i="8"/>
  <c r="P208" i="8"/>
  <c r="O208" i="8"/>
  <c r="Q208" i="8" s="1"/>
  <c r="J208" i="8"/>
  <c r="P207" i="8"/>
  <c r="O207" i="8"/>
  <c r="Q207" i="8" s="1"/>
  <c r="J207" i="8"/>
  <c r="P206" i="8"/>
  <c r="O206" i="8"/>
  <c r="Q206" i="8" s="1"/>
  <c r="J206" i="8"/>
  <c r="P205" i="8"/>
  <c r="O205" i="8"/>
  <c r="Q205" i="8" s="1"/>
  <c r="J205" i="8"/>
  <c r="P204" i="8"/>
  <c r="O204" i="8"/>
  <c r="Q204" i="8" s="1"/>
  <c r="J204" i="8"/>
  <c r="P203" i="8"/>
  <c r="O203" i="8"/>
  <c r="Q203" i="8" s="1"/>
  <c r="J203" i="8"/>
  <c r="P202" i="8"/>
  <c r="O202" i="8"/>
  <c r="Q202" i="8" s="1"/>
  <c r="J202" i="8"/>
  <c r="P201" i="8"/>
  <c r="O201" i="8"/>
  <c r="Q201" i="8" s="1"/>
  <c r="J201" i="8"/>
  <c r="P200" i="8"/>
  <c r="O200" i="8"/>
  <c r="Q200" i="8" s="1"/>
  <c r="J200" i="8"/>
  <c r="P199" i="8"/>
  <c r="O199" i="8"/>
  <c r="Q199" i="8" s="1"/>
  <c r="J199" i="8"/>
  <c r="P198" i="8"/>
  <c r="O198" i="8"/>
  <c r="Q198" i="8" s="1"/>
  <c r="J198" i="8"/>
  <c r="P197" i="8"/>
  <c r="O197" i="8"/>
  <c r="Q197" i="8" s="1"/>
  <c r="J197" i="8"/>
  <c r="P196" i="8"/>
  <c r="O196" i="8"/>
  <c r="Q196" i="8" s="1"/>
  <c r="J196" i="8"/>
  <c r="P195" i="8"/>
  <c r="O195" i="8"/>
  <c r="Q195" i="8" s="1"/>
  <c r="J195" i="8"/>
  <c r="P194" i="8"/>
  <c r="O194" i="8"/>
  <c r="Q194" i="8" s="1"/>
  <c r="J194" i="8"/>
  <c r="P193" i="8"/>
  <c r="O193" i="8"/>
  <c r="Q193" i="8" s="1"/>
  <c r="J193" i="8"/>
  <c r="P192" i="8"/>
  <c r="O192" i="8"/>
  <c r="Q192" i="8" s="1"/>
  <c r="J192" i="8"/>
  <c r="P191" i="8"/>
  <c r="O191" i="8"/>
  <c r="Q191" i="8" s="1"/>
  <c r="J191" i="8"/>
  <c r="P190" i="8"/>
  <c r="O190" i="8"/>
  <c r="Q190" i="8" s="1"/>
  <c r="J190" i="8"/>
  <c r="P189" i="8"/>
  <c r="O189" i="8"/>
  <c r="Q189" i="8" s="1"/>
  <c r="J189" i="8"/>
  <c r="P188" i="8"/>
  <c r="O188" i="8"/>
  <c r="Q188" i="8" s="1"/>
  <c r="J188" i="8"/>
  <c r="P187" i="8"/>
  <c r="O187" i="8"/>
  <c r="Q187" i="8" s="1"/>
  <c r="J187" i="8"/>
  <c r="P186" i="8"/>
  <c r="O186" i="8"/>
  <c r="Q186" i="8" s="1"/>
  <c r="J186" i="8"/>
  <c r="P185" i="8"/>
  <c r="O185" i="8"/>
  <c r="Q185" i="8" s="1"/>
  <c r="J185" i="8"/>
  <c r="P184" i="8"/>
  <c r="O184" i="8"/>
  <c r="Q184" i="8" s="1"/>
  <c r="J184" i="8"/>
  <c r="P183" i="8"/>
  <c r="O183" i="8"/>
  <c r="Q183" i="8" s="1"/>
  <c r="J183" i="8"/>
  <c r="P182" i="8"/>
  <c r="O182" i="8"/>
  <c r="Q182" i="8" s="1"/>
  <c r="J182" i="8"/>
  <c r="P181" i="8"/>
  <c r="O181" i="8"/>
  <c r="Q181" i="8" s="1"/>
  <c r="J181" i="8"/>
  <c r="P180" i="8"/>
  <c r="O180" i="8"/>
  <c r="Q180" i="8" s="1"/>
  <c r="J180" i="8"/>
  <c r="P179" i="8"/>
  <c r="O179" i="8"/>
  <c r="Q179" i="8" s="1"/>
  <c r="J179" i="8"/>
  <c r="P178" i="8"/>
  <c r="O178" i="8"/>
  <c r="Q178" i="8" s="1"/>
  <c r="J178" i="8"/>
  <c r="P177" i="8"/>
  <c r="O177" i="8"/>
  <c r="Q177" i="8" s="1"/>
  <c r="J177" i="8"/>
  <c r="P176" i="8"/>
  <c r="O176" i="8"/>
  <c r="Q176" i="8" s="1"/>
  <c r="J176" i="8"/>
  <c r="P175" i="8"/>
  <c r="O175" i="8"/>
  <c r="Q175" i="8" s="1"/>
  <c r="J175" i="8"/>
  <c r="P174" i="8"/>
  <c r="O174" i="8"/>
  <c r="Q174" i="8" s="1"/>
  <c r="J174" i="8"/>
  <c r="P173" i="8"/>
  <c r="O173" i="8"/>
  <c r="Q173" i="8" s="1"/>
  <c r="J173" i="8"/>
  <c r="P172" i="8"/>
  <c r="O172" i="8"/>
  <c r="Q172" i="8" s="1"/>
  <c r="J172" i="8"/>
  <c r="P171" i="8"/>
  <c r="O171" i="8"/>
  <c r="Q171" i="8" s="1"/>
  <c r="J171" i="8"/>
  <c r="P170" i="8"/>
  <c r="O170" i="8"/>
  <c r="Q170" i="8" s="1"/>
  <c r="J170" i="8"/>
  <c r="P169" i="8"/>
  <c r="O169" i="8"/>
  <c r="Q169" i="8" s="1"/>
  <c r="J169" i="8"/>
  <c r="P168" i="8"/>
  <c r="O168" i="8"/>
  <c r="Q168" i="8" s="1"/>
  <c r="J168" i="8"/>
  <c r="P167" i="8"/>
  <c r="O167" i="8"/>
  <c r="Q167" i="8" s="1"/>
  <c r="J167" i="8"/>
  <c r="P166" i="8"/>
  <c r="O166" i="8"/>
  <c r="Q166" i="8" s="1"/>
  <c r="J166" i="8"/>
  <c r="P165" i="8"/>
  <c r="O165" i="8"/>
  <c r="Q165" i="8" s="1"/>
  <c r="J165" i="8"/>
  <c r="P164" i="8"/>
  <c r="O164" i="8"/>
  <c r="Q164" i="8" s="1"/>
  <c r="J164" i="8"/>
  <c r="P163" i="8"/>
  <c r="O163" i="8"/>
  <c r="Q163" i="8" s="1"/>
  <c r="J163" i="8"/>
  <c r="P162" i="8"/>
  <c r="O162" i="8"/>
  <c r="Q162" i="8" s="1"/>
  <c r="J162" i="8"/>
  <c r="P161" i="8"/>
  <c r="O161" i="8"/>
  <c r="Q161" i="8" s="1"/>
  <c r="J161" i="8"/>
  <c r="P160" i="8"/>
  <c r="O160" i="8"/>
  <c r="Q160" i="8" s="1"/>
  <c r="J160" i="8"/>
  <c r="P159" i="8"/>
  <c r="O159" i="8"/>
  <c r="Q159" i="8" s="1"/>
  <c r="J159" i="8"/>
  <c r="P158" i="8"/>
  <c r="O158" i="8"/>
  <c r="Q158" i="8" s="1"/>
  <c r="J158" i="8"/>
  <c r="P157" i="8"/>
  <c r="O157" i="8"/>
  <c r="Q157" i="8" s="1"/>
  <c r="J157" i="8"/>
  <c r="P156" i="8"/>
  <c r="O156" i="8"/>
  <c r="Q156" i="8" s="1"/>
  <c r="J156" i="8"/>
  <c r="P155" i="8"/>
  <c r="O155" i="8"/>
  <c r="Q155" i="8" s="1"/>
  <c r="J155" i="8"/>
  <c r="P154" i="8"/>
  <c r="O154" i="8"/>
  <c r="Q154" i="8" s="1"/>
  <c r="J154" i="8"/>
  <c r="P153" i="8"/>
  <c r="O153" i="8"/>
  <c r="Q153" i="8" s="1"/>
  <c r="J153" i="8"/>
  <c r="P152" i="8"/>
  <c r="O152" i="8"/>
  <c r="Q152" i="8" s="1"/>
  <c r="J152" i="8"/>
  <c r="P151" i="8"/>
  <c r="O151" i="8"/>
  <c r="Q151" i="8" s="1"/>
  <c r="J151" i="8"/>
  <c r="P150" i="8"/>
  <c r="O150" i="8"/>
  <c r="Q150" i="8" s="1"/>
  <c r="J150" i="8"/>
  <c r="P149" i="8"/>
  <c r="O149" i="8"/>
  <c r="Q149" i="8" s="1"/>
  <c r="J149" i="8"/>
  <c r="P148" i="8"/>
  <c r="O148" i="8"/>
  <c r="Q148" i="8" s="1"/>
  <c r="J148" i="8"/>
  <c r="P147" i="8"/>
  <c r="O147" i="8"/>
  <c r="Q147" i="8" s="1"/>
  <c r="J147" i="8"/>
  <c r="P146" i="8"/>
  <c r="O146" i="8"/>
  <c r="Q146" i="8" s="1"/>
  <c r="J146" i="8"/>
  <c r="P145" i="8"/>
  <c r="O145" i="8"/>
  <c r="Q145" i="8" s="1"/>
  <c r="J145" i="8"/>
  <c r="P144" i="8"/>
  <c r="O144" i="8"/>
  <c r="Q144" i="8" s="1"/>
  <c r="J144" i="8"/>
  <c r="P143" i="8"/>
  <c r="O143" i="8"/>
  <c r="Q143" i="8" s="1"/>
  <c r="J143" i="8"/>
  <c r="P142" i="8"/>
  <c r="O142" i="8"/>
  <c r="Q142" i="8" s="1"/>
  <c r="J142" i="8"/>
  <c r="P141" i="8"/>
  <c r="O141" i="8"/>
  <c r="Q141" i="8" s="1"/>
  <c r="J141" i="8"/>
  <c r="P140" i="8"/>
  <c r="O140" i="8"/>
  <c r="Q140" i="8" s="1"/>
  <c r="J140" i="8"/>
  <c r="P139" i="8"/>
  <c r="O139" i="8"/>
  <c r="Q139" i="8" s="1"/>
  <c r="J139" i="8"/>
  <c r="P138" i="8"/>
  <c r="O138" i="8"/>
  <c r="Q138" i="8" s="1"/>
  <c r="J138" i="8"/>
  <c r="P137" i="8"/>
  <c r="O137" i="8"/>
  <c r="Q137" i="8" s="1"/>
  <c r="J137" i="8"/>
  <c r="P136" i="8"/>
  <c r="O136" i="8"/>
  <c r="Q136" i="8" s="1"/>
  <c r="J136" i="8"/>
  <c r="P135" i="8"/>
  <c r="O135" i="8"/>
  <c r="Q135" i="8" s="1"/>
  <c r="J135" i="8"/>
  <c r="P134" i="8"/>
  <c r="O134" i="8"/>
  <c r="Q134" i="8" s="1"/>
  <c r="J134" i="8"/>
  <c r="P133" i="8"/>
  <c r="O133" i="8"/>
  <c r="Q133" i="8" s="1"/>
  <c r="J133" i="8"/>
  <c r="P132" i="8"/>
  <c r="O132" i="8"/>
  <c r="Q132" i="8" s="1"/>
  <c r="J132" i="8"/>
  <c r="P131" i="8"/>
  <c r="O131" i="8"/>
  <c r="Q131" i="8" s="1"/>
  <c r="J131" i="8"/>
  <c r="P130" i="8"/>
  <c r="O130" i="8"/>
  <c r="Q130" i="8" s="1"/>
  <c r="J130" i="8"/>
  <c r="P129" i="8"/>
  <c r="O129" i="8"/>
  <c r="Q129" i="8" s="1"/>
  <c r="J129" i="8"/>
  <c r="P128" i="8"/>
  <c r="O128" i="8"/>
  <c r="Q128" i="8" s="1"/>
  <c r="J128" i="8"/>
  <c r="P127" i="8"/>
  <c r="O127" i="8"/>
  <c r="Q127" i="8" s="1"/>
  <c r="J127" i="8"/>
  <c r="P126" i="8"/>
  <c r="O126" i="8"/>
  <c r="Q126" i="8" s="1"/>
  <c r="J126" i="8"/>
  <c r="P125" i="8"/>
  <c r="O125" i="8"/>
  <c r="Q125" i="8" s="1"/>
  <c r="J125" i="8"/>
  <c r="P124" i="8"/>
  <c r="O124" i="8"/>
  <c r="Q124" i="8" s="1"/>
  <c r="J124" i="8"/>
  <c r="P123" i="8"/>
  <c r="O123" i="8"/>
  <c r="Q123" i="8" s="1"/>
  <c r="J123" i="8"/>
  <c r="P122" i="8"/>
  <c r="O122" i="8"/>
  <c r="Q122" i="8" s="1"/>
  <c r="J122" i="8"/>
  <c r="P121" i="8"/>
  <c r="O121" i="8"/>
  <c r="Q121" i="8" s="1"/>
  <c r="J121" i="8"/>
  <c r="P120" i="8"/>
  <c r="O120" i="8"/>
  <c r="Q120" i="8" s="1"/>
  <c r="J120" i="8"/>
  <c r="P119" i="8"/>
  <c r="O119" i="8"/>
  <c r="Q119" i="8" s="1"/>
  <c r="J119" i="8"/>
  <c r="P118" i="8"/>
  <c r="O118" i="8"/>
  <c r="Q118" i="8" s="1"/>
  <c r="J118" i="8"/>
  <c r="P117" i="8"/>
  <c r="O117" i="8"/>
  <c r="Q117" i="8" s="1"/>
  <c r="J117" i="8"/>
  <c r="P116" i="8"/>
  <c r="O116" i="8"/>
  <c r="Q116" i="8" s="1"/>
  <c r="J116" i="8"/>
  <c r="P115" i="8"/>
  <c r="O115" i="8"/>
  <c r="Q115" i="8" s="1"/>
  <c r="J115" i="8"/>
  <c r="P114" i="8"/>
  <c r="O114" i="8"/>
  <c r="Q114" i="8" s="1"/>
  <c r="J114" i="8"/>
  <c r="P113" i="8"/>
  <c r="O113" i="8"/>
  <c r="Q113" i="8" s="1"/>
  <c r="J113" i="8"/>
  <c r="P112" i="8"/>
  <c r="O112" i="8"/>
  <c r="Q112" i="8" s="1"/>
  <c r="J112" i="8"/>
  <c r="P111" i="8"/>
  <c r="O111" i="8"/>
  <c r="Q111" i="8" s="1"/>
  <c r="J111" i="8"/>
  <c r="P110" i="8"/>
  <c r="O110" i="8"/>
  <c r="Q110" i="8" s="1"/>
  <c r="J110" i="8"/>
  <c r="P109" i="8"/>
  <c r="O109" i="8"/>
  <c r="Q109" i="8" s="1"/>
  <c r="J109" i="8"/>
  <c r="P108" i="8"/>
  <c r="O108" i="8"/>
  <c r="Q108" i="8" s="1"/>
  <c r="J108" i="8"/>
  <c r="P107" i="8"/>
  <c r="O107" i="8"/>
  <c r="Q107" i="8" s="1"/>
  <c r="J107" i="8"/>
  <c r="P106" i="8"/>
  <c r="O106" i="8"/>
  <c r="Q106" i="8" s="1"/>
  <c r="J106" i="8"/>
  <c r="P105" i="8"/>
  <c r="O105" i="8"/>
  <c r="Q105" i="8" s="1"/>
  <c r="J105" i="8"/>
  <c r="P104" i="8"/>
  <c r="O104" i="8"/>
  <c r="Q104" i="8" s="1"/>
  <c r="J104" i="8"/>
  <c r="P103" i="8"/>
  <c r="O103" i="8"/>
  <c r="Q103" i="8" s="1"/>
  <c r="J103" i="8"/>
  <c r="P102" i="8"/>
  <c r="O102" i="8"/>
  <c r="Q102" i="8" s="1"/>
  <c r="J102" i="8"/>
  <c r="P101" i="8"/>
  <c r="O101" i="8"/>
  <c r="Q101" i="8" s="1"/>
  <c r="J101" i="8"/>
  <c r="P100" i="8"/>
  <c r="O100" i="8"/>
  <c r="Q100" i="8" s="1"/>
  <c r="J100" i="8"/>
  <c r="P99" i="8"/>
  <c r="O99" i="8"/>
  <c r="Q99" i="8" s="1"/>
  <c r="J99" i="8"/>
  <c r="P98" i="8"/>
  <c r="O98" i="8"/>
  <c r="Q98" i="8" s="1"/>
  <c r="J98" i="8"/>
  <c r="P97" i="8"/>
  <c r="O97" i="8"/>
  <c r="Q97" i="8" s="1"/>
  <c r="J97" i="8"/>
  <c r="P96" i="8"/>
  <c r="O96" i="8"/>
  <c r="Q96" i="8" s="1"/>
  <c r="J96" i="8"/>
  <c r="P95" i="8"/>
  <c r="O95" i="8"/>
  <c r="Q95" i="8" s="1"/>
  <c r="J95" i="8"/>
  <c r="P94" i="8"/>
  <c r="O94" i="8"/>
  <c r="Q94" i="8" s="1"/>
  <c r="J94" i="8"/>
  <c r="P93" i="8"/>
  <c r="O93" i="8"/>
  <c r="Q93" i="8" s="1"/>
  <c r="J93" i="8"/>
  <c r="P92" i="8"/>
  <c r="O92" i="8"/>
  <c r="Q92" i="8" s="1"/>
  <c r="J92" i="8"/>
  <c r="P91" i="8"/>
  <c r="O91" i="8"/>
  <c r="Q91" i="8" s="1"/>
  <c r="J91" i="8"/>
  <c r="P90" i="8"/>
  <c r="O90" i="8"/>
  <c r="Q90" i="8" s="1"/>
  <c r="J90" i="8"/>
  <c r="P89" i="8"/>
  <c r="O89" i="8"/>
  <c r="Q89" i="8" s="1"/>
  <c r="J89" i="8"/>
  <c r="P88" i="8"/>
  <c r="O88" i="8"/>
  <c r="Q88" i="8" s="1"/>
  <c r="J88" i="8"/>
  <c r="P87" i="8"/>
  <c r="O87" i="8"/>
  <c r="Q87" i="8" s="1"/>
  <c r="J87" i="8"/>
  <c r="P86" i="8"/>
  <c r="O86" i="8"/>
  <c r="Q86" i="8" s="1"/>
  <c r="J86" i="8"/>
  <c r="P85" i="8"/>
  <c r="O85" i="8"/>
  <c r="Q85" i="8" s="1"/>
  <c r="J85" i="8"/>
  <c r="P84" i="8"/>
  <c r="O84" i="8"/>
  <c r="Q84" i="8" s="1"/>
  <c r="J84" i="8"/>
  <c r="P83" i="8"/>
  <c r="O83" i="8"/>
  <c r="Q83" i="8" s="1"/>
  <c r="J83" i="8"/>
  <c r="P82" i="8"/>
  <c r="O82" i="8"/>
  <c r="Q82" i="8" s="1"/>
  <c r="J82" i="8"/>
  <c r="P81" i="8"/>
  <c r="O81" i="8"/>
  <c r="Q81" i="8" s="1"/>
  <c r="J81" i="8"/>
  <c r="P80" i="8"/>
  <c r="O80" i="8"/>
  <c r="Q80" i="8" s="1"/>
  <c r="J80" i="8"/>
  <c r="P79" i="8"/>
  <c r="O79" i="8"/>
  <c r="Q79" i="8" s="1"/>
  <c r="J79" i="8"/>
  <c r="P78" i="8"/>
  <c r="O78" i="8"/>
  <c r="Q78" i="8" s="1"/>
  <c r="J78" i="8"/>
  <c r="P77" i="8"/>
  <c r="O77" i="8"/>
  <c r="Q77" i="8" s="1"/>
  <c r="J77" i="8"/>
  <c r="P76" i="8"/>
  <c r="O76" i="8"/>
  <c r="Q76" i="8" s="1"/>
  <c r="J76" i="8"/>
  <c r="P75" i="8"/>
  <c r="O75" i="8"/>
  <c r="Q75" i="8" s="1"/>
  <c r="J75" i="8"/>
  <c r="P74" i="8"/>
  <c r="O74" i="8"/>
  <c r="Q74" i="8" s="1"/>
  <c r="J74" i="8"/>
  <c r="P73" i="8"/>
  <c r="O73" i="8"/>
  <c r="Q73" i="8" s="1"/>
  <c r="J73" i="8"/>
  <c r="P72" i="8"/>
  <c r="O72" i="8"/>
  <c r="Q72" i="8" s="1"/>
  <c r="J72" i="8"/>
  <c r="P71" i="8"/>
  <c r="O71" i="8"/>
  <c r="Q71" i="8" s="1"/>
  <c r="J71" i="8"/>
  <c r="P70" i="8"/>
  <c r="O70" i="8"/>
  <c r="Q70" i="8" s="1"/>
  <c r="J70" i="8"/>
  <c r="P69" i="8"/>
  <c r="O69" i="8"/>
  <c r="Q69" i="8" s="1"/>
  <c r="J69" i="8"/>
  <c r="P68" i="8"/>
  <c r="O68" i="8"/>
  <c r="Q68" i="8" s="1"/>
  <c r="J68" i="8"/>
  <c r="P67" i="8"/>
  <c r="O67" i="8"/>
  <c r="Q67" i="8" s="1"/>
  <c r="J67" i="8"/>
  <c r="P66" i="8"/>
  <c r="O66" i="8"/>
  <c r="Q66" i="8" s="1"/>
  <c r="J66" i="8"/>
  <c r="P65" i="8"/>
  <c r="O65" i="8"/>
  <c r="Q65" i="8" s="1"/>
  <c r="J65" i="8"/>
  <c r="P64" i="8"/>
  <c r="O64" i="8"/>
  <c r="Q64" i="8" s="1"/>
  <c r="J64" i="8"/>
  <c r="P63" i="8"/>
  <c r="O63" i="8"/>
  <c r="Q63" i="8" s="1"/>
  <c r="J63" i="8"/>
  <c r="P62" i="8"/>
  <c r="O62" i="8"/>
  <c r="Q62" i="8" s="1"/>
  <c r="J62" i="8"/>
  <c r="P61" i="8"/>
  <c r="O61" i="8"/>
  <c r="Q61" i="8" s="1"/>
  <c r="J61" i="8"/>
  <c r="P60" i="8"/>
  <c r="O60" i="8"/>
  <c r="Q60" i="8" s="1"/>
  <c r="J60" i="8"/>
  <c r="P59" i="8"/>
  <c r="O59" i="8"/>
  <c r="Q59" i="8" s="1"/>
  <c r="J59" i="8"/>
  <c r="P58" i="8"/>
  <c r="O58" i="8"/>
  <c r="Q58" i="8" s="1"/>
  <c r="J58" i="8"/>
  <c r="P57" i="8"/>
  <c r="O57" i="8"/>
  <c r="Q57" i="8" s="1"/>
  <c r="J57" i="8"/>
  <c r="P56" i="8"/>
  <c r="O56" i="8"/>
  <c r="Q56" i="8" s="1"/>
  <c r="J56" i="8"/>
  <c r="P55" i="8"/>
  <c r="O55" i="8"/>
  <c r="Q55" i="8" s="1"/>
  <c r="J55" i="8"/>
  <c r="P54" i="8"/>
  <c r="O54" i="8"/>
  <c r="Q54" i="8" s="1"/>
  <c r="J54" i="8"/>
  <c r="P53" i="8"/>
  <c r="O53" i="8"/>
  <c r="Q53" i="8" s="1"/>
  <c r="J53" i="8"/>
  <c r="P52" i="8"/>
  <c r="O52" i="8"/>
  <c r="Q52" i="8" s="1"/>
  <c r="J52" i="8"/>
  <c r="P51" i="8"/>
  <c r="O51" i="8"/>
  <c r="Q51" i="8" s="1"/>
  <c r="J51" i="8"/>
  <c r="P50" i="8"/>
  <c r="O50" i="8"/>
  <c r="Q50" i="8" s="1"/>
  <c r="J50" i="8"/>
  <c r="P49" i="8"/>
  <c r="O49" i="8"/>
  <c r="Q49" i="8" s="1"/>
  <c r="J49" i="8"/>
  <c r="P48" i="8"/>
  <c r="O48" i="8"/>
  <c r="Q48" i="8" s="1"/>
  <c r="J48" i="8"/>
  <c r="P47" i="8"/>
  <c r="O47" i="8"/>
  <c r="Q47" i="8" s="1"/>
  <c r="J47" i="8"/>
  <c r="P46" i="8"/>
  <c r="O46" i="8"/>
  <c r="Q46" i="8" s="1"/>
  <c r="J46" i="8"/>
  <c r="P45" i="8"/>
  <c r="O45" i="8"/>
  <c r="Q45" i="8" s="1"/>
  <c r="J45" i="8"/>
  <c r="P44" i="8"/>
  <c r="O44" i="8"/>
  <c r="Q44" i="8" s="1"/>
  <c r="J44" i="8"/>
  <c r="P43" i="8"/>
  <c r="O43" i="8"/>
  <c r="Q43" i="8" s="1"/>
  <c r="J43" i="8"/>
  <c r="P42" i="8"/>
  <c r="O42" i="8"/>
  <c r="Q42" i="8" s="1"/>
  <c r="J42" i="8"/>
  <c r="P41" i="8"/>
  <c r="O41" i="8"/>
  <c r="Q41" i="8" s="1"/>
  <c r="J41" i="8"/>
  <c r="P40" i="8"/>
  <c r="O40" i="8"/>
  <c r="Q40" i="8" s="1"/>
  <c r="J40" i="8"/>
  <c r="P39" i="8"/>
  <c r="O39" i="8"/>
  <c r="Q39" i="8" s="1"/>
  <c r="J39" i="8"/>
  <c r="P38" i="8"/>
  <c r="O38" i="8"/>
  <c r="Q38" i="8" s="1"/>
  <c r="J38" i="8"/>
  <c r="P37" i="8"/>
  <c r="O37" i="8"/>
  <c r="Q37" i="8" s="1"/>
  <c r="J37" i="8"/>
  <c r="P36" i="8"/>
  <c r="O36" i="8"/>
  <c r="Q36" i="8" s="1"/>
  <c r="J36" i="8"/>
  <c r="P35" i="8"/>
  <c r="O35" i="8"/>
  <c r="Q35" i="8" s="1"/>
  <c r="J35" i="8"/>
  <c r="P34" i="8"/>
  <c r="O34" i="8"/>
  <c r="Q34" i="8" s="1"/>
  <c r="J34" i="8"/>
  <c r="P33" i="8"/>
  <c r="O33" i="8"/>
  <c r="Q33" i="8" s="1"/>
  <c r="J33" i="8"/>
  <c r="P32" i="8"/>
  <c r="O32" i="8"/>
  <c r="Q32" i="8" s="1"/>
  <c r="J32" i="8"/>
  <c r="P31" i="8"/>
  <c r="O31" i="8"/>
  <c r="Q31" i="8" s="1"/>
  <c r="J31" i="8"/>
  <c r="P30" i="8"/>
  <c r="O30" i="8"/>
  <c r="Q30" i="8" s="1"/>
  <c r="J30" i="8"/>
  <c r="P29" i="8"/>
  <c r="O29" i="8"/>
  <c r="Q29" i="8" s="1"/>
  <c r="J29" i="8"/>
  <c r="P28" i="8"/>
  <c r="O28" i="8"/>
  <c r="Q28" i="8" s="1"/>
  <c r="J28" i="8"/>
  <c r="P27" i="8"/>
  <c r="O27" i="8"/>
  <c r="Q27" i="8" s="1"/>
  <c r="J27" i="8"/>
  <c r="P26" i="8"/>
  <c r="O26" i="8"/>
  <c r="Q26" i="8" s="1"/>
  <c r="J26" i="8"/>
  <c r="P25" i="8"/>
  <c r="O25" i="8"/>
  <c r="Q25" i="8" s="1"/>
  <c r="J25" i="8"/>
  <c r="P24" i="8"/>
  <c r="O24" i="8"/>
  <c r="Q24" i="8" s="1"/>
  <c r="J24" i="8"/>
  <c r="P23" i="8"/>
  <c r="O23" i="8"/>
  <c r="Q23" i="8" s="1"/>
  <c r="J23" i="8"/>
  <c r="P22" i="8"/>
  <c r="O22" i="8"/>
  <c r="Q22" i="8" s="1"/>
  <c r="J22" i="8"/>
  <c r="P21" i="8"/>
  <c r="O21" i="8"/>
  <c r="Q21" i="8" s="1"/>
  <c r="J21" i="8"/>
  <c r="P20" i="8"/>
  <c r="O20" i="8"/>
  <c r="Q20" i="8" s="1"/>
  <c r="J20" i="8"/>
  <c r="P19" i="8"/>
  <c r="O19" i="8"/>
  <c r="Q19" i="8" s="1"/>
  <c r="J19" i="8"/>
  <c r="P18" i="8"/>
  <c r="O18" i="8"/>
  <c r="Q18" i="8" s="1"/>
  <c r="J18" i="8"/>
  <c r="P17" i="8"/>
  <c r="O17" i="8"/>
  <c r="Q17" i="8" s="1"/>
  <c r="J17" i="8"/>
  <c r="P16" i="8"/>
  <c r="O16" i="8"/>
  <c r="Q16" i="8" s="1"/>
  <c r="J16" i="8"/>
  <c r="P15" i="8"/>
  <c r="O15" i="8"/>
  <c r="Q15" i="8" s="1"/>
  <c r="J15" i="8"/>
  <c r="P14" i="8"/>
  <c r="O14" i="8"/>
  <c r="Q14" i="8" s="1"/>
  <c r="J14" i="8"/>
  <c r="P13" i="8"/>
  <c r="O13" i="8"/>
  <c r="Q13" i="8" s="1"/>
  <c r="J13" i="8"/>
  <c r="P12" i="8"/>
  <c r="O12" i="8"/>
  <c r="Q12" i="8" s="1"/>
  <c r="J12" i="8"/>
  <c r="P11" i="8"/>
  <c r="O11" i="8"/>
  <c r="Q11" i="8" s="1"/>
  <c r="J11" i="8"/>
  <c r="P10" i="8"/>
  <c r="O10" i="8"/>
  <c r="Q10" i="8" s="1"/>
  <c r="J10" i="8"/>
  <c r="P9" i="8"/>
  <c r="O9" i="8"/>
  <c r="Q9" i="8" s="1"/>
  <c r="J9" i="8"/>
  <c r="P8" i="8"/>
  <c r="O8" i="8"/>
  <c r="Q8" i="8" s="1"/>
  <c r="J8" i="8"/>
  <c r="P7" i="8"/>
  <c r="O7" i="8"/>
  <c r="Q7" i="8" s="1"/>
  <c r="J7" i="8"/>
  <c r="P6" i="8"/>
  <c r="O6" i="8"/>
  <c r="Q6" i="8" s="1"/>
  <c r="J6" i="8"/>
  <c r="P5" i="8"/>
  <c r="O5" i="8"/>
  <c r="Q5" i="8" s="1"/>
  <c r="J5" i="8"/>
  <c r="P4" i="8"/>
  <c r="O4" i="8"/>
  <c r="Q4" i="8" s="1"/>
  <c r="J4" i="8"/>
  <c r="P3" i="8"/>
  <c r="O3" i="8"/>
  <c r="Q3" i="8" s="1"/>
  <c r="J3" i="8"/>
  <c r="P2" i="8"/>
  <c r="O2" i="8"/>
  <c r="Q2" i="8" s="1"/>
  <c r="J2" i="8"/>
  <c r="P541" i="5"/>
  <c r="O541" i="5"/>
  <c r="Q541" i="5" s="1"/>
  <c r="J541" i="5"/>
  <c r="P540" i="5"/>
  <c r="O540" i="5"/>
  <c r="Q540" i="5" s="1"/>
  <c r="J540" i="5"/>
  <c r="P539" i="5"/>
  <c r="O539" i="5"/>
  <c r="Q539" i="5" s="1"/>
  <c r="J539" i="5"/>
  <c r="P538" i="5"/>
  <c r="O538" i="5"/>
  <c r="Q538" i="5" s="1"/>
  <c r="J538" i="5"/>
  <c r="P537" i="5"/>
  <c r="O537" i="5"/>
  <c r="Q537" i="5" s="1"/>
  <c r="J537" i="5"/>
  <c r="P536" i="5"/>
  <c r="O536" i="5"/>
  <c r="Q536" i="5" s="1"/>
  <c r="J536" i="5"/>
  <c r="P535" i="5"/>
  <c r="O535" i="5"/>
  <c r="Q535" i="5" s="1"/>
  <c r="J535" i="5"/>
  <c r="P534" i="5"/>
  <c r="O534" i="5"/>
  <c r="Q534" i="5" s="1"/>
  <c r="J534" i="5"/>
  <c r="P533" i="5"/>
  <c r="O533" i="5"/>
  <c r="Q533" i="5" s="1"/>
  <c r="J533" i="5"/>
  <c r="Q532" i="5"/>
  <c r="P532" i="5"/>
  <c r="O532" i="5"/>
  <c r="J532" i="5"/>
  <c r="P531" i="5"/>
  <c r="O531" i="5"/>
  <c r="Q531" i="5" s="1"/>
  <c r="J531" i="5"/>
  <c r="Q530" i="5"/>
  <c r="P530" i="5"/>
  <c r="O530" i="5"/>
  <c r="J530" i="5"/>
  <c r="P529" i="5"/>
  <c r="O529" i="5"/>
  <c r="Q529" i="5" s="1"/>
  <c r="J529" i="5"/>
  <c r="P528" i="5"/>
  <c r="O528" i="5"/>
  <c r="Q528" i="5" s="1"/>
  <c r="J528" i="5"/>
  <c r="P527" i="5"/>
  <c r="O527" i="5"/>
  <c r="Q527" i="5" s="1"/>
  <c r="J527" i="5"/>
  <c r="P526" i="5"/>
  <c r="O526" i="5"/>
  <c r="Q526" i="5" s="1"/>
  <c r="J526" i="5"/>
  <c r="P525" i="5"/>
  <c r="O525" i="5"/>
  <c r="Q525" i="5" s="1"/>
  <c r="J525" i="5"/>
  <c r="P524" i="5"/>
  <c r="O524" i="5"/>
  <c r="Q524" i="5" s="1"/>
  <c r="J524" i="5"/>
  <c r="P523" i="5"/>
  <c r="O523" i="5"/>
  <c r="Q523" i="5" s="1"/>
  <c r="J523" i="5"/>
  <c r="P522" i="5"/>
  <c r="O522" i="5"/>
  <c r="Q522" i="5" s="1"/>
  <c r="J522" i="5"/>
  <c r="P521" i="5"/>
  <c r="O521" i="5"/>
  <c r="Q521" i="5" s="1"/>
  <c r="J521" i="5"/>
  <c r="P520" i="5"/>
  <c r="O520" i="5"/>
  <c r="Q520" i="5" s="1"/>
  <c r="J520" i="5"/>
  <c r="P519" i="5"/>
  <c r="O519" i="5"/>
  <c r="Q519" i="5" s="1"/>
  <c r="J519" i="5"/>
  <c r="P518" i="5"/>
  <c r="O518" i="5"/>
  <c r="Q518" i="5" s="1"/>
  <c r="J518" i="5"/>
  <c r="P517" i="5"/>
  <c r="O517" i="5"/>
  <c r="Q517" i="5" s="1"/>
  <c r="J517" i="5"/>
  <c r="Q516" i="5"/>
  <c r="P516" i="5"/>
  <c r="O516" i="5"/>
  <c r="J516" i="5"/>
  <c r="P515" i="5"/>
  <c r="O515" i="5"/>
  <c r="Q515" i="5" s="1"/>
  <c r="J515" i="5"/>
  <c r="Q514" i="5"/>
  <c r="P514" i="5"/>
  <c r="O514" i="5"/>
  <c r="J514" i="5"/>
  <c r="P513" i="5"/>
  <c r="O513" i="5"/>
  <c r="Q513" i="5" s="1"/>
  <c r="J513" i="5"/>
  <c r="P512" i="5"/>
  <c r="O512" i="5"/>
  <c r="Q512" i="5" s="1"/>
  <c r="J512" i="5"/>
  <c r="P511" i="5"/>
  <c r="O511" i="5"/>
  <c r="Q511" i="5" s="1"/>
  <c r="J511" i="5"/>
  <c r="P510" i="5"/>
  <c r="O510" i="5"/>
  <c r="Q510" i="5" s="1"/>
  <c r="J510" i="5"/>
  <c r="P509" i="5"/>
  <c r="O509" i="5"/>
  <c r="Q509" i="5" s="1"/>
  <c r="J509" i="5"/>
  <c r="P508" i="5"/>
  <c r="O508" i="5"/>
  <c r="Q508" i="5" s="1"/>
  <c r="J508" i="5"/>
  <c r="P507" i="5"/>
  <c r="O507" i="5"/>
  <c r="Q507" i="5" s="1"/>
  <c r="J507" i="5"/>
  <c r="P506" i="5"/>
  <c r="O506" i="5"/>
  <c r="Q506" i="5" s="1"/>
  <c r="J506" i="5"/>
  <c r="P505" i="5"/>
  <c r="O505" i="5"/>
  <c r="Q505" i="5" s="1"/>
  <c r="J505" i="5"/>
  <c r="P504" i="5"/>
  <c r="O504" i="5"/>
  <c r="Q504" i="5" s="1"/>
  <c r="J504" i="5"/>
  <c r="P503" i="5"/>
  <c r="O503" i="5"/>
  <c r="Q503" i="5" s="1"/>
  <c r="J503" i="5"/>
  <c r="P502" i="5"/>
  <c r="O502" i="5"/>
  <c r="Q502" i="5" s="1"/>
  <c r="J502" i="5"/>
  <c r="P501" i="5"/>
  <c r="O501" i="5"/>
  <c r="Q501" i="5" s="1"/>
  <c r="J501" i="5"/>
  <c r="Q500" i="5"/>
  <c r="P500" i="5"/>
  <c r="O500" i="5"/>
  <c r="J500" i="5"/>
  <c r="P499" i="5"/>
  <c r="O499" i="5"/>
  <c r="Q499" i="5" s="1"/>
  <c r="J499" i="5"/>
  <c r="Q498" i="5"/>
  <c r="P498" i="5"/>
  <c r="O498" i="5"/>
  <c r="J498" i="5"/>
  <c r="P497" i="5"/>
  <c r="O497" i="5"/>
  <c r="Q497" i="5" s="1"/>
  <c r="J497" i="5"/>
  <c r="P496" i="5"/>
  <c r="O496" i="5"/>
  <c r="Q496" i="5" s="1"/>
  <c r="J496" i="5"/>
  <c r="P495" i="5"/>
  <c r="O495" i="5"/>
  <c r="Q495" i="5" s="1"/>
  <c r="J495" i="5"/>
  <c r="P494" i="5"/>
  <c r="O494" i="5"/>
  <c r="Q494" i="5" s="1"/>
  <c r="J494" i="5"/>
  <c r="P493" i="5"/>
  <c r="O493" i="5"/>
  <c r="Q493" i="5" s="1"/>
  <c r="J493" i="5"/>
  <c r="P492" i="5"/>
  <c r="O492" i="5"/>
  <c r="Q492" i="5" s="1"/>
  <c r="J492" i="5"/>
  <c r="P491" i="5"/>
  <c r="O491" i="5"/>
  <c r="Q491" i="5" s="1"/>
  <c r="J491" i="5"/>
  <c r="P490" i="5"/>
  <c r="O490" i="5"/>
  <c r="Q490" i="5" s="1"/>
  <c r="J490" i="5"/>
  <c r="P489" i="5"/>
  <c r="O489" i="5"/>
  <c r="Q489" i="5" s="1"/>
  <c r="J489" i="5"/>
  <c r="P488" i="5"/>
  <c r="O488" i="5"/>
  <c r="Q488" i="5" s="1"/>
  <c r="J488" i="5"/>
  <c r="P487" i="5"/>
  <c r="O487" i="5"/>
  <c r="Q487" i="5" s="1"/>
  <c r="J487" i="5"/>
  <c r="P486" i="5"/>
  <c r="O486" i="5"/>
  <c r="Q486" i="5" s="1"/>
  <c r="J486" i="5"/>
  <c r="P485" i="5"/>
  <c r="O485" i="5"/>
  <c r="Q485" i="5" s="1"/>
  <c r="J485" i="5"/>
  <c r="Q484" i="5"/>
  <c r="P484" i="5"/>
  <c r="O484" i="5"/>
  <c r="J484" i="5"/>
  <c r="P483" i="5"/>
  <c r="O483" i="5"/>
  <c r="Q483" i="5" s="1"/>
  <c r="J483" i="5"/>
  <c r="Q482" i="5"/>
  <c r="P482" i="5"/>
  <c r="O482" i="5"/>
  <c r="J482" i="5"/>
  <c r="P481" i="5"/>
  <c r="O481" i="5"/>
  <c r="Q481" i="5" s="1"/>
  <c r="J481" i="5"/>
  <c r="P480" i="5"/>
  <c r="O480" i="5"/>
  <c r="Q480" i="5" s="1"/>
  <c r="J480" i="5"/>
  <c r="P479" i="5"/>
  <c r="O479" i="5"/>
  <c r="Q479" i="5" s="1"/>
  <c r="J479" i="5"/>
  <c r="P478" i="5"/>
  <c r="O478" i="5"/>
  <c r="Q478" i="5" s="1"/>
  <c r="J478" i="5"/>
  <c r="P477" i="5"/>
  <c r="O477" i="5"/>
  <c r="Q477" i="5" s="1"/>
  <c r="J477" i="5"/>
  <c r="P476" i="5"/>
  <c r="O476" i="5"/>
  <c r="Q476" i="5" s="1"/>
  <c r="J476" i="5"/>
  <c r="P475" i="5"/>
  <c r="O475" i="5"/>
  <c r="Q475" i="5" s="1"/>
  <c r="J475" i="5"/>
  <c r="P474" i="5"/>
  <c r="O474" i="5"/>
  <c r="Q474" i="5" s="1"/>
  <c r="J474" i="5"/>
  <c r="P473" i="5"/>
  <c r="O473" i="5"/>
  <c r="Q473" i="5" s="1"/>
  <c r="J473" i="5"/>
  <c r="P472" i="5"/>
  <c r="O472" i="5"/>
  <c r="Q472" i="5" s="1"/>
  <c r="J472" i="5"/>
  <c r="P471" i="5"/>
  <c r="O471" i="5"/>
  <c r="Q471" i="5" s="1"/>
  <c r="J471" i="5"/>
  <c r="P470" i="5"/>
  <c r="O470" i="5"/>
  <c r="Q470" i="5" s="1"/>
  <c r="J470" i="5"/>
  <c r="P469" i="5"/>
  <c r="O469" i="5"/>
  <c r="Q469" i="5" s="1"/>
  <c r="J469" i="5"/>
  <c r="Q468" i="5"/>
  <c r="P468" i="5"/>
  <c r="O468" i="5"/>
  <c r="J468" i="5"/>
  <c r="P467" i="5"/>
  <c r="O467" i="5"/>
  <c r="Q467" i="5" s="1"/>
  <c r="J467" i="5"/>
  <c r="Q466" i="5"/>
  <c r="P466" i="5"/>
  <c r="O466" i="5"/>
  <c r="J466" i="5"/>
  <c r="P465" i="5"/>
  <c r="O465" i="5"/>
  <c r="Q465" i="5" s="1"/>
  <c r="J465" i="5"/>
  <c r="P464" i="5"/>
  <c r="O464" i="5"/>
  <c r="Q464" i="5" s="1"/>
  <c r="J464" i="5"/>
  <c r="P463" i="5"/>
  <c r="O463" i="5"/>
  <c r="Q463" i="5" s="1"/>
  <c r="J463" i="5"/>
  <c r="P462" i="5"/>
  <c r="O462" i="5"/>
  <c r="Q462" i="5" s="1"/>
  <c r="J462" i="5"/>
  <c r="P461" i="5"/>
  <c r="O461" i="5"/>
  <c r="Q461" i="5" s="1"/>
  <c r="J461" i="5"/>
  <c r="P460" i="5"/>
  <c r="O460" i="5"/>
  <c r="Q460" i="5" s="1"/>
  <c r="J460" i="5"/>
  <c r="P459" i="5"/>
  <c r="O459" i="5"/>
  <c r="Q459" i="5" s="1"/>
  <c r="J459" i="5"/>
  <c r="P458" i="5"/>
  <c r="O458" i="5"/>
  <c r="Q458" i="5" s="1"/>
  <c r="J458" i="5"/>
  <c r="P457" i="5"/>
  <c r="O457" i="5"/>
  <c r="Q457" i="5" s="1"/>
  <c r="J457" i="5"/>
  <c r="P456" i="5"/>
  <c r="O456" i="5"/>
  <c r="Q456" i="5" s="1"/>
  <c r="J456" i="5"/>
  <c r="P455" i="5"/>
  <c r="O455" i="5"/>
  <c r="Q455" i="5" s="1"/>
  <c r="J455" i="5"/>
  <c r="P454" i="5"/>
  <c r="O454" i="5"/>
  <c r="Q454" i="5" s="1"/>
  <c r="J454" i="5"/>
  <c r="P453" i="5"/>
  <c r="O453" i="5"/>
  <c r="Q453" i="5" s="1"/>
  <c r="J453" i="5"/>
  <c r="Q452" i="5"/>
  <c r="P452" i="5"/>
  <c r="O452" i="5"/>
  <c r="J452" i="5"/>
  <c r="P451" i="5"/>
  <c r="O451" i="5"/>
  <c r="Q451" i="5" s="1"/>
  <c r="J451" i="5"/>
  <c r="Q450" i="5"/>
  <c r="P450" i="5"/>
  <c r="O450" i="5"/>
  <c r="J450" i="5"/>
  <c r="P449" i="5"/>
  <c r="O449" i="5"/>
  <c r="Q449" i="5" s="1"/>
  <c r="J449" i="5"/>
  <c r="P448" i="5"/>
  <c r="O448" i="5"/>
  <c r="Q448" i="5" s="1"/>
  <c r="J448" i="5"/>
  <c r="P447" i="5"/>
  <c r="O447" i="5"/>
  <c r="Q447" i="5" s="1"/>
  <c r="J447" i="5"/>
  <c r="P446" i="5"/>
  <c r="O446" i="5"/>
  <c r="Q446" i="5" s="1"/>
  <c r="J446" i="5"/>
  <c r="P445" i="5"/>
  <c r="O445" i="5"/>
  <c r="Q445" i="5" s="1"/>
  <c r="J445" i="5"/>
  <c r="P444" i="5"/>
  <c r="O444" i="5"/>
  <c r="Q444" i="5" s="1"/>
  <c r="J444" i="5"/>
  <c r="P443" i="5"/>
  <c r="O443" i="5"/>
  <c r="Q443" i="5" s="1"/>
  <c r="J443" i="5"/>
  <c r="P442" i="5"/>
  <c r="O442" i="5"/>
  <c r="Q442" i="5" s="1"/>
  <c r="J442" i="5"/>
  <c r="P441" i="5"/>
  <c r="O441" i="5"/>
  <c r="Q441" i="5" s="1"/>
  <c r="J441" i="5"/>
  <c r="P440" i="5"/>
  <c r="O440" i="5"/>
  <c r="Q440" i="5" s="1"/>
  <c r="J440" i="5"/>
  <c r="P439" i="5"/>
  <c r="O439" i="5"/>
  <c r="Q439" i="5" s="1"/>
  <c r="J439" i="5"/>
  <c r="P438" i="5"/>
  <c r="O438" i="5"/>
  <c r="Q438" i="5" s="1"/>
  <c r="J438" i="5"/>
  <c r="P437" i="5"/>
  <c r="O437" i="5"/>
  <c r="Q437" i="5" s="1"/>
  <c r="J437" i="5"/>
  <c r="Q436" i="5"/>
  <c r="P436" i="5"/>
  <c r="O436" i="5"/>
  <c r="J436" i="5"/>
  <c r="P435" i="5"/>
  <c r="O435" i="5"/>
  <c r="Q435" i="5" s="1"/>
  <c r="J435" i="5"/>
  <c r="Q434" i="5"/>
  <c r="P434" i="5"/>
  <c r="O434" i="5"/>
  <c r="J434" i="5"/>
  <c r="P433" i="5"/>
  <c r="O433" i="5"/>
  <c r="Q433" i="5" s="1"/>
  <c r="J433" i="5"/>
  <c r="P432" i="5"/>
  <c r="O432" i="5"/>
  <c r="Q432" i="5" s="1"/>
  <c r="J432" i="5"/>
  <c r="P431" i="5"/>
  <c r="O431" i="5"/>
  <c r="Q431" i="5" s="1"/>
  <c r="J431" i="5"/>
  <c r="P430" i="5"/>
  <c r="O430" i="5"/>
  <c r="Q430" i="5" s="1"/>
  <c r="J430" i="5"/>
  <c r="P429" i="5"/>
  <c r="O429" i="5"/>
  <c r="Q429" i="5" s="1"/>
  <c r="J429" i="5"/>
  <c r="P428" i="5"/>
  <c r="O428" i="5"/>
  <c r="Q428" i="5" s="1"/>
  <c r="J428" i="5"/>
  <c r="P427" i="5"/>
  <c r="O427" i="5"/>
  <c r="Q427" i="5" s="1"/>
  <c r="J427" i="5"/>
  <c r="P426" i="5"/>
  <c r="O426" i="5"/>
  <c r="Q426" i="5" s="1"/>
  <c r="J426" i="5"/>
  <c r="P425" i="5"/>
  <c r="O425" i="5"/>
  <c r="Q425" i="5" s="1"/>
  <c r="J425" i="5"/>
  <c r="P424" i="5"/>
  <c r="O424" i="5"/>
  <c r="Q424" i="5" s="1"/>
  <c r="J424" i="5"/>
  <c r="P423" i="5"/>
  <c r="O423" i="5"/>
  <c r="Q423" i="5" s="1"/>
  <c r="J423" i="5"/>
  <c r="P422" i="5"/>
  <c r="O422" i="5"/>
  <c r="Q422" i="5" s="1"/>
  <c r="J422" i="5"/>
  <c r="P421" i="5"/>
  <c r="O421" i="5"/>
  <c r="Q421" i="5" s="1"/>
  <c r="J421" i="5"/>
  <c r="Q420" i="5"/>
  <c r="P420" i="5"/>
  <c r="O420" i="5"/>
  <c r="J420" i="5"/>
  <c r="P419" i="5"/>
  <c r="O419" i="5"/>
  <c r="Q419" i="5" s="1"/>
  <c r="J419" i="5"/>
  <c r="Q418" i="5"/>
  <c r="P418" i="5"/>
  <c r="O418" i="5"/>
  <c r="J418" i="5"/>
  <c r="P417" i="5"/>
  <c r="O417" i="5"/>
  <c r="Q417" i="5" s="1"/>
  <c r="J417" i="5"/>
  <c r="P416" i="5"/>
  <c r="O416" i="5"/>
  <c r="Q416" i="5" s="1"/>
  <c r="J416" i="5"/>
  <c r="P415" i="5"/>
  <c r="O415" i="5"/>
  <c r="Q415" i="5" s="1"/>
  <c r="J415" i="5"/>
  <c r="P414" i="5"/>
  <c r="O414" i="5"/>
  <c r="Q414" i="5" s="1"/>
  <c r="J414" i="5"/>
  <c r="P413" i="5"/>
  <c r="O413" i="5"/>
  <c r="Q413" i="5" s="1"/>
  <c r="J413" i="5"/>
  <c r="P412" i="5"/>
  <c r="O412" i="5"/>
  <c r="Q412" i="5" s="1"/>
  <c r="J412" i="5"/>
  <c r="P411" i="5"/>
  <c r="O411" i="5"/>
  <c r="Q411" i="5" s="1"/>
  <c r="J411" i="5"/>
  <c r="P410" i="5"/>
  <c r="O410" i="5"/>
  <c r="Q410" i="5" s="1"/>
  <c r="J410" i="5"/>
  <c r="P409" i="5"/>
  <c r="O409" i="5"/>
  <c r="Q409" i="5" s="1"/>
  <c r="J409" i="5"/>
  <c r="P408" i="5"/>
  <c r="O408" i="5"/>
  <c r="Q408" i="5" s="1"/>
  <c r="J408" i="5"/>
  <c r="P407" i="5"/>
  <c r="O407" i="5"/>
  <c r="Q407" i="5" s="1"/>
  <c r="J407" i="5"/>
  <c r="P406" i="5"/>
  <c r="O406" i="5"/>
  <c r="Q406" i="5" s="1"/>
  <c r="J406" i="5"/>
  <c r="P405" i="5"/>
  <c r="O405" i="5"/>
  <c r="Q405" i="5" s="1"/>
  <c r="J405" i="5"/>
  <c r="Q404" i="5"/>
  <c r="P404" i="5"/>
  <c r="O404" i="5"/>
  <c r="J404" i="5"/>
  <c r="P403" i="5"/>
  <c r="O403" i="5"/>
  <c r="Q403" i="5" s="1"/>
  <c r="J403" i="5"/>
  <c r="Q402" i="5"/>
  <c r="P402" i="5"/>
  <c r="O402" i="5"/>
  <c r="J402" i="5"/>
  <c r="P401" i="5"/>
  <c r="O401" i="5"/>
  <c r="Q401" i="5" s="1"/>
  <c r="J401" i="5"/>
  <c r="P400" i="5"/>
  <c r="O400" i="5"/>
  <c r="Q400" i="5" s="1"/>
  <c r="J400" i="5"/>
  <c r="P399" i="5"/>
  <c r="O399" i="5"/>
  <c r="Q399" i="5" s="1"/>
  <c r="J399" i="5"/>
  <c r="P398" i="5"/>
  <c r="O398" i="5"/>
  <c r="Q398" i="5" s="1"/>
  <c r="J398" i="5"/>
  <c r="P397" i="5"/>
  <c r="O397" i="5"/>
  <c r="Q397" i="5" s="1"/>
  <c r="J397" i="5"/>
  <c r="P396" i="5"/>
  <c r="O396" i="5"/>
  <c r="Q396" i="5" s="1"/>
  <c r="J396" i="5"/>
  <c r="P395" i="5"/>
  <c r="O395" i="5"/>
  <c r="Q395" i="5" s="1"/>
  <c r="J395" i="5"/>
  <c r="P394" i="5"/>
  <c r="O394" i="5"/>
  <c r="Q394" i="5" s="1"/>
  <c r="J394" i="5"/>
  <c r="P393" i="5"/>
  <c r="O393" i="5"/>
  <c r="Q393" i="5" s="1"/>
  <c r="J393" i="5"/>
  <c r="P392" i="5"/>
  <c r="O392" i="5"/>
  <c r="Q392" i="5" s="1"/>
  <c r="J392" i="5"/>
  <c r="P391" i="5"/>
  <c r="O391" i="5"/>
  <c r="Q391" i="5" s="1"/>
  <c r="J391" i="5"/>
  <c r="P390" i="5"/>
  <c r="O390" i="5"/>
  <c r="Q390" i="5" s="1"/>
  <c r="J390" i="5"/>
  <c r="P389" i="5"/>
  <c r="O389" i="5"/>
  <c r="Q389" i="5" s="1"/>
  <c r="J389" i="5"/>
  <c r="Q388" i="5"/>
  <c r="P388" i="5"/>
  <c r="O388" i="5"/>
  <c r="J388" i="5"/>
  <c r="P387" i="5"/>
  <c r="O387" i="5"/>
  <c r="Q387" i="5" s="1"/>
  <c r="J387" i="5"/>
  <c r="Q386" i="5"/>
  <c r="P386" i="5"/>
  <c r="O386" i="5"/>
  <c r="J386" i="5"/>
  <c r="P385" i="5"/>
  <c r="O385" i="5"/>
  <c r="Q385" i="5" s="1"/>
  <c r="J385" i="5"/>
  <c r="P384" i="5"/>
  <c r="O384" i="5"/>
  <c r="Q384" i="5" s="1"/>
  <c r="J384" i="5"/>
  <c r="P383" i="5"/>
  <c r="O383" i="5"/>
  <c r="Q383" i="5" s="1"/>
  <c r="J383" i="5"/>
  <c r="P382" i="5"/>
  <c r="O382" i="5"/>
  <c r="Q382" i="5" s="1"/>
  <c r="J382" i="5"/>
  <c r="P381" i="5"/>
  <c r="O381" i="5"/>
  <c r="Q381" i="5" s="1"/>
  <c r="J381" i="5"/>
  <c r="P380" i="5"/>
  <c r="O380" i="5"/>
  <c r="Q380" i="5" s="1"/>
  <c r="J380" i="5"/>
  <c r="P379" i="5"/>
  <c r="O379" i="5"/>
  <c r="Q379" i="5" s="1"/>
  <c r="J379" i="5"/>
  <c r="P378" i="5"/>
  <c r="O378" i="5"/>
  <c r="Q378" i="5" s="1"/>
  <c r="J378" i="5"/>
  <c r="P377" i="5"/>
  <c r="O377" i="5"/>
  <c r="Q377" i="5" s="1"/>
  <c r="J377" i="5"/>
  <c r="P376" i="5"/>
  <c r="O376" i="5"/>
  <c r="Q376" i="5" s="1"/>
  <c r="J376" i="5"/>
  <c r="P375" i="5"/>
  <c r="O375" i="5"/>
  <c r="Q375" i="5" s="1"/>
  <c r="J375" i="5"/>
  <c r="P374" i="5"/>
  <c r="O374" i="5"/>
  <c r="Q374" i="5" s="1"/>
  <c r="J374" i="5"/>
  <c r="P373" i="5"/>
  <c r="O373" i="5"/>
  <c r="Q373" i="5" s="1"/>
  <c r="J373" i="5"/>
  <c r="Q372" i="5"/>
  <c r="P372" i="5"/>
  <c r="O372" i="5"/>
  <c r="J372" i="5"/>
  <c r="P371" i="5"/>
  <c r="O371" i="5"/>
  <c r="Q371" i="5" s="1"/>
  <c r="J371" i="5"/>
  <c r="Q370" i="5"/>
  <c r="P370" i="5"/>
  <c r="O370" i="5"/>
  <c r="J370" i="5"/>
  <c r="P369" i="5"/>
  <c r="O369" i="5"/>
  <c r="Q369" i="5" s="1"/>
  <c r="J369" i="5"/>
  <c r="Q368" i="5"/>
  <c r="P368" i="5"/>
  <c r="O368" i="5"/>
  <c r="J368" i="5"/>
  <c r="P367" i="5"/>
  <c r="O367" i="5"/>
  <c r="Q367" i="5" s="1"/>
  <c r="J367" i="5"/>
  <c r="Q366" i="5"/>
  <c r="P366" i="5"/>
  <c r="O366" i="5"/>
  <c r="J366" i="5"/>
  <c r="P365" i="5"/>
  <c r="O365" i="5"/>
  <c r="Q365" i="5" s="1"/>
  <c r="J365" i="5"/>
  <c r="Q364" i="5"/>
  <c r="P364" i="5"/>
  <c r="O364" i="5"/>
  <c r="J364" i="5"/>
  <c r="P363" i="5"/>
  <c r="O363" i="5"/>
  <c r="Q363" i="5" s="1"/>
  <c r="J363" i="5"/>
  <c r="Q362" i="5"/>
  <c r="P362" i="5"/>
  <c r="O362" i="5"/>
  <c r="J362" i="5"/>
  <c r="P361" i="5"/>
  <c r="O361" i="5"/>
  <c r="Q361" i="5" s="1"/>
  <c r="J361" i="5"/>
  <c r="P360" i="5"/>
  <c r="O360" i="5"/>
  <c r="Q360" i="5" s="1"/>
  <c r="J360" i="5"/>
  <c r="Q359" i="5"/>
  <c r="P359" i="5"/>
  <c r="O359" i="5"/>
  <c r="J359" i="5"/>
  <c r="P358" i="5"/>
  <c r="O358" i="5"/>
  <c r="Q358" i="5" s="1"/>
  <c r="J358" i="5"/>
  <c r="Q357" i="5"/>
  <c r="P357" i="5"/>
  <c r="O357" i="5"/>
  <c r="J357" i="5"/>
  <c r="P356" i="5"/>
  <c r="O356" i="5"/>
  <c r="Q356" i="5" s="1"/>
  <c r="J356" i="5"/>
  <c r="Q355" i="5"/>
  <c r="P355" i="5"/>
  <c r="O355" i="5"/>
  <c r="J355" i="5"/>
  <c r="P354" i="5"/>
  <c r="O354" i="5"/>
  <c r="Q354" i="5" s="1"/>
  <c r="J354" i="5"/>
  <c r="Q353" i="5"/>
  <c r="P353" i="5"/>
  <c r="O353" i="5"/>
  <c r="J353" i="5"/>
  <c r="P352" i="5"/>
  <c r="O352" i="5"/>
  <c r="Q352" i="5" s="1"/>
  <c r="J352" i="5"/>
  <c r="Q351" i="5"/>
  <c r="P351" i="5"/>
  <c r="O351" i="5"/>
  <c r="J351" i="5"/>
  <c r="P350" i="5"/>
  <c r="O350" i="5"/>
  <c r="Q350" i="5" s="1"/>
  <c r="J350" i="5"/>
  <c r="Q349" i="5"/>
  <c r="P349" i="5"/>
  <c r="O349" i="5"/>
  <c r="J349" i="5"/>
  <c r="P348" i="5"/>
  <c r="O348" i="5"/>
  <c r="Q348" i="5" s="1"/>
  <c r="J348" i="5"/>
  <c r="Q347" i="5"/>
  <c r="P347" i="5"/>
  <c r="O347" i="5"/>
  <c r="J347" i="5"/>
  <c r="P346" i="5"/>
  <c r="O346" i="5"/>
  <c r="Q346" i="5" s="1"/>
  <c r="J346" i="5"/>
  <c r="Q345" i="5"/>
  <c r="P345" i="5"/>
  <c r="O345" i="5"/>
  <c r="J345" i="5"/>
  <c r="P344" i="5"/>
  <c r="O344" i="5"/>
  <c r="Q344" i="5" s="1"/>
  <c r="J344" i="5"/>
  <c r="Q343" i="5"/>
  <c r="P343" i="5"/>
  <c r="O343" i="5"/>
  <c r="J343" i="5"/>
  <c r="P342" i="5"/>
  <c r="O342" i="5"/>
  <c r="Q342" i="5" s="1"/>
  <c r="J342" i="5"/>
  <c r="Q341" i="5"/>
  <c r="P341" i="5"/>
  <c r="O341" i="5"/>
  <c r="J341" i="5"/>
  <c r="P340" i="5"/>
  <c r="O340" i="5"/>
  <c r="Q340" i="5" s="1"/>
  <c r="J340" i="5"/>
  <c r="Q339" i="5"/>
  <c r="P339" i="5"/>
  <c r="O339" i="5"/>
  <c r="J339" i="5"/>
  <c r="P338" i="5"/>
  <c r="O338" i="5"/>
  <c r="Q338" i="5" s="1"/>
  <c r="J338" i="5"/>
  <c r="Q337" i="5"/>
  <c r="P337" i="5"/>
  <c r="O337" i="5"/>
  <c r="J337" i="5"/>
  <c r="P336" i="5"/>
  <c r="O336" i="5"/>
  <c r="Q336" i="5" s="1"/>
  <c r="J336" i="5"/>
  <c r="Q335" i="5"/>
  <c r="P335" i="5"/>
  <c r="O335" i="5"/>
  <c r="J335" i="5"/>
  <c r="P334" i="5"/>
  <c r="O334" i="5"/>
  <c r="Q334" i="5" s="1"/>
  <c r="J334" i="5"/>
  <c r="Q333" i="5"/>
  <c r="P333" i="5"/>
  <c r="O333" i="5"/>
  <c r="J333" i="5"/>
  <c r="P332" i="5"/>
  <c r="O332" i="5"/>
  <c r="Q332" i="5" s="1"/>
  <c r="J332" i="5"/>
  <c r="Q331" i="5"/>
  <c r="P331" i="5"/>
  <c r="O331" i="5"/>
  <c r="J331" i="5"/>
  <c r="P330" i="5"/>
  <c r="O330" i="5"/>
  <c r="Q330" i="5" s="1"/>
  <c r="J330" i="5"/>
  <c r="Q329" i="5"/>
  <c r="P329" i="5"/>
  <c r="O329" i="5"/>
  <c r="J329" i="5"/>
  <c r="P328" i="5"/>
  <c r="O328" i="5"/>
  <c r="Q328" i="5" s="1"/>
  <c r="J328" i="5"/>
  <c r="Q327" i="5"/>
  <c r="P327" i="5"/>
  <c r="O327" i="5"/>
  <c r="J327" i="5"/>
  <c r="P326" i="5"/>
  <c r="O326" i="5"/>
  <c r="Q326" i="5" s="1"/>
  <c r="J326" i="5"/>
  <c r="Q325" i="5"/>
  <c r="P325" i="5"/>
  <c r="O325" i="5"/>
  <c r="J325" i="5"/>
  <c r="P324" i="5"/>
  <c r="O324" i="5"/>
  <c r="Q324" i="5" s="1"/>
  <c r="J324" i="5"/>
  <c r="Q323" i="5"/>
  <c r="P323" i="5"/>
  <c r="O323" i="5"/>
  <c r="J323" i="5"/>
  <c r="P322" i="5"/>
  <c r="O322" i="5"/>
  <c r="Q322" i="5" s="1"/>
  <c r="J322" i="5"/>
  <c r="Q321" i="5"/>
  <c r="P321" i="5"/>
  <c r="O321" i="5"/>
  <c r="J321" i="5"/>
  <c r="P320" i="5"/>
  <c r="O320" i="5"/>
  <c r="Q320" i="5" s="1"/>
  <c r="J320" i="5"/>
  <c r="Q319" i="5"/>
  <c r="P319" i="5"/>
  <c r="O319" i="5"/>
  <c r="J319" i="5"/>
  <c r="P318" i="5"/>
  <c r="O318" i="5"/>
  <c r="Q318" i="5" s="1"/>
  <c r="J318" i="5"/>
  <c r="Q317" i="5"/>
  <c r="P317" i="5"/>
  <c r="O317" i="5"/>
  <c r="J317" i="5"/>
  <c r="P316" i="5"/>
  <c r="O316" i="5"/>
  <c r="Q316" i="5" s="1"/>
  <c r="J316" i="5"/>
  <c r="Q315" i="5"/>
  <c r="P315" i="5"/>
  <c r="O315" i="5"/>
  <c r="J315" i="5"/>
  <c r="P314" i="5"/>
  <c r="O314" i="5"/>
  <c r="Q314" i="5" s="1"/>
  <c r="J314" i="5"/>
  <c r="Q313" i="5"/>
  <c r="P313" i="5"/>
  <c r="O313" i="5"/>
  <c r="J313" i="5"/>
  <c r="P312" i="5"/>
  <c r="O312" i="5"/>
  <c r="Q312" i="5" s="1"/>
  <c r="J312" i="5"/>
  <c r="Q311" i="5"/>
  <c r="P311" i="5"/>
  <c r="O311" i="5"/>
  <c r="J311" i="5"/>
  <c r="P310" i="5"/>
  <c r="O310" i="5"/>
  <c r="Q310" i="5" s="1"/>
  <c r="J310" i="5"/>
  <c r="Q309" i="5"/>
  <c r="P309" i="5"/>
  <c r="O309" i="5"/>
  <c r="J309" i="5"/>
  <c r="P308" i="5"/>
  <c r="O308" i="5"/>
  <c r="Q308" i="5" s="1"/>
  <c r="J308" i="5"/>
  <c r="Q307" i="5"/>
  <c r="P307" i="5"/>
  <c r="O307" i="5"/>
  <c r="J307" i="5"/>
  <c r="P306" i="5"/>
  <c r="O306" i="5"/>
  <c r="Q306" i="5" s="1"/>
  <c r="J306" i="5"/>
  <c r="Q305" i="5"/>
  <c r="P305" i="5"/>
  <c r="O305" i="5"/>
  <c r="J305" i="5"/>
  <c r="P304" i="5"/>
  <c r="O304" i="5"/>
  <c r="Q304" i="5" s="1"/>
  <c r="J304" i="5"/>
  <c r="Q303" i="5"/>
  <c r="P303" i="5"/>
  <c r="O303" i="5"/>
  <c r="J303" i="5"/>
  <c r="P302" i="5"/>
  <c r="O302" i="5"/>
  <c r="Q302" i="5" s="1"/>
  <c r="J302" i="5"/>
  <c r="Q301" i="5"/>
  <c r="P301" i="5"/>
  <c r="O301" i="5"/>
  <c r="J301" i="5"/>
  <c r="P300" i="5"/>
  <c r="O300" i="5"/>
  <c r="Q300" i="5" s="1"/>
  <c r="J300" i="5"/>
  <c r="Q299" i="5"/>
  <c r="P299" i="5"/>
  <c r="O299" i="5"/>
  <c r="J299" i="5"/>
  <c r="P298" i="5"/>
  <c r="O298" i="5"/>
  <c r="Q298" i="5" s="1"/>
  <c r="J298" i="5"/>
  <c r="Q297" i="5"/>
  <c r="P297" i="5"/>
  <c r="O297" i="5"/>
  <c r="J297" i="5"/>
  <c r="P296" i="5"/>
  <c r="O296" i="5"/>
  <c r="Q296" i="5" s="1"/>
  <c r="J296" i="5"/>
  <c r="Q295" i="5"/>
  <c r="P295" i="5"/>
  <c r="O295" i="5"/>
  <c r="J295" i="5"/>
  <c r="P294" i="5"/>
  <c r="O294" i="5"/>
  <c r="Q294" i="5" s="1"/>
  <c r="J294" i="5"/>
  <c r="Q293" i="5"/>
  <c r="P293" i="5"/>
  <c r="O293" i="5"/>
  <c r="J293" i="5"/>
  <c r="P292" i="5"/>
  <c r="O292" i="5"/>
  <c r="Q292" i="5" s="1"/>
  <c r="J292" i="5"/>
  <c r="Q291" i="5"/>
  <c r="P291" i="5"/>
  <c r="O291" i="5"/>
  <c r="J291" i="5"/>
  <c r="P290" i="5"/>
  <c r="O290" i="5"/>
  <c r="Q290" i="5" s="1"/>
  <c r="J290" i="5"/>
  <c r="Q289" i="5"/>
  <c r="P289" i="5"/>
  <c r="O289" i="5"/>
  <c r="J289" i="5"/>
  <c r="P288" i="5"/>
  <c r="O288" i="5"/>
  <c r="Q288" i="5" s="1"/>
  <c r="J288" i="5"/>
  <c r="Q287" i="5"/>
  <c r="P287" i="5"/>
  <c r="O287" i="5"/>
  <c r="J287" i="5"/>
  <c r="P286" i="5"/>
  <c r="O286" i="5"/>
  <c r="Q286" i="5" s="1"/>
  <c r="J286" i="5"/>
  <c r="Q285" i="5"/>
  <c r="P285" i="5"/>
  <c r="O285" i="5"/>
  <c r="J285" i="5"/>
  <c r="P284" i="5"/>
  <c r="O284" i="5"/>
  <c r="Q284" i="5" s="1"/>
  <c r="J284" i="5"/>
  <c r="Q283" i="5"/>
  <c r="P283" i="5"/>
  <c r="O283" i="5"/>
  <c r="J283" i="5"/>
  <c r="P282" i="5"/>
  <c r="O282" i="5"/>
  <c r="Q282" i="5" s="1"/>
  <c r="J282" i="5"/>
  <c r="Q281" i="5"/>
  <c r="P281" i="5"/>
  <c r="O281" i="5"/>
  <c r="J281" i="5"/>
  <c r="P280" i="5"/>
  <c r="O280" i="5"/>
  <c r="Q280" i="5" s="1"/>
  <c r="J280" i="5"/>
  <c r="Q279" i="5"/>
  <c r="P279" i="5"/>
  <c r="O279" i="5"/>
  <c r="J279" i="5"/>
  <c r="P278" i="5"/>
  <c r="O278" i="5"/>
  <c r="Q278" i="5" s="1"/>
  <c r="J278" i="5"/>
  <c r="Q277" i="5"/>
  <c r="P277" i="5"/>
  <c r="O277" i="5"/>
  <c r="J277" i="5"/>
  <c r="P276" i="5"/>
  <c r="O276" i="5"/>
  <c r="Q276" i="5" s="1"/>
  <c r="J276" i="5"/>
  <c r="Q275" i="5"/>
  <c r="P275" i="5"/>
  <c r="O275" i="5"/>
  <c r="J275" i="5"/>
  <c r="P274" i="5"/>
  <c r="O274" i="5"/>
  <c r="Q274" i="5" s="1"/>
  <c r="J274" i="5"/>
  <c r="P273" i="5"/>
  <c r="O273" i="5"/>
  <c r="Q273" i="5" s="1"/>
  <c r="J273" i="5"/>
  <c r="P272" i="5"/>
  <c r="O272" i="5"/>
  <c r="Q272" i="5" s="1"/>
  <c r="J272" i="5"/>
  <c r="P271" i="5"/>
  <c r="O271" i="5"/>
  <c r="Q271" i="5" s="1"/>
  <c r="J271" i="5"/>
  <c r="P270" i="5"/>
  <c r="O270" i="5"/>
  <c r="Q270" i="5" s="1"/>
  <c r="J270" i="5"/>
  <c r="P269" i="5"/>
  <c r="O269" i="5"/>
  <c r="Q269" i="5" s="1"/>
  <c r="J269" i="5"/>
  <c r="P268" i="5"/>
  <c r="O268" i="5"/>
  <c r="Q268" i="5" s="1"/>
  <c r="J268" i="5"/>
  <c r="P267" i="5"/>
  <c r="O267" i="5"/>
  <c r="Q267" i="5" s="1"/>
  <c r="J267" i="5"/>
  <c r="P266" i="5"/>
  <c r="O266" i="5"/>
  <c r="Q266" i="5" s="1"/>
  <c r="J266" i="5"/>
  <c r="P265" i="5"/>
  <c r="O265" i="5"/>
  <c r="Q265" i="5" s="1"/>
  <c r="J265" i="5"/>
  <c r="P264" i="5"/>
  <c r="O264" i="5"/>
  <c r="Q264" i="5" s="1"/>
  <c r="J264" i="5"/>
  <c r="P263" i="5"/>
  <c r="O263" i="5"/>
  <c r="Q263" i="5" s="1"/>
  <c r="J263" i="5"/>
  <c r="P262" i="5"/>
  <c r="O262" i="5"/>
  <c r="Q262" i="5" s="1"/>
  <c r="J262" i="5"/>
  <c r="P261" i="5"/>
  <c r="O261" i="5"/>
  <c r="Q261" i="5" s="1"/>
  <c r="J261" i="5"/>
  <c r="P260" i="5"/>
  <c r="O260" i="5"/>
  <c r="Q260" i="5" s="1"/>
  <c r="J260" i="5"/>
  <c r="P259" i="5"/>
  <c r="O259" i="5"/>
  <c r="Q259" i="5" s="1"/>
  <c r="J259" i="5"/>
  <c r="P258" i="5"/>
  <c r="O258" i="5"/>
  <c r="Q258" i="5" s="1"/>
  <c r="J258" i="5"/>
  <c r="P257" i="5"/>
  <c r="O257" i="5"/>
  <c r="Q257" i="5" s="1"/>
  <c r="J257" i="5"/>
  <c r="P256" i="5"/>
  <c r="O256" i="5"/>
  <c r="Q256" i="5" s="1"/>
  <c r="J256" i="5"/>
  <c r="P255" i="5"/>
  <c r="O255" i="5"/>
  <c r="Q255" i="5" s="1"/>
  <c r="J255" i="5"/>
  <c r="P254" i="5"/>
  <c r="O254" i="5"/>
  <c r="Q254" i="5" s="1"/>
  <c r="J254" i="5"/>
  <c r="P253" i="5"/>
  <c r="O253" i="5"/>
  <c r="Q253" i="5" s="1"/>
  <c r="J253" i="5"/>
  <c r="P252" i="5"/>
  <c r="O252" i="5"/>
  <c r="Q252" i="5" s="1"/>
  <c r="J252" i="5"/>
  <c r="P251" i="5"/>
  <c r="O251" i="5"/>
  <c r="Q251" i="5" s="1"/>
  <c r="J251" i="5"/>
  <c r="P250" i="5"/>
  <c r="O250" i="5"/>
  <c r="Q250" i="5" s="1"/>
  <c r="J250" i="5"/>
  <c r="P249" i="5"/>
  <c r="O249" i="5"/>
  <c r="Q249" i="5" s="1"/>
  <c r="J249" i="5"/>
  <c r="P248" i="5"/>
  <c r="O248" i="5"/>
  <c r="Q248" i="5" s="1"/>
  <c r="J248" i="5"/>
  <c r="P247" i="5"/>
  <c r="O247" i="5"/>
  <c r="Q247" i="5" s="1"/>
  <c r="J247" i="5"/>
  <c r="P246" i="5"/>
  <c r="O246" i="5"/>
  <c r="Q246" i="5" s="1"/>
  <c r="J246" i="5"/>
  <c r="P245" i="5"/>
  <c r="O245" i="5"/>
  <c r="Q245" i="5" s="1"/>
  <c r="J245" i="5"/>
  <c r="P244" i="5"/>
  <c r="O244" i="5"/>
  <c r="Q244" i="5" s="1"/>
  <c r="J244" i="5"/>
  <c r="P243" i="5"/>
  <c r="O243" i="5"/>
  <c r="Q243" i="5" s="1"/>
  <c r="J243" i="5"/>
  <c r="P242" i="5"/>
  <c r="O242" i="5"/>
  <c r="Q242" i="5" s="1"/>
  <c r="J242" i="5"/>
  <c r="P241" i="5"/>
  <c r="O241" i="5"/>
  <c r="Q241" i="5" s="1"/>
  <c r="J241" i="5"/>
  <c r="P240" i="5"/>
  <c r="O240" i="5"/>
  <c r="Q240" i="5" s="1"/>
  <c r="J240" i="5"/>
  <c r="P239" i="5"/>
  <c r="O239" i="5"/>
  <c r="Q239" i="5" s="1"/>
  <c r="J239" i="5"/>
  <c r="P238" i="5"/>
  <c r="O238" i="5"/>
  <c r="Q238" i="5" s="1"/>
  <c r="J238" i="5"/>
  <c r="P237" i="5"/>
  <c r="O237" i="5"/>
  <c r="Q237" i="5" s="1"/>
  <c r="J237" i="5"/>
  <c r="P236" i="5"/>
  <c r="O236" i="5"/>
  <c r="Q236" i="5" s="1"/>
  <c r="J236" i="5"/>
  <c r="P235" i="5"/>
  <c r="O235" i="5"/>
  <c r="Q235" i="5" s="1"/>
  <c r="J235" i="5"/>
  <c r="P234" i="5"/>
  <c r="O234" i="5"/>
  <c r="Q234" i="5" s="1"/>
  <c r="J234" i="5"/>
  <c r="P233" i="5"/>
  <c r="O233" i="5"/>
  <c r="Q233" i="5" s="1"/>
  <c r="J233" i="5"/>
  <c r="P232" i="5"/>
  <c r="O232" i="5"/>
  <c r="Q232" i="5" s="1"/>
  <c r="J232" i="5"/>
  <c r="P231" i="5"/>
  <c r="O231" i="5"/>
  <c r="Q231" i="5" s="1"/>
  <c r="J231" i="5"/>
  <c r="P230" i="5"/>
  <c r="O230" i="5"/>
  <c r="Q230" i="5" s="1"/>
  <c r="J230" i="5"/>
  <c r="P229" i="5"/>
  <c r="O229" i="5"/>
  <c r="Q229" i="5" s="1"/>
  <c r="J229" i="5"/>
  <c r="P228" i="5"/>
  <c r="O228" i="5"/>
  <c r="Q228" i="5" s="1"/>
  <c r="J228" i="5"/>
  <c r="P227" i="5"/>
  <c r="O227" i="5"/>
  <c r="Q227" i="5" s="1"/>
  <c r="J227" i="5"/>
  <c r="P226" i="5"/>
  <c r="O226" i="5"/>
  <c r="Q226" i="5" s="1"/>
  <c r="J226" i="5"/>
  <c r="P225" i="5"/>
  <c r="O225" i="5"/>
  <c r="Q225" i="5" s="1"/>
  <c r="J225" i="5"/>
  <c r="P224" i="5"/>
  <c r="O224" i="5"/>
  <c r="Q224" i="5" s="1"/>
  <c r="J224" i="5"/>
  <c r="P223" i="5"/>
  <c r="O223" i="5"/>
  <c r="Q223" i="5" s="1"/>
  <c r="J223" i="5"/>
  <c r="P222" i="5"/>
  <c r="O222" i="5"/>
  <c r="Q222" i="5" s="1"/>
  <c r="J222" i="5"/>
  <c r="P221" i="5"/>
  <c r="O221" i="5"/>
  <c r="Q221" i="5" s="1"/>
  <c r="J221" i="5"/>
  <c r="P220" i="5"/>
  <c r="O220" i="5"/>
  <c r="Q220" i="5" s="1"/>
  <c r="J220" i="5"/>
  <c r="P219" i="5"/>
  <c r="O219" i="5"/>
  <c r="Q219" i="5" s="1"/>
  <c r="J219" i="5"/>
  <c r="P218" i="5"/>
  <c r="O218" i="5"/>
  <c r="Q218" i="5" s="1"/>
  <c r="J218" i="5"/>
  <c r="P217" i="5"/>
  <c r="O217" i="5"/>
  <c r="Q217" i="5" s="1"/>
  <c r="J217" i="5"/>
  <c r="P216" i="5"/>
  <c r="O216" i="5"/>
  <c r="Q216" i="5" s="1"/>
  <c r="J216" i="5"/>
  <c r="P215" i="5"/>
  <c r="O215" i="5"/>
  <c r="Q215" i="5" s="1"/>
  <c r="J215" i="5"/>
  <c r="P214" i="5"/>
  <c r="O214" i="5"/>
  <c r="Q214" i="5" s="1"/>
  <c r="J214" i="5"/>
  <c r="P213" i="5"/>
  <c r="O213" i="5"/>
  <c r="Q213" i="5" s="1"/>
  <c r="J213" i="5"/>
  <c r="P212" i="5"/>
  <c r="O212" i="5"/>
  <c r="Q212" i="5" s="1"/>
  <c r="J212" i="5"/>
  <c r="P211" i="5"/>
  <c r="O211" i="5"/>
  <c r="Q211" i="5" s="1"/>
  <c r="J211" i="5"/>
  <c r="P210" i="5"/>
  <c r="O210" i="5"/>
  <c r="Q210" i="5" s="1"/>
  <c r="J210" i="5"/>
  <c r="P209" i="5"/>
  <c r="O209" i="5"/>
  <c r="Q209" i="5" s="1"/>
  <c r="J209" i="5"/>
  <c r="P208" i="5"/>
  <c r="O208" i="5"/>
  <c r="Q208" i="5" s="1"/>
  <c r="J208" i="5"/>
  <c r="P207" i="5"/>
  <c r="O207" i="5"/>
  <c r="Q207" i="5" s="1"/>
  <c r="J207" i="5"/>
  <c r="P206" i="5"/>
  <c r="O206" i="5"/>
  <c r="Q206" i="5" s="1"/>
  <c r="J206" i="5"/>
  <c r="P205" i="5"/>
  <c r="O205" i="5"/>
  <c r="Q205" i="5" s="1"/>
  <c r="J205" i="5"/>
  <c r="P204" i="5"/>
  <c r="O204" i="5"/>
  <c r="Q204" i="5" s="1"/>
  <c r="J204" i="5"/>
  <c r="P203" i="5"/>
  <c r="O203" i="5"/>
  <c r="Q203" i="5" s="1"/>
  <c r="J203" i="5"/>
  <c r="P202" i="5"/>
  <c r="O202" i="5"/>
  <c r="Q202" i="5" s="1"/>
  <c r="J202" i="5"/>
  <c r="P201" i="5"/>
  <c r="O201" i="5"/>
  <c r="Q201" i="5" s="1"/>
  <c r="J201" i="5"/>
  <c r="P200" i="5"/>
  <c r="O200" i="5"/>
  <c r="Q200" i="5" s="1"/>
  <c r="J200" i="5"/>
  <c r="P199" i="5"/>
  <c r="O199" i="5"/>
  <c r="Q199" i="5" s="1"/>
  <c r="J199" i="5"/>
  <c r="P198" i="5"/>
  <c r="O198" i="5"/>
  <c r="Q198" i="5" s="1"/>
  <c r="J198" i="5"/>
  <c r="P197" i="5"/>
  <c r="O197" i="5"/>
  <c r="Q197" i="5" s="1"/>
  <c r="J197" i="5"/>
  <c r="P196" i="5"/>
  <c r="O196" i="5"/>
  <c r="Q196" i="5" s="1"/>
  <c r="J196" i="5"/>
  <c r="P195" i="5"/>
  <c r="O195" i="5"/>
  <c r="Q195" i="5" s="1"/>
  <c r="J195" i="5"/>
  <c r="P194" i="5"/>
  <c r="O194" i="5"/>
  <c r="Q194" i="5" s="1"/>
  <c r="J194" i="5"/>
  <c r="P193" i="5"/>
  <c r="O193" i="5"/>
  <c r="Q193" i="5" s="1"/>
  <c r="J193" i="5"/>
  <c r="P192" i="5"/>
  <c r="O192" i="5"/>
  <c r="Q192" i="5" s="1"/>
  <c r="J192" i="5"/>
  <c r="P191" i="5"/>
  <c r="O191" i="5"/>
  <c r="Q191" i="5" s="1"/>
  <c r="J191" i="5"/>
  <c r="P190" i="5"/>
  <c r="O190" i="5"/>
  <c r="Q190" i="5" s="1"/>
  <c r="J190" i="5"/>
  <c r="P189" i="5"/>
  <c r="O189" i="5"/>
  <c r="Q189" i="5" s="1"/>
  <c r="J189" i="5"/>
  <c r="P188" i="5"/>
  <c r="O188" i="5"/>
  <c r="Q188" i="5" s="1"/>
  <c r="J188" i="5"/>
  <c r="P187" i="5"/>
  <c r="O187" i="5"/>
  <c r="Q187" i="5" s="1"/>
  <c r="J187" i="5"/>
  <c r="P186" i="5"/>
  <c r="O186" i="5"/>
  <c r="Q186" i="5" s="1"/>
  <c r="J186" i="5"/>
  <c r="P185" i="5"/>
  <c r="O185" i="5"/>
  <c r="Q185" i="5" s="1"/>
  <c r="J185" i="5"/>
  <c r="P184" i="5"/>
  <c r="O184" i="5"/>
  <c r="Q184" i="5" s="1"/>
  <c r="J184" i="5"/>
  <c r="P183" i="5"/>
  <c r="O183" i="5"/>
  <c r="Q183" i="5" s="1"/>
  <c r="J183" i="5"/>
  <c r="P182" i="5"/>
  <c r="O182" i="5"/>
  <c r="Q182" i="5" s="1"/>
  <c r="J182" i="5"/>
  <c r="O152" i="5"/>
  <c r="P152" i="5"/>
  <c r="Q152" i="5"/>
  <c r="O153" i="5"/>
  <c r="P153" i="5"/>
  <c r="Q153" i="5"/>
  <c r="O154" i="5"/>
  <c r="Q154" i="5" s="1"/>
  <c r="P154" i="5"/>
  <c r="O155" i="5"/>
  <c r="Q155" i="5" s="1"/>
  <c r="P155" i="5"/>
  <c r="O156" i="5"/>
  <c r="Q156" i="5" s="1"/>
  <c r="P156" i="5"/>
  <c r="O157" i="5"/>
  <c r="Q157" i="5" s="1"/>
  <c r="P157" i="5"/>
  <c r="O158" i="5"/>
  <c r="P158" i="5"/>
  <c r="Q158" i="5"/>
  <c r="O159" i="5"/>
  <c r="P159" i="5"/>
  <c r="Q159" i="5"/>
  <c r="O160" i="5"/>
  <c r="Q160" i="5" s="1"/>
  <c r="P160" i="5"/>
  <c r="O161" i="5"/>
  <c r="P161" i="5"/>
  <c r="Q161" i="5"/>
  <c r="O162" i="5"/>
  <c r="Q162" i="5" s="1"/>
  <c r="P162" i="5"/>
  <c r="O163" i="5"/>
  <c r="Q163" i="5" s="1"/>
  <c r="P163" i="5"/>
  <c r="O164" i="5"/>
  <c r="P164" i="5"/>
  <c r="Q164" i="5"/>
  <c r="O165" i="5"/>
  <c r="Q165" i="5" s="1"/>
  <c r="P165" i="5"/>
  <c r="O166" i="5"/>
  <c r="P166" i="5"/>
  <c r="Q166" i="5"/>
  <c r="O167" i="5"/>
  <c r="P167" i="5"/>
  <c r="Q167" i="5"/>
  <c r="O168" i="5"/>
  <c r="Q168" i="5" s="1"/>
  <c r="P168" i="5"/>
  <c r="O169" i="5"/>
  <c r="P169" i="5"/>
  <c r="Q169" i="5"/>
  <c r="O170" i="5"/>
  <c r="Q170" i="5" s="1"/>
  <c r="P170" i="5"/>
  <c r="O171" i="5"/>
  <c r="Q171" i="5" s="1"/>
  <c r="P171" i="5"/>
  <c r="O172" i="5"/>
  <c r="P172" i="5"/>
  <c r="Q172" i="5"/>
  <c r="O173" i="5"/>
  <c r="Q173" i="5" s="1"/>
  <c r="P173" i="5"/>
  <c r="O174" i="5"/>
  <c r="P174" i="5"/>
  <c r="Q174" i="5"/>
  <c r="O175" i="5"/>
  <c r="P175" i="5"/>
  <c r="Q175" i="5"/>
  <c r="O176" i="5"/>
  <c r="Q176" i="5" s="1"/>
  <c r="P176" i="5"/>
  <c r="O177" i="5"/>
  <c r="P177" i="5"/>
  <c r="Q177" i="5"/>
  <c r="O178" i="5"/>
  <c r="Q178" i="5" s="1"/>
  <c r="P178" i="5"/>
  <c r="O179" i="5"/>
  <c r="Q179" i="5" s="1"/>
  <c r="P179" i="5"/>
  <c r="O180" i="5"/>
  <c r="P180" i="5"/>
  <c r="Q180" i="5"/>
  <c r="O181" i="5"/>
  <c r="Q181" i="5" s="1"/>
  <c r="P18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Q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Q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Q130" i="5"/>
  <c r="P131" i="5"/>
  <c r="P132" i="5"/>
  <c r="P133" i="5"/>
  <c r="P134" i="5"/>
  <c r="P135" i="5"/>
  <c r="P136" i="5"/>
  <c r="P137" i="5"/>
  <c r="Q137" i="5"/>
  <c r="P138" i="5"/>
  <c r="P139" i="5"/>
  <c r="P140" i="5"/>
  <c r="P141" i="5"/>
  <c r="P142" i="5"/>
  <c r="Q142" i="5"/>
  <c r="P143" i="5"/>
  <c r="P144" i="5"/>
  <c r="P145" i="5"/>
  <c r="P146" i="5"/>
  <c r="P147" i="5"/>
  <c r="P148" i="5"/>
  <c r="P149" i="5"/>
  <c r="P150" i="5"/>
  <c r="P151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Q62" i="5" s="1"/>
  <c r="O63" i="5"/>
  <c r="Q63" i="5" s="1"/>
  <c r="O64" i="5"/>
  <c r="Q64" i="5" s="1"/>
  <c r="O65" i="5"/>
  <c r="Q65" i="5" s="1"/>
  <c r="O66" i="5"/>
  <c r="Q66" i="5" s="1"/>
  <c r="O67" i="5"/>
  <c r="Q67" i="5" s="1"/>
  <c r="O68" i="5"/>
  <c r="Q68" i="5" s="1"/>
  <c r="O69" i="5"/>
  <c r="Q69" i="5" s="1"/>
  <c r="O70" i="5"/>
  <c r="Q70" i="5" s="1"/>
  <c r="O71" i="5"/>
  <c r="Q71" i="5" s="1"/>
  <c r="O72" i="5"/>
  <c r="Q72" i="5" s="1"/>
  <c r="O73" i="5"/>
  <c r="Q73" i="5" s="1"/>
  <c r="O74" i="5"/>
  <c r="Q74" i="5" s="1"/>
  <c r="O75" i="5"/>
  <c r="Q75" i="5" s="1"/>
  <c r="O76" i="5"/>
  <c r="Q76" i="5" s="1"/>
  <c r="O77" i="5"/>
  <c r="Q77" i="5" s="1"/>
  <c r="O78" i="5"/>
  <c r="Q78" i="5" s="1"/>
  <c r="O79" i="5"/>
  <c r="Q79" i="5" s="1"/>
  <c r="O80" i="5"/>
  <c r="Q80" i="5" s="1"/>
  <c r="O81" i="5"/>
  <c r="Q81" i="5" s="1"/>
  <c r="O82" i="5"/>
  <c r="Q82" i="5" s="1"/>
  <c r="O83" i="5"/>
  <c r="Q83" i="5" s="1"/>
  <c r="O84" i="5"/>
  <c r="Q84" i="5" s="1"/>
  <c r="O85" i="5"/>
  <c r="Q85" i="5" s="1"/>
  <c r="O86" i="5"/>
  <c r="O87" i="5"/>
  <c r="Q87" i="5" s="1"/>
  <c r="O88" i="5"/>
  <c r="Q88" i="5" s="1"/>
  <c r="O89" i="5"/>
  <c r="Q89" i="5" s="1"/>
  <c r="O90" i="5"/>
  <c r="Q90" i="5" s="1"/>
  <c r="O91" i="5"/>
  <c r="Q91" i="5" s="1"/>
  <c r="O92" i="5"/>
  <c r="Q92" i="5" s="1"/>
  <c r="O93" i="5"/>
  <c r="Q93" i="5" s="1"/>
  <c r="O94" i="5"/>
  <c r="Q94" i="5" s="1"/>
  <c r="O95" i="5"/>
  <c r="Q95" i="5" s="1"/>
  <c r="O96" i="5"/>
  <c r="Q96" i="5" s="1"/>
  <c r="O97" i="5"/>
  <c r="Q97" i="5" s="1"/>
  <c r="O98" i="5"/>
  <c r="Q98" i="5" s="1"/>
  <c r="O99" i="5"/>
  <c r="Q99" i="5" s="1"/>
  <c r="O100" i="5"/>
  <c r="Q100" i="5" s="1"/>
  <c r="O101" i="5"/>
  <c r="Q101" i="5" s="1"/>
  <c r="O102" i="5"/>
  <c r="Q102" i="5" s="1"/>
  <c r="O103" i="5"/>
  <c r="Q103" i="5" s="1"/>
  <c r="O104" i="5"/>
  <c r="Q104" i="5" s="1"/>
  <c r="O105" i="5"/>
  <c r="Q105" i="5" s="1"/>
  <c r="O106" i="5"/>
  <c r="Q106" i="5" s="1"/>
  <c r="O107" i="5"/>
  <c r="Q107" i="5" s="1"/>
  <c r="O108" i="5"/>
  <c r="Q108" i="5" s="1"/>
  <c r="O109" i="5"/>
  <c r="Q109" i="5" s="1"/>
  <c r="O110" i="5"/>
  <c r="O111" i="5"/>
  <c r="Q111" i="5" s="1"/>
  <c r="O112" i="5"/>
  <c r="Q112" i="5" s="1"/>
  <c r="O113" i="5"/>
  <c r="Q113" i="5" s="1"/>
  <c r="O114" i="5"/>
  <c r="Q114" i="5" s="1"/>
  <c r="O115" i="5"/>
  <c r="Q115" i="5" s="1"/>
  <c r="O116" i="5"/>
  <c r="Q116" i="5" s="1"/>
  <c r="O117" i="5"/>
  <c r="Q117" i="5" s="1"/>
  <c r="O118" i="5"/>
  <c r="Q118" i="5" s="1"/>
  <c r="O119" i="5"/>
  <c r="Q119" i="5" s="1"/>
  <c r="O120" i="5"/>
  <c r="Q120" i="5" s="1"/>
  <c r="O121" i="5"/>
  <c r="Q121" i="5" s="1"/>
  <c r="O122" i="5"/>
  <c r="Q122" i="5" s="1"/>
  <c r="O123" i="5"/>
  <c r="Q123" i="5" s="1"/>
  <c r="O124" i="5"/>
  <c r="Q124" i="5" s="1"/>
  <c r="O125" i="5"/>
  <c r="Q125" i="5" s="1"/>
  <c r="O126" i="5"/>
  <c r="Q126" i="5" s="1"/>
  <c r="O127" i="5"/>
  <c r="Q127" i="5" s="1"/>
  <c r="O128" i="5"/>
  <c r="Q128" i="5" s="1"/>
  <c r="O129" i="5"/>
  <c r="Q129" i="5" s="1"/>
  <c r="O130" i="5"/>
  <c r="O131" i="5"/>
  <c r="Q131" i="5" s="1"/>
  <c r="O132" i="5"/>
  <c r="Q132" i="5" s="1"/>
  <c r="O133" i="5"/>
  <c r="Q133" i="5" s="1"/>
  <c r="O134" i="5"/>
  <c r="Q134" i="5" s="1"/>
  <c r="O135" i="5"/>
  <c r="Q135" i="5" s="1"/>
  <c r="O136" i="5"/>
  <c r="Q136" i="5" s="1"/>
  <c r="O137" i="5"/>
  <c r="O138" i="5"/>
  <c r="Q138" i="5" s="1"/>
  <c r="O139" i="5"/>
  <c r="Q139" i="5" s="1"/>
  <c r="O140" i="5"/>
  <c r="Q140" i="5" s="1"/>
  <c r="O141" i="5"/>
  <c r="Q141" i="5" s="1"/>
  <c r="O142" i="5"/>
  <c r="O143" i="5"/>
  <c r="Q143" i="5" s="1"/>
  <c r="O144" i="5"/>
  <c r="Q144" i="5" s="1"/>
  <c r="O145" i="5"/>
  <c r="Q145" i="5" s="1"/>
  <c r="O146" i="5"/>
  <c r="Q146" i="5" s="1"/>
  <c r="O147" i="5"/>
  <c r="Q147" i="5" s="1"/>
  <c r="O148" i="5"/>
  <c r="Q148" i="5" s="1"/>
  <c r="O149" i="5"/>
  <c r="Q149" i="5" s="1"/>
  <c r="O150" i="5"/>
  <c r="Q150" i="5" s="1"/>
  <c r="O151" i="5"/>
  <c r="Q151" i="5" s="1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P18" i="5"/>
  <c r="Q18" i="5"/>
  <c r="P19" i="5"/>
  <c r="P20" i="5"/>
  <c r="P21" i="5"/>
  <c r="P22" i="5"/>
  <c r="P23" i="5"/>
  <c r="P24" i="5"/>
  <c r="P25" i="5"/>
  <c r="P26" i="5"/>
  <c r="P27" i="5"/>
  <c r="P28" i="5"/>
  <c r="P29" i="5"/>
  <c r="P30" i="5"/>
  <c r="Q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Q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Q17" i="5" s="1"/>
  <c r="O18" i="5"/>
  <c r="O19" i="5"/>
  <c r="Q19" i="5" s="1"/>
  <c r="O20" i="5"/>
  <c r="Q20" i="5" s="1"/>
  <c r="O21" i="5"/>
  <c r="Q21" i="5" s="1"/>
  <c r="O22" i="5"/>
  <c r="Q22" i="5" s="1"/>
  <c r="O23" i="5"/>
  <c r="Q23" i="5" s="1"/>
  <c r="O24" i="5"/>
  <c r="Q24" i="5" s="1"/>
  <c r="O25" i="5"/>
  <c r="Q25" i="5" s="1"/>
  <c r="O26" i="5"/>
  <c r="Q26" i="5" s="1"/>
  <c r="O27" i="5"/>
  <c r="Q27" i="5" s="1"/>
  <c r="O28" i="5"/>
  <c r="Q28" i="5" s="1"/>
  <c r="O29" i="5"/>
  <c r="Q29" i="5" s="1"/>
  <c r="O30" i="5"/>
  <c r="O31" i="5"/>
  <c r="Q31" i="5" s="1"/>
  <c r="O32" i="5"/>
  <c r="Q32" i="5" s="1"/>
  <c r="O33" i="5"/>
  <c r="Q33" i="5" s="1"/>
  <c r="O34" i="5"/>
  <c r="Q34" i="5" s="1"/>
  <c r="O35" i="5"/>
  <c r="Q35" i="5" s="1"/>
  <c r="O36" i="5"/>
  <c r="Q36" i="5" s="1"/>
  <c r="O37" i="5"/>
  <c r="Q37" i="5" s="1"/>
  <c r="O38" i="5"/>
  <c r="Q38" i="5" s="1"/>
  <c r="O39" i="5"/>
  <c r="Q39" i="5" s="1"/>
  <c r="O40" i="5"/>
  <c r="Q40" i="5" s="1"/>
  <c r="O41" i="5"/>
  <c r="Q41" i="5" s="1"/>
  <c r="O42" i="5"/>
  <c r="Q42" i="5" s="1"/>
  <c r="O43" i="5"/>
  <c r="Q43" i="5" s="1"/>
  <c r="O44" i="5"/>
  <c r="Q44" i="5" s="1"/>
  <c r="O45" i="5"/>
  <c r="Q45" i="5" s="1"/>
  <c r="O46" i="5"/>
  <c r="Q46" i="5" s="1"/>
  <c r="O2" i="5"/>
  <c r="J46" i="5"/>
  <c r="J35" i="5"/>
  <c r="J3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4" i="5"/>
  <c r="J36" i="5"/>
  <c r="J37" i="5"/>
  <c r="J38" i="5"/>
  <c r="J39" i="5"/>
  <c r="J40" i="5"/>
  <c r="J41" i="5"/>
  <c r="J42" i="5"/>
  <c r="J43" i="5"/>
  <c r="J44" i="5"/>
  <c r="J45" i="5"/>
  <c r="J2" i="5"/>
  <c r="J5" i="4"/>
  <c r="J6" i="4"/>
  <c r="J7" i="4"/>
  <c r="H9" i="4"/>
  <c r="I14" i="4"/>
  <c r="J14" i="4"/>
  <c r="K14" i="4"/>
  <c r="L14" i="4"/>
  <c r="D15" i="4"/>
  <c r="E15" i="4"/>
  <c r="F15" i="4"/>
  <c r="G15" i="4"/>
  <c r="D18" i="4"/>
  <c r="E18" i="4"/>
  <c r="F18" i="4"/>
  <c r="G18" i="4"/>
  <c r="D19" i="4"/>
  <c r="E19" i="4"/>
  <c r="F19" i="4"/>
  <c r="G19" i="4"/>
  <c r="D20" i="4"/>
  <c r="E20" i="4"/>
  <c r="E21" i="4" s="1"/>
  <c r="F20" i="4"/>
  <c r="F21" i="4" s="1"/>
  <c r="G20" i="4"/>
  <c r="G21" i="4" s="1"/>
  <c r="D21" i="4"/>
  <c r="E27" i="4"/>
  <c r="G27" i="4"/>
  <c r="E29" i="4"/>
  <c r="G29" i="4"/>
  <c r="E30" i="4"/>
  <c r="G30" i="4"/>
  <c r="K31" i="4"/>
  <c r="K34" i="4" s="1"/>
  <c r="E32" i="4"/>
  <c r="G32" i="4"/>
  <c r="K32" i="4"/>
  <c r="E33" i="4"/>
  <c r="G33" i="4"/>
  <c r="K33" i="4"/>
  <c r="E34" i="4"/>
  <c r="G34" i="4"/>
  <c r="E35" i="4"/>
  <c r="G35" i="4"/>
  <c r="E36" i="4"/>
  <c r="G36" i="4"/>
  <c r="E37" i="4"/>
  <c r="G37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L51" i="3"/>
  <c r="L52" i="3"/>
  <c r="L53" i="3"/>
  <c r="L54" i="3"/>
  <c r="L55" i="3"/>
  <c r="L56" i="3"/>
  <c r="L57" i="3"/>
  <c r="L58" i="3"/>
  <c r="L50" i="3"/>
  <c r="L39" i="3"/>
  <c r="L40" i="3"/>
  <c r="L41" i="3"/>
  <c r="L42" i="3"/>
  <c r="L43" i="3"/>
  <c r="L44" i="3"/>
  <c r="L45" i="3"/>
  <c r="L46" i="3"/>
  <c r="L47" i="3"/>
  <c r="L48" i="3"/>
  <c r="L49" i="3"/>
  <c r="L38" i="3"/>
  <c r="L27" i="3"/>
  <c r="L28" i="3"/>
  <c r="L29" i="3"/>
  <c r="L30" i="3"/>
  <c r="L31" i="3"/>
  <c r="L32" i="3"/>
  <c r="L33" i="3"/>
  <c r="L34" i="3"/>
  <c r="L35" i="3"/>
  <c r="L36" i="3"/>
  <c r="L37" i="3"/>
  <c r="L26" i="3"/>
  <c r="L15" i="3"/>
  <c r="L16" i="3"/>
  <c r="L17" i="3"/>
  <c r="L18" i="3"/>
  <c r="L19" i="3"/>
  <c r="L20" i="3"/>
  <c r="L21" i="3"/>
  <c r="L22" i="3"/>
  <c r="L23" i="3"/>
  <c r="L24" i="3"/>
  <c r="L25" i="3"/>
  <c r="L14" i="3"/>
  <c r="L3" i="3"/>
  <c r="L4" i="3"/>
  <c r="L5" i="3"/>
  <c r="L6" i="3"/>
  <c r="L7" i="3"/>
  <c r="L8" i="3"/>
  <c r="L9" i="3"/>
  <c r="L10" i="3"/>
  <c r="L11" i="3"/>
  <c r="L12" i="3"/>
  <c r="L13" i="3"/>
  <c r="L2" i="3"/>
  <c r="K51" i="3"/>
  <c r="M51" i="3" s="1"/>
  <c r="O51" i="3" s="1"/>
  <c r="K52" i="3"/>
  <c r="K53" i="3"/>
  <c r="M53" i="3" s="1"/>
  <c r="O53" i="3" s="1"/>
  <c r="K54" i="3"/>
  <c r="K55" i="3"/>
  <c r="K56" i="3"/>
  <c r="K57" i="3"/>
  <c r="M57" i="3" s="1"/>
  <c r="O57" i="3" s="1"/>
  <c r="K58" i="3"/>
  <c r="K50" i="3"/>
  <c r="M50" i="3" s="1"/>
  <c r="O50" i="3" s="1"/>
  <c r="K39" i="3"/>
  <c r="K40" i="3"/>
  <c r="N40" i="3" s="1"/>
  <c r="K41" i="3"/>
  <c r="M41" i="3" s="1"/>
  <c r="O41" i="3" s="1"/>
  <c r="K42" i="3"/>
  <c r="K43" i="3"/>
  <c r="K44" i="3"/>
  <c r="M44" i="3" s="1"/>
  <c r="O44" i="3" s="1"/>
  <c r="K45" i="3"/>
  <c r="K46" i="3"/>
  <c r="N46" i="3" s="1"/>
  <c r="K47" i="3"/>
  <c r="K48" i="3"/>
  <c r="N48" i="3" s="1"/>
  <c r="K49" i="3"/>
  <c r="M49" i="3" s="1"/>
  <c r="O49" i="3" s="1"/>
  <c r="K38" i="3"/>
  <c r="K27" i="3"/>
  <c r="K28" i="3"/>
  <c r="M28" i="3" s="1"/>
  <c r="O28" i="3" s="1"/>
  <c r="K29" i="3"/>
  <c r="K30" i="3"/>
  <c r="N30" i="3" s="1"/>
  <c r="K31" i="3"/>
  <c r="K32" i="3"/>
  <c r="N32" i="3" s="1"/>
  <c r="K33" i="3"/>
  <c r="K34" i="3"/>
  <c r="K35" i="3"/>
  <c r="K36" i="3"/>
  <c r="M36" i="3" s="1"/>
  <c r="O36" i="3" s="1"/>
  <c r="K37" i="3"/>
  <c r="K26" i="3"/>
  <c r="M26" i="3" s="1"/>
  <c r="O26" i="3" s="1"/>
  <c r="K15" i="3"/>
  <c r="K16" i="3"/>
  <c r="N16" i="3" s="1"/>
  <c r="K17" i="3"/>
  <c r="K18" i="3"/>
  <c r="K19" i="3"/>
  <c r="K20" i="3"/>
  <c r="M20" i="3" s="1"/>
  <c r="O20" i="3" s="1"/>
  <c r="K21" i="3"/>
  <c r="K22" i="3"/>
  <c r="N22" i="3" s="1"/>
  <c r="K23" i="3"/>
  <c r="K24" i="3"/>
  <c r="N24" i="3" s="1"/>
  <c r="K25" i="3"/>
  <c r="M25" i="3" s="1"/>
  <c r="O25" i="3" s="1"/>
  <c r="K14" i="3"/>
  <c r="K3" i="3"/>
  <c r="K4" i="3"/>
  <c r="M4" i="3" s="1"/>
  <c r="O4" i="3" s="1"/>
  <c r="K5" i="3"/>
  <c r="K6" i="3"/>
  <c r="N6" i="3" s="1"/>
  <c r="K7" i="3"/>
  <c r="K8" i="3"/>
  <c r="N8" i="3" s="1"/>
  <c r="K9" i="3"/>
  <c r="M9" i="3" s="1"/>
  <c r="O9" i="3" s="1"/>
  <c r="K10" i="3"/>
  <c r="K11" i="3"/>
  <c r="K12" i="3"/>
  <c r="M12" i="3" s="1"/>
  <c r="O12" i="3" s="1"/>
  <c r="K13" i="3"/>
  <c r="K2" i="3"/>
  <c r="N2" i="3" s="1"/>
  <c r="Z102" i="19" l="1"/>
  <c r="E39" i="2"/>
  <c r="H39" i="2"/>
  <c r="H73" i="2"/>
  <c r="H79" i="2"/>
  <c r="I79" i="2" s="1"/>
  <c r="C80" i="2"/>
  <c r="I7" i="2"/>
  <c r="I6" i="2"/>
  <c r="H8" i="2"/>
  <c r="N11" i="3"/>
  <c r="M3" i="3"/>
  <c r="O3" i="3" s="1"/>
  <c r="M19" i="3"/>
  <c r="O19" i="3" s="1"/>
  <c r="M35" i="3"/>
  <c r="O35" i="3" s="1"/>
  <c r="M27" i="3"/>
  <c r="O27" i="3" s="1"/>
  <c r="M43" i="3"/>
  <c r="O43" i="3" s="1"/>
  <c r="M56" i="3"/>
  <c r="O56" i="3" s="1"/>
  <c r="N7" i="3"/>
  <c r="N23" i="3"/>
  <c r="N15" i="3"/>
  <c r="N31" i="3"/>
  <c r="N47" i="3"/>
  <c r="N39" i="3"/>
  <c r="M52" i="3"/>
  <c r="O52" i="3" s="1"/>
  <c r="N42" i="3"/>
  <c r="M17" i="3"/>
  <c r="O17" i="3" s="1"/>
  <c r="N33" i="3"/>
  <c r="N49" i="3"/>
  <c r="N41" i="3"/>
  <c r="N54" i="3"/>
  <c r="N52" i="3"/>
  <c r="N26" i="3"/>
  <c r="N50" i="3"/>
  <c r="N51" i="3"/>
  <c r="M22" i="3"/>
  <c r="O22" i="3" s="1"/>
  <c r="N4" i="3"/>
  <c r="M7" i="3"/>
  <c r="O7" i="3" s="1"/>
  <c r="N10" i="3"/>
  <c r="M14" i="3"/>
  <c r="O14" i="3" s="1"/>
  <c r="M18" i="3"/>
  <c r="O18" i="3" s="1"/>
  <c r="N34" i="3"/>
  <c r="M38" i="3"/>
  <c r="O38" i="3" s="1"/>
  <c r="M42" i="3"/>
  <c r="O42" i="3" s="1"/>
  <c r="M55" i="3"/>
  <c r="O55" i="3" s="1"/>
  <c r="N3" i="3"/>
  <c r="N27" i="3"/>
  <c r="N43" i="3"/>
  <c r="M6" i="3"/>
  <c r="O6" i="3" s="1"/>
  <c r="M30" i="3"/>
  <c r="O30" i="3" s="1"/>
  <c r="M15" i="3"/>
  <c r="O15" i="3" s="1"/>
  <c r="M48" i="3"/>
  <c r="O48" i="3" s="1"/>
  <c r="M16" i="3"/>
  <c r="O16" i="3" s="1"/>
  <c r="M58" i="3"/>
  <c r="O58" i="3" s="1"/>
  <c r="M2" i="3"/>
  <c r="O2" i="3" s="1"/>
  <c r="M40" i="3"/>
  <c r="O40" i="3" s="1"/>
  <c r="M11" i="3"/>
  <c r="O11" i="3" s="1"/>
  <c r="M32" i="3"/>
  <c r="O32" i="3" s="1"/>
  <c r="N12" i="3"/>
  <c r="N20" i="3"/>
  <c r="N36" i="3"/>
  <c r="N28" i="3"/>
  <c r="N44" i="3"/>
  <c r="N57" i="3"/>
  <c r="M39" i="3"/>
  <c r="O39" i="3" s="1"/>
  <c r="M10" i="3"/>
  <c r="O10" i="3" s="1"/>
  <c r="N53" i="3"/>
  <c r="M47" i="3"/>
  <c r="O47" i="3" s="1"/>
  <c r="M31" i="3"/>
  <c r="O31" i="3" s="1"/>
  <c r="N19" i="3"/>
  <c r="N35" i="3"/>
  <c r="M24" i="3"/>
  <c r="O24" i="3" s="1"/>
  <c r="M33" i="3"/>
  <c r="O33" i="3" s="1"/>
  <c r="M46" i="3"/>
  <c r="O46" i="3" s="1"/>
  <c r="N9" i="3"/>
  <c r="N25" i="3"/>
  <c r="N17" i="3"/>
  <c r="M54" i="3"/>
  <c r="O54" i="3" s="1"/>
  <c r="N18" i="3"/>
  <c r="M34" i="3"/>
  <c r="O34" i="3" s="1"/>
  <c r="M23" i="3"/>
  <c r="O23" i="3" s="1"/>
  <c r="M8" i="3"/>
  <c r="O8" i="3" s="1"/>
  <c r="N13" i="3"/>
  <c r="M13" i="3"/>
  <c r="O13" i="3" s="1"/>
  <c r="N37" i="3"/>
  <c r="M37" i="3"/>
  <c r="O37" i="3" s="1"/>
  <c r="N29" i="3"/>
  <c r="M29" i="3"/>
  <c r="O29" i="3" s="1"/>
  <c r="N58" i="3"/>
  <c r="N14" i="3"/>
  <c r="N38" i="3"/>
  <c r="N55" i="3"/>
  <c r="N56" i="3"/>
  <c r="N5" i="3"/>
  <c r="M5" i="3"/>
  <c r="O5" i="3" s="1"/>
  <c r="N45" i="3"/>
  <c r="M45" i="3"/>
  <c r="O45" i="3" s="1"/>
  <c r="N21" i="3"/>
  <c r="M21" i="3"/>
  <c r="O21" i="3" s="1"/>
  <c r="I8" i="2" l="1"/>
  <c r="H9" i="2"/>
  <c r="H10" i="2" l="1"/>
  <c r="I9" i="2"/>
  <c r="H11" i="2" l="1"/>
  <c r="I10" i="2"/>
  <c r="I11" i="2" l="1"/>
  <c r="H12" i="2"/>
  <c r="I12" i="2" s="1"/>
</calcChain>
</file>

<file path=xl/sharedStrings.xml><?xml version="1.0" encoding="utf-8"?>
<sst xmlns="http://schemas.openxmlformats.org/spreadsheetml/2006/main" count="45127" uniqueCount="265">
  <si>
    <t>Departure Time</t>
  </si>
  <si>
    <t>NDO</t>
  </si>
  <si>
    <t>Route</t>
  </si>
  <si>
    <t>Sector</t>
  </si>
  <si>
    <t>Carrier</t>
  </si>
  <si>
    <t>Fare</t>
  </si>
  <si>
    <t>Forecast</t>
  </si>
  <si>
    <t>Flight No</t>
  </si>
  <si>
    <t>Departure Hour</t>
  </si>
  <si>
    <t>BOMDEL</t>
  </si>
  <si>
    <t>AA</t>
  </si>
  <si>
    <t>BB</t>
  </si>
  <si>
    <t>CC</t>
  </si>
  <si>
    <t>DD</t>
  </si>
  <si>
    <t>DELBOM</t>
  </si>
  <si>
    <t>BLRDEL</t>
  </si>
  <si>
    <t>DELBLR</t>
  </si>
  <si>
    <t>CCUDEL</t>
  </si>
  <si>
    <t>DELCCU</t>
  </si>
  <si>
    <t>BLRCCU</t>
  </si>
  <si>
    <t>CCUBLR</t>
  </si>
  <si>
    <t>Seat</t>
  </si>
  <si>
    <t>Ancillary Product</t>
  </si>
  <si>
    <t>Meal</t>
  </si>
  <si>
    <t>On-board Meal</t>
  </si>
  <si>
    <t>Column</t>
  </si>
  <si>
    <t>A</t>
  </si>
  <si>
    <t>B</t>
  </si>
  <si>
    <t>C</t>
  </si>
  <si>
    <t>D</t>
  </si>
  <si>
    <t>E</t>
  </si>
  <si>
    <t>F</t>
  </si>
  <si>
    <t>Ancillary Revenue</t>
  </si>
  <si>
    <t>Ancillary RASK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</si>
  <si>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</si>
  <si>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</si>
  <si>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</si>
  <si>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</si>
  <si>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</si>
  <si>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</si>
  <si>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</si>
  <si>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</si>
  <si>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</si>
  <si>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</si>
  <si>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</si>
  <si>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</si>
  <si>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Departure Year</t>
  </si>
  <si>
    <t>Departure Month</t>
  </si>
  <si>
    <t>Scheduled Rev</t>
  </si>
  <si>
    <t>Ancillary Rev</t>
  </si>
  <si>
    <t>Ancillary Rev per booked Passenger</t>
  </si>
  <si>
    <t>Total Rev per booked Passenger</t>
  </si>
  <si>
    <t>Cost per booked Passenger</t>
  </si>
  <si>
    <t>Revenue Passengers Booked (mn)</t>
  </si>
  <si>
    <t>Booked Passenger Load Factor</t>
  </si>
  <si>
    <t>Avg Sector Length (miles)</t>
  </si>
  <si>
    <t>Avg Booked Passenger Fare</t>
  </si>
  <si>
    <t>Revenue (bn Eur)</t>
  </si>
  <si>
    <t>Scheduled Revenues</t>
  </si>
  <si>
    <t>Ancillary Revenues</t>
  </si>
  <si>
    <t>FY19</t>
  </si>
  <si>
    <t>FY20</t>
  </si>
  <si>
    <t>FY21</t>
  </si>
  <si>
    <t>FY22</t>
  </si>
  <si>
    <t>FY23</t>
  </si>
  <si>
    <t>Financial Year</t>
  </si>
  <si>
    <t>Scheduled Revenue</t>
  </si>
  <si>
    <t>AMJ</t>
  </si>
  <si>
    <t>JAS</t>
  </si>
  <si>
    <t>OND</t>
  </si>
  <si>
    <t>JFM</t>
  </si>
  <si>
    <t>Total Revenue per Booked Passenger</t>
  </si>
  <si>
    <t>Cost per Booked Passenger</t>
  </si>
  <si>
    <t>Load Factor</t>
  </si>
  <si>
    <t>Avg Booked Passenger Fare (Eur)</t>
  </si>
  <si>
    <t>Total Operating Revenue (bn)</t>
  </si>
  <si>
    <t>Revenue Passenger Miles (RPM) (bn)</t>
  </si>
  <si>
    <t>Yield Per Revenue Passenger Mile</t>
  </si>
  <si>
    <t>RASK</t>
  </si>
  <si>
    <t>Sectors Flown</t>
  </si>
  <si>
    <t>Avg. Indivdidual Aircraft Capacity</t>
  </si>
  <si>
    <t>ASKM (mn)</t>
  </si>
  <si>
    <t>RASK (eur)</t>
  </si>
  <si>
    <t>Ancillary RASK (eur)</t>
  </si>
  <si>
    <t>Passenger RASK (eur)</t>
  </si>
  <si>
    <t>Ancillary Contribution</t>
  </si>
  <si>
    <t>Flight Number</t>
  </si>
  <si>
    <t>DELMAA</t>
  </si>
  <si>
    <t>BLRBOM</t>
  </si>
  <si>
    <t>BLRMAA</t>
  </si>
  <si>
    <t>Scheduled Revenue (mn)</t>
  </si>
  <si>
    <t>Ancillary Revenue (mn)</t>
  </si>
  <si>
    <t>PRASK</t>
  </si>
  <si>
    <t>Pax Revenue Contribution</t>
  </si>
  <si>
    <t>Revenue per Booked Passenger</t>
  </si>
  <si>
    <t>Attach Rate</t>
  </si>
  <si>
    <t>Row Labels</t>
  </si>
  <si>
    <t>Grand Total</t>
  </si>
  <si>
    <t>Infant</t>
  </si>
  <si>
    <t>Baggage</t>
  </si>
  <si>
    <t>Extra Baggage (5kg)</t>
  </si>
  <si>
    <t>Extra Baggage (10kg)</t>
  </si>
  <si>
    <t>Extra Baggage (20kg)</t>
  </si>
  <si>
    <t>Pre-booked Meal</t>
  </si>
  <si>
    <t>Change/Cancellation</t>
  </si>
  <si>
    <t>Change</t>
  </si>
  <si>
    <t>Cancellation</t>
  </si>
  <si>
    <t>Travel Insurance</t>
  </si>
  <si>
    <t>App/Web Insurance</t>
  </si>
  <si>
    <t>3rd Party Insurance</t>
  </si>
  <si>
    <t xml:space="preserve">Seat </t>
  </si>
  <si>
    <t>Priority Checkin</t>
  </si>
  <si>
    <t>Aisle</t>
  </si>
  <si>
    <t>Middle</t>
  </si>
  <si>
    <t>Aisle/Window</t>
  </si>
  <si>
    <t>Product</t>
  </si>
  <si>
    <t>Sub-Product</t>
  </si>
  <si>
    <t>Seat Selection</t>
  </si>
  <si>
    <t>Window</t>
  </si>
  <si>
    <t>Sum of Ancillary Revenue (mn)</t>
  </si>
  <si>
    <t>Web/App Insurance</t>
  </si>
  <si>
    <t>Departures</t>
  </si>
  <si>
    <t>90+</t>
  </si>
  <si>
    <t>61-90</t>
  </si>
  <si>
    <t>46-60</t>
  </si>
  <si>
    <t>31-45</t>
  </si>
  <si>
    <t>15-30</t>
  </si>
  <si>
    <t>4-7</t>
  </si>
  <si>
    <t>8-14</t>
  </si>
  <si>
    <t>0-3</t>
  </si>
  <si>
    <t>Ancillary Purchase DTD</t>
  </si>
  <si>
    <t>Booking DTD</t>
  </si>
  <si>
    <t>Insurance</t>
  </si>
  <si>
    <t>Ancillary DTD</t>
  </si>
  <si>
    <t>Take-up Rate</t>
  </si>
  <si>
    <t>Direct (Web/App)</t>
  </si>
  <si>
    <t>Online Travel Agents</t>
  </si>
  <si>
    <t>Brick &amp; Mortar Travel Agents</t>
  </si>
  <si>
    <t>Airport</t>
  </si>
  <si>
    <t>Inflight</t>
  </si>
  <si>
    <t>Ticket Booking Channel</t>
  </si>
  <si>
    <t>Ancillary Booking Channel</t>
  </si>
  <si>
    <t>B&amp;M TAs</t>
  </si>
  <si>
    <t>OTAs</t>
  </si>
  <si>
    <t>Web/App</t>
  </si>
  <si>
    <t>Rows</t>
  </si>
  <si>
    <t>Revenue Per Pax</t>
  </si>
  <si>
    <t>0.19</t>
  </si>
  <si>
    <t>0.32</t>
  </si>
  <si>
    <t>ATQDEL</t>
  </si>
  <si>
    <t>DELTRV</t>
  </si>
  <si>
    <t>DELIXB</t>
  </si>
  <si>
    <t>DELHYD</t>
  </si>
  <si>
    <t>HYDMAA</t>
  </si>
  <si>
    <t>HYDRJA</t>
  </si>
  <si>
    <t>COKMAA</t>
  </si>
  <si>
    <t>HYDVGA</t>
  </si>
  <si>
    <t>BLRIXB</t>
  </si>
  <si>
    <t>BLRGAU</t>
  </si>
  <si>
    <t>DELGAU</t>
  </si>
  <si>
    <t>BOMCCU</t>
  </si>
  <si>
    <t>DELIXJ</t>
  </si>
  <si>
    <t>DELIXC</t>
  </si>
  <si>
    <t>BOMIXC</t>
  </si>
  <si>
    <t>DELIXZ</t>
  </si>
  <si>
    <t>BLRIXZ</t>
  </si>
  <si>
    <t>MAAIXZ</t>
  </si>
  <si>
    <t>COKHYD</t>
  </si>
  <si>
    <t>BLRHYD</t>
  </si>
  <si>
    <t>BLRVGA</t>
  </si>
  <si>
    <t>BLRRJA</t>
  </si>
  <si>
    <t>BOMHYD</t>
  </si>
  <si>
    <t>BLRPNQ</t>
  </si>
  <si>
    <t>DELPNQ</t>
  </si>
  <si>
    <t>JAIPNQ</t>
  </si>
  <si>
    <t>AMDDEL</t>
  </si>
  <si>
    <t>AMDBOM</t>
  </si>
  <si>
    <t>DELSTV</t>
  </si>
  <si>
    <t>COKDEL</t>
  </si>
  <si>
    <t>BLRCOK</t>
  </si>
  <si>
    <t>Distance</t>
  </si>
  <si>
    <t>MAAIXB</t>
  </si>
  <si>
    <t>COKGAU</t>
  </si>
  <si>
    <t>BLRIXC</t>
  </si>
  <si>
    <t>BOMGAU</t>
  </si>
  <si>
    <t>BOMIXZ</t>
  </si>
  <si>
    <t>0-500</t>
  </si>
  <si>
    <t>501-1000</t>
  </si>
  <si>
    <t>1001-2000</t>
  </si>
  <si>
    <t>&gt;2000</t>
  </si>
  <si>
    <t>Distance Category</t>
  </si>
  <si>
    <t>Take Rate</t>
  </si>
  <si>
    <t>Rev/Pax</t>
  </si>
  <si>
    <t>Total Departures</t>
  </si>
  <si>
    <t>Take Rate %</t>
  </si>
  <si>
    <t>Total Seats</t>
  </si>
  <si>
    <t>LF</t>
  </si>
  <si>
    <t>Total Rev</t>
  </si>
  <si>
    <t>Pre-Booked Meal</t>
  </si>
  <si>
    <t>Total Pax</t>
  </si>
  <si>
    <t>Retail</t>
  </si>
  <si>
    <t>Corporate</t>
  </si>
  <si>
    <t>SME</t>
  </si>
  <si>
    <t>Family</t>
  </si>
  <si>
    <t>Sale</t>
  </si>
  <si>
    <t>Seat revenue</t>
  </si>
  <si>
    <t>Meal Take Rate</t>
  </si>
  <si>
    <t>Meal Revenue</t>
  </si>
  <si>
    <t>Seat rev/per pax</t>
  </si>
  <si>
    <t>Meal Rev/pax</t>
  </si>
  <si>
    <t>Take rate %</t>
  </si>
  <si>
    <t>Baggage Rev/Pax</t>
  </si>
  <si>
    <t>Take rate</t>
  </si>
  <si>
    <t>Baggage Revenue</t>
  </si>
  <si>
    <t>Change/Can rav/pax</t>
  </si>
  <si>
    <t>Change/Can Rev</t>
  </si>
  <si>
    <t>Priority Checkin Rev/Pax</t>
  </si>
  <si>
    <t>Travel Ins per pax</t>
  </si>
  <si>
    <t>Travel Ins revenue</t>
  </si>
  <si>
    <t>Infant Revenue</t>
  </si>
  <si>
    <t>Infant Rev/Pax</t>
  </si>
  <si>
    <t>Booking Product</t>
  </si>
  <si>
    <t>Total</t>
  </si>
  <si>
    <t xml:space="preserve"> </t>
  </si>
  <si>
    <t>In-flight</t>
  </si>
  <si>
    <t>Take-Rate</t>
  </si>
  <si>
    <t>Chg/Canc</t>
  </si>
  <si>
    <t>Chg/Canc.</t>
  </si>
  <si>
    <t>Travel Ins</t>
  </si>
  <si>
    <t>Travel Ins.</t>
  </si>
  <si>
    <t>Prior Checkin</t>
  </si>
  <si>
    <t>Booking Channel</t>
  </si>
  <si>
    <t>Ancillary Sub-Product</t>
  </si>
  <si>
    <t>Baggage (5kg)</t>
  </si>
  <si>
    <t>Baggage (20kg)</t>
  </si>
  <si>
    <t>Baggage (10kg)</t>
  </si>
  <si>
    <t>8-15</t>
  </si>
  <si>
    <t>16-30</t>
  </si>
  <si>
    <t>31-60</t>
  </si>
  <si>
    <t>&gt;90</t>
  </si>
  <si>
    <t>Ancillary DTD Range</t>
  </si>
  <si>
    <t>Booking DTD Range</t>
  </si>
  <si>
    <t>Ancillary Purchase DTD Range</t>
  </si>
  <si>
    <t>Channel</t>
  </si>
  <si>
    <t>Seat_TR</t>
  </si>
  <si>
    <t>Meal_TR</t>
  </si>
  <si>
    <t>Baggage_TR</t>
  </si>
  <si>
    <t>Change/Cancellation_TR</t>
  </si>
  <si>
    <t>Priority Checkin_TR</t>
  </si>
  <si>
    <t>Travel Insurance_TR</t>
  </si>
  <si>
    <t>Infant_TR</t>
  </si>
  <si>
    <t>Seat_RPP</t>
  </si>
  <si>
    <t>Meal_RPP</t>
  </si>
  <si>
    <t>Baggage_RPP</t>
  </si>
  <si>
    <t>Change/Cancellation_RPP</t>
  </si>
  <si>
    <t>Priority Checkin_RPP</t>
  </si>
  <si>
    <t>Travel Insurance_RPP</t>
  </si>
  <si>
    <t>Infant_RPP</t>
  </si>
  <si>
    <t>Seat_RASK</t>
  </si>
  <si>
    <t>Meal_RASK</t>
  </si>
  <si>
    <t>Baggage_RASK</t>
  </si>
  <si>
    <t>Change/Cancellation_RASK</t>
  </si>
  <si>
    <t>Priority Checkin_RASK</t>
  </si>
  <si>
    <t>Travel Insurance_RASK</t>
  </si>
  <si>
    <t>Infant_RASK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</si>
</sst>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0.0000"/>
    <numFmt numFmtId="167" formatCode="0.0"/>
    <numFmt numFmtId="168" formatCode="0.00000"/>
    <numFmt numFmtId="169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164" fontId="0" fillId="0" borderId="0" xfId="0" applyNumberFormat="1"/>
    <xf numFmtId="0" fontId="16" fillId="33" borderId="0" xfId="0" applyFont="1" applyFill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  <xf numFmtId="16" fontId="0" fillId="0" borderId="0" xfId="0" quotePrefix="1" applyNumberFormat="1"/>
    <xf numFmtId="9" fontId="0" fillId="0" borderId="0" xfId="0" applyNumberFormat="1" applyAlignment="1">
      <alignment horizontal="center"/>
    </xf>
    <xf numFmtId="10" fontId="0" fillId="0" borderId="0" xfId="42" applyNumberFormat="1" applyFont="1"/>
    <xf numFmtId="0" fontId="0" fillId="0" borderId="0" xfId="0" applyBorder="1" applyAlignment="1"/>
    <xf numFmtId="17" fontId="0" fillId="0" borderId="0" xfId="0" quotePrefix="1" applyNumberFormat="1"/>
    <xf numFmtId="2" fontId="0" fillId="0" borderId="10" xfId="42" applyNumberFormat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42" applyNumberFormat="1" applyFont="1"/>
    <xf numFmtId="167" fontId="0" fillId="0" borderId="0" xfId="0" applyNumberFormat="1"/>
    <xf numFmtId="0" fontId="0" fillId="33" borderId="0" xfId="0" applyFill="1"/>
    <xf numFmtId="164" fontId="0" fillId="0" borderId="0" xfId="42" applyNumberFormat="1" applyFont="1"/>
    <xf numFmtId="166" fontId="0" fillId="0" borderId="0" xfId="42" applyNumberFormat="1" applyFont="1"/>
    <xf numFmtId="10" fontId="0" fillId="0" borderId="0" xfId="0" applyNumberFormat="1"/>
    <xf numFmtId="168" fontId="0" fillId="0" borderId="0" xfId="0" applyNumberFormat="1"/>
    <xf numFmtId="165" fontId="0" fillId="0" borderId="0" xfId="0" applyNumberFormat="1"/>
    <xf numFmtId="0" fontId="0" fillId="0" borderId="0" xfId="42" applyNumberFormat="1" applyFont="1"/>
    <xf numFmtId="169" fontId="0" fillId="0" borderId="0" xfId="0" applyNumberFormat="1"/>
    <xf numFmtId="10" fontId="1" fillId="0" borderId="0" xfId="42" applyNumberFormat="1" applyFont="1"/>
    <xf numFmtId="2" fontId="0" fillId="0" borderId="0" xfId="0" applyNumberFormat="1" applyFont="1"/>
    <xf numFmtId="168" fontId="0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srivastava" refreshedDate="45060.678635532407" createdVersion="6" refreshedVersion="6" minRefreshableVersion="3" recordCount="540" xr:uid="{0C9E4B8B-97D7-4B37-9198-1747D1A9A0C6}">
  <cacheSource type="worksheet">
    <worksheetSource ref="A1:R541" sheet="Product_Data"/>
  </cacheSource>
  <cacheFields count="18">
    <cacheField name="Route" numFmtId="0">
      <sharedItems count="7">
        <s v="BOMDEL"/>
        <s v="BLRDEL"/>
        <s v="CCUDEL"/>
        <s v="DELMAA"/>
        <s v="BLRBOM"/>
        <s v="BLRCCU"/>
        <s v="BLRMAA"/>
      </sharedItems>
    </cacheField>
    <cacheField name="Financial Year" numFmtId="0">
      <sharedItems containsSemiMixedTypes="0" containsString="0" containsNumber="1" containsInteger="1" minValue="2019" maxValue="2021"/>
    </cacheField>
    <cacheField name="Departure Year" numFmtId="0">
      <sharedItems containsSemiMixedTypes="0" containsString="0" containsNumber="1" containsInteger="1" minValue="2018" maxValue="2021"/>
    </cacheField>
    <cacheField name="Departure Month" numFmtId="0">
      <sharedItems/>
    </cacheField>
    <cacheField name="Flight Number" numFmtId="0">
      <sharedItems containsSemiMixedTypes="0" containsString="0" containsNumber="1" containsInteger="1" minValue="1231" maxValue="1292" count="14">
        <n v="1231"/>
        <n v="1241"/>
        <n v="1251"/>
        <n v="1261"/>
        <n v="1271"/>
        <n v="1281"/>
        <n v="1291"/>
        <n v="1292"/>
        <n v="1232"/>
        <n v="1242"/>
        <n v="1252"/>
        <n v="1262"/>
        <n v="1272"/>
        <n v="1282"/>
      </sharedItems>
    </cacheField>
    <cacheField name="Scheduled Revenue (mn)" numFmtId="0">
      <sharedItems containsSemiMixedTypes="0" containsString="0" containsNumber="1" minValue="6" maxValue="69.900000000000006"/>
    </cacheField>
    <cacheField name="Ancillary Revenue (mn)" numFmtId="0">
      <sharedItems containsSemiMixedTypes="0" containsString="0" containsNumber="1" minValue="4.4555370000000005" maxValue="26.714475"/>
    </cacheField>
    <cacheField name="Avg Booked Passenger Fare (Eur)" numFmtId="0">
      <sharedItems containsSemiMixedTypes="0" containsString="0" containsNumber="1" containsInteger="1" minValue="20" maxValue="56"/>
    </cacheField>
    <cacheField name="Ancillary Rev per booked Passenger" numFmtId="0">
      <sharedItems containsSemiMixedTypes="0" containsString="0" containsNumber="1" minValue="8" maxValue="26"/>
    </cacheField>
    <cacheField name="Revenue per Booked Passenger" numFmtId="2">
      <sharedItems containsSemiMixedTypes="0" containsString="0" containsNumber="1" minValue="31" maxValue="73.5"/>
    </cacheField>
    <cacheField name="Cost per Booked Passenger" numFmtId="0">
      <sharedItems containsSemiMixedTypes="0" containsString="0" containsNumber="1" minValue="25" maxValue="71"/>
    </cacheField>
    <cacheField name="Load Factor" numFmtId="0">
      <sharedItems containsSemiMixedTypes="0" containsString="0" containsNumber="1" containsInteger="1" minValue="84" maxValue="100"/>
    </cacheField>
    <cacheField name="RASK" numFmtId="0">
      <sharedItems containsSemiMixedTypes="0" containsString="0" containsNumber="1" minValue="0.05" maxValue="8.8999999999999996E-2"/>
    </cacheField>
    <cacheField name="Ancillary RASK" numFmtId="0">
      <sharedItems containsSemiMixedTypes="0" containsString="0" containsNumber="1" minValue="0.01" maxValue="3.2000000000000001E-2"/>
    </cacheField>
    <cacheField name="PRASK" numFmtId="0">
      <sharedItems containsSemiMixedTypes="0" containsString="0" containsNumber="1" minValue="2.1999999999999999E-2" maxValue="6.7000000000000004E-2"/>
    </cacheField>
    <cacheField name="Ancillary Contribution" numFmtId="9">
      <sharedItems containsSemiMixedTypes="0" containsString="0" containsNumber="1" minValue="0.1149425287356322" maxValue="0.36781609195402304"/>
    </cacheField>
    <cacheField name="Pax Revenue Contribution" numFmtId="9">
      <sharedItems containsSemiMixedTypes="0" containsString="0" containsNumber="1" minValue="0.25287356321839083" maxValue="0.77011494252873569"/>
    </cacheField>
    <cacheField name="Attach Rate" numFmtId="2">
      <sharedItems containsSemiMixedTypes="0" containsString="0" containsNumber="1" minValue="0.1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srivastava" refreshedDate="45075.526035763891" createdVersion="6" refreshedVersion="6" minRefreshableVersion="3" recordCount="180" xr:uid="{DB757B64-6974-426A-987B-2C1257026191}">
  <cacheSource type="worksheet">
    <worksheetSource ref="A1:Z181" sheet="seat_map_trend"/>
  </cacheSource>
  <cacheFields count="26">
    <cacheField name="Row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olumn" numFmtId="0">
      <sharedItems count="6">
        <s v="A"/>
        <s v="F"/>
        <s v="C"/>
        <s v="D"/>
        <s v="B"/>
        <s v="E"/>
      </sharedItems>
    </cacheField>
    <cacheField name="Take-up Rate" numFmtId="9">
      <sharedItems containsSemiMixedTypes="0" containsString="0" containsNumber="1" minValue="0" maxValue="0.53" count="40">
        <n v="0.53"/>
        <n v="0.48"/>
        <n v="0.21"/>
        <n v="0.33"/>
        <n v="0.32"/>
        <n v="0.27"/>
        <n v="0.3"/>
        <n v="0.31"/>
        <n v="0.24"/>
        <n v="0.28000000000000003"/>
        <n v="0.2"/>
        <n v="0.25"/>
        <n v="0.26"/>
        <n v="0.52"/>
        <n v="0.34"/>
        <n v="0.35"/>
        <n v="0.37"/>
        <n v="0.23"/>
        <n v="0.22"/>
        <n v="0.38"/>
        <n v="0.28999999999999998"/>
        <n v="0.42"/>
        <n v="0.17"/>
        <n v="0.15"/>
        <n v="0.11"/>
        <n v="0.18"/>
        <n v="0.16"/>
        <n v="0.19"/>
        <n v="0.12"/>
        <n v="0.14000000000000001"/>
        <n v="0.13"/>
        <n v="0.09"/>
        <n v="7.0000000000000007E-2"/>
        <n v="0.02"/>
        <n v="0.06"/>
        <n v="0"/>
        <n v="0.03"/>
        <n v="0.04"/>
        <n v="0.01"/>
        <n v="0.05"/>
      </sharedItems>
    </cacheField>
    <cacheField name="Revenue Per Pax" numFmtId="0">
      <sharedItems containsSemiMixedTypes="0" containsString="0" containsNumber="1" containsInteger="1" minValue="0" maxValue="28"/>
    </cacheField>
    <cacheField name="Ancillary RASK" numFmtId="0">
      <sharedItems containsSemiMixedTypes="0" containsString="0" containsNumber="1" minValue="1E-3" maxValue="4.2999999999999997E-2"/>
    </cacheField>
    <cacheField name="Seat_TR" numFmtId="10">
      <sharedItems containsSemiMixedTypes="0" containsString="0" containsNumber="1" minValue="0" maxValue="0.1961" count="40">
        <n v="0.1961"/>
        <n v="0.17759999999999998"/>
        <n v="7.7699999999999991E-2"/>
        <n v="0.1221"/>
        <n v="0.11840000000000001"/>
        <n v="9.9900000000000003E-2"/>
        <n v="0.111"/>
        <n v="0.1147"/>
        <n v="8.879999999999999E-2"/>
        <n v="0.10360000000000001"/>
        <n v="7.3999999999999996E-2"/>
        <n v="9.2499999999999999E-2"/>
        <n v="9.6200000000000008E-2"/>
        <n v="0.19240000000000002"/>
        <n v="0.1258"/>
        <n v="0.1295"/>
        <n v="0.13689999999999999"/>
        <n v="8.5100000000000009E-2"/>
        <n v="8.14E-2"/>
        <n v="0.1406"/>
        <n v="0.10729999999999999"/>
        <n v="0.15539999999999998"/>
        <n v="6.2899999999999998E-2"/>
        <n v="5.5500000000000001E-2"/>
        <n v="4.07E-2"/>
        <n v="6.6599999999999993E-2"/>
        <n v="5.9200000000000003E-2"/>
        <n v="7.0300000000000001E-2"/>
        <n v="4.4399999999999995E-2"/>
        <n v="5.1800000000000006E-2"/>
        <n v="4.8100000000000004E-2"/>
        <n v="3.3299999999999996E-2"/>
        <n v="2.5900000000000003E-2"/>
        <n v="7.4000000000000003E-3"/>
        <n v="2.2199999999999998E-2"/>
        <n v="0"/>
        <n v="1.1099999999999999E-2"/>
        <n v="1.4800000000000001E-2"/>
        <n v="3.7000000000000002E-3"/>
        <n v="1.8499999999999999E-2"/>
      </sharedItems>
    </cacheField>
    <cacheField name="Meal_TR" numFmtId="10">
      <sharedItems containsSemiMixedTypes="0" containsString="0" containsNumber="1" minValue="0" maxValue="0.1696" count="40">
        <n v="0.1696"/>
        <n v="0.15359999999999999"/>
        <n v="6.7199999999999996E-2"/>
        <n v="0.10560000000000001"/>
        <n v="0.1024"/>
        <n v="8.6400000000000005E-2"/>
        <n v="9.6000000000000002E-2"/>
        <n v="9.9199999999999997E-2"/>
        <n v="7.6799999999999993E-2"/>
        <n v="8.9600000000000013E-2"/>
        <n v="6.4000000000000001E-2"/>
        <n v="0.08"/>
        <n v="8.320000000000001E-2"/>
        <n v="0.16640000000000002"/>
        <n v="0.10880000000000001"/>
        <n v="0.11199999999999999"/>
        <n v="0.11840000000000001"/>
        <n v="7.3599999999999999E-2"/>
        <n v="7.0400000000000004E-2"/>
        <n v="0.1216"/>
        <n v="9.2799999999999994E-2"/>
        <n v="0.13439999999999999"/>
        <n v="5.4400000000000004E-2"/>
        <n v="4.8000000000000001E-2"/>
        <n v="3.5200000000000002E-2"/>
        <n v="5.7599999999999998E-2"/>
        <n v="5.1200000000000002E-2"/>
        <n v="6.08E-2"/>
        <n v="3.8399999999999997E-2"/>
        <n v="4.4800000000000006E-2"/>
        <n v="4.1600000000000005E-2"/>
        <n v="2.8799999999999999E-2"/>
        <n v="2.2400000000000003E-2"/>
        <n v="6.4000000000000003E-3"/>
        <n v="1.9199999999999998E-2"/>
        <n v="0"/>
        <n v="9.5999999999999992E-3"/>
        <n v="1.2800000000000001E-2"/>
        <n v="3.2000000000000002E-3"/>
        <n v="1.6E-2"/>
      </sharedItems>
    </cacheField>
    <cacheField name="Baggage_TR" numFmtId="10">
      <sharedItems containsSemiMixedTypes="0" containsString="0" containsNumber="1" minValue="0" maxValue="0.1113"/>
    </cacheField>
    <cacheField name="Change/Cancellation_TR" numFmtId="10">
      <sharedItems containsSemiMixedTypes="0" containsString="0" containsNumber="1" minValue="0" maxValue="2.6500000000000003E-2"/>
    </cacheField>
    <cacheField name="Priority Checkin_TR" numFmtId="10">
      <sharedItems containsSemiMixedTypes="0" containsString="0" containsNumber="1" minValue="0" maxValue="1.06E-2"/>
    </cacheField>
    <cacheField name="Travel Insurance_TR" numFmtId="10">
      <sharedItems containsSemiMixedTypes="0" containsString="0" containsNumber="1" minValue="0" maxValue="1.06E-2"/>
    </cacheField>
    <cacheField name="Infant_TR" numFmtId="10">
      <sharedItems containsSemiMixedTypes="0" containsString="0" containsNumber="1" minValue="0" maxValue="5.3E-3"/>
    </cacheField>
    <cacheField name="Seat_RPP" numFmtId="0">
      <sharedItems containsSemiMixedTypes="0" containsString="0" containsNumber="1" minValue="0" maxValue="10.36"/>
    </cacheField>
    <cacheField name="Meal_RPP" numFmtId="0">
      <sharedItems containsSemiMixedTypes="0" containsString="0" containsNumber="1" minValue="0" maxValue="8.9600000000000009"/>
    </cacheField>
    <cacheField name="Baggage_RPP" numFmtId="0">
      <sharedItems containsSemiMixedTypes="0" containsString="0" containsNumber="1" minValue="0" maxValue="5.88"/>
    </cacheField>
    <cacheField name="Change/Cancellation_RPP" numFmtId="0">
      <sharedItems containsSemiMixedTypes="0" containsString="0" containsNumber="1" minValue="0" maxValue="1.4000000000000001"/>
    </cacheField>
    <cacheField name="Priority Checkin_RPP" numFmtId="0">
      <sharedItems containsSemiMixedTypes="0" containsString="0" containsNumber="1" minValue="0" maxValue="0.56000000000000005"/>
    </cacheField>
    <cacheField name="Travel Insurance_RPP" numFmtId="0">
      <sharedItems containsSemiMixedTypes="0" containsString="0" containsNumber="1" minValue="0" maxValue="0.56000000000000005"/>
    </cacheField>
    <cacheField name="Infant_RPP" numFmtId="0">
      <sharedItems containsSemiMixedTypes="0" containsString="0" containsNumber="1" minValue="0" maxValue="0.28000000000000003"/>
    </cacheField>
    <cacheField name="Seat_RASK" numFmtId="0">
      <sharedItems containsSemiMixedTypes="0" containsString="0" containsNumber="1" minValue="3.6999999999999999E-4" maxValue="1.5909999999999997E-2"/>
    </cacheField>
    <cacheField name="Meal_RASK" numFmtId="0">
      <sharedItems containsSemiMixedTypes="0" containsString="0" containsNumber="1" minValue="3.2000000000000003E-4" maxValue="1.376E-2"/>
    </cacheField>
    <cacheField name="Baggage_RASK" numFmtId="0">
      <sharedItems containsSemiMixedTypes="0" containsString="0" containsNumber="1" minValue="2.1000000000000001E-4" maxValue="9.0299999999999981E-3"/>
    </cacheField>
    <cacheField name="Change/Cancellation_RASK" numFmtId="0">
      <sharedItems containsSemiMixedTypes="0" containsString="0" containsNumber="1" minValue="5.0000000000000002E-5" maxValue="2.15E-3"/>
    </cacheField>
    <cacheField name="Priority Checkin_RASK" numFmtId="0">
      <sharedItems containsSemiMixedTypes="0" containsString="0" containsNumber="1" minValue="2.0000000000000002E-5" maxValue="8.5999999999999998E-4"/>
    </cacheField>
    <cacheField name="Travel Insurance_RASK" numFmtId="0">
      <sharedItems containsSemiMixedTypes="0" containsString="0" containsNumber="1" minValue="2.0000000000000002E-5" maxValue="8.5999999999999998E-4"/>
    </cacheField>
    <cacheField name="Infant_RASK" numFmtId="0">
      <sharedItems containsSemiMixedTypes="0" containsString="0" containsNumber="1" minValue="1.0000000000000001E-5" maxValue="4.299999999999999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n v="2019"/>
    <n v="2018"/>
    <s v="Apr"/>
    <x v="0"/>
    <n v="31.769900000000003"/>
    <n v="13.654065000000001"/>
    <n v="42"/>
    <n v="18"/>
    <n v="60"/>
    <n v="52.6"/>
    <n v="98"/>
    <n v="8.6999999999999994E-2"/>
    <n v="2.7E-2"/>
    <n v="0.06"/>
    <n v="0.31034482758620691"/>
    <n v="0.68965517241379315"/>
    <n v="0.21"/>
  </r>
  <r>
    <x v="0"/>
    <n v="2019"/>
    <n v="2018"/>
    <s v="Apr"/>
    <x v="1"/>
    <n v="19.396360000000001"/>
    <n v="8.3361660000000004"/>
    <n v="29"/>
    <n v="15"/>
    <n v="44"/>
    <n v="41.5"/>
    <n v="94"/>
    <n v="6.4000000000000001E-2"/>
    <n v="1.7999999999999999E-2"/>
    <n v="4.5999999999999999E-2"/>
    <n v="0.20689655172413793"/>
    <n v="0.52873563218390807"/>
    <n v="0.48"/>
  </r>
  <r>
    <x v="0"/>
    <n v="2019"/>
    <n v="2018"/>
    <s v="Apr"/>
    <x v="2"/>
    <n v="11.704700000000003"/>
    <n v="5.0304450000000003"/>
    <n v="36"/>
    <n v="22"/>
    <n v="58"/>
    <n v="51.4"/>
    <n v="96"/>
    <n v="5.6000000000000001E-2"/>
    <n v="3.2000000000000001E-2"/>
    <n v="2.4E-2"/>
    <n v="0.36781609195402304"/>
    <n v="0.27586206896551729"/>
    <n v="0.59"/>
  </r>
  <r>
    <x v="1"/>
    <n v="2019"/>
    <n v="2018"/>
    <s v="Apr"/>
    <x v="3"/>
    <n v="14.38006"/>
    <n v="6.1802609999999998"/>
    <n v="43"/>
    <n v="20"/>
    <n v="63"/>
    <n v="52.17"/>
    <n v="92"/>
    <n v="8.1000000000000003E-2"/>
    <n v="2.5000000000000001E-2"/>
    <n v="5.6000000000000001E-2"/>
    <n v="0.2873563218390805"/>
    <n v="0.64367816091954033"/>
    <n v="0.33"/>
  </r>
  <r>
    <x v="1"/>
    <n v="2019"/>
    <n v="2018"/>
    <s v="Apr"/>
    <x v="4"/>
    <n v="18.3931"/>
    <n v="7.9049849999999999"/>
    <n v="26"/>
    <n v="16"/>
    <n v="42"/>
    <n v="36.4"/>
    <n v="90"/>
    <n v="7.4999999999999997E-2"/>
    <n v="0.02"/>
    <n v="5.4999999999999993E-2"/>
    <n v="0.22988505747126439"/>
    <n v="0.63218390804597702"/>
    <n v="0.48"/>
  </r>
  <r>
    <x v="1"/>
    <n v="2019"/>
    <n v="2018"/>
    <s v="Apr"/>
    <x v="5"/>
    <n v="16.052160000000001"/>
    <n v="6.8988960000000006"/>
    <n v="35"/>
    <n v="23"/>
    <n v="58"/>
    <n v="49"/>
    <n v="95"/>
    <n v="7.2999999999999995E-2"/>
    <n v="2.5999999999999999E-2"/>
    <n v="4.7E-2"/>
    <n v="0.2988505747126437"/>
    <n v="0.54022988505747127"/>
    <n v="0.21"/>
  </r>
  <r>
    <x v="2"/>
    <n v="2019"/>
    <n v="2018"/>
    <s v="Apr"/>
    <x v="6"/>
    <n v="10.36702"/>
    <n v="4.4555370000000005"/>
    <n v="28"/>
    <n v="20"/>
    <n v="48"/>
    <n v="48"/>
    <n v="91"/>
    <n v="8.7999999999999995E-2"/>
    <n v="3.1E-2"/>
    <n v="5.6999999999999995E-2"/>
    <n v="0.35632183908045978"/>
    <n v="0.65517241379310343"/>
    <n v="0.46"/>
  </r>
  <r>
    <x v="2"/>
    <n v="2019"/>
    <n v="2018"/>
    <s v="Apr"/>
    <x v="7"/>
    <n v="22.740560000000002"/>
    <n v="9.7734360000000002"/>
    <n v="43"/>
    <n v="18"/>
    <n v="61"/>
    <n v="50"/>
    <n v="98"/>
    <n v="7.0000000000000007E-2"/>
    <n v="1.6E-2"/>
    <n v="5.4000000000000006E-2"/>
    <n v="0.18390804597701152"/>
    <n v="0.62068965517241392"/>
    <n v="0.2"/>
  </r>
  <r>
    <x v="3"/>
    <n v="2019"/>
    <n v="2018"/>
    <s v="Apr"/>
    <x v="8"/>
    <n v="26.084760000000003"/>
    <n v="11.210706"/>
    <n v="45"/>
    <n v="14"/>
    <n v="59"/>
    <n v="44"/>
    <n v="98"/>
    <n v="7.1999999999999995E-2"/>
    <n v="0.02"/>
    <n v="5.1999999999999991E-2"/>
    <n v="0.22988505747126439"/>
    <n v="0.59770114942528729"/>
    <n v="0.21"/>
  </r>
  <r>
    <x v="4"/>
    <n v="2019"/>
    <n v="2018"/>
    <s v="Apr"/>
    <x v="9"/>
    <n v="24.74708"/>
    <n v="10.635797999999999"/>
    <n v="24"/>
    <n v="15"/>
    <n v="39"/>
    <n v="48"/>
    <n v="94"/>
    <n v="5.8999999999999997E-2"/>
    <n v="2.7E-2"/>
    <n v="3.2000000000000001E-2"/>
    <n v="0.31034482758620691"/>
    <n v="0.36781609195402304"/>
    <n v="0.14000000000000001"/>
  </r>
  <r>
    <x v="4"/>
    <n v="2019"/>
    <n v="2018"/>
    <s v="Apr"/>
    <x v="10"/>
    <n v="27.422440000000002"/>
    <n v="11.785614000000001"/>
    <n v="41"/>
    <n v="24"/>
    <n v="65"/>
    <n v="47"/>
    <n v="98"/>
    <n v="6.5000000000000002E-2"/>
    <n v="3.2000000000000001E-2"/>
    <n v="3.3000000000000002E-2"/>
    <n v="0.36781609195402304"/>
    <n v="0.37931034482758624"/>
    <n v="0.57999999999999996"/>
  </r>
  <r>
    <x v="5"/>
    <n v="2019"/>
    <n v="2018"/>
    <s v="Apr"/>
    <x v="11"/>
    <n v="25.081500000000002"/>
    <n v="10.779525"/>
    <n v="45"/>
    <n v="18"/>
    <n v="63"/>
    <n v="50"/>
    <n v="91"/>
    <n v="7.8E-2"/>
    <n v="2.9000000000000001E-2"/>
    <n v="4.9000000000000002E-2"/>
    <n v="0.33333333333333337"/>
    <n v="0.56321839080459779"/>
    <n v="0.38"/>
  </r>
  <r>
    <x v="5"/>
    <n v="2019"/>
    <n v="2018"/>
    <s v="Apr"/>
    <x v="12"/>
    <n v="28.091280000000005"/>
    <n v="12.073068000000001"/>
    <n v="40"/>
    <n v="20"/>
    <n v="60"/>
    <n v="50"/>
    <n v="91"/>
    <n v="5.8000000000000003E-2"/>
    <n v="2.8000000000000001E-2"/>
    <n v="3.0000000000000002E-2"/>
    <n v="0.32183908045977017"/>
    <n v="0.34482758620689663"/>
    <n v="0.6"/>
  </r>
  <r>
    <x v="6"/>
    <n v="2019"/>
    <n v="2018"/>
    <s v="Apr"/>
    <x v="13"/>
    <n v="28.091280000000005"/>
    <n v="12.073068000000001"/>
    <n v="24"/>
    <n v="16"/>
    <n v="40"/>
    <n v="49"/>
    <n v="97"/>
    <n v="5.3999999999999999E-2"/>
    <n v="3.2000000000000001E-2"/>
    <n v="2.1999999999999999E-2"/>
    <n v="0.36781609195402304"/>
    <n v="0.25287356321839083"/>
    <n v="0.1"/>
  </r>
  <r>
    <x v="6"/>
    <n v="2019"/>
    <n v="2018"/>
    <s v="Apr"/>
    <x v="7"/>
    <n v="30.432220000000001"/>
    <n v="13.079157"/>
    <n v="38"/>
    <n v="15"/>
    <n v="53"/>
    <n v="46"/>
    <n v="90"/>
    <n v="7.0000000000000007E-2"/>
    <n v="1.6E-2"/>
    <n v="5.4000000000000006E-2"/>
    <n v="0.18390804597701152"/>
    <n v="0.62068965517241392"/>
    <n v="0.19"/>
  </r>
  <r>
    <x v="0"/>
    <n v="2019"/>
    <n v="2018"/>
    <s v="May"/>
    <x v="0"/>
    <n v="44.201599999999999"/>
    <n v="18.996959999999998"/>
    <n v="42"/>
    <n v="21.6"/>
    <n v="63.6"/>
    <n v="54"/>
    <n v="92"/>
    <n v="7.4999999999999997E-2"/>
    <n v="2.1999999999999999E-2"/>
    <n v="5.2999999999999999E-2"/>
    <n v="0.25287356321839083"/>
    <n v="0.60919540229885061"/>
    <n v="0.31"/>
  </r>
  <r>
    <x v="0"/>
    <n v="2019"/>
    <n v="2018"/>
    <s v="May"/>
    <x v="1"/>
    <n v="26.986239999999999"/>
    <n v="11.598143999999998"/>
    <n v="32"/>
    <n v="13.2"/>
    <n v="45.2"/>
    <n v="42"/>
    <n v="96"/>
    <n v="6.0999999999999999E-2"/>
    <n v="2.1000000000000001E-2"/>
    <n v="3.9999999999999994E-2"/>
    <n v="0.24137931034482762"/>
    <n v="0.45977011494252867"/>
    <n v="0.51"/>
  </r>
  <r>
    <x v="0"/>
    <n v="2019"/>
    <n v="2018"/>
    <s v="May"/>
    <x v="2"/>
    <n v="16.284800000000001"/>
    <n v="6.9988799999999989"/>
    <n v="36"/>
    <n v="22.4"/>
    <n v="58.4"/>
    <n v="53"/>
    <n v="98"/>
    <n v="0.08"/>
    <n v="2.7E-2"/>
    <n v="5.3000000000000005E-2"/>
    <n v="0.31034482758620691"/>
    <n v="0.60919540229885072"/>
    <n v="0.21"/>
  </r>
  <r>
    <x v="1"/>
    <n v="2019"/>
    <n v="2018"/>
    <s v="May"/>
    <x v="3"/>
    <n v="20.007039999999996"/>
    <n v="8.5986239999999974"/>
    <n v="43"/>
    <n v="18.8"/>
    <n v="61.8"/>
    <n v="46"/>
    <n v="93"/>
    <n v="7.1999999999999995E-2"/>
    <n v="2.1999999999999999E-2"/>
    <n v="4.9999999999999996E-2"/>
    <n v="0.25287356321839083"/>
    <n v="0.57471264367816088"/>
    <n v="0.3"/>
  </r>
  <r>
    <x v="1"/>
    <n v="2019"/>
    <n v="2018"/>
    <s v="May"/>
    <x v="4"/>
    <n v="25.590399999999999"/>
    <n v="10.998239999999997"/>
    <n v="30"/>
    <n v="16.399999999999999"/>
    <n v="46.4"/>
    <n v="43"/>
    <n v="94"/>
    <n v="0.06"/>
    <n v="2.1999999999999999E-2"/>
    <n v="3.7999999999999999E-2"/>
    <n v="0.25287356321839083"/>
    <n v="0.43678160919540232"/>
    <n v="0.53"/>
  </r>
  <r>
    <x v="1"/>
    <n v="2019"/>
    <n v="2018"/>
    <s v="May"/>
    <x v="5"/>
    <n v="22.33344"/>
    <n v="9.5984639999999981"/>
    <n v="35"/>
    <n v="22.6"/>
    <n v="57.6"/>
    <n v="49"/>
    <n v="92"/>
    <n v="6.8000000000000005E-2"/>
    <n v="1.9E-2"/>
    <n v="4.9000000000000002E-2"/>
    <n v="0.21839080459770116"/>
    <n v="0.56321839080459779"/>
    <n v="0.33"/>
  </r>
  <r>
    <x v="2"/>
    <n v="2019"/>
    <n v="2018"/>
    <s v="May"/>
    <x v="6"/>
    <n v="14.423679999999999"/>
    <n v="6.1990079999999992"/>
    <n v="34"/>
    <n v="12.2"/>
    <n v="46.2"/>
    <n v="51"/>
    <n v="95"/>
    <n v="6.9000000000000006E-2"/>
    <n v="2.5000000000000001E-2"/>
    <n v="4.4000000000000004E-2"/>
    <n v="0.2873563218390805"/>
    <n v="0.50574712643678166"/>
    <n v="0.16"/>
  </r>
  <r>
    <x v="2"/>
    <n v="2019"/>
    <n v="2018"/>
    <s v="May"/>
    <x v="7"/>
    <n v="31.639040000000001"/>
    <n v="13.597823999999997"/>
    <n v="43"/>
    <n v="14.6"/>
    <n v="57.6"/>
    <n v="53"/>
    <n v="96"/>
    <n v="0.06"/>
    <n v="1.7999999999999999E-2"/>
    <n v="4.1999999999999996E-2"/>
    <n v="0.20689655172413793"/>
    <n v="0.48275862068965514"/>
    <n v="0.25"/>
  </r>
  <r>
    <x v="3"/>
    <n v="2019"/>
    <n v="2018"/>
    <s v="May"/>
    <x v="8"/>
    <n v="36.291840000000001"/>
    <n v="15.597503999999997"/>
    <n v="45"/>
    <n v="15.4"/>
    <n v="60.4"/>
    <n v="53"/>
    <n v="98"/>
    <n v="7.1999999999999995E-2"/>
    <n v="1.7000000000000001E-2"/>
    <n v="5.4999999999999993E-2"/>
    <n v="0.19540229885057475"/>
    <n v="0.63218390804597702"/>
    <n v="0.17"/>
  </r>
  <r>
    <x v="4"/>
    <n v="2019"/>
    <n v="2018"/>
    <s v="May"/>
    <x v="9"/>
    <n v="34.430719999999994"/>
    <n v="14.797631999999997"/>
    <n v="28"/>
    <n v="17.2"/>
    <n v="45.2"/>
    <n v="54"/>
    <n v="93"/>
    <n v="7.9000000000000001E-2"/>
    <n v="2.7E-2"/>
    <n v="5.2000000000000005E-2"/>
    <n v="0.31034482758620691"/>
    <n v="0.5977011494252874"/>
    <n v="0.49"/>
  </r>
  <r>
    <x v="4"/>
    <n v="2019"/>
    <n v="2018"/>
    <s v="May"/>
    <x v="10"/>
    <n v="38.15296"/>
    <n v="16.397375999999998"/>
    <n v="48"/>
    <n v="15.4"/>
    <n v="63.4"/>
    <n v="43"/>
    <n v="98"/>
    <n v="7.4999999999999997E-2"/>
    <n v="2.7E-2"/>
    <n v="4.8000000000000001E-2"/>
    <n v="0.31034482758620691"/>
    <n v="0.55172413793103459"/>
    <n v="0.45"/>
  </r>
  <r>
    <x v="5"/>
    <n v="2019"/>
    <n v="2018"/>
    <s v="May"/>
    <x v="11"/>
    <n v="34.895999999999994"/>
    <n v="14.997599999999997"/>
    <n v="45"/>
    <n v="13.8"/>
    <n v="58.8"/>
    <n v="44"/>
    <n v="98"/>
    <n v="7.3999999999999996E-2"/>
    <n v="2.5000000000000001E-2"/>
    <n v="4.8999999999999995E-2"/>
    <n v="0.2873563218390805"/>
    <n v="0.56321839080459768"/>
    <n v="0.47"/>
  </r>
  <r>
    <x v="5"/>
    <n v="2019"/>
    <n v="2018"/>
    <s v="May"/>
    <x v="12"/>
    <n v="39.08352"/>
    <n v="16.797311999999998"/>
    <n v="40"/>
    <n v="22.5"/>
    <n v="62.5"/>
    <n v="40"/>
    <n v="95"/>
    <n v="6.2E-2"/>
    <n v="2.1999999999999999E-2"/>
    <n v="0.04"/>
    <n v="0.25287356321839083"/>
    <n v="0.45977011494252878"/>
    <n v="0.22"/>
  </r>
  <r>
    <x v="6"/>
    <n v="2019"/>
    <n v="2018"/>
    <s v="May"/>
    <x v="13"/>
    <n v="39.08352"/>
    <n v="16.797311999999998"/>
    <n v="24"/>
    <n v="15.2"/>
    <n v="39.200000000000003"/>
    <n v="47"/>
    <n v="99"/>
    <n v="6.4000000000000001E-2"/>
    <n v="2.1000000000000001E-2"/>
    <n v="4.2999999999999997E-2"/>
    <n v="0.24137931034482762"/>
    <n v="0.4942528735632184"/>
    <n v="0.55000000000000004"/>
  </r>
  <r>
    <x v="6"/>
    <n v="2019"/>
    <n v="2018"/>
    <s v="May"/>
    <x v="7"/>
    <n v="42.340479999999999"/>
    <n v="18.197087999999997"/>
    <n v="38"/>
    <n v="16.8"/>
    <n v="54.8"/>
    <n v="40"/>
    <n v="94"/>
    <n v="7.2999999999999995E-2"/>
    <n v="2.5000000000000001E-2"/>
    <n v="4.7999999999999994E-2"/>
    <n v="0.2873563218390805"/>
    <n v="0.55172413793103448"/>
    <n v="0.36"/>
  </r>
  <r>
    <x v="0"/>
    <n v="2019"/>
    <n v="2018"/>
    <s v="Jun"/>
    <x v="0"/>
    <n v="62.158499999999997"/>
    <n v="26.714475"/>
    <n v="29"/>
    <n v="14.8"/>
    <n v="43.8"/>
    <n v="49"/>
    <n v="99"/>
    <n v="7.4999999999999997E-2"/>
    <n v="2.5000000000000001E-2"/>
    <n v="4.9999999999999996E-2"/>
    <n v="0.2873563218390805"/>
    <n v="0.57471264367816088"/>
    <n v="0.49"/>
  </r>
  <r>
    <x v="0"/>
    <n v="2019"/>
    <n v="2018"/>
    <s v="Jun"/>
    <x v="1"/>
    <n v="37.949399999999997"/>
    <n v="16.309889999999999"/>
    <n v="33"/>
    <n v="15.4"/>
    <n v="48.4"/>
    <n v="45"/>
    <n v="94"/>
    <n v="7.5999999999999998E-2"/>
    <n v="2.7E-2"/>
    <n v="4.9000000000000002E-2"/>
    <n v="0.31034482758620691"/>
    <n v="0.56321839080459779"/>
    <n v="0.48"/>
  </r>
  <r>
    <x v="0"/>
    <n v="2019"/>
    <n v="2018"/>
    <s v="Jun"/>
    <x v="2"/>
    <n v="22.900500000000001"/>
    <n v="9.842175000000001"/>
    <n v="36"/>
    <n v="15.6"/>
    <n v="51.6"/>
    <n v="48"/>
    <n v="99"/>
    <n v="8.4000000000000005E-2"/>
    <n v="0.02"/>
    <n v="6.4000000000000001E-2"/>
    <n v="0.22988505747126439"/>
    <n v="0.73563218390804608"/>
    <n v="0.19"/>
  </r>
  <r>
    <x v="1"/>
    <n v="2019"/>
    <n v="2018"/>
    <s v="Jun"/>
    <x v="3"/>
    <n v="28.134899999999995"/>
    <n v="12.091814999999999"/>
    <n v="42"/>
    <n v="16.399999999999999"/>
    <n v="58.4"/>
    <n v="45"/>
    <n v="100"/>
    <n v="8.1000000000000003E-2"/>
    <n v="0.02"/>
    <n v="6.0999999999999999E-2"/>
    <n v="0.22988505747126439"/>
    <n v="0.70114942528735635"/>
    <n v="0.33"/>
  </r>
  <r>
    <x v="1"/>
    <n v="2019"/>
    <n v="2018"/>
    <s v="Jun"/>
    <x v="4"/>
    <n v="35.986499999999999"/>
    <n v="15.466275"/>
    <n v="50"/>
    <n v="17.2"/>
    <n v="67.2"/>
    <n v="47"/>
    <n v="94"/>
    <n v="6.8000000000000005E-2"/>
    <n v="1.7999999999999999E-2"/>
    <n v="0.05"/>
    <n v="0.20689655172413793"/>
    <n v="0.57471264367816099"/>
    <n v="0.41"/>
  </r>
  <r>
    <x v="1"/>
    <n v="2019"/>
    <n v="2018"/>
    <s v="Jun"/>
    <x v="5"/>
    <n v="31.406399999999998"/>
    <n v="13.49784"/>
    <n v="47"/>
    <n v="17.8"/>
    <n v="64.8"/>
    <n v="46"/>
    <n v="100"/>
    <n v="7.1999999999999995E-2"/>
    <n v="0.02"/>
    <n v="5.1999999999999991E-2"/>
    <n v="0.22988505747126439"/>
    <n v="0.59770114942528729"/>
    <n v="0.4"/>
  </r>
  <r>
    <x v="2"/>
    <n v="2019"/>
    <n v="2018"/>
    <s v="Jun"/>
    <x v="6"/>
    <n v="20.283299999999997"/>
    <n v="8.7173549999999995"/>
    <n v="52"/>
    <n v="16.399999999999999"/>
    <n v="68.400000000000006"/>
    <n v="45"/>
    <n v="99"/>
    <n v="6.5000000000000002E-2"/>
    <n v="0.03"/>
    <n v="3.5000000000000003E-2"/>
    <n v="0.34482758620689657"/>
    <n v="0.40229885057471271"/>
    <n v="0.56000000000000005"/>
  </r>
  <r>
    <x v="2"/>
    <n v="2019"/>
    <n v="2018"/>
    <s v="Jun"/>
    <x v="7"/>
    <n v="44.492400000000004"/>
    <n v="19.121939999999999"/>
    <n v="38"/>
    <n v="15.8"/>
    <n v="53.8"/>
    <n v="42"/>
    <n v="94"/>
    <n v="6.7000000000000004E-2"/>
    <n v="2.1000000000000001E-2"/>
    <n v="4.5999999999999999E-2"/>
    <n v="0.24137931034482762"/>
    <n v="0.52873563218390807"/>
    <n v="0.55000000000000004"/>
  </r>
  <r>
    <x v="3"/>
    <n v="2019"/>
    <n v="2018"/>
    <s v="Jun"/>
    <x v="8"/>
    <n v="51.035399999999996"/>
    <n v="21.933989999999998"/>
    <n v="56"/>
    <n v="17.5"/>
    <n v="73.5"/>
    <n v="42"/>
    <n v="94"/>
    <n v="7.8E-2"/>
    <n v="2.7E-2"/>
    <n v="5.1000000000000004E-2"/>
    <n v="0.31034482758620691"/>
    <n v="0.5862068965517242"/>
    <n v="0.26"/>
  </r>
  <r>
    <x v="4"/>
    <n v="2019"/>
    <n v="2018"/>
    <s v="Jun"/>
    <x v="9"/>
    <n v="48.418199999999992"/>
    <n v="20.809169999999998"/>
    <n v="30"/>
    <n v="16.399999999999999"/>
    <n v="46.4"/>
    <n v="40"/>
    <n v="97"/>
    <n v="6.7000000000000004E-2"/>
    <n v="2.1000000000000001E-2"/>
    <n v="4.5999999999999999E-2"/>
    <n v="0.24137931034482762"/>
    <n v="0.52873563218390807"/>
    <n v="0.44"/>
  </r>
  <r>
    <x v="4"/>
    <n v="2019"/>
    <n v="2018"/>
    <s v="Jun"/>
    <x v="10"/>
    <n v="53.6526"/>
    <n v="23.058810000000001"/>
    <n v="36"/>
    <n v="18.2"/>
    <n v="54.2"/>
    <n v="44"/>
    <n v="100"/>
    <n v="7.2999999999999995E-2"/>
    <n v="2.1999999999999999E-2"/>
    <n v="5.0999999999999997E-2"/>
    <n v="0.25287356321839083"/>
    <n v="0.58620689655172409"/>
    <n v="0.12"/>
  </r>
  <r>
    <x v="5"/>
    <n v="2019"/>
    <n v="2018"/>
    <s v="Jun"/>
    <x v="11"/>
    <n v="49.072499999999998"/>
    <n v="21.090374999999998"/>
    <n v="42"/>
    <n v="22.4"/>
    <n v="64.400000000000006"/>
    <n v="43"/>
    <n v="94"/>
    <n v="7.0000000000000007E-2"/>
    <n v="1.9E-2"/>
    <n v="5.1000000000000004E-2"/>
    <n v="0.21839080459770116"/>
    <n v="0.5862068965517242"/>
    <n v="0.42"/>
  </r>
  <r>
    <x v="5"/>
    <n v="2019"/>
    <n v="2018"/>
    <s v="Jun"/>
    <x v="12"/>
    <n v="54.961199999999998"/>
    <n v="23.621220000000001"/>
    <n v="46"/>
    <n v="18.399999999999999"/>
    <n v="64.400000000000006"/>
    <n v="43"/>
    <n v="100"/>
    <n v="7.9000000000000001E-2"/>
    <n v="2.5000000000000001E-2"/>
    <n v="5.3999999999999999E-2"/>
    <n v="0.2873563218390805"/>
    <n v="0.62068965517241381"/>
    <n v="0.21"/>
  </r>
  <r>
    <x v="6"/>
    <n v="2019"/>
    <n v="2018"/>
    <s v="Jun"/>
    <x v="13"/>
    <n v="54.961199999999998"/>
    <n v="23.621220000000001"/>
    <n v="32"/>
    <n v="16.600000000000001"/>
    <n v="48.6"/>
    <n v="46"/>
    <n v="98"/>
    <n v="7.1999999999999995E-2"/>
    <n v="2.5000000000000001E-2"/>
    <n v="4.6999999999999993E-2"/>
    <n v="0.2873563218390805"/>
    <n v="0.54022988505747127"/>
    <n v="0.24"/>
  </r>
  <r>
    <x v="6"/>
    <n v="2019"/>
    <n v="2018"/>
    <s v="Jun"/>
    <x v="7"/>
    <n v="59.541299999999993"/>
    <n v="25.589654999999997"/>
    <n v="31"/>
    <n v="20.7"/>
    <n v="51.7"/>
    <n v="44"/>
    <n v="94"/>
    <n v="8.2000000000000003E-2"/>
    <n v="0.02"/>
    <n v="6.2E-2"/>
    <n v="0.22988505747126439"/>
    <n v="0.71264367816091956"/>
    <n v="0.1"/>
  </r>
  <r>
    <x v="0"/>
    <n v="2019"/>
    <n v="2018"/>
    <s v="Jul"/>
    <x v="0"/>
    <n v="62.2"/>
    <n v="16"/>
    <n v="51"/>
    <n v="16"/>
    <n v="67"/>
    <n v="50"/>
    <n v="98"/>
    <n v="8.5999999999999993E-2"/>
    <n v="0.02"/>
    <n v="6.5999999999999989E-2"/>
    <n v="0.22988505747126439"/>
    <n v="0.75862068965517238"/>
    <n v="0.56999999999999995"/>
  </r>
  <r>
    <x v="0"/>
    <n v="2019"/>
    <n v="2018"/>
    <s v="Jul"/>
    <x v="1"/>
    <n v="43.1"/>
    <n v="10.6"/>
    <n v="35"/>
    <n v="14"/>
    <n v="49"/>
    <n v="48"/>
    <n v="100"/>
    <n v="7.3999999999999996E-2"/>
    <n v="2.5999999999999999E-2"/>
    <n v="4.8000000000000001E-2"/>
    <n v="0.2988505747126437"/>
    <n v="0.55172413793103459"/>
    <n v="0.41"/>
  </r>
  <r>
    <x v="0"/>
    <n v="2019"/>
    <n v="2018"/>
    <s v="Jul"/>
    <x v="2"/>
    <n v="42.7"/>
    <n v="26.1"/>
    <n v="33"/>
    <n v="20"/>
    <n v="53"/>
    <n v="36"/>
    <n v="100"/>
    <n v="8.5000000000000006E-2"/>
    <n v="2.1999999999999999E-2"/>
    <n v="6.3E-2"/>
    <n v="0.25287356321839083"/>
    <n v="0.72413793103448276"/>
    <n v="0.25"/>
  </r>
  <r>
    <x v="1"/>
    <n v="2019"/>
    <n v="2018"/>
    <s v="Jul"/>
    <x v="3"/>
    <n v="44.8"/>
    <n v="14"/>
    <n v="37"/>
    <n v="17"/>
    <n v="54"/>
    <n v="44"/>
    <n v="99"/>
    <n v="8.1000000000000003E-2"/>
    <n v="2.5000000000000001E-2"/>
    <n v="5.6000000000000001E-2"/>
    <n v="0.2873563218390805"/>
    <n v="0.64367816091954033"/>
    <n v="0.25"/>
  </r>
  <r>
    <x v="1"/>
    <n v="2019"/>
    <n v="2018"/>
    <s v="Jul"/>
    <x v="4"/>
    <n v="55.6"/>
    <n v="19.5"/>
    <n v="33"/>
    <n v="14"/>
    <n v="47"/>
    <n v="44"/>
    <n v="98"/>
    <n v="7.3999999999999996E-2"/>
    <n v="0.02"/>
    <n v="5.3999999999999992E-2"/>
    <n v="0.22988505747126439"/>
    <n v="0.6206896551724137"/>
    <n v="0.31"/>
  </r>
  <r>
    <x v="1"/>
    <n v="2019"/>
    <n v="2018"/>
    <s v="Jul"/>
    <x v="5"/>
    <n v="42.5"/>
    <n v="12.8"/>
    <n v="52"/>
    <n v="16"/>
    <n v="68"/>
    <n v="51"/>
    <n v="100"/>
    <n v="7.0999999999999994E-2"/>
    <n v="2.5000000000000001E-2"/>
    <n v="4.5999999999999992E-2"/>
    <n v="0.2873563218390805"/>
    <n v="0.52873563218390796"/>
    <n v="0.16"/>
  </r>
  <r>
    <x v="2"/>
    <n v="2019"/>
    <n v="2018"/>
    <s v="Jul"/>
    <x v="6"/>
    <n v="52.6"/>
    <n v="11"/>
    <n v="52"/>
    <n v="16"/>
    <n v="68"/>
    <n v="43"/>
    <n v="97"/>
    <n v="6.8000000000000005E-2"/>
    <n v="2.5999999999999999E-2"/>
    <n v="4.200000000000001E-2"/>
    <n v="0.2988505747126437"/>
    <n v="0.4827586206896553"/>
    <n v="0.32"/>
  </r>
  <r>
    <x v="2"/>
    <n v="2019"/>
    <n v="2018"/>
    <s v="Jul"/>
    <x v="7"/>
    <n v="69.900000000000006"/>
    <n v="22.1"/>
    <n v="45"/>
    <n v="21"/>
    <n v="66"/>
    <n v="52"/>
    <n v="100"/>
    <n v="7.4999999999999997E-2"/>
    <n v="0.02"/>
    <n v="5.4999999999999993E-2"/>
    <n v="0.22988505747126439"/>
    <n v="0.63218390804597702"/>
    <n v="0.19"/>
  </r>
  <r>
    <x v="3"/>
    <n v="2019"/>
    <n v="2018"/>
    <s v="Jul"/>
    <x v="8"/>
    <n v="64.5"/>
    <n v="14.3"/>
    <n v="32"/>
    <n v="23"/>
    <n v="55"/>
    <n v="36"/>
    <n v="97"/>
    <n v="7.0999999999999994E-2"/>
    <n v="2.1999999999999999E-2"/>
    <n v="4.8999999999999995E-2"/>
    <n v="0.25287356321839083"/>
    <n v="0.56321839080459768"/>
    <n v="0.13"/>
  </r>
  <r>
    <x v="4"/>
    <n v="2019"/>
    <n v="2018"/>
    <s v="Jul"/>
    <x v="9"/>
    <n v="52.2"/>
    <n v="16.899999999999999"/>
    <n v="50"/>
    <n v="13"/>
    <n v="63"/>
    <n v="44"/>
    <n v="98"/>
    <n v="0.08"/>
    <n v="2.3E-2"/>
    <n v="5.7000000000000002E-2"/>
    <n v="0.26436781609195403"/>
    <n v="0.65517241379310354"/>
    <n v="0.53"/>
  </r>
  <r>
    <x v="4"/>
    <n v="2019"/>
    <n v="2018"/>
    <s v="Jul"/>
    <x v="10"/>
    <n v="46.2"/>
    <n v="23.9"/>
    <n v="44"/>
    <n v="22"/>
    <n v="66"/>
    <n v="51"/>
    <n v="100"/>
    <n v="7.9000000000000001E-2"/>
    <n v="2.1000000000000001E-2"/>
    <n v="5.7999999999999996E-2"/>
    <n v="0.24137931034482762"/>
    <n v="0.66666666666666663"/>
    <n v="0.38"/>
  </r>
  <r>
    <x v="5"/>
    <n v="2019"/>
    <n v="2018"/>
    <s v="Jul"/>
    <x v="11"/>
    <n v="66.2"/>
    <n v="18.899999999999999"/>
    <n v="40"/>
    <n v="20"/>
    <n v="60"/>
    <n v="41"/>
    <n v="99"/>
    <n v="8.2000000000000003E-2"/>
    <n v="1.7999999999999999E-2"/>
    <n v="6.4000000000000001E-2"/>
    <n v="0.20689655172413793"/>
    <n v="0.73563218390804608"/>
    <n v="0.37"/>
  </r>
  <r>
    <x v="5"/>
    <n v="2019"/>
    <n v="2018"/>
    <s v="Jul"/>
    <x v="12"/>
    <n v="64.599999999999994"/>
    <n v="16.8"/>
    <n v="30"/>
    <n v="17"/>
    <n v="47"/>
    <n v="45"/>
    <n v="97"/>
    <n v="8.1000000000000003E-2"/>
    <n v="2.4E-2"/>
    <n v="5.7000000000000002E-2"/>
    <n v="0.27586206896551729"/>
    <n v="0.65517241379310354"/>
    <n v="0.56999999999999995"/>
  </r>
  <r>
    <x v="6"/>
    <n v="2019"/>
    <n v="2018"/>
    <s v="Jul"/>
    <x v="13"/>
    <n v="55.5"/>
    <n v="24.9"/>
    <n v="36"/>
    <n v="12"/>
    <n v="48"/>
    <n v="51"/>
    <n v="99"/>
    <n v="7.0999999999999994E-2"/>
    <n v="2.1000000000000001E-2"/>
    <n v="4.9999999999999989E-2"/>
    <n v="0.24137931034482762"/>
    <n v="0.57471264367816088"/>
    <n v="0.31"/>
  </r>
  <r>
    <x v="6"/>
    <n v="2019"/>
    <n v="2018"/>
    <s v="Jul"/>
    <x v="7"/>
    <n v="50.4"/>
    <n v="25.6"/>
    <n v="45"/>
    <n v="18"/>
    <n v="63"/>
    <n v="41"/>
    <n v="100"/>
    <n v="7.1999999999999995E-2"/>
    <n v="2.3E-2"/>
    <n v="4.8999999999999995E-2"/>
    <n v="0.26436781609195403"/>
    <n v="0.56321839080459768"/>
    <n v="0.18"/>
  </r>
  <r>
    <x v="0"/>
    <n v="2019"/>
    <n v="2018"/>
    <s v="Aug"/>
    <x v="0"/>
    <n v="49"/>
    <n v="13"/>
    <n v="41"/>
    <n v="18"/>
    <n v="59"/>
    <n v="51"/>
    <n v="97"/>
    <n v="8.2000000000000003E-2"/>
    <n v="2.1999999999999999E-2"/>
    <n v="6.0000000000000005E-2"/>
    <n v="0.25287356321839083"/>
    <n v="0.68965517241379326"/>
    <n v="0.48"/>
  </r>
  <r>
    <x v="0"/>
    <n v="2019"/>
    <n v="2018"/>
    <s v="Aug"/>
    <x v="1"/>
    <n v="47"/>
    <n v="15"/>
    <n v="50"/>
    <n v="18"/>
    <n v="68"/>
    <n v="47"/>
    <n v="100"/>
    <n v="7.0999999999999994E-2"/>
    <n v="1.7999999999999999E-2"/>
    <n v="5.2999999999999992E-2"/>
    <n v="0.20689655172413793"/>
    <n v="0.6091954022988505"/>
    <n v="0.22"/>
  </r>
  <r>
    <x v="0"/>
    <n v="2019"/>
    <n v="2018"/>
    <s v="Aug"/>
    <x v="2"/>
    <n v="59"/>
    <n v="12"/>
    <n v="31"/>
    <n v="13"/>
    <n v="44"/>
    <n v="51"/>
    <n v="99"/>
    <n v="6.2E-2"/>
    <n v="2.5999999999999999E-2"/>
    <n v="3.6000000000000004E-2"/>
    <n v="0.2988505747126437"/>
    <n v="0.41379310344827591"/>
    <n v="0.24"/>
  </r>
  <r>
    <x v="1"/>
    <n v="2019"/>
    <n v="2018"/>
    <s v="Aug"/>
    <x v="3"/>
    <n v="50"/>
    <n v="18"/>
    <n v="47"/>
    <n v="16"/>
    <n v="63"/>
    <n v="54"/>
    <n v="97"/>
    <n v="6.3E-2"/>
    <n v="2.1999999999999999E-2"/>
    <n v="4.1000000000000002E-2"/>
    <n v="0.25287356321839083"/>
    <n v="0.47126436781609199"/>
    <n v="0.56999999999999995"/>
  </r>
  <r>
    <x v="1"/>
    <n v="2019"/>
    <n v="2018"/>
    <s v="Aug"/>
    <x v="4"/>
    <n v="52"/>
    <n v="17"/>
    <n v="32"/>
    <n v="18"/>
    <n v="50"/>
    <n v="51"/>
    <n v="98"/>
    <n v="6.3E-2"/>
    <n v="1.9E-2"/>
    <n v="4.3999999999999997E-2"/>
    <n v="0.21839080459770116"/>
    <n v="0.50574712643678166"/>
    <n v="0.13"/>
  </r>
  <r>
    <x v="1"/>
    <n v="2019"/>
    <n v="2018"/>
    <s v="Aug"/>
    <x v="5"/>
    <n v="47"/>
    <n v="12"/>
    <n v="30"/>
    <n v="16"/>
    <n v="46"/>
    <n v="36"/>
    <n v="97"/>
    <n v="7.0000000000000007E-2"/>
    <n v="2.5999999999999999E-2"/>
    <n v="4.4000000000000011E-2"/>
    <n v="0.2988505747126437"/>
    <n v="0.50574712643678177"/>
    <n v="0.51"/>
  </r>
  <r>
    <x v="2"/>
    <n v="2019"/>
    <n v="2018"/>
    <s v="Aug"/>
    <x v="6"/>
    <n v="41"/>
    <n v="18"/>
    <n v="48"/>
    <n v="21"/>
    <n v="69"/>
    <n v="36"/>
    <n v="99"/>
    <n v="7.0999999999999994E-2"/>
    <n v="2.1999999999999999E-2"/>
    <n v="4.8999999999999995E-2"/>
    <n v="0.25287356321839083"/>
    <n v="0.56321839080459768"/>
    <n v="0.32"/>
  </r>
  <r>
    <x v="2"/>
    <n v="2019"/>
    <n v="2018"/>
    <s v="Aug"/>
    <x v="7"/>
    <n v="44"/>
    <n v="14"/>
    <n v="50"/>
    <n v="15"/>
    <n v="65"/>
    <n v="49"/>
    <n v="100"/>
    <n v="8.2000000000000003E-2"/>
    <n v="0.02"/>
    <n v="6.2E-2"/>
    <n v="0.22988505747126439"/>
    <n v="0.71264367816091956"/>
    <n v="0.26"/>
  </r>
  <r>
    <x v="3"/>
    <n v="2019"/>
    <n v="2018"/>
    <s v="Aug"/>
    <x v="8"/>
    <n v="54"/>
    <n v="16"/>
    <n v="47"/>
    <n v="18"/>
    <n v="65"/>
    <n v="44"/>
    <n v="98"/>
    <n v="8.4000000000000005E-2"/>
    <n v="2.1999999999999999E-2"/>
    <n v="6.2000000000000006E-2"/>
    <n v="0.25287356321839083"/>
    <n v="0.71264367816091967"/>
    <n v="0.46"/>
  </r>
  <r>
    <x v="4"/>
    <n v="2019"/>
    <n v="2018"/>
    <s v="Aug"/>
    <x v="9"/>
    <n v="56"/>
    <n v="18"/>
    <n v="39"/>
    <n v="13"/>
    <n v="52"/>
    <n v="31"/>
    <n v="100"/>
    <n v="8.3000000000000004E-2"/>
    <n v="2.5999999999999999E-2"/>
    <n v="5.7000000000000009E-2"/>
    <n v="0.2988505747126437"/>
    <n v="0.65517241379310365"/>
    <n v="0.59"/>
  </r>
  <r>
    <x v="4"/>
    <n v="2019"/>
    <n v="2018"/>
    <s v="Aug"/>
    <x v="10"/>
    <n v="42"/>
    <n v="16"/>
    <n v="41"/>
    <n v="20"/>
    <n v="61"/>
    <n v="55"/>
    <n v="98"/>
    <n v="8.4000000000000005E-2"/>
    <n v="2.3E-2"/>
    <n v="6.1000000000000006E-2"/>
    <n v="0.26436781609195403"/>
    <n v="0.70114942528735646"/>
    <n v="0.24"/>
  </r>
  <r>
    <x v="5"/>
    <n v="2019"/>
    <n v="2018"/>
    <s v="Aug"/>
    <x v="11"/>
    <n v="44"/>
    <n v="15"/>
    <n v="49"/>
    <n v="14"/>
    <n v="63"/>
    <n v="44"/>
    <n v="98"/>
    <n v="8.5000000000000006E-2"/>
    <n v="2.1999999999999999E-2"/>
    <n v="6.3E-2"/>
    <n v="0.25287356321839083"/>
    <n v="0.72413793103448276"/>
    <n v="0.31"/>
  </r>
  <r>
    <x v="5"/>
    <n v="2019"/>
    <n v="2018"/>
    <s v="Aug"/>
    <x v="12"/>
    <n v="38"/>
    <n v="15"/>
    <n v="37"/>
    <n v="15"/>
    <n v="52"/>
    <n v="57"/>
    <n v="98"/>
    <n v="6.6000000000000003E-2"/>
    <n v="0.02"/>
    <n v="4.5999999999999999E-2"/>
    <n v="0.22988505747126439"/>
    <n v="0.52873563218390807"/>
    <n v="0.22"/>
  </r>
  <r>
    <x v="6"/>
    <n v="2019"/>
    <n v="2018"/>
    <s v="Aug"/>
    <x v="13"/>
    <n v="53"/>
    <n v="15"/>
    <n v="42"/>
    <n v="14"/>
    <n v="56"/>
    <n v="42"/>
    <n v="100"/>
    <n v="8.8999999999999996E-2"/>
    <n v="2.1999999999999999E-2"/>
    <n v="6.7000000000000004E-2"/>
    <n v="0.25287356321839083"/>
    <n v="0.77011494252873569"/>
    <n v="0.16"/>
  </r>
  <r>
    <x v="6"/>
    <n v="2019"/>
    <n v="2018"/>
    <s v="Aug"/>
    <x v="7"/>
    <n v="44"/>
    <n v="15"/>
    <n v="31"/>
    <n v="19"/>
    <n v="50"/>
    <n v="39"/>
    <n v="100"/>
    <n v="7.5999999999999998E-2"/>
    <n v="0.02"/>
    <n v="5.5999999999999994E-2"/>
    <n v="0.22988505747126439"/>
    <n v="0.64367816091954022"/>
    <n v="0.48"/>
  </r>
  <r>
    <x v="0"/>
    <n v="2019"/>
    <n v="2018"/>
    <s v="Sep"/>
    <x v="0"/>
    <n v="42"/>
    <n v="11"/>
    <n v="39"/>
    <n v="15"/>
    <n v="54"/>
    <n v="41"/>
    <n v="94"/>
    <n v="8.3000000000000004E-2"/>
    <n v="2.5999999999999999E-2"/>
    <n v="5.7000000000000009E-2"/>
    <n v="0.2988505747126437"/>
    <n v="0.65517241379310365"/>
    <n v="0.41"/>
  </r>
  <r>
    <x v="0"/>
    <n v="2019"/>
    <n v="2018"/>
    <s v="Sep"/>
    <x v="1"/>
    <n v="44"/>
    <n v="9"/>
    <n v="45"/>
    <n v="17"/>
    <n v="62"/>
    <n v="57"/>
    <n v="96"/>
    <n v="6.7000000000000004E-2"/>
    <n v="2.1000000000000001E-2"/>
    <n v="4.5999999999999999E-2"/>
    <n v="0.24137931034482762"/>
    <n v="0.52873563218390807"/>
    <n v="0.22"/>
  </r>
  <r>
    <x v="0"/>
    <n v="2019"/>
    <n v="2018"/>
    <s v="Sep"/>
    <x v="2"/>
    <n v="32"/>
    <n v="11"/>
    <n v="43"/>
    <n v="20"/>
    <n v="63"/>
    <n v="58"/>
    <n v="94"/>
    <n v="7.2999999999999995E-2"/>
    <n v="1.9E-2"/>
    <n v="5.3999999999999992E-2"/>
    <n v="0.21839080459770116"/>
    <n v="0.6206896551724137"/>
    <n v="0.11"/>
  </r>
  <r>
    <x v="1"/>
    <n v="2019"/>
    <n v="2018"/>
    <s v="Sep"/>
    <x v="3"/>
    <n v="31"/>
    <n v="9"/>
    <n v="33"/>
    <n v="16"/>
    <n v="49"/>
    <n v="44"/>
    <n v="98"/>
    <n v="6.7000000000000004E-2"/>
    <n v="2.1999999999999999E-2"/>
    <n v="4.5000000000000005E-2"/>
    <n v="0.25287356321839083"/>
    <n v="0.51724137931034497"/>
    <n v="0.47"/>
  </r>
  <r>
    <x v="1"/>
    <n v="2019"/>
    <n v="2018"/>
    <s v="Sep"/>
    <x v="4"/>
    <n v="27"/>
    <n v="11"/>
    <n v="45"/>
    <n v="19"/>
    <n v="64"/>
    <n v="50"/>
    <n v="96"/>
    <n v="7.0000000000000007E-2"/>
    <n v="2.4E-2"/>
    <n v="4.6000000000000006E-2"/>
    <n v="0.27586206896551729"/>
    <n v="0.52873563218390818"/>
    <n v="0.28999999999999998"/>
  </r>
  <r>
    <x v="1"/>
    <n v="2019"/>
    <n v="2018"/>
    <s v="Sep"/>
    <x v="5"/>
    <n v="38"/>
    <n v="12"/>
    <n v="38"/>
    <n v="15"/>
    <n v="53"/>
    <n v="44"/>
    <n v="99"/>
    <n v="6.8000000000000005E-2"/>
    <n v="1.7999999999999999E-2"/>
    <n v="0.05"/>
    <n v="0.20689655172413793"/>
    <n v="0.57471264367816099"/>
    <n v="0.47"/>
  </r>
  <r>
    <x v="2"/>
    <n v="2019"/>
    <n v="2018"/>
    <s v="Sep"/>
    <x v="6"/>
    <n v="27"/>
    <n v="12"/>
    <n v="44"/>
    <n v="17"/>
    <n v="61"/>
    <n v="48"/>
    <n v="96"/>
    <n v="6.2E-2"/>
    <n v="1.7999999999999999E-2"/>
    <n v="4.3999999999999997E-2"/>
    <n v="0.20689655172413793"/>
    <n v="0.50574712643678166"/>
    <n v="0.31"/>
  </r>
  <r>
    <x v="2"/>
    <n v="2019"/>
    <n v="2018"/>
    <s v="Sep"/>
    <x v="7"/>
    <n v="43"/>
    <n v="10"/>
    <n v="46"/>
    <n v="20"/>
    <n v="66"/>
    <n v="58"/>
    <n v="99"/>
    <n v="0.06"/>
    <n v="2.5000000000000001E-2"/>
    <n v="3.4999999999999996E-2"/>
    <n v="0.2873563218390805"/>
    <n v="0.40229885057471265"/>
    <n v="0.2"/>
  </r>
  <r>
    <x v="3"/>
    <n v="2019"/>
    <n v="2018"/>
    <s v="Sep"/>
    <x v="8"/>
    <n v="39"/>
    <n v="12"/>
    <n v="33"/>
    <n v="20"/>
    <n v="53"/>
    <n v="39"/>
    <n v="100"/>
    <n v="7.8E-2"/>
    <n v="1.9E-2"/>
    <n v="5.8999999999999997E-2"/>
    <n v="0.21839080459770116"/>
    <n v="0.67816091954022995"/>
    <n v="0.44"/>
  </r>
  <r>
    <x v="4"/>
    <n v="2019"/>
    <n v="2018"/>
    <s v="Sep"/>
    <x v="9"/>
    <n v="33"/>
    <n v="14"/>
    <n v="47"/>
    <n v="17"/>
    <n v="64"/>
    <n v="58"/>
    <n v="97"/>
    <n v="8.2000000000000003E-2"/>
    <n v="2.1000000000000001E-2"/>
    <n v="6.0999999999999999E-2"/>
    <n v="0.24137931034482762"/>
    <n v="0.70114942528735635"/>
    <n v="0.37"/>
  </r>
  <r>
    <x v="4"/>
    <n v="2019"/>
    <n v="2018"/>
    <s v="Sep"/>
    <x v="10"/>
    <n v="28"/>
    <n v="13"/>
    <n v="35"/>
    <n v="14"/>
    <n v="49"/>
    <n v="44"/>
    <n v="94"/>
    <n v="7.9000000000000001E-2"/>
    <n v="2.5999999999999999E-2"/>
    <n v="5.3000000000000005E-2"/>
    <n v="0.2988505747126437"/>
    <n v="0.60919540229885072"/>
    <n v="0.22"/>
  </r>
  <r>
    <x v="5"/>
    <n v="2019"/>
    <n v="2018"/>
    <s v="Sep"/>
    <x v="11"/>
    <n v="33"/>
    <n v="11"/>
    <n v="37"/>
    <n v="15"/>
    <n v="52"/>
    <n v="40"/>
    <n v="96"/>
    <n v="0.06"/>
    <n v="1.7999999999999999E-2"/>
    <n v="4.1999999999999996E-2"/>
    <n v="0.20689655172413793"/>
    <n v="0.48275862068965514"/>
    <n v="0.39"/>
  </r>
  <r>
    <x v="5"/>
    <n v="2019"/>
    <n v="2018"/>
    <s v="Sep"/>
    <x v="12"/>
    <n v="35"/>
    <n v="10"/>
    <n v="46"/>
    <n v="12"/>
    <n v="58"/>
    <n v="41"/>
    <n v="97"/>
    <n v="7.8E-2"/>
    <n v="2.4E-2"/>
    <n v="5.3999999999999999E-2"/>
    <n v="0.27586206896551729"/>
    <n v="0.62068965517241381"/>
    <n v="0.19"/>
  </r>
  <r>
    <x v="6"/>
    <n v="2019"/>
    <n v="2018"/>
    <s v="Sep"/>
    <x v="13"/>
    <n v="33"/>
    <n v="13"/>
    <n v="39"/>
    <n v="16"/>
    <n v="55"/>
    <n v="54"/>
    <n v="100"/>
    <n v="7.0000000000000007E-2"/>
    <n v="2.3E-2"/>
    <n v="4.7000000000000007E-2"/>
    <n v="0.26436781609195403"/>
    <n v="0.54022988505747138"/>
    <n v="0.25"/>
  </r>
  <r>
    <x v="6"/>
    <n v="2019"/>
    <n v="2018"/>
    <s v="Sep"/>
    <x v="7"/>
    <n v="40"/>
    <n v="12"/>
    <n v="32"/>
    <n v="14"/>
    <n v="46"/>
    <n v="57"/>
    <n v="100"/>
    <n v="6.8000000000000005E-2"/>
    <n v="1.9E-2"/>
    <n v="4.9000000000000002E-2"/>
    <n v="0.21839080459770116"/>
    <n v="0.56321839080459779"/>
    <n v="0.56999999999999995"/>
  </r>
  <r>
    <x v="0"/>
    <n v="2019"/>
    <n v="2018"/>
    <s v="Oct"/>
    <x v="0"/>
    <n v="17"/>
    <n v="10"/>
    <n v="43"/>
    <n v="14"/>
    <n v="57"/>
    <n v="50"/>
    <n v="98"/>
    <n v="6.8000000000000005E-2"/>
    <n v="2.1000000000000001E-2"/>
    <n v="4.7E-2"/>
    <n v="0.24137931034482762"/>
    <n v="0.54022988505747127"/>
    <n v="0.4"/>
  </r>
  <r>
    <x v="0"/>
    <n v="2019"/>
    <n v="2018"/>
    <s v="Oct"/>
    <x v="1"/>
    <n v="23"/>
    <n v="10"/>
    <n v="31"/>
    <n v="22"/>
    <n v="53"/>
    <n v="54"/>
    <n v="94"/>
    <n v="7.0000000000000007E-2"/>
    <n v="2.1999999999999999E-2"/>
    <n v="4.8000000000000008E-2"/>
    <n v="0.25287356321839083"/>
    <n v="0.55172413793103459"/>
    <n v="0.56999999999999995"/>
  </r>
  <r>
    <x v="0"/>
    <n v="2019"/>
    <n v="2018"/>
    <s v="Oct"/>
    <x v="2"/>
    <n v="17"/>
    <n v="14"/>
    <n v="42"/>
    <n v="15"/>
    <n v="57"/>
    <n v="47"/>
    <n v="92"/>
    <n v="6.6000000000000003E-2"/>
    <n v="2.5999999999999999E-2"/>
    <n v="4.0000000000000008E-2"/>
    <n v="0.2988505747126437"/>
    <n v="0.45977011494252884"/>
    <n v="0.55000000000000004"/>
  </r>
  <r>
    <x v="1"/>
    <n v="2019"/>
    <n v="2018"/>
    <s v="Oct"/>
    <x v="3"/>
    <n v="17"/>
    <n v="13"/>
    <n v="33"/>
    <n v="21"/>
    <n v="54"/>
    <n v="39"/>
    <n v="92"/>
    <n v="6.8000000000000005E-2"/>
    <n v="2.1999999999999999E-2"/>
    <n v="4.6000000000000006E-2"/>
    <n v="0.25287356321839083"/>
    <n v="0.52873563218390818"/>
    <n v="0.2"/>
  </r>
  <r>
    <x v="1"/>
    <n v="2019"/>
    <n v="2018"/>
    <s v="Oct"/>
    <x v="4"/>
    <n v="25"/>
    <n v="13"/>
    <n v="35"/>
    <n v="22"/>
    <n v="57"/>
    <n v="36"/>
    <n v="90"/>
    <n v="7.3999999999999996E-2"/>
    <n v="2.8000000000000001E-2"/>
    <n v="4.5999999999999999E-2"/>
    <n v="0.32183908045977017"/>
    <n v="0.52873563218390807"/>
    <n v="0.42"/>
  </r>
  <r>
    <x v="1"/>
    <n v="2019"/>
    <n v="2018"/>
    <s v="Oct"/>
    <x v="5"/>
    <n v="17"/>
    <n v="14"/>
    <n v="31"/>
    <n v="20"/>
    <n v="51"/>
    <n v="44"/>
    <n v="96"/>
    <n v="5.7000000000000002E-2"/>
    <n v="2.7E-2"/>
    <n v="3.0000000000000002E-2"/>
    <n v="0.31034482758620691"/>
    <n v="0.34482758620689663"/>
    <n v="0.47"/>
  </r>
  <r>
    <x v="2"/>
    <n v="2019"/>
    <n v="2018"/>
    <s v="Oct"/>
    <x v="6"/>
    <n v="19"/>
    <n v="9"/>
    <n v="29"/>
    <n v="21"/>
    <n v="50"/>
    <n v="53"/>
    <n v="90"/>
    <n v="6.7000000000000004E-2"/>
    <n v="2.5999999999999999E-2"/>
    <n v="4.1000000000000009E-2"/>
    <n v="0.2988505747126437"/>
    <n v="0.4712643678160921"/>
    <n v="0.42"/>
  </r>
  <r>
    <x v="2"/>
    <n v="2019"/>
    <n v="2018"/>
    <s v="Oct"/>
    <x v="7"/>
    <n v="17"/>
    <n v="12"/>
    <n v="31"/>
    <n v="18"/>
    <n v="49"/>
    <n v="52"/>
    <n v="97"/>
    <n v="6.8000000000000005E-2"/>
    <n v="2.1999999999999999E-2"/>
    <n v="4.6000000000000006E-2"/>
    <n v="0.25287356321839083"/>
    <n v="0.52873563218390818"/>
    <n v="0.21"/>
  </r>
  <r>
    <x v="3"/>
    <n v="2019"/>
    <n v="2018"/>
    <s v="Oct"/>
    <x v="8"/>
    <n v="15"/>
    <n v="9"/>
    <n v="41"/>
    <n v="17"/>
    <n v="58"/>
    <n v="48"/>
    <n v="92"/>
    <n v="5.7000000000000002E-2"/>
    <n v="2.7E-2"/>
    <n v="3.0000000000000002E-2"/>
    <n v="0.31034482758620691"/>
    <n v="0.34482758620689663"/>
    <n v="0.37"/>
  </r>
  <r>
    <x v="4"/>
    <n v="2019"/>
    <n v="2018"/>
    <s v="Oct"/>
    <x v="9"/>
    <n v="19"/>
    <n v="12"/>
    <n v="37"/>
    <n v="22"/>
    <n v="59"/>
    <n v="54"/>
    <n v="93"/>
    <n v="7.8E-2"/>
    <n v="2.1999999999999999E-2"/>
    <n v="5.6000000000000001E-2"/>
    <n v="0.25287356321839083"/>
    <n v="0.64367816091954033"/>
    <n v="0.26"/>
  </r>
  <r>
    <x v="4"/>
    <n v="2019"/>
    <n v="2018"/>
    <s v="Oct"/>
    <x v="10"/>
    <n v="15"/>
    <n v="12"/>
    <n v="33"/>
    <n v="14"/>
    <n v="47"/>
    <n v="59"/>
    <n v="98"/>
    <n v="6.0999999999999999E-2"/>
    <n v="2.5000000000000001E-2"/>
    <n v="3.5999999999999997E-2"/>
    <n v="0.2873563218390805"/>
    <n v="0.41379310344827586"/>
    <n v="0.37"/>
  </r>
  <r>
    <x v="5"/>
    <n v="2019"/>
    <n v="2018"/>
    <s v="Oct"/>
    <x v="11"/>
    <n v="16"/>
    <n v="13"/>
    <n v="35"/>
    <n v="14"/>
    <n v="49"/>
    <n v="45"/>
    <n v="95"/>
    <n v="7.0000000000000007E-2"/>
    <n v="0.02"/>
    <n v="0.05"/>
    <n v="0.22988505747126439"/>
    <n v="0.57471264367816099"/>
    <n v="0.17"/>
  </r>
  <r>
    <x v="5"/>
    <n v="2019"/>
    <n v="2018"/>
    <s v="Oct"/>
    <x v="12"/>
    <n v="25"/>
    <n v="11"/>
    <n v="44"/>
    <n v="19"/>
    <n v="63"/>
    <n v="38"/>
    <n v="94"/>
    <n v="6.8000000000000005E-2"/>
    <n v="2.5000000000000001E-2"/>
    <n v="4.3000000000000003E-2"/>
    <n v="0.2873563218390805"/>
    <n v="0.49425287356321845"/>
    <n v="0.4"/>
  </r>
  <r>
    <x v="6"/>
    <n v="2019"/>
    <n v="2018"/>
    <s v="Oct"/>
    <x v="13"/>
    <n v="16"/>
    <n v="9"/>
    <n v="42"/>
    <n v="19"/>
    <n v="61"/>
    <n v="40"/>
    <n v="92"/>
    <n v="7.5999999999999998E-2"/>
    <n v="2.5999999999999999E-2"/>
    <n v="0.05"/>
    <n v="0.2988505747126437"/>
    <n v="0.57471264367816099"/>
    <n v="0.34"/>
  </r>
  <r>
    <x v="6"/>
    <n v="2019"/>
    <n v="2018"/>
    <s v="Oct"/>
    <x v="7"/>
    <n v="23"/>
    <n v="9"/>
    <n v="35"/>
    <n v="15"/>
    <n v="50"/>
    <n v="59"/>
    <n v="98"/>
    <n v="7.0000000000000007E-2"/>
    <n v="1.9E-2"/>
    <n v="5.1000000000000004E-2"/>
    <n v="0.21839080459770116"/>
    <n v="0.5862068965517242"/>
    <n v="0.35"/>
  </r>
  <r>
    <x v="0"/>
    <n v="2019"/>
    <n v="2018"/>
    <s v="Nov"/>
    <x v="0"/>
    <n v="10"/>
    <n v="11"/>
    <n v="39"/>
    <n v="19"/>
    <n v="58"/>
    <n v="55"/>
    <n v="95"/>
    <n v="6.2E-2"/>
    <n v="2.1999999999999999E-2"/>
    <n v="0.04"/>
    <n v="0.25287356321839083"/>
    <n v="0.45977011494252878"/>
    <n v="0.34"/>
  </r>
  <r>
    <x v="0"/>
    <n v="2019"/>
    <n v="2018"/>
    <s v="Nov"/>
    <x v="1"/>
    <n v="12"/>
    <n v="9"/>
    <n v="32"/>
    <n v="19"/>
    <n v="51"/>
    <n v="46"/>
    <n v="85"/>
    <n v="6.8000000000000005E-2"/>
    <n v="1.7999999999999999E-2"/>
    <n v="0.05"/>
    <n v="0.20689655172413793"/>
    <n v="0.57471264367816099"/>
    <n v="0.56999999999999995"/>
  </r>
  <r>
    <x v="0"/>
    <n v="2019"/>
    <n v="2018"/>
    <s v="Nov"/>
    <x v="2"/>
    <n v="11"/>
    <n v="10"/>
    <n v="26"/>
    <n v="16"/>
    <n v="42"/>
    <n v="49"/>
    <n v="94"/>
    <n v="5.7000000000000002E-2"/>
    <n v="0.02"/>
    <n v="3.7000000000000005E-2"/>
    <n v="0.22988505747126439"/>
    <n v="0.42528735632183917"/>
    <n v="0.37"/>
  </r>
  <r>
    <x v="1"/>
    <n v="2019"/>
    <n v="2018"/>
    <s v="Nov"/>
    <x v="3"/>
    <n v="12"/>
    <n v="12"/>
    <n v="29"/>
    <n v="22"/>
    <n v="51"/>
    <n v="49"/>
    <n v="86"/>
    <n v="6.8000000000000005E-2"/>
    <n v="2.3E-2"/>
    <n v="4.5000000000000005E-2"/>
    <n v="0.26436781609195403"/>
    <n v="0.51724137931034497"/>
    <n v="0.57999999999999996"/>
  </r>
  <r>
    <x v="1"/>
    <n v="2019"/>
    <n v="2018"/>
    <s v="Nov"/>
    <x v="4"/>
    <n v="11"/>
    <n v="6"/>
    <n v="39"/>
    <n v="14"/>
    <n v="53"/>
    <n v="53"/>
    <n v="84"/>
    <n v="7.0999999999999994E-2"/>
    <n v="2.4E-2"/>
    <n v="4.6999999999999993E-2"/>
    <n v="0.27586206896551729"/>
    <n v="0.54022988505747127"/>
    <n v="0.56999999999999995"/>
  </r>
  <r>
    <x v="1"/>
    <n v="2019"/>
    <n v="2018"/>
    <s v="Nov"/>
    <x v="5"/>
    <n v="14"/>
    <n v="5"/>
    <n v="33"/>
    <n v="17"/>
    <n v="50"/>
    <n v="40"/>
    <n v="86"/>
    <n v="5.8000000000000003E-2"/>
    <n v="2.1000000000000001E-2"/>
    <n v="3.7000000000000005E-2"/>
    <n v="0.24137931034482762"/>
    <n v="0.42528735632183917"/>
    <n v="0.26"/>
  </r>
  <r>
    <x v="2"/>
    <n v="2019"/>
    <n v="2018"/>
    <s v="Nov"/>
    <x v="6"/>
    <n v="13"/>
    <n v="6"/>
    <n v="35"/>
    <n v="10"/>
    <n v="45"/>
    <n v="58"/>
    <n v="84"/>
    <n v="7.0999999999999994E-2"/>
    <n v="2.4E-2"/>
    <n v="4.6999999999999993E-2"/>
    <n v="0.27586206896551729"/>
    <n v="0.54022988505747127"/>
    <n v="0.26"/>
  </r>
  <r>
    <x v="2"/>
    <n v="2019"/>
    <n v="2018"/>
    <s v="Nov"/>
    <x v="7"/>
    <n v="11"/>
    <n v="6"/>
    <n v="33"/>
    <n v="17"/>
    <n v="50"/>
    <n v="50"/>
    <n v="89"/>
    <n v="6.5000000000000002E-2"/>
    <n v="1.7999999999999999E-2"/>
    <n v="4.7E-2"/>
    <n v="0.20689655172413793"/>
    <n v="0.54022988505747127"/>
    <n v="0.13"/>
  </r>
  <r>
    <x v="3"/>
    <n v="2019"/>
    <n v="2018"/>
    <s v="Nov"/>
    <x v="8"/>
    <n v="12"/>
    <n v="8"/>
    <n v="37"/>
    <n v="12"/>
    <n v="49"/>
    <n v="46"/>
    <n v="96"/>
    <n v="7.1999999999999995E-2"/>
    <n v="2.1000000000000001E-2"/>
    <n v="5.099999999999999E-2"/>
    <n v="0.24137931034482762"/>
    <n v="0.58620689655172409"/>
    <n v="0.49"/>
  </r>
  <r>
    <x v="4"/>
    <n v="2019"/>
    <n v="2018"/>
    <s v="Nov"/>
    <x v="9"/>
    <n v="14"/>
    <n v="5"/>
    <n v="39"/>
    <n v="18"/>
    <n v="57"/>
    <n v="36"/>
    <n v="96"/>
    <n v="7.1999999999999995E-2"/>
    <n v="2.4E-2"/>
    <n v="4.7999999999999994E-2"/>
    <n v="0.27586206896551729"/>
    <n v="0.55172413793103448"/>
    <n v="0.55000000000000004"/>
  </r>
  <r>
    <x v="4"/>
    <n v="2019"/>
    <n v="2018"/>
    <s v="Nov"/>
    <x v="10"/>
    <n v="13"/>
    <n v="7"/>
    <n v="35"/>
    <n v="19"/>
    <n v="54"/>
    <n v="35"/>
    <n v="95"/>
    <n v="6.4000000000000001E-2"/>
    <n v="2.4E-2"/>
    <n v="0.04"/>
    <n v="0.27586206896551729"/>
    <n v="0.45977011494252878"/>
    <n v="0.39"/>
  </r>
  <r>
    <x v="5"/>
    <n v="2019"/>
    <n v="2018"/>
    <s v="Nov"/>
    <x v="11"/>
    <n v="14"/>
    <n v="6"/>
    <n v="33"/>
    <n v="14"/>
    <n v="47"/>
    <n v="55"/>
    <n v="90"/>
    <n v="5.7000000000000002E-2"/>
    <n v="0.02"/>
    <n v="3.7000000000000005E-2"/>
    <n v="0.22988505747126439"/>
    <n v="0.42528735632183917"/>
    <n v="0.15"/>
  </r>
  <r>
    <x v="5"/>
    <n v="2019"/>
    <n v="2018"/>
    <s v="Nov"/>
    <x v="12"/>
    <n v="13"/>
    <n v="5"/>
    <n v="30"/>
    <n v="11"/>
    <n v="41"/>
    <n v="58"/>
    <n v="95"/>
    <n v="6.6000000000000003E-2"/>
    <n v="1.7999999999999999E-2"/>
    <n v="4.8000000000000001E-2"/>
    <n v="0.20689655172413793"/>
    <n v="0.55172413793103459"/>
    <n v="0.51"/>
  </r>
  <r>
    <x v="6"/>
    <n v="2019"/>
    <n v="2018"/>
    <s v="Nov"/>
    <x v="13"/>
    <n v="14"/>
    <n v="7"/>
    <n v="29"/>
    <n v="16"/>
    <n v="45"/>
    <n v="42"/>
    <n v="95"/>
    <n v="5.7000000000000002E-2"/>
    <n v="2.1000000000000001E-2"/>
    <n v="3.6000000000000004E-2"/>
    <n v="0.24137931034482762"/>
    <n v="0.41379310344827591"/>
    <n v="0.52"/>
  </r>
  <r>
    <x v="6"/>
    <n v="2019"/>
    <n v="2018"/>
    <s v="Nov"/>
    <x v="7"/>
    <n v="15"/>
    <n v="7"/>
    <n v="36"/>
    <n v="16"/>
    <n v="52"/>
    <n v="50"/>
    <n v="95"/>
    <n v="6.2E-2"/>
    <n v="2.1000000000000001E-2"/>
    <n v="4.0999999999999995E-2"/>
    <n v="0.24137931034482762"/>
    <n v="0.47126436781609193"/>
    <n v="0.34"/>
  </r>
  <r>
    <x v="0"/>
    <n v="2019"/>
    <n v="2018"/>
    <s v="Dec"/>
    <x v="0"/>
    <n v="31"/>
    <n v="13"/>
    <n v="27"/>
    <n v="21"/>
    <n v="48"/>
    <n v="45"/>
    <n v="97"/>
    <n v="7.4999999999999997E-2"/>
    <n v="1.7999999999999999E-2"/>
    <n v="5.6999999999999995E-2"/>
    <n v="0.20689655172413793"/>
    <n v="0.65517241379310343"/>
    <n v="0.28999999999999998"/>
  </r>
  <r>
    <x v="0"/>
    <n v="2019"/>
    <n v="2018"/>
    <s v="Dec"/>
    <x v="1"/>
    <n v="36"/>
    <n v="16"/>
    <n v="33"/>
    <n v="11"/>
    <n v="44"/>
    <n v="55"/>
    <n v="100"/>
    <n v="7.0000000000000007E-2"/>
    <n v="2.3E-2"/>
    <n v="4.7000000000000007E-2"/>
    <n v="0.26436781609195403"/>
    <n v="0.54022988505747138"/>
    <n v="0.5"/>
  </r>
  <r>
    <x v="0"/>
    <n v="2019"/>
    <n v="2018"/>
    <s v="Dec"/>
    <x v="2"/>
    <n v="41"/>
    <n v="23"/>
    <n v="52"/>
    <n v="14"/>
    <n v="66"/>
    <n v="49"/>
    <n v="96"/>
    <n v="6.7000000000000004E-2"/>
    <n v="2.1999999999999999E-2"/>
    <n v="4.5000000000000005E-2"/>
    <n v="0.25287356321839083"/>
    <n v="0.51724137931034497"/>
    <n v="0.26"/>
  </r>
  <r>
    <x v="1"/>
    <n v="2019"/>
    <n v="2018"/>
    <s v="Dec"/>
    <x v="3"/>
    <n v="23"/>
    <n v="14"/>
    <n v="29"/>
    <n v="24"/>
    <n v="53"/>
    <n v="31"/>
    <n v="99"/>
    <n v="6.9000000000000006E-2"/>
    <n v="1.9E-2"/>
    <n v="0.05"/>
    <n v="0.21839080459770116"/>
    <n v="0.57471264367816099"/>
    <n v="0.23"/>
  </r>
  <r>
    <x v="1"/>
    <n v="2019"/>
    <n v="2018"/>
    <s v="Dec"/>
    <x v="4"/>
    <n v="23"/>
    <n v="21"/>
    <n v="30"/>
    <n v="10"/>
    <n v="40"/>
    <n v="56"/>
    <n v="98"/>
    <n v="7.2999999999999995E-2"/>
    <n v="2.1000000000000001E-2"/>
    <n v="5.1999999999999991E-2"/>
    <n v="0.24137931034482762"/>
    <n v="0.59770114942528729"/>
    <n v="0.52"/>
  </r>
  <r>
    <x v="1"/>
    <n v="2019"/>
    <n v="2018"/>
    <s v="Dec"/>
    <x v="5"/>
    <n v="20"/>
    <n v="20"/>
    <n v="53"/>
    <n v="17"/>
    <n v="70"/>
    <n v="52"/>
    <n v="95"/>
    <n v="7.4999999999999997E-2"/>
    <n v="2.1999999999999999E-2"/>
    <n v="5.2999999999999999E-2"/>
    <n v="0.25287356321839083"/>
    <n v="0.60919540229885061"/>
    <n v="0.1"/>
  </r>
  <r>
    <x v="2"/>
    <n v="2019"/>
    <n v="2018"/>
    <s v="Dec"/>
    <x v="6"/>
    <n v="37"/>
    <n v="13"/>
    <n v="40"/>
    <n v="10"/>
    <n v="50"/>
    <n v="40"/>
    <n v="97"/>
    <n v="7.2999999999999995E-2"/>
    <n v="2.5999999999999999E-2"/>
    <n v="4.7E-2"/>
    <n v="0.2988505747126437"/>
    <n v="0.54022988505747127"/>
    <n v="0.41"/>
  </r>
  <r>
    <x v="2"/>
    <n v="2019"/>
    <n v="2018"/>
    <s v="Dec"/>
    <x v="7"/>
    <n v="50"/>
    <n v="24"/>
    <n v="45"/>
    <n v="24"/>
    <n v="69"/>
    <n v="49"/>
    <n v="98"/>
    <n v="7.0000000000000007E-2"/>
    <n v="2.5000000000000001E-2"/>
    <n v="4.5000000000000005E-2"/>
    <n v="0.2873563218390805"/>
    <n v="0.51724137931034497"/>
    <n v="0.38"/>
  </r>
  <r>
    <x v="3"/>
    <n v="2019"/>
    <n v="2018"/>
    <s v="Dec"/>
    <x v="8"/>
    <n v="49"/>
    <n v="23"/>
    <n v="49"/>
    <n v="11"/>
    <n v="60"/>
    <n v="51"/>
    <n v="96"/>
    <n v="7.2999999999999995E-2"/>
    <n v="1.7999999999999999E-2"/>
    <n v="5.4999999999999993E-2"/>
    <n v="0.20689655172413793"/>
    <n v="0.63218390804597702"/>
    <n v="0.14000000000000001"/>
  </r>
  <r>
    <x v="4"/>
    <n v="2019"/>
    <n v="2018"/>
    <s v="Dec"/>
    <x v="9"/>
    <n v="45"/>
    <n v="14"/>
    <n v="39"/>
    <n v="19"/>
    <n v="58"/>
    <n v="38"/>
    <n v="99"/>
    <n v="6.7000000000000004E-2"/>
    <n v="2.4E-2"/>
    <n v="4.3000000000000003E-2"/>
    <n v="0.27586206896551729"/>
    <n v="0.49425287356321845"/>
    <n v="0.35"/>
  </r>
  <r>
    <x v="4"/>
    <n v="2019"/>
    <n v="2018"/>
    <s v="Dec"/>
    <x v="10"/>
    <n v="35"/>
    <n v="22"/>
    <n v="36"/>
    <n v="21"/>
    <n v="57"/>
    <n v="45"/>
    <n v="94"/>
    <n v="6.9000000000000006E-2"/>
    <n v="1.9E-2"/>
    <n v="0.05"/>
    <n v="0.21839080459770116"/>
    <n v="0.57471264367816099"/>
    <n v="0.19"/>
  </r>
  <r>
    <x v="5"/>
    <n v="2019"/>
    <n v="2018"/>
    <s v="Dec"/>
    <x v="11"/>
    <n v="25"/>
    <n v="11"/>
    <n v="25"/>
    <n v="15"/>
    <n v="40"/>
    <n v="59"/>
    <n v="94"/>
    <n v="6.7000000000000004E-2"/>
    <n v="2.5000000000000001E-2"/>
    <n v="4.2000000000000003E-2"/>
    <n v="0.2873563218390805"/>
    <n v="0.48275862068965525"/>
    <n v="0.22"/>
  </r>
  <r>
    <x v="5"/>
    <n v="2019"/>
    <n v="2018"/>
    <s v="Dec"/>
    <x v="12"/>
    <n v="26"/>
    <n v="17"/>
    <n v="30"/>
    <n v="13"/>
    <n v="43"/>
    <n v="42"/>
    <n v="98"/>
    <n v="7.3999999999999996E-2"/>
    <n v="2.3E-2"/>
    <n v="5.0999999999999997E-2"/>
    <n v="0.26436781609195403"/>
    <n v="0.58620689655172409"/>
    <n v="0.55000000000000004"/>
  </r>
  <r>
    <x v="6"/>
    <n v="2019"/>
    <n v="2018"/>
    <s v="Dec"/>
    <x v="13"/>
    <n v="20"/>
    <n v="21"/>
    <n v="42"/>
    <n v="19"/>
    <n v="61"/>
    <n v="44"/>
    <n v="97"/>
    <n v="6.6000000000000003E-2"/>
    <n v="0.02"/>
    <n v="4.5999999999999999E-2"/>
    <n v="0.22988505747126439"/>
    <n v="0.52873563218390807"/>
    <n v="0.33"/>
  </r>
  <r>
    <x v="6"/>
    <n v="2019"/>
    <n v="2018"/>
    <s v="Dec"/>
    <x v="7"/>
    <n v="46"/>
    <n v="22"/>
    <n v="43"/>
    <n v="23"/>
    <n v="66"/>
    <n v="43"/>
    <n v="95"/>
    <n v="7.3999999999999996E-2"/>
    <n v="0.02"/>
    <n v="5.3999999999999992E-2"/>
    <n v="0.22988505747126439"/>
    <n v="0.6206896551724137"/>
    <n v="0.21"/>
  </r>
  <r>
    <x v="0"/>
    <n v="2019"/>
    <n v="2019"/>
    <s v="Jan"/>
    <x v="0"/>
    <n v="24"/>
    <n v="12"/>
    <n v="43"/>
    <n v="13"/>
    <n v="56"/>
    <n v="48"/>
    <n v="90"/>
    <n v="6.8000000000000005E-2"/>
    <n v="2.1000000000000001E-2"/>
    <n v="4.7E-2"/>
    <n v="0.24137931034482762"/>
    <n v="0.54022988505747127"/>
    <n v="0.38"/>
  </r>
  <r>
    <x v="0"/>
    <n v="2019"/>
    <n v="2019"/>
    <s v="Jan"/>
    <x v="1"/>
    <n v="25"/>
    <n v="13"/>
    <n v="32"/>
    <n v="15"/>
    <n v="47"/>
    <n v="57"/>
    <n v="97"/>
    <n v="7.2999999999999995E-2"/>
    <n v="2.1000000000000001E-2"/>
    <n v="5.1999999999999991E-2"/>
    <n v="0.24137931034482762"/>
    <n v="0.59770114942528729"/>
    <n v="0.32"/>
  </r>
  <r>
    <x v="0"/>
    <n v="2019"/>
    <n v="2019"/>
    <s v="Jan"/>
    <x v="2"/>
    <n v="29"/>
    <n v="21"/>
    <n v="42"/>
    <n v="12"/>
    <n v="54"/>
    <n v="38"/>
    <n v="94"/>
    <n v="7.0999999999999994E-2"/>
    <n v="2.7E-2"/>
    <n v="4.3999999999999997E-2"/>
    <n v="0.31034482758620691"/>
    <n v="0.50574712643678166"/>
    <n v="0.26"/>
  </r>
  <r>
    <x v="1"/>
    <n v="2019"/>
    <n v="2019"/>
    <s v="Jan"/>
    <x v="3"/>
    <n v="17"/>
    <n v="19"/>
    <n v="40"/>
    <n v="21"/>
    <n v="61"/>
    <n v="44"/>
    <n v="93"/>
    <n v="7.0000000000000007E-2"/>
    <n v="2.5999999999999999E-2"/>
    <n v="4.4000000000000011E-2"/>
    <n v="0.2988505747126437"/>
    <n v="0.50574712643678177"/>
    <n v="0.59"/>
  </r>
  <r>
    <x v="1"/>
    <n v="2019"/>
    <n v="2019"/>
    <s v="Jan"/>
    <x v="4"/>
    <n v="19"/>
    <n v="24"/>
    <n v="27"/>
    <n v="14"/>
    <n v="41"/>
    <n v="40"/>
    <n v="96"/>
    <n v="6.6000000000000003E-2"/>
    <n v="2.8000000000000001E-2"/>
    <n v="3.8000000000000006E-2"/>
    <n v="0.32183908045977017"/>
    <n v="0.43678160919540238"/>
    <n v="0.1"/>
  </r>
  <r>
    <x v="1"/>
    <n v="2019"/>
    <n v="2019"/>
    <s v="Jan"/>
    <x v="5"/>
    <n v="17"/>
    <n v="22"/>
    <n v="34"/>
    <n v="18"/>
    <n v="52"/>
    <n v="58"/>
    <n v="98"/>
    <n v="7.0999999999999994E-2"/>
    <n v="1.9E-2"/>
    <n v="5.1999999999999991E-2"/>
    <n v="0.21839080459770116"/>
    <n v="0.59770114942528729"/>
    <n v="0.49"/>
  </r>
  <r>
    <x v="2"/>
    <n v="2019"/>
    <n v="2019"/>
    <s v="Jan"/>
    <x v="6"/>
    <n v="25"/>
    <n v="18"/>
    <n v="28"/>
    <n v="18"/>
    <n v="46"/>
    <n v="38"/>
    <n v="100"/>
    <n v="7.3999999999999996E-2"/>
    <n v="2.3E-2"/>
    <n v="5.0999999999999997E-2"/>
    <n v="0.26436781609195403"/>
    <n v="0.58620689655172409"/>
    <n v="0.44"/>
  </r>
  <r>
    <x v="2"/>
    <n v="2019"/>
    <n v="2019"/>
    <s v="Jan"/>
    <x v="7"/>
    <n v="16"/>
    <n v="20"/>
    <n v="36"/>
    <n v="13"/>
    <n v="49"/>
    <n v="47"/>
    <n v="92"/>
    <n v="6.8000000000000005E-2"/>
    <n v="2.7E-2"/>
    <n v="4.1000000000000009E-2"/>
    <n v="0.31034482758620691"/>
    <n v="0.4712643678160921"/>
    <n v="0.26"/>
  </r>
  <r>
    <x v="3"/>
    <n v="2019"/>
    <n v="2019"/>
    <s v="Jan"/>
    <x v="8"/>
    <n v="26"/>
    <n v="12"/>
    <n v="26"/>
    <n v="25"/>
    <n v="51"/>
    <n v="45"/>
    <n v="100"/>
    <n v="7.1999999999999995E-2"/>
    <n v="2.3E-2"/>
    <n v="4.8999999999999995E-2"/>
    <n v="0.26436781609195403"/>
    <n v="0.56321839080459768"/>
    <n v="0.59"/>
  </r>
  <r>
    <x v="4"/>
    <n v="2019"/>
    <n v="2019"/>
    <s v="Jan"/>
    <x v="9"/>
    <n v="28"/>
    <n v="20"/>
    <n v="36"/>
    <n v="13"/>
    <n v="49"/>
    <n v="45"/>
    <n v="96"/>
    <n v="6.7000000000000004E-2"/>
    <n v="2.5999999999999999E-2"/>
    <n v="4.1000000000000009E-2"/>
    <n v="0.2988505747126437"/>
    <n v="0.4712643678160921"/>
    <n v="0.42"/>
  </r>
  <r>
    <x v="4"/>
    <n v="2019"/>
    <n v="2019"/>
    <s v="Jan"/>
    <x v="10"/>
    <n v="20"/>
    <n v="22"/>
    <n v="45"/>
    <n v="22"/>
    <n v="67"/>
    <n v="48"/>
    <n v="97"/>
    <n v="7.1999999999999995E-2"/>
    <n v="2.3E-2"/>
    <n v="4.8999999999999995E-2"/>
    <n v="0.26436781609195403"/>
    <n v="0.56321839080459768"/>
    <n v="0.45"/>
  </r>
  <r>
    <x v="5"/>
    <n v="2019"/>
    <n v="2019"/>
    <s v="Jan"/>
    <x v="11"/>
    <n v="19"/>
    <n v="12"/>
    <n v="42"/>
    <n v="13"/>
    <n v="55"/>
    <n v="52"/>
    <n v="92"/>
    <n v="7.1999999999999995E-2"/>
    <n v="2.1000000000000001E-2"/>
    <n v="5.099999999999999E-2"/>
    <n v="0.24137931034482762"/>
    <n v="0.58620689655172409"/>
    <n v="0.19"/>
  </r>
  <r>
    <x v="5"/>
    <n v="2019"/>
    <n v="2019"/>
    <s v="Jan"/>
    <x v="12"/>
    <n v="29"/>
    <n v="18"/>
    <n v="45"/>
    <n v="26"/>
    <n v="71"/>
    <n v="55"/>
    <n v="98"/>
    <n v="7.0000000000000007E-2"/>
    <n v="2.5999999999999999E-2"/>
    <n v="4.4000000000000011E-2"/>
    <n v="0.2988505747126437"/>
    <n v="0.50574712643678177"/>
    <n v="0.27"/>
  </r>
  <r>
    <x v="6"/>
    <n v="2019"/>
    <n v="2019"/>
    <s v="Jan"/>
    <x v="13"/>
    <n v="17"/>
    <n v="13"/>
    <n v="36"/>
    <n v="13"/>
    <n v="49"/>
    <n v="38"/>
    <n v="97"/>
    <n v="6.7000000000000004E-2"/>
    <n v="0.02"/>
    <n v="4.7E-2"/>
    <n v="0.22988505747126439"/>
    <n v="0.54022988505747127"/>
    <n v="0.37"/>
  </r>
  <r>
    <x v="6"/>
    <n v="2019"/>
    <n v="2019"/>
    <s v="Jan"/>
    <x v="7"/>
    <n v="29"/>
    <n v="21"/>
    <n v="30"/>
    <n v="23"/>
    <n v="53"/>
    <n v="53"/>
    <n v="94"/>
    <n v="6.7000000000000004E-2"/>
    <n v="2.1999999999999999E-2"/>
    <n v="4.5000000000000005E-2"/>
    <n v="0.25287356321839083"/>
    <n v="0.51724137931034497"/>
    <n v="0.17"/>
  </r>
  <r>
    <x v="0"/>
    <n v="2019"/>
    <n v="2019"/>
    <s v="Feb"/>
    <x v="0"/>
    <n v="12"/>
    <n v="11"/>
    <n v="45"/>
    <n v="11"/>
    <n v="56"/>
    <n v="39"/>
    <n v="94"/>
    <n v="7.1999999999999995E-2"/>
    <n v="2.9000000000000001E-2"/>
    <n v="4.2999999999999997E-2"/>
    <n v="0.33333333333333337"/>
    <n v="0.4942528735632184"/>
    <n v="0.4"/>
  </r>
  <r>
    <x v="0"/>
    <n v="2019"/>
    <n v="2019"/>
    <s v="Feb"/>
    <x v="1"/>
    <n v="14"/>
    <n v="15"/>
    <n v="21"/>
    <n v="20"/>
    <n v="41"/>
    <n v="53"/>
    <n v="87"/>
    <n v="8.1000000000000003E-2"/>
    <n v="1.4E-2"/>
    <n v="6.7000000000000004E-2"/>
    <n v="0.16091954022988508"/>
    <n v="0.77011494252873569"/>
    <n v="0.55000000000000004"/>
  </r>
  <r>
    <x v="0"/>
    <n v="2019"/>
    <n v="2019"/>
    <s v="Feb"/>
    <x v="2"/>
    <n v="13"/>
    <n v="8"/>
    <n v="29"/>
    <n v="16"/>
    <n v="45"/>
    <n v="59"/>
    <n v="98"/>
    <n v="6.4000000000000001E-2"/>
    <n v="2.1000000000000001E-2"/>
    <n v="4.2999999999999997E-2"/>
    <n v="0.24137931034482762"/>
    <n v="0.4942528735632184"/>
    <n v="0.27"/>
  </r>
  <r>
    <x v="1"/>
    <n v="2019"/>
    <n v="2019"/>
    <s v="Feb"/>
    <x v="3"/>
    <n v="17"/>
    <n v="7"/>
    <n v="41"/>
    <n v="17"/>
    <n v="58"/>
    <n v="67"/>
    <n v="91"/>
    <n v="6.6000000000000003E-2"/>
    <n v="1.4E-2"/>
    <n v="5.2000000000000005E-2"/>
    <n v="0.16091954022988508"/>
    <n v="0.5977011494252874"/>
    <n v="0.5"/>
  </r>
  <r>
    <x v="1"/>
    <n v="2019"/>
    <n v="2019"/>
    <s v="Feb"/>
    <x v="4"/>
    <n v="17"/>
    <n v="15"/>
    <n v="35"/>
    <n v="20"/>
    <n v="55"/>
    <n v="57"/>
    <n v="85"/>
    <n v="8.3000000000000004E-2"/>
    <n v="2.4E-2"/>
    <n v="5.9000000000000004E-2"/>
    <n v="0.27586206896551729"/>
    <n v="0.67816091954022995"/>
    <n v="0.42"/>
  </r>
  <r>
    <x v="1"/>
    <n v="2019"/>
    <n v="2019"/>
    <s v="Feb"/>
    <x v="5"/>
    <n v="12"/>
    <n v="13"/>
    <n v="25"/>
    <n v="18"/>
    <n v="43"/>
    <n v="64"/>
    <n v="99"/>
    <n v="7.1999999999999995E-2"/>
    <n v="0.03"/>
    <n v="4.1999999999999996E-2"/>
    <n v="0.34482758620689657"/>
    <n v="0.48275862068965514"/>
    <n v="0.41"/>
  </r>
  <r>
    <x v="2"/>
    <n v="2019"/>
    <n v="2019"/>
    <s v="Feb"/>
    <x v="6"/>
    <n v="16"/>
    <n v="11"/>
    <n v="43"/>
    <n v="18"/>
    <n v="61"/>
    <n v="69"/>
    <n v="98"/>
    <n v="0.05"/>
    <n v="2.7E-2"/>
    <n v="2.3000000000000003E-2"/>
    <n v="0.31034482758620691"/>
    <n v="0.26436781609195409"/>
    <n v="0.57999999999999996"/>
  </r>
  <r>
    <x v="2"/>
    <n v="2019"/>
    <n v="2019"/>
    <s v="Feb"/>
    <x v="7"/>
    <n v="18"/>
    <n v="9"/>
    <n v="28"/>
    <n v="21"/>
    <n v="49"/>
    <n v="25"/>
    <n v="97"/>
    <n v="6.5000000000000002E-2"/>
    <n v="1.0999999999999999E-2"/>
    <n v="5.4000000000000006E-2"/>
    <n v="0.12643678160919541"/>
    <n v="0.62068965517241392"/>
    <n v="0.54"/>
  </r>
  <r>
    <x v="3"/>
    <n v="2019"/>
    <n v="2019"/>
    <s v="Feb"/>
    <x v="8"/>
    <n v="14"/>
    <n v="16"/>
    <n v="31"/>
    <n v="19"/>
    <n v="50"/>
    <n v="58"/>
    <n v="85"/>
    <n v="6.0999999999999999E-2"/>
    <n v="2.4E-2"/>
    <n v="3.6999999999999998E-2"/>
    <n v="0.27586206896551729"/>
    <n v="0.42528735632183912"/>
    <n v="0.46"/>
  </r>
  <r>
    <x v="4"/>
    <n v="2019"/>
    <n v="2019"/>
    <s v="Feb"/>
    <x v="9"/>
    <n v="19"/>
    <n v="10"/>
    <n v="26"/>
    <n v="12"/>
    <n v="38"/>
    <n v="54"/>
    <n v="99"/>
    <n v="5.8000000000000003E-2"/>
    <n v="2.8000000000000001E-2"/>
    <n v="3.0000000000000002E-2"/>
    <n v="0.32183908045977017"/>
    <n v="0.34482758620689663"/>
    <n v="0.26"/>
  </r>
  <r>
    <x v="4"/>
    <n v="2019"/>
    <n v="2019"/>
    <s v="Feb"/>
    <x v="10"/>
    <n v="10"/>
    <n v="16"/>
    <n v="34"/>
    <n v="15"/>
    <n v="49"/>
    <n v="30"/>
    <n v="93"/>
    <n v="7.4999999999999997E-2"/>
    <n v="0.03"/>
    <n v="4.4999999999999998E-2"/>
    <n v="0.34482758620689657"/>
    <n v="0.51724137931034486"/>
    <n v="0.55000000000000004"/>
  </r>
  <r>
    <x v="5"/>
    <n v="2019"/>
    <n v="2019"/>
    <s v="Feb"/>
    <x v="11"/>
    <n v="18"/>
    <n v="11"/>
    <n v="39"/>
    <n v="16"/>
    <n v="55"/>
    <n v="30"/>
    <n v="90"/>
    <n v="6.4000000000000001E-2"/>
    <n v="2.3E-2"/>
    <n v="4.1000000000000002E-2"/>
    <n v="0.26436781609195403"/>
    <n v="0.47126436781609199"/>
    <n v="0.17"/>
  </r>
  <r>
    <x v="5"/>
    <n v="2019"/>
    <n v="2019"/>
    <s v="Feb"/>
    <x v="12"/>
    <n v="17"/>
    <n v="6"/>
    <n v="36"/>
    <n v="21"/>
    <n v="57"/>
    <n v="41"/>
    <n v="87"/>
    <n v="0.05"/>
    <n v="1.7000000000000001E-2"/>
    <n v="3.3000000000000002E-2"/>
    <n v="0.19540229885057475"/>
    <n v="0.37931034482758624"/>
    <n v="0.17"/>
  </r>
  <r>
    <x v="6"/>
    <n v="2019"/>
    <n v="2019"/>
    <s v="Feb"/>
    <x v="13"/>
    <n v="12"/>
    <n v="14"/>
    <n v="26"/>
    <n v="21"/>
    <n v="47"/>
    <n v="28"/>
    <n v="97"/>
    <n v="7.0999999999999994E-2"/>
    <n v="2.4E-2"/>
    <n v="4.6999999999999993E-2"/>
    <n v="0.27586206896551729"/>
    <n v="0.54022988505747127"/>
    <n v="0.53"/>
  </r>
  <r>
    <x v="6"/>
    <n v="2019"/>
    <n v="2019"/>
    <s v="Feb"/>
    <x v="7"/>
    <n v="12"/>
    <n v="6"/>
    <n v="40"/>
    <n v="18"/>
    <n v="58"/>
    <n v="52"/>
    <n v="96"/>
    <n v="5.7000000000000002E-2"/>
    <n v="2.4E-2"/>
    <n v="3.3000000000000002E-2"/>
    <n v="0.27586206896551729"/>
    <n v="0.37931034482758624"/>
    <n v="0.11"/>
  </r>
  <r>
    <x v="0"/>
    <n v="2019"/>
    <n v="2019"/>
    <s v="Mar"/>
    <x v="0"/>
    <n v="11"/>
    <n v="6"/>
    <n v="26"/>
    <n v="18"/>
    <n v="44"/>
    <n v="59"/>
    <n v="91"/>
    <n v="5.8999999999999997E-2"/>
    <n v="2.9000000000000001E-2"/>
    <n v="2.9999999999999995E-2"/>
    <n v="0.33333333333333337"/>
    <n v="0.34482758620689652"/>
    <n v="0.39"/>
  </r>
  <r>
    <x v="0"/>
    <n v="2019"/>
    <n v="2019"/>
    <s v="Mar"/>
    <x v="1"/>
    <n v="10"/>
    <n v="10"/>
    <n v="20"/>
    <n v="11"/>
    <n v="31"/>
    <n v="51"/>
    <n v="90"/>
    <n v="7.9000000000000001E-2"/>
    <n v="1.6E-2"/>
    <n v="6.3E-2"/>
    <n v="0.18390804597701152"/>
    <n v="0.72413793103448276"/>
    <n v="0.1"/>
  </r>
  <r>
    <x v="0"/>
    <n v="2019"/>
    <n v="2019"/>
    <s v="Mar"/>
    <x v="2"/>
    <n v="12"/>
    <n v="9"/>
    <n v="38"/>
    <n v="14"/>
    <n v="52"/>
    <n v="58"/>
    <n v="94"/>
    <n v="7.5999999999999998E-2"/>
    <n v="2.9000000000000001E-2"/>
    <n v="4.7E-2"/>
    <n v="0.33333333333333337"/>
    <n v="0.54022988505747127"/>
    <n v="0.33"/>
  </r>
  <r>
    <x v="1"/>
    <n v="2019"/>
    <n v="2019"/>
    <s v="Mar"/>
    <x v="3"/>
    <n v="8"/>
    <n v="6"/>
    <n v="31"/>
    <n v="23"/>
    <n v="54"/>
    <n v="54"/>
    <n v="96"/>
    <n v="6.6000000000000003E-2"/>
    <n v="1.2E-2"/>
    <n v="5.4000000000000006E-2"/>
    <n v="0.13793103448275865"/>
    <n v="0.62068965517241392"/>
    <n v="0.15"/>
  </r>
  <r>
    <x v="1"/>
    <n v="2019"/>
    <n v="2019"/>
    <s v="Mar"/>
    <x v="4"/>
    <n v="12"/>
    <n v="6"/>
    <n v="29"/>
    <n v="9"/>
    <n v="38"/>
    <n v="41"/>
    <n v="90"/>
    <n v="5.0999999999999997E-2"/>
    <n v="2.7E-2"/>
    <n v="2.3999999999999997E-2"/>
    <n v="0.31034482758620691"/>
    <n v="0.27586206896551724"/>
    <n v="0.11"/>
  </r>
  <r>
    <x v="1"/>
    <n v="2019"/>
    <n v="2019"/>
    <s v="Mar"/>
    <x v="5"/>
    <n v="6"/>
    <n v="7"/>
    <n v="25"/>
    <n v="20"/>
    <n v="45"/>
    <n v="71"/>
    <n v="91"/>
    <n v="5.6000000000000001E-2"/>
    <n v="2.9000000000000001E-2"/>
    <n v="2.7E-2"/>
    <n v="0.33333333333333337"/>
    <n v="0.31034482758620691"/>
    <n v="0.36"/>
  </r>
  <r>
    <x v="2"/>
    <n v="2019"/>
    <n v="2019"/>
    <s v="Mar"/>
    <x v="6"/>
    <n v="8"/>
    <n v="8"/>
    <n v="38"/>
    <n v="14"/>
    <n v="52"/>
    <n v="32"/>
    <n v="85"/>
    <n v="6.4000000000000001E-2"/>
    <n v="1.6E-2"/>
    <n v="4.8000000000000001E-2"/>
    <n v="0.18390804597701152"/>
    <n v="0.55172413793103459"/>
    <n v="0.32"/>
  </r>
  <r>
    <x v="2"/>
    <n v="2019"/>
    <n v="2019"/>
    <s v="Mar"/>
    <x v="7"/>
    <n v="7"/>
    <n v="7"/>
    <n v="37"/>
    <n v="22"/>
    <n v="59"/>
    <n v="34"/>
    <n v="85"/>
    <n v="6.3E-2"/>
    <n v="0.01"/>
    <n v="5.2999999999999999E-2"/>
    <n v="0.1149425287356322"/>
    <n v="0.60919540229885061"/>
    <n v="0.1"/>
  </r>
  <r>
    <x v="3"/>
    <n v="2019"/>
    <n v="2019"/>
    <s v="Mar"/>
    <x v="8"/>
    <n v="7"/>
    <n v="8"/>
    <n v="27"/>
    <n v="12"/>
    <n v="39"/>
    <n v="59"/>
    <n v="86"/>
    <n v="6.8000000000000005E-2"/>
    <n v="2.4E-2"/>
    <n v="4.4000000000000004E-2"/>
    <n v="0.27586206896551729"/>
    <n v="0.50574712643678166"/>
    <n v="0.51"/>
  </r>
  <r>
    <x v="4"/>
    <n v="2019"/>
    <n v="2019"/>
    <s v="Mar"/>
    <x v="9"/>
    <n v="10"/>
    <n v="6"/>
    <n v="40"/>
    <n v="24"/>
    <n v="64"/>
    <n v="39"/>
    <n v="85"/>
    <n v="5.8999999999999997E-2"/>
    <n v="2.3E-2"/>
    <n v="3.5999999999999997E-2"/>
    <n v="0.26436781609195403"/>
    <n v="0.41379310344827586"/>
    <n v="0.28999999999999998"/>
  </r>
  <r>
    <x v="4"/>
    <n v="2019"/>
    <n v="2019"/>
    <s v="Mar"/>
    <x v="10"/>
    <n v="9"/>
    <n v="10"/>
    <n v="35"/>
    <n v="19"/>
    <n v="54"/>
    <n v="33"/>
    <n v="96"/>
    <n v="7.0000000000000007E-2"/>
    <n v="2.9000000000000001E-2"/>
    <n v="4.1000000000000009E-2"/>
    <n v="0.33333333333333337"/>
    <n v="0.4712643678160921"/>
    <n v="0.1"/>
  </r>
  <r>
    <x v="5"/>
    <n v="2019"/>
    <n v="2019"/>
    <s v="Mar"/>
    <x v="11"/>
    <n v="8"/>
    <n v="7"/>
    <n v="28"/>
    <n v="13"/>
    <n v="41"/>
    <n v="49"/>
    <n v="90"/>
    <n v="0.06"/>
    <n v="1.7999999999999999E-2"/>
    <n v="4.1999999999999996E-2"/>
    <n v="0.20689655172413793"/>
    <n v="0.48275862068965514"/>
    <n v="0.3"/>
  </r>
  <r>
    <x v="5"/>
    <n v="2019"/>
    <n v="2019"/>
    <s v="Mar"/>
    <x v="12"/>
    <n v="7"/>
    <n v="6"/>
    <n v="39"/>
    <n v="22"/>
    <n v="61"/>
    <n v="50"/>
    <n v="88"/>
    <n v="6.6000000000000003E-2"/>
    <n v="2.3E-2"/>
    <n v="4.3000000000000003E-2"/>
    <n v="0.26436781609195403"/>
    <n v="0.49425287356321845"/>
    <n v="0.41"/>
  </r>
  <r>
    <x v="6"/>
    <n v="2019"/>
    <n v="2019"/>
    <s v="Mar"/>
    <x v="13"/>
    <n v="9"/>
    <n v="7"/>
    <n v="34"/>
    <n v="23"/>
    <n v="57"/>
    <n v="50"/>
    <n v="94"/>
    <n v="6.3E-2"/>
    <n v="0.02"/>
    <n v="4.2999999999999997E-2"/>
    <n v="0.22988505747126439"/>
    <n v="0.4942528735632184"/>
    <n v="0.22"/>
  </r>
  <r>
    <x v="6"/>
    <n v="2019"/>
    <n v="2019"/>
    <s v="Mar"/>
    <x v="7"/>
    <n v="13"/>
    <n v="9"/>
    <n v="32"/>
    <n v="8"/>
    <n v="40"/>
    <n v="58"/>
    <n v="92"/>
    <n v="5.2999999999999999E-2"/>
    <n v="2.9000000000000001E-2"/>
    <n v="2.3999999999999997E-2"/>
    <n v="0.33333333333333337"/>
    <n v="0.27586206896551724"/>
    <n v="0.17"/>
  </r>
  <r>
    <x v="0"/>
    <n v="2020"/>
    <n v="2019"/>
    <s v="Apr"/>
    <x v="0"/>
    <n v="31.769900000000003"/>
    <n v="13.654065000000001"/>
    <n v="42"/>
    <n v="18"/>
    <n v="60"/>
    <n v="52.6"/>
    <n v="98"/>
    <n v="8.6999999999999994E-2"/>
    <n v="2.7E-2"/>
    <n v="0.06"/>
    <n v="0.31034482758620691"/>
    <n v="0.68965517241379315"/>
    <n v="0.19"/>
  </r>
  <r>
    <x v="0"/>
    <n v="2020"/>
    <n v="2019"/>
    <s v="Apr"/>
    <x v="1"/>
    <n v="19.396360000000001"/>
    <n v="8.3361660000000004"/>
    <n v="29"/>
    <n v="15"/>
    <n v="44"/>
    <n v="41.5"/>
    <n v="94"/>
    <n v="6.4000000000000001E-2"/>
    <n v="1.7999999999999999E-2"/>
    <n v="4.5999999999999999E-2"/>
    <n v="0.20689655172413793"/>
    <n v="0.52873563218390807"/>
    <n v="0.41"/>
  </r>
  <r>
    <x v="0"/>
    <n v="2020"/>
    <n v="2019"/>
    <s v="Apr"/>
    <x v="2"/>
    <n v="11.704700000000003"/>
    <n v="5.0304450000000003"/>
    <n v="36"/>
    <n v="22"/>
    <n v="58"/>
    <n v="51.4"/>
    <n v="96"/>
    <n v="5.6000000000000001E-2"/>
    <n v="3.2000000000000001E-2"/>
    <n v="2.4E-2"/>
    <n v="0.36781609195402304"/>
    <n v="0.27586206896551729"/>
    <n v="0.14000000000000001"/>
  </r>
  <r>
    <x v="1"/>
    <n v="2020"/>
    <n v="2019"/>
    <s v="Apr"/>
    <x v="3"/>
    <n v="14.38006"/>
    <n v="6.1802609999999998"/>
    <n v="43"/>
    <n v="20"/>
    <n v="63"/>
    <n v="52.17"/>
    <n v="92"/>
    <n v="8.1000000000000003E-2"/>
    <n v="2.5000000000000001E-2"/>
    <n v="5.6000000000000001E-2"/>
    <n v="0.2873563218390805"/>
    <n v="0.64367816091954033"/>
    <n v="0.51"/>
  </r>
  <r>
    <x v="1"/>
    <n v="2020"/>
    <n v="2019"/>
    <s v="Apr"/>
    <x v="4"/>
    <n v="18.3931"/>
    <n v="7.9049849999999999"/>
    <n v="26"/>
    <n v="16"/>
    <n v="42"/>
    <n v="36.4"/>
    <n v="90"/>
    <n v="7.4999999999999997E-2"/>
    <n v="0.02"/>
    <n v="5.4999999999999993E-2"/>
    <n v="0.22988505747126439"/>
    <n v="0.63218390804597702"/>
    <n v="0.4"/>
  </r>
  <r>
    <x v="1"/>
    <n v="2020"/>
    <n v="2019"/>
    <s v="Apr"/>
    <x v="5"/>
    <n v="16.052160000000001"/>
    <n v="6.8988960000000006"/>
    <n v="35"/>
    <n v="23"/>
    <n v="58"/>
    <n v="49"/>
    <n v="95"/>
    <n v="7.2999999999999995E-2"/>
    <n v="2.5999999999999999E-2"/>
    <n v="4.7E-2"/>
    <n v="0.2988505747126437"/>
    <n v="0.54022988505747127"/>
    <n v="0.28999999999999998"/>
  </r>
  <r>
    <x v="2"/>
    <n v="2020"/>
    <n v="2019"/>
    <s v="Apr"/>
    <x v="6"/>
    <n v="10.36702"/>
    <n v="4.4555370000000005"/>
    <n v="28"/>
    <n v="20"/>
    <n v="48"/>
    <n v="48"/>
    <n v="91"/>
    <n v="8.7999999999999995E-2"/>
    <n v="3.1E-2"/>
    <n v="5.6999999999999995E-2"/>
    <n v="0.35632183908045978"/>
    <n v="0.65517241379310343"/>
    <n v="0.6"/>
  </r>
  <r>
    <x v="2"/>
    <n v="2020"/>
    <n v="2019"/>
    <s v="Apr"/>
    <x v="7"/>
    <n v="22.740560000000002"/>
    <n v="9.7734360000000002"/>
    <n v="43"/>
    <n v="18"/>
    <n v="61"/>
    <n v="50"/>
    <n v="98"/>
    <n v="7.0000000000000007E-2"/>
    <n v="1.6E-2"/>
    <n v="5.4000000000000006E-2"/>
    <n v="0.18390804597701152"/>
    <n v="0.62068965517241392"/>
    <n v="0.6"/>
  </r>
  <r>
    <x v="3"/>
    <n v="2020"/>
    <n v="2019"/>
    <s v="Apr"/>
    <x v="8"/>
    <n v="26.084760000000003"/>
    <n v="11.210706"/>
    <n v="45"/>
    <n v="14"/>
    <n v="59"/>
    <n v="44"/>
    <n v="98"/>
    <n v="7.1999999999999995E-2"/>
    <n v="0.02"/>
    <n v="5.1999999999999991E-2"/>
    <n v="0.22988505747126439"/>
    <n v="0.59770114942528729"/>
    <n v="0.22"/>
  </r>
  <r>
    <x v="4"/>
    <n v="2020"/>
    <n v="2019"/>
    <s v="Apr"/>
    <x v="9"/>
    <n v="24.74708"/>
    <n v="10.635797999999999"/>
    <n v="24"/>
    <n v="15"/>
    <n v="39"/>
    <n v="48"/>
    <n v="94"/>
    <n v="5.8999999999999997E-2"/>
    <n v="2.7E-2"/>
    <n v="3.2000000000000001E-2"/>
    <n v="0.31034482758620691"/>
    <n v="0.36781609195402304"/>
    <n v="0.15"/>
  </r>
  <r>
    <x v="4"/>
    <n v="2020"/>
    <n v="2019"/>
    <s v="Apr"/>
    <x v="10"/>
    <n v="27.422440000000002"/>
    <n v="11.785614000000001"/>
    <n v="41"/>
    <n v="24"/>
    <n v="65"/>
    <n v="47"/>
    <n v="98"/>
    <n v="6.5000000000000002E-2"/>
    <n v="3.2000000000000001E-2"/>
    <n v="3.3000000000000002E-2"/>
    <n v="0.36781609195402304"/>
    <n v="0.37931034482758624"/>
    <n v="0.43"/>
  </r>
  <r>
    <x v="5"/>
    <n v="2020"/>
    <n v="2019"/>
    <s v="Apr"/>
    <x v="11"/>
    <n v="25.081500000000002"/>
    <n v="10.779525"/>
    <n v="45"/>
    <n v="18"/>
    <n v="63"/>
    <n v="50"/>
    <n v="91"/>
    <n v="7.8E-2"/>
    <n v="2.9000000000000001E-2"/>
    <n v="4.9000000000000002E-2"/>
    <n v="0.33333333333333337"/>
    <n v="0.56321839080459779"/>
    <n v="0.33"/>
  </r>
  <r>
    <x v="5"/>
    <n v="2020"/>
    <n v="2019"/>
    <s v="Apr"/>
    <x v="12"/>
    <n v="28.091280000000005"/>
    <n v="12.073068000000001"/>
    <n v="40"/>
    <n v="20"/>
    <n v="60"/>
    <n v="50"/>
    <n v="91"/>
    <n v="5.8000000000000003E-2"/>
    <n v="2.8000000000000001E-2"/>
    <n v="3.0000000000000002E-2"/>
    <n v="0.32183908045977017"/>
    <n v="0.34482758620689663"/>
    <n v="0.52"/>
  </r>
  <r>
    <x v="6"/>
    <n v="2020"/>
    <n v="2019"/>
    <s v="Apr"/>
    <x v="13"/>
    <n v="28.091280000000005"/>
    <n v="12.073068000000001"/>
    <n v="24"/>
    <n v="16"/>
    <n v="40"/>
    <n v="49"/>
    <n v="97"/>
    <n v="5.3999999999999999E-2"/>
    <n v="3.2000000000000001E-2"/>
    <n v="2.1999999999999999E-2"/>
    <n v="0.36781609195402304"/>
    <n v="0.25287356321839083"/>
    <n v="0.24"/>
  </r>
  <r>
    <x v="6"/>
    <n v="2020"/>
    <n v="2019"/>
    <s v="Apr"/>
    <x v="7"/>
    <n v="30.432220000000001"/>
    <n v="13.079157"/>
    <n v="38"/>
    <n v="15"/>
    <n v="53"/>
    <n v="46"/>
    <n v="90"/>
    <n v="7.0000000000000007E-2"/>
    <n v="1.6E-2"/>
    <n v="5.4000000000000006E-2"/>
    <n v="0.18390804597701152"/>
    <n v="0.62068965517241392"/>
    <n v="0.24"/>
  </r>
  <r>
    <x v="0"/>
    <n v="2020"/>
    <n v="2019"/>
    <s v="May"/>
    <x v="0"/>
    <n v="44.201599999999999"/>
    <n v="18.996959999999998"/>
    <n v="42"/>
    <n v="21.6"/>
    <n v="63.6"/>
    <n v="54"/>
    <n v="92"/>
    <n v="7.4999999999999997E-2"/>
    <n v="2.1999999999999999E-2"/>
    <n v="5.2999999999999999E-2"/>
    <n v="0.25287356321839083"/>
    <n v="0.60919540229885061"/>
    <n v="0.22"/>
  </r>
  <r>
    <x v="0"/>
    <n v="2020"/>
    <n v="2019"/>
    <s v="May"/>
    <x v="1"/>
    <n v="26.986239999999999"/>
    <n v="11.598143999999998"/>
    <n v="32"/>
    <n v="13.2"/>
    <n v="45.2"/>
    <n v="42"/>
    <n v="96"/>
    <n v="6.0999999999999999E-2"/>
    <n v="2.1000000000000001E-2"/>
    <n v="3.9999999999999994E-2"/>
    <n v="0.24137931034482762"/>
    <n v="0.45977011494252867"/>
    <n v="0.4"/>
  </r>
  <r>
    <x v="0"/>
    <n v="2020"/>
    <n v="2019"/>
    <s v="May"/>
    <x v="2"/>
    <n v="16.284800000000001"/>
    <n v="6.9988799999999989"/>
    <n v="36"/>
    <n v="22.4"/>
    <n v="58.4"/>
    <n v="53"/>
    <n v="98"/>
    <n v="0.08"/>
    <n v="2.7E-2"/>
    <n v="5.3000000000000005E-2"/>
    <n v="0.31034482758620691"/>
    <n v="0.60919540229885072"/>
    <n v="0.6"/>
  </r>
  <r>
    <x v="1"/>
    <n v="2020"/>
    <n v="2019"/>
    <s v="May"/>
    <x v="3"/>
    <n v="20.007039999999996"/>
    <n v="8.5986239999999974"/>
    <n v="43"/>
    <n v="18.8"/>
    <n v="61.8"/>
    <n v="46"/>
    <n v="93"/>
    <n v="7.1999999999999995E-2"/>
    <n v="2.1999999999999999E-2"/>
    <n v="4.9999999999999996E-2"/>
    <n v="0.25287356321839083"/>
    <n v="0.57471264367816088"/>
    <n v="0.43"/>
  </r>
  <r>
    <x v="1"/>
    <n v="2020"/>
    <n v="2019"/>
    <s v="May"/>
    <x v="4"/>
    <n v="25.590399999999999"/>
    <n v="10.998239999999997"/>
    <n v="30"/>
    <n v="16.399999999999999"/>
    <n v="46.4"/>
    <n v="43"/>
    <n v="94"/>
    <n v="0.06"/>
    <n v="2.1999999999999999E-2"/>
    <n v="3.7999999999999999E-2"/>
    <n v="0.25287356321839083"/>
    <n v="0.43678160919540232"/>
    <n v="0.55000000000000004"/>
  </r>
  <r>
    <x v="1"/>
    <n v="2020"/>
    <n v="2019"/>
    <s v="May"/>
    <x v="5"/>
    <n v="22.33344"/>
    <n v="9.5984639999999981"/>
    <n v="35"/>
    <n v="22.6"/>
    <n v="57.6"/>
    <n v="49"/>
    <n v="92"/>
    <n v="6.8000000000000005E-2"/>
    <n v="1.9E-2"/>
    <n v="4.9000000000000002E-2"/>
    <n v="0.21839080459770116"/>
    <n v="0.56321839080459779"/>
    <n v="0.28000000000000003"/>
  </r>
  <r>
    <x v="2"/>
    <n v="2020"/>
    <n v="2019"/>
    <s v="May"/>
    <x v="6"/>
    <n v="14.423679999999999"/>
    <n v="6.1990079999999992"/>
    <n v="34"/>
    <n v="12.2"/>
    <n v="46.2"/>
    <n v="51"/>
    <n v="95"/>
    <n v="6.9000000000000006E-2"/>
    <n v="2.5000000000000001E-2"/>
    <n v="4.4000000000000004E-2"/>
    <n v="0.2873563218390805"/>
    <n v="0.50574712643678166"/>
    <n v="0.6"/>
  </r>
  <r>
    <x v="2"/>
    <n v="2020"/>
    <n v="2019"/>
    <s v="May"/>
    <x v="7"/>
    <n v="31.639040000000001"/>
    <n v="13.597823999999997"/>
    <n v="43"/>
    <n v="14.6"/>
    <n v="57.6"/>
    <n v="53"/>
    <n v="96"/>
    <n v="0.06"/>
    <n v="1.7999999999999999E-2"/>
    <n v="4.1999999999999996E-2"/>
    <n v="0.20689655172413793"/>
    <n v="0.48275862068965514"/>
    <n v="0.37"/>
  </r>
  <r>
    <x v="3"/>
    <n v="2020"/>
    <n v="2019"/>
    <s v="May"/>
    <x v="8"/>
    <n v="36.291840000000001"/>
    <n v="15.597503999999997"/>
    <n v="45"/>
    <n v="15.4"/>
    <n v="60.4"/>
    <n v="53"/>
    <n v="98"/>
    <n v="7.1999999999999995E-2"/>
    <n v="1.7000000000000001E-2"/>
    <n v="5.4999999999999993E-2"/>
    <n v="0.19540229885057475"/>
    <n v="0.63218390804597702"/>
    <n v="0.31"/>
  </r>
  <r>
    <x v="4"/>
    <n v="2020"/>
    <n v="2019"/>
    <s v="May"/>
    <x v="9"/>
    <n v="34.430719999999994"/>
    <n v="14.797631999999997"/>
    <n v="28"/>
    <n v="17.2"/>
    <n v="45.2"/>
    <n v="54"/>
    <n v="93"/>
    <n v="7.9000000000000001E-2"/>
    <n v="2.7E-2"/>
    <n v="5.2000000000000005E-2"/>
    <n v="0.31034482758620691"/>
    <n v="0.5977011494252874"/>
    <n v="0.45"/>
  </r>
  <r>
    <x v="4"/>
    <n v="2020"/>
    <n v="2019"/>
    <s v="May"/>
    <x v="10"/>
    <n v="38.15296"/>
    <n v="16.397375999999998"/>
    <n v="48"/>
    <n v="15.4"/>
    <n v="63.4"/>
    <n v="43"/>
    <n v="98"/>
    <n v="7.4999999999999997E-2"/>
    <n v="2.7E-2"/>
    <n v="4.8000000000000001E-2"/>
    <n v="0.31034482758620691"/>
    <n v="0.55172413793103459"/>
    <n v="0.38"/>
  </r>
  <r>
    <x v="5"/>
    <n v="2020"/>
    <n v="2019"/>
    <s v="May"/>
    <x v="11"/>
    <n v="34.895999999999994"/>
    <n v="14.997599999999997"/>
    <n v="45"/>
    <n v="13.8"/>
    <n v="58.8"/>
    <n v="44"/>
    <n v="98"/>
    <n v="7.3999999999999996E-2"/>
    <n v="2.5000000000000001E-2"/>
    <n v="4.8999999999999995E-2"/>
    <n v="0.2873563218390805"/>
    <n v="0.56321839080459768"/>
    <n v="0.39"/>
  </r>
  <r>
    <x v="5"/>
    <n v="2020"/>
    <n v="2019"/>
    <s v="May"/>
    <x v="12"/>
    <n v="39.08352"/>
    <n v="16.797311999999998"/>
    <n v="40"/>
    <n v="22.5"/>
    <n v="62.5"/>
    <n v="40"/>
    <n v="95"/>
    <n v="6.2E-2"/>
    <n v="2.1999999999999999E-2"/>
    <n v="0.04"/>
    <n v="0.25287356321839083"/>
    <n v="0.45977011494252878"/>
    <n v="0.44"/>
  </r>
  <r>
    <x v="6"/>
    <n v="2020"/>
    <n v="2019"/>
    <s v="May"/>
    <x v="13"/>
    <n v="39.08352"/>
    <n v="16.797311999999998"/>
    <n v="24"/>
    <n v="15.2"/>
    <n v="39.200000000000003"/>
    <n v="47"/>
    <n v="99"/>
    <n v="6.4000000000000001E-2"/>
    <n v="2.1000000000000001E-2"/>
    <n v="4.2999999999999997E-2"/>
    <n v="0.24137931034482762"/>
    <n v="0.4942528735632184"/>
    <n v="0.53"/>
  </r>
  <r>
    <x v="6"/>
    <n v="2020"/>
    <n v="2019"/>
    <s v="May"/>
    <x v="7"/>
    <n v="42.340479999999999"/>
    <n v="18.197087999999997"/>
    <n v="38"/>
    <n v="16.8"/>
    <n v="54.8"/>
    <n v="40"/>
    <n v="94"/>
    <n v="7.2999999999999995E-2"/>
    <n v="2.5000000000000001E-2"/>
    <n v="4.7999999999999994E-2"/>
    <n v="0.2873563218390805"/>
    <n v="0.55172413793103448"/>
    <n v="0.4"/>
  </r>
  <r>
    <x v="0"/>
    <n v="2020"/>
    <n v="2019"/>
    <s v="Jun"/>
    <x v="0"/>
    <n v="62.158499999999997"/>
    <n v="26.714475"/>
    <n v="29"/>
    <n v="14.8"/>
    <n v="43.8"/>
    <n v="49"/>
    <n v="99"/>
    <n v="7.4999999999999997E-2"/>
    <n v="2.5000000000000001E-2"/>
    <n v="4.9999999999999996E-2"/>
    <n v="0.2873563218390805"/>
    <n v="0.57471264367816088"/>
    <n v="0.41"/>
  </r>
  <r>
    <x v="0"/>
    <n v="2020"/>
    <n v="2019"/>
    <s v="Jun"/>
    <x v="1"/>
    <n v="37.949399999999997"/>
    <n v="16.309889999999999"/>
    <n v="33"/>
    <n v="15.4"/>
    <n v="48.4"/>
    <n v="45"/>
    <n v="94"/>
    <n v="7.5999999999999998E-2"/>
    <n v="2.7E-2"/>
    <n v="4.9000000000000002E-2"/>
    <n v="0.31034482758620691"/>
    <n v="0.56321839080459779"/>
    <n v="0.47"/>
  </r>
  <r>
    <x v="0"/>
    <n v="2020"/>
    <n v="2019"/>
    <s v="Jun"/>
    <x v="2"/>
    <n v="22.900500000000001"/>
    <n v="9.842175000000001"/>
    <n v="36"/>
    <n v="15.6"/>
    <n v="51.6"/>
    <n v="48"/>
    <n v="99"/>
    <n v="8.4000000000000005E-2"/>
    <n v="0.02"/>
    <n v="6.4000000000000001E-2"/>
    <n v="0.22988505747126439"/>
    <n v="0.73563218390804608"/>
    <n v="0.28000000000000003"/>
  </r>
  <r>
    <x v="1"/>
    <n v="2020"/>
    <n v="2019"/>
    <s v="Jun"/>
    <x v="3"/>
    <n v="28.134899999999995"/>
    <n v="12.091814999999999"/>
    <n v="42"/>
    <n v="16.399999999999999"/>
    <n v="58.4"/>
    <n v="45"/>
    <n v="100"/>
    <n v="8.1000000000000003E-2"/>
    <n v="0.02"/>
    <n v="6.0999999999999999E-2"/>
    <n v="0.22988505747126439"/>
    <n v="0.70114942528735635"/>
    <n v="0.32"/>
  </r>
  <r>
    <x v="1"/>
    <n v="2020"/>
    <n v="2019"/>
    <s v="Jun"/>
    <x v="4"/>
    <n v="35.986499999999999"/>
    <n v="15.466275"/>
    <n v="50"/>
    <n v="17.2"/>
    <n v="67.2"/>
    <n v="47"/>
    <n v="94"/>
    <n v="6.8000000000000005E-2"/>
    <n v="1.7999999999999999E-2"/>
    <n v="0.05"/>
    <n v="0.20689655172413793"/>
    <n v="0.57471264367816099"/>
    <n v="0.6"/>
  </r>
  <r>
    <x v="1"/>
    <n v="2020"/>
    <n v="2019"/>
    <s v="Jun"/>
    <x v="5"/>
    <n v="31.406399999999998"/>
    <n v="13.49784"/>
    <n v="47"/>
    <n v="17.8"/>
    <n v="64.8"/>
    <n v="46"/>
    <n v="100"/>
    <n v="7.1999999999999995E-2"/>
    <n v="0.02"/>
    <n v="5.1999999999999991E-2"/>
    <n v="0.22988505747126439"/>
    <n v="0.59770114942528729"/>
    <n v="0.19"/>
  </r>
  <r>
    <x v="2"/>
    <n v="2020"/>
    <n v="2019"/>
    <s v="Jun"/>
    <x v="6"/>
    <n v="20.283299999999997"/>
    <n v="8.7173549999999995"/>
    <n v="52"/>
    <n v="16.399999999999999"/>
    <n v="68.400000000000006"/>
    <n v="45"/>
    <n v="99"/>
    <n v="6.5000000000000002E-2"/>
    <n v="0.03"/>
    <n v="3.5000000000000003E-2"/>
    <n v="0.34482758620689657"/>
    <n v="0.40229885057471271"/>
    <n v="0.53"/>
  </r>
  <r>
    <x v="2"/>
    <n v="2020"/>
    <n v="2019"/>
    <s v="Jun"/>
    <x v="7"/>
    <n v="44.492400000000004"/>
    <n v="19.121939999999999"/>
    <n v="38"/>
    <n v="15.8"/>
    <n v="53.8"/>
    <n v="42"/>
    <n v="94"/>
    <n v="6.7000000000000004E-2"/>
    <n v="2.1000000000000001E-2"/>
    <n v="4.5999999999999999E-2"/>
    <n v="0.24137931034482762"/>
    <n v="0.52873563218390807"/>
    <n v="0.45"/>
  </r>
  <r>
    <x v="3"/>
    <n v="2020"/>
    <n v="2019"/>
    <s v="Jun"/>
    <x v="8"/>
    <n v="51.035399999999996"/>
    <n v="21.933989999999998"/>
    <n v="56"/>
    <n v="17.5"/>
    <n v="73.5"/>
    <n v="42"/>
    <n v="94"/>
    <n v="7.8E-2"/>
    <n v="2.7E-2"/>
    <n v="5.1000000000000004E-2"/>
    <n v="0.31034482758620691"/>
    <n v="0.5862068965517242"/>
    <n v="0.4"/>
  </r>
  <r>
    <x v="4"/>
    <n v="2020"/>
    <n v="2019"/>
    <s v="Jun"/>
    <x v="9"/>
    <n v="48.418199999999992"/>
    <n v="20.809169999999998"/>
    <n v="30"/>
    <n v="16.399999999999999"/>
    <n v="46.4"/>
    <n v="40"/>
    <n v="97"/>
    <n v="6.7000000000000004E-2"/>
    <n v="2.1000000000000001E-2"/>
    <n v="4.5999999999999999E-2"/>
    <n v="0.24137931034482762"/>
    <n v="0.52873563218390807"/>
    <n v="0.25"/>
  </r>
  <r>
    <x v="4"/>
    <n v="2020"/>
    <n v="2019"/>
    <s v="Jun"/>
    <x v="10"/>
    <n v="53.6526"/>
    <n v="23.058810000000001"/>
    <n v="36"/>
    <n v="18.2"/>
    <n v="54.2"/>
    <n v="44"/>
    <n v="100"/>
    <n v="7.2999999999999995E-2"/>
    <n v="2.1999999999999999E-2"/>
    <n v="5.0999999999999997E-2"/>
    <n v="0.25287356321839083"/>
    <n v="0.58620689655172409"/>
    <n v="0.57999999999999996"/>
  </r>
  <r>
    <x v="5"/>
    <n v="2020"/>
    <n v="2019"/>
    <s v="Jun"/>
    <x v="11"/>
    <n v="49.072499999999998"/>
    <n v="21.090374999999998"/>
    <n v="42"/>
    <n v="22.4"/>
    <n v="64.400000000000006"/>
    <n v="43"/>
    <n v="94"/>
    <n v="7.0000000000000007E-2"/>
    <n v="1.9E-2"/>
    <n v="5.1000000000000004E-2"/>
    <n v="0.21839080459770116"/>
    <n v="0.5862068965517242"/>
    <n v="0.53"/>
  </r>
  <r>
    <x v="5"/>
    <n v="2020"/>
    <n v="2019"/>
    <s v="Jun"/>
    <x v="12"/>
    <n v="54.961199999999998"/>
    <n v="23.621220000000001"/>
    <n v="46"/>
    <n v="18.399999999999999"/>
    <n v="64.400000000000006"/>
    <n v="43"/>
    <n v="100"/>
    <n v="7.9000000000000001E-2"/>
    <n v="2.5000000000000001E-2"/>
    <n v="5.3999999999999999E-2"/>
    <n v="0.2873563218390805"/>
    <n v="0.62068965517241381"/>
    <n v="0.53"/>
  </r>
  <r>
    <x v="6"/>
    <n v="2020"/>
    <n v="2019"/>
    <s v="Jun"/>
    <x v="13"/>
    <n v="54.961199999999998"/>
    <n v="23.621220000000001"/>
    <n v="32"/>
    <n v="16.600000000000001"/>
    <n v="48.6"/>
    <n v="46"/>
    <n v="98"/>
    <n v="7.1999999999999995E-2"/>
    <n v="2.5000000000000001E-2"/>
    <n v="4.6999999999999993E-2"/>
    <n v="0.2873563218390805"/>
    <n v="0.54022988505747127"/>
    <n v="0.56000000000000005"/>
  </r>
  <r>
    <x v="6"/>
    <n v="2020"/>
    <n v="2019"/>
    <s v="Jun"/>
    <x v="7"/>
    <n v="59.541299999999993"/>
    <n v="25.589654999999997"/>
    <n v="31"/>
    <n v="20.7"/>
    <n v="51.7"/>
    <n v="44"/>
    <n v="94"/>
    <n v="8.2000000000000003E-2"/>
    <n v="0.02"/>
    <n v="6.2E-2"/>
    <n v="0.22988505747126439"/>
    <n v="0.71264367816091956"/>
    <n v="0.45"/>
  </r>
  <r>
    <x v="0"/>
    <n v="2020"/>
    <n v="2019"/>
    <s v="Jul"/>
    <x v="0"/>
    <n v="62.2"/>
    <n v="16"/>
    <n v="51"/>
    <n v="16"/>
    <n v="67"/>
    <n v="50"/>
    <n v="98"/>
    <n v="8.5999999999999993E-2"/>
    <n v="0.02"/>
    <n v="6.5999999999999989E-2"/>
    <n v="0.22988505747126439"/>
    <n v="0.75862068965517238"/>
    <n v="0.3"/>
  </r>
  <r>
    <x v="0"/>
    <n v="2020"/>
    <n v="2019"/>
    <s v="Jul"/>
    <x v="1"/>
    <n v="43.1"/>
    <n v="10.6"/>
    <n v="35"/>
    <n v="14"/>
    <n v="49"/>
    <n v="48"/>
    <n v="100"/>
    <n v="7.3999999999999996E-2"/>
    <n v="2.5999999999999999E-2"/>
    <n v="4.8000000000000001E-2"/>
    <n v="0.2988505747126437"/>
    <n v="0.55172413793103459"/>
    <n v="0.51"/>
  </r>
  <r>
    <x v="0"/>
    <n v="2020"/>
    <n v="2019"/>
    <s v="Jul"/>
    <x v="2"/>
    <n v="42.7"/>
    <n v="26.1"/>
    <n v="33"/>
    <n v="20"/>
    <n v="53"/>
    <n v="36"/>
    <n v="100"/>
    <n v="8.5000000000000006E-2"/>
    <n v="2.1999999999999999E-2"/>
    <n v="6.3E-2"/>
    <n v="0.25287356321839083"/>
    <n v="0.72413793103448276"/>
    <n v="0.13"/>
  </r>
  <r>
    <x v="1"/>
    <n v="2020"/>
    <n v="2019"/>
    <s v="Jul"/>
    <x v="3"/>
    <n v="44.8"/>
    <n v="14"/>
    <n v="37"/>
    <n v="17"/>
    <n v="54"/>
    <n v="44"/>
    <n v="99"/>
    <n v="8.1000000000000003E-2"/>
    <n v="2.5000000000000001E-2"/>
    <n v="5.6000000000000001E-2"/>
    <n v="0.2873563218390805"/>
    <n v="0.64367816091954033"/>
    <n v="0.52"/>
  </r>
  <r>
    <x v="1"/>
    <n v="2020"/>
    <n v="2019"/>
    <s v="Jul"/>
    <x v="4"/>
    <n v="55.6"/>
    <n v="19.5"/>
    <n v="33"/>
    <n v="14"/>
    <n v="47"/>
    <n v="44"/>
    <n v="98"/>
    <n v="7.3999999999999996E-2"/>
    <n v="0.02"/>
    <n v="5.3999999999999992E-2"/>
    <n v="0.22988505747126439"/>
    <n v="0.6206896551724137"/>
    <n v="0.4"/>
  </r>
  <r>
    <x v="1"/>
    <n v="2020"/>
    <n v="2019"/>
    <s v="Jul"/>
    <x v="5"/>
    <n v="42.5"/>
    <n v="12.8"/>
    <n v="52"/>
    <n v="16"/>
    <n v="68"/>
    <n v="51"/>
    <n v="100"/>
    <n v="7.0999999999999994E-2"/>
    <n v="2.5000000000000001E-2"/>
    <n v="4.5999999999999992E-2"/>
    <n v="0.2873563218390805"/>
    <n v="0.52873563218390796"/>
    <n v="0.3"/>
  </r>
  <r>
    <x v="2"/>
    <n v="2020"/>
    <n v="2019"/>
    <s v="Jul"/>
    <x v="6"/>
    <n v="52.6"/>
    <n v="11"/>
    <n v="52"/>
    <n v="16"/>
    <n v="68"/>
    <n v="43"/>
    <n v="97"/>
    <n v="6.8000000000000005E-2"/>
    <n v="2.5999999999999999E-2"/>
    <n v="4.200000000000001E-2"/>
    <n v="0.2988505747126437"/>
    <n v="0.4827586206896553"/>
    <n v="0.43"/>
  </r>
  <r>
    <x v="2"/>
    <n v="2020"/>
    <n v="2019"/>
    <s v="Jul"/>
    <x v="7"/>
    <n v="69.900000000000006"/>
    <n v="22.1"/>
    <n v="45"/>
    <n v="21"/>
    <n v="66"/>
    <n v="52"/>
    <n v="100"/>
    <n v="7.4999999999999997E-2"/>
    <n v="0.02"/>
    <n v="5.4999999999999993E-2"/>
    <n v="0.22988505747126439"/>
    <n v="0.63218390804597702"/>
    <n v="0.32"/>
  </r>
  <r>
    <x v="3"/>
    <n v="2020"/>
    <n v="2019"/>
    <s v="Jul"/>
    <x v="8"/>
    <n v="64.5"/>
    <n v="14.3"/>
    <n v="32"/>
    <n v="23"/>
    <n v="55"/>
    <n v="36"/>
    <n v="97"/>
    <n v="7.0999999999999994E-2"/>
    <n v="2.1999999999999999E-2"/>
    <n v="4.8999999999999995E-2"/>
    <n v="0.25287356321839083"/>
    <n v="0.56321839080459768"/>
    <n v="0.44"/>
  </r>
  <r>
    <x v="4"/>
    <n v="2020"/>
    <n v="2019"/>
    <s v="Jul"/>
    <x v="9"/>
    <n v="52.2"/>
    <n v="16.899999999999999"/>
    <n v="50"/>
    <n v="13"/>
    <n v="63"/>
    <n v="44"/>
    <n v="98"/>
    <n v="0.08"/>
    <n v="2.3E-2"/>
    <n v="5.7000000000000002E-2"/>
    <n v="0.26436781609195403"/>
    <n v="0.65517241379310354"/>
    <n v="0.54"/>
  </r>
  <r>
    <x v="4"/>
    <n v="2020"/>
    <n v="2019"/>
    <s v="Jul"/>
    <x v="10"/>
    <n v="46.2"/>
    <n v="23.9"/>
    <n v="44"/>
    <n v="22"/>
    <n v="66"/>
    <n v="51"/>
    <n v="100"/>
    <n v="7.9000000000000001E-2"/>
    <n v="2.1000000000000001E-2"/>
    <n v="5.7999999999999996E-2"/>
    <n v="0.24137931034482762"/>
    <n v="0.66666666666666663"/>
    <n v="0.57999999999999996"/>
  </r>
  <r>
    <x v="5"/>
    <n v="2020"/>
    <n v="2019"/>
    <s v="Jul"/>
    <x v="11"/>
    <n v="66.2"/>
    <n v="18.899999999999999"/>
    <n v="40"/>
    <n v="20"/>
    <n v="60"/>
    <n v="41"/>
    <n v="99"/>
    <n v="8.2000000000000003E-2"/>
    <n v="1.7999999999999999E-2"/>
    <n v="6.4000000000000001E-2"/>
    <n v="0.20689655172413793"/>
    <n v="0.73563218390804608"/>
    <n v="0.25"/>
  </r>
  <r>
    <x v="5"/>
    <n v="2020"/>
    <n v="2019"/>
    <s v="Jul"/>
    <x v="12"/>
    <n v="64.599999999999994"/>
    <n v="16.8"/>
    <n v="30"/>
    <n v="17"/>
    <n v="47"/>
    <n v="45"/>
    <n v="97"/>
    <n v="8.1000000000000003E-2"/>
    <n v="2.4E-2"/>
    <n v="5.7000000000000002E-2"/>
    <n v="0.27586206896551729"/>
    <n v="0.65517241379310354"/>
    <n v="0.51"/>
  </r>
  <r>
    <x v="6"/>
    <n v="2020"/>
    <n v="2019"/>
    <s v="Jul"/>
    <x v="13"/>
    <n v="55.5"/>
    <n v="24.9"/>
    <n v="36"/>
    <n v="12"/>
    <n v="48"/>
    <n v="51"/>
    <n v="99"/>
    <n v="7.0999999999999994E-2"/>
    <n v="2.1000000000000001E-2"/>
    <n v="4.9999999999999989E-2"/>
    <n v="0.24137931034482762"/>
    <n v="0.57471264367816088"/>
    <n v="0.41"/>
  </r>
  <r>
    <x v="6"/>
    <n v="2020"/>
    <n v="2019"/>
    <s v="Jul"/>
    <x v="7"/>
    <n v="50.4"/>
    <n v="25.6"/>
    <n v="45"/>
    <n v="18"/>
    <n v="63"/>
    <n v="41"/>
    <n v="100"/>
    <n v="7.1999999999999995E-2"/>
    <n v="2.3E-2"/>
    <n v="4.8999999999999995E-2"/>
    <n v="0.26436781609195403"/>
    <n v="0.56321839080459768"/>
    <n v="0.32"/>
  </r>
  <r>
    <x v="0"/>
    <n v="2020"/>
    <n v="2019"/>
    <s v="Aug"/>
    <x v="0"/>
    <n v="49"/>
    <n v="13"/>
    <n v="41"/>
    <n v="18"/>
    <n v="59"/>
    <n v="51"/>
    <n v="97"/>
    <n v="8.2000000000000003E-2"/>
    <n v="2.1999999999999999E-2"/>
    <n v="6.0000000000000005E-2"/>
    <n v="0.25287356321839083"/>
    <n v="0.68965517241379326"/>
    <n v="0.15"/>
  </r>
  <r>
    <x v="0"/>
    <n v="2020"/>
    <n v="2019"/>
    <s v="Aug"/>
    <x v="1"/>
    <n v="47"/>
    <n v="15"/>
    <n v="50"/>
    <n v="18"/>
    <n v="68"/>
    <n v="47"/>
    <n v="100"/>
    <n v="7.0999999999999994E-2"/>
    <n v="1.7999999999999999E-2"/>
    <n v="5.2999999999999992E-2"/>
    <n v="0.20689655172413793"/>
    <n v="0.6091954022988505"/>
    <n v="0.6"/>
  </r>
  <r>
    <x v="0"/>
    <n v="2020"/>
    <n v="2019"/>
    <s v="Aug"/>
    <x v="2"/>
    <n v="59"/>
    <n v="12"/>
    <n v="31"/>
    <n v="13"/>
    <n v="44"/>
    <n v="51"/>
    <n v="99"/>
    <n v="6.2E-2"/>
    <n v="2.5999999999999999E-2"/>
    <n v="3.6000000000000004E-2"/>
    <n v="0.2988505747126437"/>
    <n v="0.41379310344827591"/>
    <n v="0.25"/>
  </r>
  <r>
    <x v="1"/>
    <n v="2020"/>
    <n v="2019"/>
    <s v="Aug"/>
    <x v="3"/>
    <n v="50"/>
    <n v="18"/>
    <n v="47"/>
    <n v="16"/>
    <n v="63"/>
    <n v="54"/>
    <n v="97"/>
    <n v="6.3E-2"/>
    <n v="2.1999999999999999E-2"/>
    <n v="4.1000000000000002E-2"/>
    <n v="0.25287356321839083"/>
    <n v="0.47126436781609199"/>
    <n v="0.39"/>
  </r>
  <r>
    <x v="1"/>
    <n v="2020"/>
    <n v="2019"/>
    <s v="Aug"/>
    <x v="4"/>
    <n v="52"/>
    <n v="17"/>
    <n v="32"/>
    <n v="18"/>
    <n v="50"/>
    <n v="51"/>
    <n v="98"/>
    <n v="6.3E-2"/>
    <n v="1.9E-2"/>
    <n v="4.3999999999999997E-2"/>
    <n v="0.21839080459770116"/>
    <n v="0.50574712643678166"/>
    <n v="0.46"/>
  </r>
  <r>
    <x v="1"/>
    <n v="2020"/>
    <n v="2019"/>
    <s v="Aug"/>
    <x v="5"/>
    <n v="47"/>
    <n v="12"/>
    <n v="30"/>
    <n v="16"/>
    <n v="46"/>
    <n v="36"/>
    <n v="97"/>
    <n v="7.0000000000000007E-2"/>
    <n v="2.5999999999999999E-2"/>
    <n v="4.4000000000000011E-2"/>
    <n v="0.2988505747126437"/>
    <n v="0.50574712643678177"/>
    <n v="0.55000000000000004"/>
  </r>
  <r>
    <x v="2"/>
    <n v="2020"/>
    <n v="2019"/>
    <s v="Aug"/>
    <x v="6"/>
    <n v="41"/>
    <n v="18"/>
    <n v="48"/>
    <n v="21"/>
    <n v="69"/>
    <n v="36"/>
    <n v="99"/>
    <n v="7.0999999999999994E-2"/>
    <n v="2.1999999999999999E-2"/>
    <n v="4.8999999999999995E-2"/>
    <n v="0.25287356321839083"/>
    <n v="0.56321839080459768"/>
    <n v="0.4"/>
  </r>
  <r>
    <x v="2"/>
    <n v="2020"/>
    <n v="2019"/>
    <s v="Aug"/>
    <x v="7"/>
    <n v="44"/>
    <n v="14"/>
    <n v="50"/>
    <n v="15"/>
    <n v="65"/>
    <n v="49"/>
    <n v="100"/>
    <n v="8.2000000000000003E-2"/>
    <n v="0.02"/>
    <n v="6.2E-2"/>
    <n v="0.22988505747126439"/>
    <n v="0.71264367816091956"/>
    <n v="0.12"/>
  </r>
  <r>
    <x v="3"/>
    <n v="2020"/>
    <n v="2019"/>
    <s v="Aug"/>
    <x v="8"/>
    <n v="54"/>
    <n v="16"/>
    <n v="47"/>
    <n v="18"/>
    <n v="65"/>
    <n v="44"/>
    <n v="98"/>
    <n v="8.4000000000000005E-2"/>
    <n v="2.1999999999999999E-2"/>
    <n v="6.2000000000000006E-2"/>
    <n v="0.25287356321839083"/>
    <n v="0.71264367816091967"/>
    <n v="0.51"/>
  </r>
  <r>
    <x v="4"/>
    <n v="2020"/>
    <n v="2019"/>
    <s v="Aug"/>
    <x v="9"/>
    <n v="56"/>
    <n v="18"/>
    <n v="39"/>
    <n v="13"/>
    <n v="52"/>
    <n v="31"/>
    <n v="100"/>
    <n v="8.3000000000000004E-2"/>
    <n v="2.5999999999999999E-2"/>
    <n v="5.7000000000000009E-2"/>
    <n v="0.2988505747126437"/>
    <n v="0.65517241379310365"/>
    <n v="0.38"/>
  </r>
  <r>
    <x v="4"/>
    <n v="2020"/>
    <n v="2019"/>
    <s v="Aug"/>
    <x v="10"/>
    <n v="42"/>
    <n v="16"/>
    <n v="41"/>
    <n v="20"/>
    <n v="61"/>
    <n v="55"/>
    <n v="98"/>
    <n v="8.4000000000000005E-2"/>
    <n v="2.3E-2"/>
    <n v="6.1000000000000006E-2"/>
    <n v="0.26436781609195403"/>
    <n v="0.70114942528735646"/>
    <n v="0.45"/>
  </r>
  <r>
    <x v="5"/>
    <n v="2020"/>
    <n v="2019"/>
    <s v="Aug"/>
    <x v="11"/>
    <n v="44"/>
    <n v="15"/>
    <n v="49"/>
    <n v="14"/>
    <n v="63"/>
    <n v="44"/>
    <n v="98"/>
    <n v="8.5000000000000006E-2"/>
    <n v="2.1999999999999999E-2"/>
    <n v="6.3E-2"/>
    <n v="0.25287356321839083"/>
    <n v="0.72413793103448276"/>
    <n v="0.38"/>
  </r>
  <r>
    <x v="5"/>
    <n v="2020"/>
    <n v="2019"/>
    <s v="Aug"/>
    <x v="12"/>
    <n v="38"/>
    <n v="15"/>
    <n v="37"/>
    <n v="15"/>
    <n v="52"/>
    <n v="57"/>
    <n v="98"/>
    <n v="6.6000000000000003E-2"/>
    <n v="0.02"/>
    <n v="4.5999999999999999E-2"/>
    <n v="0.22988505747126439"/>
    <n v="0.52873563218390807"/>
    <n v="0.56999999999999995"/>
  </r>
  <r>
    <x v="6"/>
    <n v="2020"/>
    <n v="2019"/>
    <s v="Aug"/>
    <x v="13"/>
    <n v="53"/>
    <n v="15"/>
    <n v="42"/>
    <n v="14"/>
    <n v="56"/>
    <n v="42"/>
    <n v="100"/>
    <n v="8.8999999999999996E-2"/>
    <n v="2.1999999999999999E-2"/>
    <n v="6.7000000000000004E-2"/>
    <n v="0.25287356321839083"/>
    <n v="0.77011494252873569"/>
    <n v="0.23"/>
  </r>
  <r>
    <x v="6"/>
    <n v="2020"/>
    <n v="2019"/>
    <s v="Aug"/>
    <x v="7"/>
    <n v="44"/>
    <n v="15"/>
    <n v="31"/>
    <n v="19"/>
    <n v="50"/>
    <n v="39"/>
    <n v="100"/>
    <n v="7.5999999999999998E-2"/>
    <n v="0.02"/>
    <n v="5.5999999999999994E-2"/>
    <n v="0.22988505747126439"/>
    <n v="0.64367816091954022"/>
    <n v="0.19"/>
  </r>
  <r>
    <x v="0"/>
    <n v="2020"/>
    <n v="2019"/>
    <s v="Sep"/>
    <x v="0"/>
    <n v="42"/>
    <n v="11"/>
    <n v="39"/>
    <n v="15"/>
    <n v="54"/>
    <n v="41"/>
    <n v="94"/>
    <n v="8.3000000000000004E-2"/>
    <n v="2.5999999999999999E-2"/>
    <n v="5.7000000000000009E-2"/>
    <n v="0.2988505747126437"/>
    <n v="0.65517241379310365"/>
    <n v="0.19"/>
  </r>
  <r>
    <x v="0"/>
    <n v="2020"/>
    <n v="2019"/>
    <s v="Sep"/>
    <x v="1"/>
    <n v="44"/>
    <n v="9"/>
    <n v="45"/>
    <n v="17"/>
    <n v="62"/>
    <n v="57"/>
    <n v="96"/>
    <n v="6.7000000000000004E-2"/>
    <n v="2.1000000000000001E-2"/>
    <n v="4.5999999999999999E-2"/>
    <n v="0.24137931034482762"/>
    <n v="0.52873563218390807"/>
    <n v="0.34"/>
  </r>
  <r>
    <x v="0"/>
    <n v="2020"/>
    <n v="2019"/>
    <s v="Sep"/>
    <x v="2"/>
    <n v="32"/>
    <n v="11"/>
    <n v="43"/>
    <n v="20"/>
    <n v="63"/>
    <n v="58"/>
    <n v="94"/>
    <n v="7.2999999999999995E-2"/>
    <n v="1.9E-2"/>
    <n v="5.3999999999999992E-2"/>
    <n v="0.21839080459770116"/>
    <n v="0.6206896551724137"/>
    <n v="0.27"/>
  </r>
  <r>
    <x v="1"/>
    <n v="2020"/>
    <n v="2019"/>
    <s v="Sep"/>
    <x v="3"/>
    <n v="31"/>
    <n v="9"/>
    <n v="33"/>
    <n v="16"/>
    <n v="49"/>
    <n v="44"/>
    <n v="98"/>
    <n v="6.7000000000000004E-2"/>
    <n v="2.1999999999999999E-2"/>
    <n v="4.5000000000000005E-2"/>
    <n v="0.25287356321839083"/>
    <n v="0.51724137931034497"/>
    <n v="0.21"/>
  </r>
  <r>
    <x v="1"/>
    <n v="2020"/>
    <n v="2019"/>
    <s v="Sep"/>
    <x v="4"/>
    <n v="27"/>
    <n v="11"/>
    <n v="45"/>
    <n v="19"/>
    <n v="64"/>
    <n v="50"/>
    <n v="96"/>
    <n v="7.0000000000000007E-2"/>
    <n v="2.4E-2"/>
    <n v="4.6000000000000006E-2"/>
    <n v="0.27586206896551729"/>
    <n v="0.52873563218390818"/>
    <n v="0.33"/>
  </r>
  <r>
    <x v="1"/>
    <n v="2020"/>
    <n v="2019"/>
    <s v="Sep"/>
    <x v="5"/>
    <n v="38"/>
    <n v="12"/>
    <n v="38"/>
    <n v="15"/>
    <n v="53"/>
    <n v="44"/>
    <n v="99"/>
    <n v="6.8000000000000005E-2"/>
    <n v="1.7999999999999999E-2"/>
    <n v="0.05"/>
    <n v="0.20689655172413793"/>
    <n v="0.57471264367816099"/>
    <n v="0.44"/>
  </r>
  <r>
    <x v="2"/>
    <n v="2020"/>
    <n v="2019"/>
    <s v="Sep"/>
    <x v="6"/>
    <n v="27"/>
    <n v="12"/>
    <n v="44"/>
    <n v="17"/>
    <n v="61"/>
    <n v="48"/>
    <n v="96"/>
    <n v="6.2E-2"/>
    <n v="1.7999999999999999E-2"/>
    <n v="4.3999999999999997E-2"/>
    <n v="0.20689655172413793"/>
    <n v="0.50574712643678166"/>
    <n v="0.48"/>
  </r>
  <r>
    <x v="2"/>
    <n v="2020"/>
    <n v="2019"/>
    <s v="Sep"/>
    <x v="7"/>
    <n v="43"/>
    <n v="10"/>
    <n v="46"/>
    <n v="20"/>
    <n v="66"/>
    <n v="58"/>
    <n v="99"/>
    <n v="0.06"/>
    <n v="2.5000000000000001E-2"/>
    <n v="3.4999999999999996E-2"/>
    <n v="0.2873563218390805"/>
    <n v="0.40229885057471265"/>
    <n v="0.28000000000000003"/>
  </r>
  <r>
    <x v="3"/>
    <n v="2020"/>
    <n v="2019"/>
    <s v="Sep"/>
    <x v="8"/>
    <n v="39"/>
    <n v="12"/>
    <n v="33"/>
    <n v="20"/>
    <n v="53"/>
    <n v="39"/>
    <n v="100"/>
    <n v="7.8E-2"/>
    <n v="1.9E-2"/>
    <n v="5.8999999999999997E-2"/>
    <n v="0.21839080459770116"/>
    <n v="0.67816091954022995"/>
    <n v="0.16"/>
  </r>
  <r>
    <x v="4"/>
    <n v="2020"/>
    <n v="2019"/>
    <s v="Sep"/>
    <x v="9"/>
    <n v="33"/>
    <n v="14"/>
    <n v="47"/>
    <n v="17"/>
    <n v="64"/>
    <n v="58"/>
    <n v="97"/>
    <n v="8.2000000000000003E-2"/>
    <n v="2.1000000000000001E-2"/>
    <n v="6.0999999999999999E-2"/>
    <n v="0.24137931034482762"/>
    <n v="0.70114942528735635"/>
    <n v="0.1"/>
  </r>
  <r>
    <x v="4"/>
    <n v="2020"/>
    <n v="2019"/>
    <s v="Sep"/>
    <x v="10"/>
    <n v="28"/>
    <n v="13"/>
    <n v="35"/>
    <n v="14"/>
    <n v="49"/>
    <n v="44"/>
    <n v="94"/>
    <n v="7.9000000000000001E-2"/>
    <n v="2.5999999999999999E-2"/>
    <n v="5.3000000000000005E-2"/>
    <n v="0.2988505747126437"/>
    <n v="0.60919540229885072"/>
    <n v="0.16"/>
  </r>
  <r>
    <x v="5"/>
    <n v="2020"/>
    <n v="2019"/>
    <s v="Sep"/>
    <x v="11"/>
    <n v="33"/>
    <n v="11"/>
    <n v="37"/>
    <n v="15"/>
    <n v="52"/>
    <n v="40"/>
    <n v="96"/>
    <n v="0.06"/>
    <n v="1.7999999999999999E-2"/>
    <n v="4.1999999999999996E-2"/>
    <n v="0.20689655172413793"/>
    <n v="0.48275862068965514"/>
    <n v="0.36"/>
  </r>
  <r>
    <x v="5"/>
    <n v="2020"/>
    <n v="2019"/>
    <s v="Sep"/>
    <x v="12"/>
    <n v="35"/>
    <n v="10"/>
    <n v="46"/>
    <n v="12"/>
    <n v="58"/>
    <n v="41"/>
    <n v="97"/>
    <n v="7.8E-2"/>
    <n v="2.4E-2"/>
    <n v="5.3999999999999999E-2"/>
    <n v="0.27586206896551729"/>
    <n v="0.62068965517241381"/>
    <n v="0.39"/>
  </r>
  <r>
    <x v="6"/>
    <n v="2020"/>
    <n v="2019"/>
    <s v="Sep"/>
    <x v="13"/>
    <n v="33"/>
    <n v="13"/>
    <n v="39"/>
    <n v="16"/>
    <n v="55"/>
    <n v="54"/>
    <n v="100"/>
    <n v="7.0000000000000007E-2"/>
    <n v="2.3E-2"/>
    <n v="4.7000000000000007E-2"/>
    <n v="0.26436781609195403"/>
    <n v="0.54022988505747138"/>
    <n v="0.5"/>
  </r>
  <r>
    <x v="6"/>
    <n v="2020"/>
    <n v="2019"/>
    <s v="Sep"/>
    <x v="7"/>
    <n v="40"/>
    <n v="12"/>
    <n v="32"/>
    <n v="14"/>
    <n v="46"/>
    <n v="57"/>
    <n v="100"/>
    <n v="6.8000000000000005E-2"/>
    <n v="1.9E-2"/>
    <n v="4.9000000000000002E-2"/>
    <n v="0.21839080459770116"/>
    <n v="0.56321839080459779"/>
    <n v="0.56999999999999995"/>
  </r>
  <r>
    <x v="0"/>
    <n v="2020"/>
    <n v="2019"/>
    <s v="Oct"/>
    <x v="0"/>
    <n v="17"/>
    <n v="10"/>
    <n v="43"/>
    <n v="14"/>
    <n v="57"/>
    <n v="50"/>
    <n v="98"/>
    <n v="6.8000000000000005E-2"/>
    <n v="2.1000000000000001E-2"/>
    <n v="4.7E-2"/>
    <n v="0.24137931034482762"/>
    <n v="0.54022988505747127"/>
    <n v="0.43"/>
  </r>
  <r>
    <x v="0"/>
    <n v="2020"/>
    <n v="2019"/>
    <s v="Oct"/>
    <x v="1"/>
    <n v="23"/>
    <n v="10"/>
    <n v="31"/>
    <n v="22"/>
    <n v="53"/>
    <n v="54"/>
    <n v="94"/>
    <n v="7.0000000000000007E-2"/>
    <n v="2.1999999999999999E-2"/>
    <n v="4.8000000000000008E-2"/>
    <n v="0.25287356321839083"/>
    <n v="0.55172413793103459"/>
    <n v="0.33"/>
  </r>
  <r>
    <x v="0"/>
    <n v="2020"/>
    <n v="2019"/>
    <s v="Oct"/>
    <x v="2"/>
    <n v="17"/>
    <n v="14"/>
    <n v="42"/>
    <n v="15"/>
    <n v="57"/>
    <n v="47"/>
    <n v="92"/>
    <n v="6.6000000000000003E-2"/>
    <n v="2.5999999999999999E-2"/>
    <n v="4.0000000000000008E-2"/>
    <n v="0.2988505747126437"/>
    <n v="0.45977011494252884"/>
    <n v="0.14000000000000001"/>
  </r>
  <r>
    <x v="1"/>
    <n v="2020"/>
    <n v="2019"/>
    <s v="Oct"/>
    <x v="3"/>
    <n v="17"/>
    <n v="13"/>
    <n v="33"/>
    <n v="21"/>
    <n v="54"/>
    <n v="39"/>
    <n v="92"/>
    <n v="6.8000000000000005E-2"/>
    <n v="2.1999999999999999E-2"/>
    <n v="4.6000000000000006E-2"/>
    <n v="0.25287356321839083"/>
    <n v="0.52873563218390818"/>
    <n v="0.41"/>
  </r>
  <r>
    <x v="1"/>
    <n v="2020"/>
    <n v="2019"/>
    <s v="Oct"/>
    <x v="4"/>
    <n v="25"/>
    <n v="13"/>
    <n v="35"/>
    <n v="22"/>
    <n v="57"/>
    <n v="36"/>
    <n v="90"/>
    <n v="7.3999999999999996E-2"/>
    <n v="2.8000000000000001E-2"/>
    <n v="4.5999999999999999E-2"/>
    <n v="0.32183908045977017"/>
    <n v="0.52873563218390807"/>
    <n v="0.24"/>
  </r>
  <r>
    <x v="1"/>
    <n v="2020"/>
    <n v="2019"/>
    <s v="Oct"/>
    <x v="5"/>
    <n v="17"/>
    <n v="14"/>
    <n v="31"/>
    <n v="20"/>
    <n v="51"/>
    <n v="44"/>
    <n v="96"/>
    <n v="5.7000000000000002E-2"/>
    <n v="2.7E-2"/>
    <n v="3.0000000000000002E-2"/>
    <n v="0.31034482758620691"/>
    <n v="0.34482758620689663"/>
    <n v="0.33"/>
  </r>
  <r>
    <x v="2"/>
    <n v="2020"/>
    <n v="2019"/>
    <s v="Oct"/>
    <x v="6"/>
    <n v="19"/>
    <n v="9"/>
    <n v="29"/>
    <n v="21"/>
    <n v="50"/>
    <n v="53"/>
    <n v="90"/>
    <n v="6.7000000000000004E-2"/>
    <n v="2.5999999999999999E-2"/>
    <n v="4.1000000000000009E-2"/>
    <n v="0.2988505747126437"/>
    <n v="0.4712643678160921"/>
    <n v="0.39"/>
  </r>
  <r>
    <x v="2"/>
    <n v="2020"/>
    <n v="2019"/>
    <s v="Oct"/>
    <x v="7"/>
    <n v="17"/>
    <n v="12"/>
    <n v="31"/>
    <n v="18"/>
    <n v="49"/>
    <n v="52"/>
    <n v="97"/>
    <n v="6.8000000000000005E-2"/>
    <n v="2.1999999999999999E-2"/>
    <n v="4.6000000000000006E-2"/>
    <n v="0.25287356321839083"/>
    <n v="0.52873563218390818"/>
    <n v="0.54"/>
  </r>
  <r>
    <x v="3"/>
    <n v="2020"/>
    <n v="2019"/>
    <s v="Oct"/>
    <x v="8"/>
    <n v="15"/>
    <n v="9"/>
    <n v="41"/>
    <n v="17"/>
    <n v="58"/>
    <n v="48"/>
    <n v="92"/>
    <n v="5.7000000000000002E-2"/>
    <n v="2.7E-2"/>
    <n v="3.0000000000000002E-2"/>
    <n v="0.31034482758620691"/>
    <n v="0.34482758620689663"/>
    <n v="0.57999999999999996"/>
  </r>
  <r>
    <x v="4"/>
    <n v="2020"/>
    <n v="2019"/>
    <s v="Oct"/>
    <x v="9"/>
    <n v="19"/>
    <n v="12"/>
    <n v="37"/>
    <n v="22"/>
    <n v="59"/>
    <n v="54"/>
    <n v="93"/>
    <n v="7.8E-2"/>
    <n v="2.1999999999999999E-2"/>
    <n v="5.6000000000000001E-2"/>
    <n v="0.25287356321839083"/>
    <n v="0.64367816091954033"/>
    <n v="0.46"/>
  </r>
  <r>
    <x v="4"/>
    <n v="2020"/>
    <n v="2019"/>
    <s v="Oct"/>
    <x v="10"/>
    <n v="15"/>
    <n v="12"/>
    <n v="33"/>
    <n v="14"/>
    <n v="47"/>
    <n v="59"/>
    <n v="98"/>
    <n v="6.0999999999999999E-2"/>
    <n v="2.5000000000000001E-2"/>
    <n v="3.5999999999999997E-2"/>
    <n v="0.2873563218390805"/>
    <n v="0.41379310344827586"/>
    <n v="0.28999999999999998"/>
  </r>
  <r>
    <x v="5"/>
    <n v="2020"/>
    <n v="2019"/>
    <s v="Oct"/>
    <x v="11"/>
    <n v="16"/>
    <n v="13"/>
    <n v="35"/>
    <n v="14"/>
    <n v="49"/>
    <n v="45"/>
    <n v="95"/>
    <n v="7.0000000000000007E-2"/>
    <n v="0.02"/>
    <n v="0.05"/>
    <n v="0.22988505747126439"/>
    <n v="0.57471264367816099"/>
    <n v="0.56999999999999995"/>
  </r>
  <r>
    <x v="5"/>
    <n v="2020"/>
    <n v="2019"/>
    <s v="Oct"/>
    <x v="12"/>
    <n v="25"/>
    <n v="11"/>
    <n v="44"/>
    <n v="19"/>
    <n v="63"/>
    <n v="38"/>
    <n v="94"/>
    <n v="6.8000000000000005E-2"/>
    <n v="2.5000000000000001E-2"/>
    <n v="4.3000000000000003E-2"/>
    <n v="0.2873563218390805"/>
    <n v="0.49425287356321845"/>
    <n v="0.56999999999999995"/>
  </r>
  <r>
    <x v="6"/>
    <n v="2020"/>
    <n v="2019"/>
    <s v="Oct"/>
    <x v="13"/>
    <n v="16"/>
    <n v="9"/>
    <n v="42"/>
    <n v="19"/>
    <n v="61"/>
    <n v="40"/>
    <n v="92"/>
    <n v="7.5999999999999998E-2"/>
    <n v="2.5999999999999999E-2"/>
    <n v="0.05"/>
    <n v="0.2988505747126437"/>
    <n v="0.57471264367816099"/>
    <n v="0.26"/>
  </r>
  <r>
    <x v="6"/>
    <n v="2020"/>
    <n v="2019"/>
    <s v="Oct"/>
    <x v="7"/>
    <n v="23"/>
    <n v="9"/>
    <n v="35"/>
    <n v="15"/>
    <n v="50"/>
    <n v="59"/>
    <n v="98"/>
    <n v="7.0000000000000007E-2"/>
    <n v="1.9E-2"/>
    <n v="5.1000000000000004E-2"/>
    <n v="0.21839080459770116"/>
    <n v="0.5862068965517242"/>
    <n v="0.3"/>
  </r>
  <r>
    <x v="0"/>
    <n v="2020"/>
    <n v="2019"/>
    <s v="Nov"/>
    <x v="0"/>
    <n v="10"/>
    <n v="11"/>
    <n v="39"/>
    <n v="19"/>
    <n v="58"/>
    <n v="55"/>
    <n v="95"/>
    <n v="6.2E-2"/>
    <n v="2.1999999999999999E-2"/>
    <n v="0.04"/>
    <n v="0.25287356321839083"/>
    <n v="0.45977011494252878"/>
    <n v="0.54"/>
  </r>
  <r>
    <x v="0"/>
    <n v="2020"/>
    <n v="2019"/>
    <s v="Nov"/>
    <x v="1"/>
    <n v="12"/>
    <n v="9"/>
    <n v="32"/>
    <n v="19"/>
    <n v="51"/>
    <n v="46"/>
    <n v="85"/>
    <n v="6.8000000000000005E-2"/>
    <n v="1.7999999999999999E-2"/>
    <n v="0.05"/>
    <n v="0.20689655172413793"/>
    <n v="0.57471264367816099"/>
    <n v="0.53"/>
  </r>
  <r>
    <x v="0"/>
    <n v="2020"/>
    <n v="2019"/>
    <s v="Nov"/>
    <x v="2"/>
    <n v="11"/>
    <n v="10"/>
    <n v="26"/>
    <n v="16"/>
    <n v="42"/>
    <n v="49"/>
    <n v="94"/>
    <n v="5.7000000000000002E-2"/>
    <n v="0.02"/>
    <n v="3.7000000000000005E-2"/>
    <n v="0.22988505747126439"/>
    <n v="0.42528735632183917"/>
    <n v="0.43"/>
  </r>
  <r>
    <x v="1"/>
    <n v="2020"/>
    <n v="2019"/>
    <s v="Nov"/>
    <x v="3"/>
    <n v="12"/>
    <n v="12"/>
    <n v="29"/>
    <n v="22"/>
    <n v="51"/>
    <n v="49"/>
    <n v="86"/>
    <n v="6.8000000000000005E-2"/>
    <n v="2.3E-2"/>
    <n v="4.5000000000000005E-2"/>
    <n v="0.26436781609195403"/>
    <n v="0.51724137931034497"/>
    <n v="0.36"/>
  </r>
  <r>
    <x v="1"/>
    <n v="2020"/>
    <n v="2019"/>
    <s v="Nov"/>
    <x v="4"/>
    <n v="11"/>
    <n v="6"/>
    <n v="39"/>
    <n v="14"/>
    <n v="53"/>
    <n v="53"/>
    <n v="84"/>
    <n v="7.0999999999999994E-2"/>
    <n v="2.4E-2"/>
    <n v="4.6999999999999993E-2"/>
    <n v="0.27586206896551729"/>
    <n v="0.54022988505747127"/>
    <n v="0.45"/>
  </r>
  <r>
    <x v="1"/>
    <n v="2020"/>
    <n v="2019"/>
    <s v="Nov"/>
    <x v="5"/>
    <n v="14"/>
    <n v="5"/>
    <n v="33"/>
    <n v="17"/>
    <n v="50"/>
    <n v="40"/>
    <n v="86"/>
    <n v="5.8000000000000003E-2"/>
    <n v="2.1000000000000001E-2"/>
    <n v="3.7000000000000005E-2"/>
    <n v="0.24137931034482762"/>
    <n v="0.42528735632183917"/>
    <n v="0.55000000000000004"/>
  </r>
  <r>
    <x v="2"/>
    <n v="2020"/>
    <n v="2019"/>
    <s v="Nov"/>
    <x v="6"/>
    <n v="13"/>
    <n v="6"/>
    <n v="35"/>
    <n v="10"/>
    <n v="45"/>
    <n v="58"/>
    <n v="84"/>
    <n v="7.0999999999999994E-2"/>
    <n v="2.4E-2"/>
    <n v="4.6999999999999993E-2"/>
    <n v="0.27586206896551729"/>
    <n v="0.54022988505747127"/>
    <n v="0.46"/>
  </r>
  <r>
    <x v="2"/>
    <n v="2020"/>
    <n v="2019"/>
    <s v="Nov"/>
    <x v="7"/>
    <n v="11"/>
    <n v="6"/>
    <n v="33"/>
    <n v="17"/>
    <n v="50"/>
    <n v="50"/>
    <n v="89"/>
    <n v="6.5000000000000002E-2"/>
    <n v="1.7999999999999999E-2"/>
    <n v="4.7E-2"/>
    <n v="0.20689655172413793"/>
    <n v="0.54022988505747127"/>
    <n v="0.32"/>
  </r>
  <r>
    <x v="3"/>
    <n v="2020"/>
    <n v="2019"/>
    <s v="Nov"/>
    <x v="8"/>
    <n v="12"/>
    <n v="8"/>
    <n v="37"/>
    <n v="12"/>
    <n v="49"/>
    <n v="46"/>
    <n v="96"/>
    <n v="7.1999999999999995E-2"/>
    <n v="2.1000000000000001E-2"/>
    <n v="5.099999999999999E-2"/>
    <n v="0.24137931034482762"/>
    <n v="0.58620689655172409"/>
    <n v="0.35"/>
  </r>
  <r>
    <x v="4"/>
    <n v="2020"/>
    <n v="2019"/>
    <s v="Nov"/>
    <x v="9"/>
    <n v="14"/>
    <n v="5"/>
    <n v="39"/>
    <n v="18"/>
    <n v="57"/>
    <n v="36"/>
    <n v="96"/>
    <n v="7.1999999999999995E-2"/>
    <n v="2.4E-2"/>
    <n v="4.7999999999999994E-2"/>
    <n v="0.27586206896551729"/>
    <n v="0.55172413793103448"/>
    <n v="0.51"/>
  </r>
  <r>
    <x v="4"/>
    <n v="2020"/>
    <n v="2019"/>
    <s v="Nov"/>
    <x v="10"/>
    <n v="13"/>
    <n v="7"/>
    <n v="35"/>
    <n v="19"/>
    <n v="54"/>
    <n v="35"/>
    <n v="95"/>
    <n v="6.4000000000000001E-2"/>
    <n v="2.4E-2"/>
    <n v="0.04"/>
    <n v="0.27586206896551729"/>
    <n v="0.45977011494252878"/>
    <n v="0.21"/>
  </r>
  <r>
    <x v="5"/>
    <n v="2020"/>
    <n v="2019"/>
    <s v="Nov"/>
    <x v="11"/>
    <n v="14"/>
    <n v="6"/>
    <n v="33"/>
    <n v="14"/>
    <n v="47"/>
    <n v="55"/>
    <n v="90"/>
    <n v="5.7000000000000002E-2"/>
    <n v="0.02"/>
    <n v="3.7000000000000005E-2"/>
    <n v="0.22988505747126439"/>
    <n v="0.42528735632183917"/>
    <n v="0.33"/>
  </r>
  <r>
    <x v="5"/>
    <n v="2020"/>
    <n v="2019"/>
    <s v="Nov"/>
    <x v="12"/>
    <n v="13"/>
    <n v="5"/>
    <n v="30"/>
    <n v="11"/>
    <n v="41"/>
    <n v="58"/>
    <n v="95"/>
    <n v="6.6000000000000003E-2"/>
    <n v="1.7999999999999999E-2"/>
    <n v="4.8000000000000001E-2"/>
    <n v="0.20689655172413793"/>
    <n v="0.55172413793103459"/>
    <n v="0.53"/>
  </r>
  <r>
    <x v="6"/>
    <n v="2020"/>
    <n v="2019"/>
    <s v="Nov"/>
    <x v="13"/>
    <n v="14"/>
    <n v="7"/>
    <n v="29"/>
    <n v="16"/>
    <n v="45"/>
    <n v="42"/>
    <n v="95"/>
    <n v="5.7000000000000002E-2"/>
    <n v="2.1000000000000001E-2"/>
    <n v="3.6000000000000004E-2"/>
    <n v="0.24137931034482762"/>
    <n v="0.41379310344827591"/>
    <n v="0.27"/>
  </r>
  <r>
    <x v="6"/>
    <n v="2020"/>
    <n v="2019"/>
    <s v="Nov"/>
    <x v="7"/>
    <n v="15"/>
    <n v="7"/>
    <n v="36"/>
    <n v="16"/>
    <n v="52"/>
    <n v="50"/>
    <n v="95"/>
    <n v="6.2E-2"/>
    <n v="2.1000000000000001E-2"/>
    <n v="4.0999999999999995E-2"/>
    <n v="0.24137931034482762"/>
    <n v="0.47126436781609193"/>
    <n v="0.59"/>
  </r>
  <r>
    <x v="0"/>
    <n v="2020"/>
    <n v="2019"/>
    <s v="Dec"/>
    <x v="0"/>
    <n v="31"/>
    <n v="13"/>
    <n v="27"/>
    <n v="21"/>
    <n v="48"/>
    <n v="45"/>
    <n v="97"/>
    <n v="7.4999999999999997E-2"/>
    <n v="1.7999999999999999E-2"/>
    <n v="5.6999999999999995E-2"/>
    <n v="0.20689655172413793"/>
    <n v="0.65517241379310343"/>
    <n v="0.13"/>
  </r>
  <r>
    <x v="0"/>
    <n v="2020"/>
    <n v="2019"/>
    <s v="Dec"/>
    <x v="1"/>
    <n v="36"/>
    <n v="16"/>
    <n v="33"/>
    <n v="11"/>
    <n v="44"/>
    <n v="55"/>
    <n v="100"/>
    <n v="7.0000000000000007E-2"/>
    <n v="2.3E-2"/>
    <n v="4.7000000000000007E-2"/>
    <n v="0.26436781609195403"/>
    <n v="0.54022988505747138"/>
    <n v="0.41"/>
  </r>
  <r>
    <x v="0"/>
    <n v="2020"/>
    <n v="2019"/>
    <s v="Dec"/>
    <x v="2"/>
    <n v="41"/>
    <n v="23"/>
    <n v="52"/>
    <n v="14"/>
    <n v="66"/>
    <n v="49"/>
    <n v="96"/>
    <n v="6.7000000000000004E-2"/>
    <n v="2.1999999999999999E-2"/>
    <n v="4.5000000000000005E-2"/>
    <n v="0.25287356321839083"/>
    <n v="0.51724137931034497"/>
    <n v="0.11"/>
  </r>
  <r>
    <x v="1"/>
    <n v="2020"/>
    <n v="2019"/>
    <s v="Dec"/>
    <x v="3"/>
    <n v="23"/>
    <n v="14"/>
    <n v="29"/>
    <n v="24"/>
    <n v="53"/>
    <n v="31"/>
    <n v="99"/>
    <n v="6.9000000000000006E-2"/>
    <n v="1.9E-2"/>
    <n v="0.05"/>
    <n v="0.21839080459770116"/>
    <n v="0.57471264367816099"/>
    <n v="0.26"/>
  </r>
  <r>
    <x v="1"/>
    <n v="2020"/>
    <n v="2019"/>
    <s v="Dec"/>
    <x v="4"/>
    <n v="23"/>
    <n v="21"/>
    <n v="30"/>
    <n v="10"/>
    <n v="40"/>
    <n v="56"/>
    <n v="98"/>
    <n v="7.2999999999999995E-2"/>
    <n v="2.1000000000000001E-2"/>
    <n v="5.1999999999999991E-2"/>
    <n v="0.24137931034482762"/>
    <n v="0.59770114942528729"/>
    <n v="0.53"/>
  </r>
  <r>
    <x v="1"/>
    <n v="2020"/>
    <n v="2019"/>
    <s v="Dec"/>
    <x v="5"/>
    <n v="20"/>
    <n v="20"/>
    <n v="53"/>
    <n v="17"/>
    <n v="70"/>
    <n v="52"/>
    <n v="95"/>
    <n v="7.4999999999999997E-2"/>
    <n v="2.1999999999999999E-2"/>
    <n v="5.2999999999999999E-2"/>
    <n v="0.25287356321839083"/>
    <n v="0.60919540229885061"/>
    <n v="0.27"/>
  </r>
  <r>
    <x v="2"/>
    <n v="2020"/>
    <n v="2019"/>
    <s v="Dec"/>
    <x v="6"/>
    <n v="37"/>
    <n v="13"/>
    <n v="40"/>
    <n v="10"/>
    <n v="50"/>
    <n v="40"/>
    <n v="97"/>
    <n v="7.2999999999999995E-2"/>
    <n v="2.5999999999999999E-2"/>
    <n v="4.7E-2"/>
    <n v="0.2988505747126437"/>
    <n v="0.54022988505747127"/>
    <n v="0.6"/>
  </r>
  <r>
    <x v="2"/>
    <n v="2020"/>
    <n v="2019"/>
    <s v="Dec"/>
    <x v="7"/>
    <n v="50"/>
    <n v="24"/>
    <n v="45"/>
    <n v="24"/>
    <n v="69"/>
    <n v="49"/>
    <n v="98"/>
    <n v="7.0000000000000007E-2"/>
    <n v="2.5000000000000001E-2"/>
    <n v="4.5000000000000005E-2"/>
    <n v="0.2873563218390805"/>
    <n v="0.51724137931034497"/>
    <n v="0.27"/>
  </r>
  <r>
    <x v="3"/>
    <n v="2020"/>
    <n v="2019"/>
    <s v="Dec"/>
    <x v="8"/>
    <n v="49"/>
    <n v="23"/>
    <n v="49"/>
    <n v="11"/>
    <n v="60"/>
    <n v="51"/>
    <n v="96"/>
    <n v="7.2999999999999995E-2"/>
    <n v="1.7999999999999999E-2"/>
    <n v="5.4999999999999993E-2"/>
    <n v="0.20689655172413793"/>
    <n v="0.63218390804597702"/>
    <n v="0.59"/>
  </r>
  <r>
    <x v="4"/>
    <n v="2020"/>
    <n v="2019"/>
    <s v="Dec"/>
    <x v="9"/>
    <n v="45"/>
    <n v="14"/>
    <n v="39"/>
    <n v="19"/>
    <n v="58"/>
    <n v="38"/>
    <n v="99"/>
    <n v="6.7000000000000004E-2"/>
    <n v="2.4E-2"/>
    <n v="4.3000000000000003E-2"/>
    <n v="0.27586206896551729"/>
    <n v="0.49425287356321845"/>
    <n v="0.25"/>
  </r>
  <r>
    <x v="4"/>
    <n v="2020"/>
    <n v="2019"/>
    <s v="Dec"/>
    <x v="10"/>
    <n v="35"/>
    <n v="22"/>
    <n v="36"/>
    <n v="21"/>
    <n v="57"/>
    <n v="45"/>
    <n v="94"/>
    <n v="6.9000000000000006E-2"/>
    <n v="1.9E-2"/>
    <n v="0.05"/>
    <n v="0.21839080459770116"/>
    <n v="0.57471264367816099"/>
    <n v="0.39"/>
  </r>
  <r>
    <x v="5"/>
    <n v="2020"/>
    <n v="2019"/>
    <s v="Dec"/>
    <x v="11"/>
    <n v="25"/>
    <n v="11"/>
    <n v="25"/>
    <n v="15"/>
    <n v="40"/>
    <n v="59"/>
    <n v="94"/>
    <n v="6.7000000000000004E-2"/>
    <n v="2.5000000000000001E-2"/>
    <n v="4.2000000000000003E-2"/>
    <n v="0.2873563218390805"/>
    <n v="0.48275862068965525"/>
    <n v="0.1"/>
  </r>
  <r>
    <x v="5"/>
    <n v="2020"/>
    <n v="2019"/>
    <s v="Dec"/>
    <x v="12"/>
    <n v="26"/>
    <n v="17"/>
    <n v="30"/>
    <n v="13"/>
    <n v="43"/>
    <n v="42"/>
    <n v="98"/>
    <n v="7.3999999999999996E-2"/>
    <n v="2.3E-2"/>
    <n v="5.0999999999999997E-2"/>
    <n v="0.26436781609195403"/>
    <n v="0.58620689655172409"/>
    <n v="0.17"/>
  </r>
  <r>
    <x v="6"/>
    <n v="2020"/>
    <n v="2019"/>
    <s v="Dec"/>
    <x v="13"/>
    <n v="20"/>
    <n v="21"/>
    <n v="42"/>
    <n v="19"/>
    <n v="61"/>
    <n v="44"/>
    <n v="97"/>
    <n v="6.6000000000000003E-2"/>
    <n v="0.02"/>
    <n v="4.5999999999999999E-2"/>
    <n v="0.22988505747126439"/>
    <n v="0.52873563218390807"/>
    <n v="0.35"/>
  </r>
  <r>
    <x v="6"/>
    <n v="2020"/>
    <n v="2019"/>
    <s v="Dec"/>
    <x v="7"/>
    <n v="46"/>
    <n v="22"/>
    <n v="43"/>
    <n v="23"/>
    <n v="66"/>
    <n v="43"/>
    <n v="95"/>
    <n v="7.3999999999999996E-2"/>
    <n v="0.02"/>
    <n v="5.3999999999999992E-2"/>
    <n v="0.22988505747126439"/>
    <n v="0.6206896551724137"/>
    <n v="0.47"/>
  </r>
  <r>
    <x v="0"/>
    <n v="2020"/>
    <n v="2020"/>
    <s v="Jan"/>
    <x v="0"/>
    <n v="24"/>
    <n v="12"/>
    <n v="43"/>
    <n v="13"/>
    <n v="56"/>
    <n v="48"/>
    <n v="90"/>
    <n v="6.8000000000000005E-2"/>
    <n v="2.1000000000000001E-2"/>
    <n v="4.7E-2"/>
    <n v="0.24137931034482762"/>
    <n v="0.54022988505747127"/>
    <n v="0.28999999999999998"/>
  </r>
  <r>
    <x v="0"/>
    <n v="2020"/>
    <n v="2020"/>
    <s v="Jan"/>
    <x v="1"/>
    <n v="25"/>
    <n v="13"/>
    <n v="32"/>
    <n v="15"/>
    <n v="47"/>
    <n v="57"/>
    <n v="97"/>
    <n v="7.2999999999999995E-2"/>
    <n v="2.1000000000000001E-2"/>
    <n v="5.1999999999999991E-2"/>
    <n v="0.24137931034482762"/>
    <n v="0.59770114942528729"/>
    <n v="0.55000000000000004"/>
  </r>
  <r>
    <x v="0"/>
    <n v="2020"/>
    <n v="2020"/>
    <s v="Jan"/>
    <x v="2"/>
    <n v="29"/>
    <n v="21"/>
    <n v="42"/>
    <n v="12"/>
    <n v="54"/>
    <n v="38"/>
    <n v="94"/>
    <n v="7.0999999999999994E-2"/>
    <n v="2.7E-2"/>
    <n v="4.3999999999999997E-2"/>
    <n v="0.31034482758620691"/>
    <n v="0.50574712643678166"/>
    <n v="0.54"/>
  </r>
  <r>
    <x v="1"/>
    <n v="2020"/>
    <n v="2020"/>
    <s v="Jan"/>
    <x v="3"/>
    <n v="17"/>
    <n v="19"/>
    <n v="40"/>
    <n v="21"/>
    <n v="61"/>
    <n v="44"/>
    <n v="93"/>
    <n v="7.0000000000000007E-2"/>
    <n v="2.5999999999999999E-2"/>
    <n v="4.4000000000000011E-2"/>
    <n v="0.2988505747126437"/>
    <n v="0.50574712643678177"/>
    <n v="0.13"/>
  </r>
  <r>
    <x v="1"/>
    <n v="2020"/>
    <n v="2020"/>
    <s v="Jan"/>
    <x v="4"/>
    <n v="19"/>
    <n v="24"/>
    <n v="27"/>
    <n v="14"/>
    <n v="41"/>
    <n v="40"/>
    <n v="96"/>
    <n v="6.6000000000000003E-2"/>
    <n v="2.8000000000000001E-2"/>
    <n v="3.8000000000000006E-2"/>
    <n v="0.32183908045977017"/>
    <n v="0.43678160919540238"/>
    <n v="0.15"/>
  </r>
  <r>
    <x v="1"/>
    <n v="2020"/>
    <n v="2020"/>
    <s v="Jan"/>
    <x v="5"/>
    <n v="17"/>
    <n v="22"/>
    <n v="34"/>
    <n v="18"/>
    <n v="52"/>
    <n v="58"/>
    <n v="98"/>
    <n v="7.0999999999999994E-2"/>
    <n v="1.9E-2"/>
    <n v="5.1999999999999991E-2"/>
    <n v="0.21839080459770116"/>
    <n v="0.59770114942528729"/>
    <n v="0.32"/>
  </r>
  <r>
    <x v="2"/>
    <n v="2020"/>
    <n v="2020"/>
    <s v="Jan"/>
    <x v="6"/>
    <n v="25"/>
    <n v="18"/>
    <n v="28"/>
    <n v="18"/>
    <n v="46"/>
    <n v="38"/>
    <n v="100"/>
    <n v="7.3999999999999996E-2"/>
    <n v="2.3E-2"/>
    <n v="5.0999999999999997E-2"/>
    <n v="0.26436781609195403"/>
    <n v="0.58620689655172409"/>
    <n v="0.56000000000000005"/>
  </r>
  <r>
    <x v="2"/>
    <n v="2020"/>
    <n v="2020"/>
    <s v="Jan"/>
    <x v="7"/>
    <n v="16"/>
    <n v="20"/>
    <n v="36"/>
    <n v="13"/>
    <n v="49"/>
    <n v="47"/>
    <n v="92"/>
    <n v="6.8000000000000005E-2"/>
    <n v="2.7E-2"/>
    <n v="4.1000000000000009E-2"/>
    <n v="0.31034482758620691"/>
    <n v="0.4712643678160921"/>
    <n v="0.14000000000000001"/>
  </r>
  <r>
    <x v="3"/>
    <n v="2020"/>
    <n v="2020"/>
    <s v="Jan"/>
    <x v="8"/>
    <n v="26"/>
    <n v="12"/>
    <n v="26"/>
    <n v="25"/>
    <n v="51"/>
    <n v="45"/>
    <n v="100"/>
    <n v="7.1999999999999995E-2"/>
    <n v="2.3E-2"/>
    <n v="4.8999999999999995E-2"/>
    <n v="0.26436781609195403"/>
    <n v="0.56321839080459768"/>
    <n v="0.18"/>
  </r>
  <r>
    <x v="4"/>
    <n v="2020"/>
    <n v="2020"/>
    <s v="Jan"/>
    <x v="9"/>
    <n v="28"/>
    <n v="20"/>
    <n v="36"/>
    <n v="13"/>
    <n v="49"/>
    <n v="45"/>
    <n v="96"/>
    <n v="6.7000000000000004E-2"/>
    <n v="2.5999999999999999E-2"/>
    <n v="4.1000000000000009E-2"/>
    <n v="0.2988505747126437"/>
    <n v="0.4712643678160921"/>
    <n v="0.14000000000000001"/>
  </r>
  <r>
    <x v="4"/>
    <n v="2020"/>
    <n v="2020"/>
    <s v="Jan"/>
    <x v="10"/>
    <n v="20"/>
    <n v="22"/>
    <n v="45"/>
    <n v="22"/>
    <n v="67"/>
    <n v="48"/>
    <n v="97"/>
    <n v="7.1999999999999995E-2"/>
    <n v="2.3E-2"/>
    <n v="4.8999999999999995E-2"/>
    <n v="0.26436781609195403"/>
    <n v="0.56321839080459768"/>
    <n v="0.36"/>
  </r>
  <r>
    <x v="5"/>
    <n v="2020"/>
    <n v="2020"/>
    <s v="Jan"/>
    <x v="11"/>
    <n v="19"/>
    <n v="12"/>
    <n v="42"/>
    <n v="13"/>
    <n v="55"/>
    <n v="52"/>
    <n v="92"/>
    <n v="7.1999999999999995E-2"/>
    <n v="2.1000000000000001E-2"/>
    <n v="5.099999999999999E-2"/>
    <n v="0.24137931034482762"/>
    <n v="0.58620689655172409"/>
    <n v="0.27"/>
  </r>
  <r>
    <x v="5"/>
    <n v="2020"/>
    <n v="2020"/>
    <s v="Jan"/>
    <x v="12"/>
    <n v="29"/>
    <n v="18"/>
    <n v="45"/>
    <n v="26"/>
    <n v="71"/>
    <n v="55"/>
    <n v="98"/>
    <n v="7.0000000000000007E-2"/>
    <n v="2.5999999999999999E-2"/>
    <n v="4.4000000000000011E-2"/>
    <n v="0.2988505747126437"/>
    <n v="0.50574712643678177"/>
    <n v="0.15"/>
  </r>
  <r>
    <x v="6"/>
    <n v="2020"/>
    <n v="2020"/>
    <s v="Jan"/>
    <x v="13"/>
    <n v="17"/>
    <n v="13"/>
    <n v="36"/>
    <n v="13"/>
    <n v="49"/>
    <n v="38"/>
    <n v="97"/>
    <n v="6.7000000000000004E-2"/>
    <n v="0.02"/>
    <n v="4.7E-2"/>
    <n v="0.22988505747126439"/>
    <n v="0.54022988505747127"/>
    <n v="0.33"/>
  </r>
  <r>
    <x v="6"/>
    <n v="2020"/>
    <n v="2020"/>
    <s v="Jan"/>
    <x v="7"/>
    <n v="29"/>
    <n v="21"/>
    <n v="30"/>
    <n v="23"/>
    <n v="53"/>
    <n v="53"/>
    <n v="94"/>
    <n v="6.7000000000000004E-2"/>
    <n v="2.1999999999999999E-2"/>
    <n v="4.5000000000000005E-2"/>
    <n v="0.25287356321839083"/>
    <n v="0.51724137931034497"/>
    <n v="0.5"/>
  </r>
  <r>
    <x v="0"/>
    <n v="2020"/>
    <n v="2020"/>
    <s v="Feb"/>
    <x v="0"/>
    <n v="12"/>
    <n v="11"/>
    <n v="45"/>
    <n v="11"/>
    <n v="56"/>
    <n v="39"/>
    <n v="94"/>
    <n v="7.1999999999999995E-2"/>
    <n v="2.9000000000000001E-2"/>
    <n v="4.2999999999999997E-2"/>
    <n v="0.33333333333333337"/>
    <n v="0.4942528735632184"/>
    <n v="0.13"/>
  </r>
  <r>
    <x v="0"/>
    <n v="2020"/>
    <n v="2020"/>
    <s v="Feb"/>
    <x v="1"/>
    <n v="14"/>
    <n v="15"/>
    <n v="21"/>
    <n v="20"/>
    <n v="41"/>
    <n v="53"/>
    <n v="87"/>
    <n v="8.1000000000000003E-2"/>
    <n v="1.4E-2"/>
    <n v="6.7000000000000004E-2"/>
    <n v="0.16091954022988508"/>
    <n v="0.77011494252873569"/>
    <n v="0.35"/>
  </r>
  <r>
    <x v="0"/>
    <n v="2020"/>
    <n v="2020"/>
    <s v="Feb"/>
    <x v="2"/>
    <n v="13"/>
    <n v="8"/>
    <n v="29"/>
    <n v="16"/>
    <n v="45"/>
    <n v="59"/>
    <n v="98"/>
    <n v="6.4000000000000001E-2"/>
    <n v="2.1000000000000001E-2"/>
    <n v="4.2999999999999997E-2"/>
    <n v="0.24137931034482762"/>
    <n v="0.4942528735632184"/>
    <n v="0.44"/>
  </r>
  <r>
    <x v="1"/>
    <n v="2020"/>
    <n v="2020"/>
    <s v="Feb"/>
    <x v="3"/>
    <n v="17"/>
    <n v="7"/>
    <n v="41"/>
    <n v="17"/>
    <n v="58"/>
    <n v="67"/>
    <n v="91"/>
    <n v="6.6000000000000003E-2"/>
    <n v="1.4E-2"/>
    <n v="5.2000000000000005E-2"/>
    <n v="0.16091954022988508"/>
    <n v="0.5977011494252874"/>
    <n v="0.47"/>
  </r>
  <r>
    <x v="1"/>
    <n v="2020"/>
    <n v="2020"/>
    <s v="Feb"/>
    <x v="4"/>
    <n v="17"/>
    <n v="15"/>
    <n v="35"/>
    <n v="20"/>
    <n v="55"/>
    <n v="57"/>
    <n v="85"/>
    <n v="8.3000000000000004E-2"/>
    <n v="2.4E-2"/>
    <n v="5.9000000000000004E-2"/>
    <n v="0.27586206896551729"/>
    <n v="0.67816091954022995"/>
    <n v="0.33"/>
  </r>
  <r>
    <x v="1"/>
    <n v="2020"/>
    <n v="2020"/>
    <s v="Feb"/>
    <x v="5"/>
    <n v="12"/>
    <n v="13"/>
    <n v="25"/>
    <n v="18"/>
    <n v="43"/>
    <n v="64"/>
    <n v="99"/>
    <n v="7.1999999999999995E-2"/>
    <n v="0.03"/>
    <n v="4.1999999999999996E-2"/>
    <n v="0.34482758620689657"/>
    <n v="0.48275862068965514"/>
    <n v="0.1"/>
  </r>
  <r>
    <x v="2"/>
    <n v="2020"/>
    <n v="2020"/>
    <s v="Feb"/>
    <x v="6"/>
    <n v="16"/>
    <n v="11"/>
    <n v="43"/>
    <n v="18"/>
    <n v="61"/>
    <n v="69"/>
    <n v="98"/>
    <n v="0.05"/>
    <n v="2.7E-2"/>
    <n v="2.3000000000000003E-2"/>
    <n v="0.31034482758620691"/>
    <n v="0.26436781609195409"/>
    <n v="0.12"/>
  </r>
  <r>
    <x v="2"/>
    <n v="2020"/>
    <n v="2020"/>
    <s v="Feb"/>
    <x v="7"/>
    <n v="18"/>
    <n v="9"/>
    <n v="28"/>
    <n v="21"/>
    <n v="49"/>
    <n v="25"/>
    <n v="97"/>
    <n v="6.5000000000000002E-2"/>
    <n v="1.0999999999999999E-2"/>
    <n v="5.4000000000000006E-2"/>
    <n v="0.12643678160919541"/>
    <n v="0.62068965517241392"/>
    <n v="0.56000000000000005"/>
  </r>
  <r>
    <x v="3"/>
    <n v="2020"/>
    <n v="2020"/>
    <s v="Feb"/>
    <x v="8"/>
    <n v="14"/>
    <n v="16"/>
    <n v="31"/>
    <n v="19"/>
    <n v="50"/>
    <n v="58"/>
    <n v="85"/>
    <n v="6.0999999999999999E-2"/>
    <n v="2.4E-2"/>
    <n v="3.6999999999999998E-2"/>
    <n v="0.27586206896551729"/>
    <n v="0.42528735632183912"/>
    <n v="0.12"/>
  </r>
  <r>
    <x v="4"/>
    <n v="2020"/>
    <n v="2020"/>
    <s v="Feb"/>
    <x v="9"/>
    <n v="19"/>
    <n v="10"/>
    <n v="26"/>
    <n v="12"/>
    <n v="38"/>
    <n v="54"/>
    <n v="99"/>
    <n v="5.8000000000000003E-2"/>
    <n v="2.8000000000000001E-2"/>
    <n v="3.0000000000000002E-2"/>
    <n v="0.32183908045977017"/>
    <n v="0.34482758620689663"/>
    <n v="0.12"/>
  </r>
  <r>
    <x v="4"/>
    <n v="2020"/>
    <n v="2020"/>
    <s v="Feb"/>
    <x v="10"/>
    <n v="10"/>
    <n v="16"/>
    <n v="34"/>
    <n v="15"/>
    <n v="49"/>
    <n v="30"/>
    <n v="93"/>
    <n v="7.4999999999999997E-2"/>
    <n v="0.03"/>
    <n v="4.4999999999999998E-2"/>
    <n v="0.34482758620689657"/>
    <n v="0.51724137931034486"/>
    <n v="0.44"/>
  </r>
  <r>
    <x v="5"/>
    <n v="2020"/>
    <n v="2020"/>
    <s v="Feb"/>
    <x v="11"/>
    <n v="18"/>
    <n v="11"/>
    <n v="39"/>
    <n v="16"/>
    <n v="55"/>
    <n v="30"/>
    <n v="90"/>
    <n v="6.4000000000000001E-2"/>
    <n v="2.3E-2"/>
    <n v="4.1000000000000002E-2"/>
    <n v="0.26436781609195403"/>
    <n v="0.47126436781609199"/>
    <n v="0.13"/>
  </r>
  <r>
    <x v="5"/>
    <n v="2020"/>
    <n v="2020"/>
    <s v="Feb"/>
    <x v="12"/>
    <n v="17"/>
    <n v="6"/>
    <n v="36"/>
    <n v="21"/>
    <n v="57"/>
    <n v="41"/>
    <n v="87"/>
    <n v="0.05"/>
    <n v="1.7000000000000001E-2"/>
    <n v="3.3000000000000002E-2"/>
    <n v="0.19540229885057475"/>
    <n v="0.37931034482758624"/>
    <n v="0.1"/>
  </r>
  <r>
    <x v="6"/>
    <n v="2020"/>
    <n v="2020"/>
    <s v="Feb"/>
    <x v="13"/>
    <n v="12"/>
    <n v="14"/>
    <n v="26"/>
    <n v="21"/>
    <n v="47"/>
    <n v="28"/>
    <n v="97"/>
    <n v="7.0999999999999994E-2"/>
    <n v="2.4E-2"/>
    <n v="4.6999999999999993E-2"/>
    <n v="0.27586206896551729"/>
    <n v="0.54022988505747127"/>
    <n v="0.21"/>
  </r>
  <r>
    <x v="6"/>
    <n v="2020"/>
    <n v="2020"/>
    <s v="Feb"/>
    <x v="7"/>
    <n v="12"/>
    <n v="6"/>
    <n v="40"/>
    <n v="18"/>
    <n v="58"/>
    <n v="52"/>
    <n v="96"/>
    <n v="5.7000000000000002E-2"/>
    <n v="2.4E-2"/>
    <n v="3.3000000000000002E-2"/>
    <n v="0.27586206896551729"/>
    <n v="0.37931034482758624"/>
    <n v="0.28999999999999998"/>
  </r>
  <r>
    <x v="0"/>
    <n v="2020"/>
    <n v="2020"/>
    <s v="Mar"/>
    <x v="0"/>
    <n v="11"/>
    <n v="6"/>
    <n v="26"/>
    <n v="18"/>
    <n v="44"/>
    <n v="59"/>
    <n v="91"/>
    <n v="5.8999999999999997E-2"/>
    <n v="2.9000000000000001E-2"/>
    <n v="2.9999999999999995E-2"/>
    <n v="0.33333333333333337"/>
    <n v="0.34482758620689652"/>
    <n v="0.56999999999999995"/>
  </r>
  <r>
    <x v="0"/>
    <n v="2020"/>
    <n v="2020"/>
    <s v="Mar"/>
    <x v="1"/>
    <n v="10"/>
    <n v="10"/>
    <n v="20"/>
    <n v="11"/>
    <n v="31"/>
    <n v="51"/>
    <n v="90"/>
    <n v="7.9000000000000001E-2"/>
    <n v="1.6E-2"/>
    <n v="6.3E-2"/>
    <n v="0.18390804597701152"/>
    <n v="0.72413793103448276"/>
    <n v="0.1"/>
  </r>
  <r>
    <x v="0"/>
    <n v="2020"/>
    <n v="2020"/>
    <s v="Mar"/>
    <x v="2"/>
    <n v="12"/>
    <n v="9"/>
    <n v="38"/>
    <n v="14"/>
    <n v="52"/>
    <n v="58"/>
    <n v="94"/>
    <n v="7.5999999999999998E-2"/>
    <n v="2.9000000000000001E-2"/>
    <n v="4.7E-2"/>
    <n v="0.33333333333333337"/>
    <n v="0.54022988505747127"/>
    <n v="0.32"/>
  </r>
  <r>
    <x v="1"/>
    <n v="2020"/>
    <n v="2020"/>
    <s v="Mar"/>
    <x v="3"/>
    <n v="8"/>
    <n v="6"/>
    <n v="31"/>
    <n v="23"/>
    <n v="54"/>
    <n v="54"/>
    <n v="96"/>
    <n v="6.6000000000000003E-2"/>
    <n v="1.2E-2"/>
    <n v="5.4000000000000006E-2"/>
    <n v="0.13793103448275865"/>
    <n v="0.62068965517241392"/>
    <n v="0.47"/>
  </r>
  <r>
    <x v="1"/>
    <n v="2020"/>
    <n v="2020"/>
    <s v="Mar"/>
    <x v="4"/>
    <n v="12"/>
    <n v="6"/>
    <n v="29"/>
    <n v="9"/>
    <n v="38"/>
    <n v="41"/>
    <n v="90"/>
    <n v="5.0999999999999997E-2"/>
    <n v="2.7E-2"/>
    <n v="2.3999999999999997E-2"/>
    <n v="0.31034482758620691"/>
    <n v="0.27586206896551724"/>
    <n v="0.51"/>
  </r>
  <r>
    <x v="1"/>
    <n v="2020"/>
    <n v="2020"/>
    <s v="Mar"/>
    <x v="5"/>
    <n v="6"/>
    <n v="7"/>
    <n v="25"/>
    <n v="20"/>
    <n v="45"/>
    <n v="71"/>
    <n v="91"/>
    <n v="5.6000000000000001E-2"/>
    <n v="2.9000000000000001E-2"/>
    <n v="2.7E-2"/>
    <n v="0.33333333333333337"/>
    <n v="0.31034482758620691"/>
    <n v="0.19"/>
  </r>
  <r>
    <x v="2"/>
    <n v="2020"/>
    <n v="2020"/>
    <s v="Mar"/>
    <x v="6"/>
    <n v="8"/>
    <n v="8"/>
    <n v="38"/>
    <n v="14"/>
    <n v="52"/>
    <n v="32"/>
    <n v="85"/>
    <n v="6.4000000000000001E-2"/>
    <n v="1.6E-2"/>
    <n v="4.8000000000000001E-2"/>
    <n v="0.18390804597701152"/>
    <n v="0.55172413793103459"/>
    <n v="0.2"/>
  </r>
  <r>
    <x v="2"/>
    <n v="2020"/>
    <n v="2020"/>
    <s v="Mar"/>
    <x v="7"/>
    <n v="7"/>
    <n v="7"/>
    <n v="37"/>
    <n v="22"/>
    <n v="59"/>
    <n v="34"/>
    <n v="85"/>
    <n v="6.3E-2"/>
    <n v="0.01"/>
    <n v="5.2999999999999999E-2"/>
    <n v="0.1149425287356322"/>
    <n v="0.60919540229885061"/>
    <n v="0.57999999999999996"/>
  </r>
  <r>
    <x v="3"/>
    <n v="2020"/>
    <n v="2020"/>
    <s v="Mar"/>
    <x v="8"/>
    <n v="7"/>
    <n v="8"/>
    <n v="27"/>
    <n v="12"/>
    <n v="39"/>
    <n v="59"/>
    <n v="86"/>
    <n v="6.8000000000000005E-2"/>
    <n v="2.4E-2"/>
    <n v="4.4000000000000004E-2"/>
    <n v="0.27586206896551729"/>
    <n v="0.50574712643678166"/>
    <n v="0.32"/>
  </r>
  <r>
    <x v="4"/>
    <n v="2020"/>
    <n v="2020"/>
    <s v="Mar"/>
    <x v="9"/>
    <n v="10"/>
    <n v="6"/>
    <n v="40"/>
    <n v="24"/>
    <n v="64"/>
    <n v="39"/>
    <n v="85"/>
    <n v="5.8999999999999997E-2"/>
    <n v="2.3E-2"/>
    <n v="3.5999999999999997E-2"/>
    <n v="0.26436781609195403"/>
    <n v="0.41379310344827586"/>
    <n v="0.52"/>
  </r>
  <r>
    <x v="4"/>
    <n v="2020"/>
    <n v="2020"/>
    <s v="Mar"/>
    <x v="10"/>
    <n v="9"/>
    <n v="10"/>
    <n v="35"/>
    <n v="19"/>
    <n v="54"/>
    <n v="33"/>
    <n v="96"/>
    <n v="7.0000000000000007E-2"/>
    <n v="2.9000000000000001E-2"/>
    <n v="4.1000000000000009E-2"/>
    <n v="0.33333333333333337"/>
    <n v="0.4712643678160921"/>
    <n v="0.57999999999999996"/>
  </r>
  <r>
    <x v="5"/>
    <n v="2020"/>
    <n v="2020"/>
    <s v="Mar"/>
    <x v="11"/>
    <n v="8"/>
    <n v="7"/>
    <n v="28"/>
    <n v="13"/>
    <n v="41"/>
    <n v="49"/>
    <n v="90"/>
    <n v="0.06"/>
    <n v="1.7999999999999999E-2"/>
    <n v="4.1999999999999996E-2"/>
    <n v="0.20689655172413793"/>
    <n v="0.48275862068965514"/>
    <n v="0.38"/>
  </r>
  <r>
    <x v="5"/>
    <n v="2020"/>
    <n v="2020"/>
    <s v="Mar"/>
    <x v="12"/>
    <n v="7"/>
    <n v="6"/>
    <n v="39"/>
    <n v="22"/>
    <n v="61"/>
    <n v="50"/>
    <n v="88"/>
    <n v="6.6000000000000003E-2"/>
    <n v="2.3E-2"/>
    <n v="4.3000000000000003E-2"/>
    <n v="0.26436781609195403"/>
    <n v="0.49425287356321845"/>
    <n v="0.38"/>
  </r>
  <r>
    <x v="6"/>
    <n v="2020"/>
    <n v="2020"/>
    <s v="Mar"/>
    <x v="13"/>
    <n v="9"/>
    <n v="7"/>
    <n v="34"/>
    <n v="23"/>
    <n v="57"/>
    <n v="50"/>
    <n v="94"/>
    <n v="6.3E-2"/>
    <n v="0.02"/>
    <n v="4.2999999999999997E-2"/>
    <n v="0.22988505747126439"/>
    <n v="0.4942528735632184"/>
    <n v="0.28000000000000003"/>
  </r>
  <r>
    <x v="6"/>
    <n v="2020"/>
    <n v="2020"/>
    <s v="Mar"/>
    <x v="7"/>
    <n v="13"/>
    <n v="9"/>
    <n v="32"/>
    <n v="8"/>
    <n v="40"/>
    <n v="58"/>
    <n v="92"/>
    <n v="5.2999999999999999E-2"/>
    <n v="2.9000000000000001E-2"/>
    <n v="2.3999999999999997E-2"/>
    <n v="0.33333333333333337"/>
    <n v="0.27586206896551724"/>
    <n v="0.56000000000000005"/>
  </r>
  <r>
    <x v="0"/>
    <n v="2021"/>
    <n v="2020"/>
    <s v="Apr"/>
    <x v="0"/>
    <n v="31.769900000000003"/>
    <n v="13.654065000000001"/>
    <n v="42"/>
    <n v="18"/>
    <n v="60"/>
    <n v="52.6"/>
    <n v="98"/>
    <n v="8.6999999999999994E-2"/>
    <n v="2.7E-2"/>
    <n v="0.06"/>
    <n v="0.31034482758620691"/>
    <n v="0.68965517241379315"/>
    <n v="0.32"/>
  </r>
  <r>
    <x v="0"/>
    <n v="2021"/>
    <n v="2020"/>
    <s v="Apr"/>
    <x v="1"/>
    <n v="19.396360000000001"/>
    <n v="8.3361660000000004"/>
    <n v="29"/>
    <n v="15"/>
    <n v="44"/>
    <n v="41.5"/>
    <n v="94"/>
    <n v="6.4000000000000001E-2"/>
    <n v="1.7999999999999999E-2"/>
    <n v="4.5999999999999999E-2"/>
    <n v="0.20689655172413793"/>
    <n v="0.52873563218390807"/>
    <n v="0.39"/>
  </r>
  <r>
    <x v="0"/>
    <n v="2021"/>
    <n v="2020"/>
    <s v="Apr"/>
    <x v="2"/>
    <n v="11.704700000000003"/>
    <n v="5.0304450000000003"/>
    <n v="36"/>
    <n v="22"/>
    <n v="58"/>
    <n v="51.4"/>
    <n v="96"/>
    <n v="5.6000000000000001E-2"/>
    <n v="3.2000000000000001E-2"/>
    <n v="2.4E-2"/>
    <n v="0.36781609195402304"/>
    <n v="0.27586206896551729"/>
    <n v="0.18"/>
  </r>
  <r>
    <x v="1"/>
    <n v="2021"/>
    <n v="2020"/>
    <s v="Apr"/>
    <x v="3"/>
    <n v="14.38006"/>
    <n v="6.1802609999999998"/>
    <n v="43"/>
    <n v="20"/>
    <n v="63"/>
    <n v="52.17"/>
    <n v="92"/>
    <n v="8.1000000000000003E-2"/>
    <n v="2.5000000000000001E-2"/>
    <n v="5.6000000000000001E-2"/>
    <n v="0.2873563218390805"/>
    <n v="0.64367816091954033"/>
    <n v="0.51"/>
  </r>
  <r>
    <x v="1"/>
    <n v="2021"/>
    <n v="2020"/>
    <s v="Apr"/>
    <x v="4"/>
    <n v="18.3931"/>
    <n v="7.9049849999999999"/>
    <n v="26"/>
    <n v="16"/>
    <n v="42"/>
    <n v="36.4"/>
    <n v="90"/>
    <n v="7.4999999999999997E-2"/>
    <n v="0.02"/>
    <n v="5.4999999999999993E-2"/>
    <n v="0.22988505747126439"/>
    <n v="0.63218390804597702"/>
    <n v="0.4"/>
  </r>
  <r>
    <x v="1"/>
    <n v="2021"/>
    <n v="2020"/>
    <s v="Apr"/>
    <x v="5"/>
    <n v="16.052160000000001"/>
    <n v="6.8988960000000006"/>
    <n v="35"/>
    <n v="23"/>
    <n v="58"/>
    <n v="49"/>
    <n v="95"/>
    <n v="7.2999999999999995E-2"/>
    <n v="2.5999999999999999E-2"/>
    <n v="4.7E-2"/>
    <n v="0.2988505747126437"/>
    <n v="0.54022988505747127"/>
    <n v="0.38"/>
  </r>
  <r>
    <x v="2"/>
    <n v="2021"/>
    <n v="2020"/>
    <s v="Apr"/>
    <x v="6"/>
    <n v="10.36702"/>
    <n v="4.4555370000000005"/>
    <n v="28"/>
    <n v="20"/>
    <n v="48"/>
    <n v="48"/>
    <n v="91"/>
    <n v="8.7999999999999995E-2"/>
    <n v="3.1E-2"/>
    <n v="5.6999999999999995E-2"/>
    <n v="0.35632183908045978"/>
    <n v="0.65517241379310343"/>
    <n v="0.26"/>
  </r>
  <r>
    <x v="2"/>
    <n v="2021"/>
    <n v="2020"/>
    <s v="Apr"/>
    <x v="7"/>
    <n v="22.740560000000002"/>
    <n v="9.7734360000000002"/>
    <n v="43"/>
    <n v="18"/>
    <n v="61"/>
    <n v="50"/>
    <n v="98"/>
    <n v="7.0000000000000007E-2"/>
    <n v="1.6E-2"/>
    <n v="5.4000000000000006E-2"/>
    <n v="0.18390804597701152"/>
    <n v="0.62068965517241392"/>
    <n v="0.51"/>
  </r>
  <r>
    <x v="3"/>
    <n v="2021"/>
    <n v="2020"/>
    <s v="Apr"/>
    <x v="8"/>
    <n v="26.084760000000003"/>
    <n v="11.210706"/>
    <n v="45"/>
    <n v="14"/>
    <n v="59"/>
    <n v="44"/>
    <n v="98"/>
    <n v="7.1999999999999995E-2"/>
    <n v="0.02"/>
    <n v="5.1999999999999991E-2"/>
    <n v="0.22988505747126439"/>
    <n v="0.59770114942528729"/>
    <n v="0.48"/>
  </r>
  <r>
    <x v="4"/>
    <n v="2021"/>
    <n v="2020"/>
    <s v="Apr"/>
    <x v="9"/>
    <n v="24.74708"/>
    <n v="10.635797999999999"/>
    <n v="24"/>
    <n v="15"/>
    <n v="39"/>
    <n v="48"/>
    <n v="94"/>
    <n v="5.8999999999999997E-2"/>
    <n v="2.7E-2"/>
    <n v="3.2000000000000001E-2"/>
    <n v="0.31034482758620691"/>
    <n v="0.36781609195402304"/>
    <n v="0.19"/>
  </r>
  <r>
    <x v="4"/>
    <n v="2021"/>
    <n v="2020"/>
    <s v="Apr"/>
    <x v="10"/>
    <n v="27.422440000000002"/>
    <n v="11.785614000000001"/>
    <n v="41"/>
    <n v="24"/>
    <n v="65"/>
    <n v="47"/>
    <n v="98"/>
    <n v="6.5000000000000002E-2"/>
    <n v="3.2000000000000001E-2"/>
    <n v="3.3000000000000002E-2"/>
    <n v="0.36781609195402304"/>
    <n v="0.37931034482758624"/>
    <n v="0.36"/>
  </r>
  <r>
    <x v="5"/>
    <n v="2021"/>
    <n v="2020"/>
    <s v="Apr"/>
    <x v="11"/>
    <n v="25.081500000000002"/>
    <n v="10.779525"/>
    <n v="45"/>
    <n v="18"/>
    <n v="63"/>
    <n v="50"/>
    <n v="91"/>
    <n v="7.8E-2"/>
    <n v="2.9000000000000001E-2"/>
    <n v="4.9000000000000002E-2"/>
    <n v="0.33333333333333337"/>
    <n v="0.56321839080459779"/>
    <n v="0.34"/>
  </r>
  <r>
    <x v="5"/>
    <n v="2021"/>
    <n v="2020"/>
    <s v="Apr"/>
    <x v="12"/>
    <n v="28.091280000000005"/>
    <n v="12.073068000000001"/>
    <n v="40"/>
    <n v="20"/>
    <n v="60"/>
    <n v="50"/>
    <n v="91"/>
    <n v="5.8000000000000003E-2"/>
    <n v="2.8000000000000001E-2"/>
    <n v="3.0000000000000002E-2"/>
    <n v="0.32183908045977017"/>
    <n v="0.34482758620689663"/>
    <n v="0.53"/>
  </r>
  <r>
    <x v="6"/>
    <n v="2021"/>
    <n v="2020"/>
    <s v="Apr"/>
    <x v="13"/>
    <n v="28.091280000000005"/>
    <n v="12.073068000000001"/>
    <n v="24"/>
    <n v="16"/>
    <n v="40"/>
    <n v="49"/>
    <n v="97"/>
    <n v="5.3999999999999999E-2"/>
    <n v="3.2000000000000001E-2"/>
    <n v="2.1999999999999999E-2"/>
    <n v="0.36781609195402304"/>
    <n v="0.25287356321839083"/>
    <n v="0.31"/>
  </r>
  <r>
    <x v="6"/>
    <n v="2021"/>
    <n v="2020"/>
    <s v="Apr"/>
    <x v="7"/>
    <n v="30.432220000000001"/>
    <n v="13.079157"/>
    <n v="38"/>
    <n v="15"/>
    <n v="53"/>
    <n v="46"/>
    <n v="90"/>
    <n v="7.0000000000000007E-2"/>
    <n v="1.6E-2"/>
    <n v="5.4000000000000006E-2"/>
    <n v="0.18390804597701152"/>
    <n v="0.62068965517241392"/>
    <n v="0.59"/>
  </r>
  <r>
    <x v="0"/>
    <n v="2021"/>
    <n v="2020"/>
    <s v="May"/>
    <x v="0"/>
    <n v="44.201599999999999"/>
    <n v="18.996959999999998"/>
    <n v="42"/>
    <n v="21.6"/>
    <n v="63.6"/>
    <n v="54"/>
    <n v="92"/>
    <n v="7.4999999999999997E-2"/>
    <n v="2.1999999999999999E-2"/>
    <n v="5.2999999999999999E-2"/>
    <n v="0.25287356321839083"/>
    <n v="0.60919540229885061"/>
    <n v="0.39"/>
  </r>
  <r>
    <x v="0"/>
    <n v="2021"/>
    <n v="2020"/>
    <s v="May"/>
    <x v="1"/>
    <n v="26.986239999999999"/>
    <n v="11.598143999999998"/>
    <n v="32"/>
    <n v="13.2"/>
    <n v="45.2"/>
    <n v="42"/>
    <n v="96"/>
    <n v="6.0999999999999999E-2"/>
    <n v="2.1000000000000001E-2"/>
    <n v="3.9999999999999994E-2"/>
    <n v="0.24137931034482762"/>
    <n v="0.45977011494252867"/>
    <n v="0.27"/>
  </r>
  <r>
    <x v="0"/>
    <n v="2021"/>
    <n v="2020"/>
    <s v="May"/>
    <x v="2"/>
    <n v="16.284800000000001"/>
    <n v="6.9988799999999989"/>
    <n v="36"/>
    <n v="22.4"/>
    <n v="58.4"/>
    <n v="53"/>
    <n v="98"/>
    <n v="0.08"/>
    <n v="2.7E-2"/>
    <n v="5.3000000000000005E-2"/>
    <n v="0.31034482758620691"/>
    <n v="0.60919540229885072"/>
    <n v="0.59"/>
  </r>
  <r>
    <x v="1"/>
    <n v="2021"/>
    <n v="2020"/>
    <s v="May"/>
    <x v="3"/>
    <n v="20.007039999999996"/>
    <n v="8.5986239999999974"/>
    <n v="43"/>
    <n v="18.8"/>
    <n v="61.8"/>
    <n v="46"/>
    <n v="93"/>
    <n v="7.1999999999999995E-2"/>
    <n v="2.1999999999999999E-2"/>
    <n v="4.9999999999999996E-2"/>
    <n v="0.25287356321839083"/>
    <n v="0.57471264367816088"/>
    <n v="0.51"/>
  </r>
  <r>
    <x v="1"/>
    <n v="2021"/>
    <n v="2020"/>
    <s v="May"/>
    <x v="4"/>
    <n v="25.590399999999999"/>
    <n v="10.998239999999997"/>
    <n v="30"/>
    <n v="16.399999999999999"/>
    <n v="46.4"/>
    <n v="43"/>
    <n v="94"/>
    <n v="0.06"/>
    <n v="2.1999999999999999E-2"/>
    <n v="3.7999999999999999E-2"/>
    <n v="0.25287356321839083"/>
    <n v="0.43678160919540232"/>
    <n v="0.1"/>
  </r>
  <r>
    <x v="1"/>
    <n v="2021"/>
    <n v="2020"/>
    <s v="May"/>
    <x v="5"/>
    <n v="22.33344"/>
    <n v="9.5984639999999981"/>
    <n v="35"/>
    <n v="22.6"/>
    <n v="57.6"/>
    <n v="49"/>
    <n v="92"/>
    <n v="6.8000000000000005E-2"/>
    <n v="1.9E-2"/>
    <n v="4.9000000000000002E-2"/>
    <n v="0.21839080459770116"/>
    <n v="0.56321839080459779"/>
    <n v="0.41"/>
  </r>
  <r>
    <x v="2"/>
    <n v="2021"/>
    <n v="2020"/>
    <s v="May"/>
    <x v="6"/>
    <n v="14.423679999999999"/>
    <n v="6.1990079999999992"/>
    <n v="34"/>
    <n v="12.2"/>
    <n v="46.2"/>
    <n v="51"/>
    <n v="95"/>
    <n v="6.9000000000000006E-2"/>
    <n v="2.5000000000000001E-2"/>
    <n v="4.4000000000000004E-2"/>
    <n v="0.2873563218390805"/>
    <n v="0.50574712643678166"/>
    <n v="0.1"/>
  </r>
  <r>
    <x v="2"/>
    <n v="2021"/>
    <n v="2020"/>
    <s v="May"/>
    <x v="7"/>
    <n v="31.639040000000001"/>
    <n v="13.597823999999997"/>
    <n v="43"/>
    <n v="14.6"/>
    <n v="57.6"/>
    <n v="53"/>
    <n v="96"/>
    <n v="0.06"/>
    <n v="1.7999999999999999E-2"/>
    <n v="4.1999999999999996E-2"/>
    <n v="0.20689655172413793"/>
    <n v="0.48275862068965514"/>
    <n v="0.5"/>
  </r>
  <r>
    <x v="3"/>
    <n v="2021"/>
    <n v="2020"/>
    <s v="May"/>
    <x v="8"/>
    <n v="36.291840000000001"/>
    <n v="15.597503999999997"/>
    <n v="45"/>
    <n v="15.4"/>
    <n v="60.4"/>
    <n v="53"/>
    <n v="98"/>
    <n v="7.1999999999999995E-2"/>
    <n v="1.7000000000000001E-2"/>
    <n v="5.4999999999999993E-2"/>
    <n v="0.19540229885057475"/>
    <n v="0.63218390804597702"/>
    <n v="0.52"/>
  </r>
  <r>
    <x v="4"/>
    <n v="2021"/>
    <n v="2020"/>
    <s v="May"/>
    <x v="9"/>
    <n v="34.430719999999994"/>
    <n v="14.797631999999997"/>
    <n v="28"/>
    <n v="17.2"/>
    <n v="45.2"/>
    <n v="54"/>
    <n v="93"/>
    <n v="7.9000000000000001E-2"/>
    <n v="2.7E-2"/>
    <n v="5.2000000000000005E-2"/>
    <n v="0.31034482758620691"/>
    <n v="0.5977011494252874"/>
    <n v="0.56000000000000005"/>
  </r>
  <r>
    <x v="4"/>
    <n v="2021"/>
    <n v="2020"/>
    <s v="May"/>
    <x v="10"/>
    <n v="38.15296"/>
    <n v="16.397375999999998"/>
    <n v="48"/>
    <n v="15.4"/>
    <n v="63.4"/>
    <n v="43"/>
    <n v="98"/>
    <n v="7.4999999999999997E-2"/>
    <n v="2.7E-2"/>
    <n v="4.8000000000000001E-2"/>
    <n v="0.31034482758620691"/>
    <n v="0.55172413793103459"/>
    <n v="0.25"/>
  </r>
  <r>
    <x v="5"/>
    <n v="2021"/>
    <n v="2020"/>
    <s v="May"/>
    <x v="11"/>
    <n v="34.895999999999994"/>
    <n v="14.997599999999997"/>
    <n v="45"/>
    <n v="13.8"/>
    <n v="58.8"/>
    <n v="44"/>
    <n v="98"/>
    <n v="7.3999999999999996E-2"/>
    <n v="2.5000000000000001E-2"/>
    <n v="4.8999999999999995E-2"/>
    <n v="0.2873563218390805"/>
    <n v="0.56321839080459768"/>
    <n v="0.43"/>
  </r>
  <r>
    <x v="5"/>
    <n v="2021"/>
    <n v="2020"/>
    <s v="May"/>
    <x v="12"/>
    <n v="39.08352"/>
    <n v="16.797311999999998"/>
    <n v="40"/>
    <n v="22.5"/>
    <n v="62.5"/>
    <n v="40"/>
    <n v="95"/>
    <n v="6.2E-2"/>
    <n v="2.1999999999999999E-2"/>
    <n v="0.04"/>
    <n v="0.25287356321839083"/>
    <n v="0.45977011494252878"/>
    <n v="0.44"/>
  </r>
  <r>
    <x v="6"/>
    <n v="2021"/>
    <n v="2020"/>
    <s v="May"/>
    <x v="13"/>
    <n v="39.08352"/>
    <n v="16.797311999999998"/>
    <n v="24"/>
    <n v="15.2"/>
    <n v="39.200000000000003"/>
    <n v="47"/>
    <n v="99"/>
    <n v="6.4000000000000001E-2"/>
    <n v="2.1000000000000001E-2"/>
    <n v="4.2999999999999997E-2"/>
    <n v="0.24137931034482762"/>
    <n v="0.4942528735632184"/>
    <n v="0.51"/>
  </r>
  <r>
    <x v="6"/>
    <n v="2021"/>
    <n v="2020"/>
    <s v="May"/>
    <x v="7"/>
    <n v="42.340479999999999"/>
    <n v="18.197087999999997"/>
    <n v="38"/>
    <n v="16.8"/>
    <n v="54.8"/>
    <n v="40"/>
    <n v="94"/>
    <n v="7.2999999999999995E-2"/>
    <n v="2.5000000000000001E-2"/>
    <n v="4.7999999999999994E-2"/>
    <n v="0.2873563218390805"/>
    <n v="0.55172413793103448"/>
    <n v="0.41"/>
  </r>
  <r>
    <x v="0"/>
    <n v="2021"/>
    <n v="2020"/>
    <s v="Jun"/>
    <x v="0"/>
    <n v="62.158499999999997"/>
    <n v="26.714475"/>
    <n v="29"/>
    <n v="14.8"/>
    <n v="43.8"/>
    <n v="49"/>
    <n v="99"/>
    <n v="7.4999999999999997E-2"/>
    <n v="2.5000000000000001E-2"/>
    <n v="4.9999999999999996E-2"/>
    <n v="0.2873563218390805"/>
    <n v="0.57471264367816088"/>
    <n v="0.56000000000000005"/>
  </r>
  <r>
    <x v="0"/>
    <n v="2021"/>
    <n v="2020"/>
    <s v="Jun"/>
    <x v="1"/>
    <n v="37.949399999999997"/>
    <n v="16.309889999999999"/>
    <n v="33"/>
    <n v="15.4"/>
    <n v="48.4"/>
    <n v="45"/>
    <n v="94"/>
    <n v="7.5999999999999998E-2"/>
    <n v="2.7E-2"/>
    <n v="4.9000000000000002E-2"/>
    <n v="0.31034482758620691"/>
    <n v="0.56321839080459779"/>
    <n v="0.46"/>
  </r>
  <r>
    <x v="0"/>
    <n v="2021"/>
    <n v="2020"/>
    <s v="Jun"/>
    <x v="2"/>
    <n v="22.900500000000001"/>
    <n v="9.842175000000001"/>
    <n v="36"/>
    <n v="15.6"/>
    <n v="51.6"/>
    <n v="48"/>
    <n v="99"/>
    <n v="8.4000000000000005E-2"/>
    <n v="0.02"/>
    <n v="6.4000000000000001E-2"/>
    <n v="0.22988505747126439"/>
    <n v="0.73563218390804608"/>
    <n v="0.34"/>
  </r>
  <r>
    <x v="1"/>
    <n v="2021"/>
    <n v="2020"/>
    <s v="Jun"/>
    <x v="3"/>
    <n v="28.134899999999995"/>
    <n v="12.091814999999999"/>
    <n v="42"/>
    <n v="16.399999999999999"/>
    <n v="58.4"/>
    <n v="45"/>
    <n v="100"/>
    <n v="8.1000000000000003E-2"/>
    <n v="0.02"/>
    <n v="6.0999999999999999E-2"/>
    <n v="0.22988505747126439"/>
    <n v="0.70114942528735635"/>
    <n v="0.55000000000000004"/>
  </r>
  <r>
    <x v="1"/>
    <n v="2021"/>
    <n v="2020"/>
    <s v="Jun"/>
    <x v="4"/>
    <n v="35.986499999999999"/>
    <n v="15.466275"/>
    <n v="50"/>
    <n v="17.2"/>
    <n v="67.2"/>
    <n v="47"/>
    <n v="94"/>
    <n v="6.8000000000000005E-2"/>
    <n v="1.7999999999999999E-2"/>
    <n v="0.05"/>
    <n v="0.20689655172413793"/>
    <n v="0.57471264367816099"/>
    <n v="0.44"/>
  </r>
  <r>
    <x v="1"/>
    <n v="2021"/>
    <n v="2020"/>
    <s v="Jun"/>
    <x v="5"/>
    <n v="31.406399999999998"/>
    <n v="13.49784"/>
    <n v="47"/>
    <n v="17.8"/>
    <n v="64.8"/>
    <n v="46"/>
    <n v="100"/>
    <n v="7.1999999999999995E-2"/>
    <n v="0.02"/>
    <n v="5.1999999999999991E-2"/>
    <n v="0.22988505747126439"/>
    <n v="0.59770114942528729"/>
    <n v="0.23"/>
  </r>
  <r>
    <x v="2"/>
    <n v="2021"/>
    <n v="2020"/>
    <s v="Jun"/>
    <x v="6"/>
    <n v="20.283299999999997"/>
    <n v="8.7173549999999995"/>
    <n v="52"/>
    <n v="16.399999999999999"/>
    <n v="68.400000000000006"/>
    <n v="45"/>
    <n v="99"/>
    <n v="6.5000000000000002E-2"/>
    <n v="0.03"/>
    <n v="3.5000000000000003E-2"/>
    <n v="0.34482758620689657"/>
    <n v="0.40229885057471271"/>
    <n v="0.32"/>
  </r>
  <r>
    <x v="2"/>
    <n v="2021"/>
    <n v="2020"/>
    <s v="Jun"/>
    <x v="7"/>
    <n v="44.492400000000004"/>
    <n v="19.121939999999999"/>
    <n v="38"/>
    <n v="15.8"/>
    <n v="53.8"/>
    <n v="42"/>
    <n v="94"/>
    <n v="6.7000000000000004E-2"/>
    <n v="2.1000000000000001E-2"/>
    <n v="4.5999999999999999E-2"/>
    <n v="0.24137931034482762"/>
    <n v="0.52873563218390807"/>
    <n v="0.36"/>
  </r>
  <r>
    <x v="3"/>
    <n v="2021"/>
    <n v="2020"/>
    <s v="Jun"/>
    <x v="8"/>
    <n v="51.035399999999996"/>
    <n v="21.933989999999998"/>
    <n v="56"/>
    <n v="17.5"/>
    <n v="73.5"/>
    <n v="42"/>
    <n v="94"/>
    <n v="7.8E-2"/>
    <n v="2.7E-2"/>
    <n v="5.1000000000000004E-2"/>
    <n v="0.31034482758620691"/>
    <n v="0.5862068965517242"/>
    <n v="0.6"/>
  </r>
  <r>
    <x v="4"/>
    <n v="2021"/>
    <n v="2020"/>
    <s v="Jun"/>
    <x v="9"/>
    <n v="48.418199999999992"/>
    <n v="20.809169999999998"/>
    <n v="30"/>
    <n v="16.399999999999999"/>
    <n v="46.4"/>
    <n v="40"/>
    <n v="97"/>
    <n v="6.7000000000000004E-2"/>
    <n v="2.1000000000000001E-2"/>
    <n v="4.5999999999999999E-2"/>
    <n v="0.24137931034482762"/>
    <n v="0.52873563218390807"/>
    <n v="0.31"/>
  </r>
  <r>
    <x v="4"/>
    <n v="2021"/>
    <n v="2020"/>
    <s v="Jun"/>
    <x v="10"/>
    <n v="53.6526"/>
    <n v="23.058810000000001"/>
    <n v="36"/>
    <n v="18.2"/>
    <n v="54.2"/>
    <n v="44"/>
    <n v="100"/>
    <n v="7.2999999999999995E-2"/>
    <n v="2.1999999999999999E-2"/>
    <n v="5.0999999999999997E-2"/>
    <n v="0.25287356321839083"/>
    <n v="0.58620689655172409"/>
    <n v="0.33"/>
  </r>
  <r>
    <x v="5"/>
    <n v="2021"/>
    <n v="2020"/>
    <s v="Jun"/>
    <x v="11"/>
    <n v="49.072499999999998"/>
    <n v="21.090374999999998"/>
    <n v="42"/>
    <n v="22.4"/>
    <n v="64.400000000000006"/>
    <n v="43"/>
    <n v="94"/>
    <n v="7.0000000000000007E-2"/>
    <n v="1.9E-2"/>
    <n v="5.1000000000000004E-2"/>
    <n v="0.21839080459770116"/>
    <n v="0.5862068965517242"/>
    <n v="0.3"/>
  </r>
  <r>
    <x v="5"/>
    <n v="2021"/>
    <n v="2020"/>
    <s v="Jun"/>
    <x v="12"/>
    <n v="54.961199999999998"/>
    <n v="23.621220000000001"/>
    <n v="46"/>
    <n v="18.399999999999999"/>
    <n v="64.400000000000006"/>
    <n v="43"/>
    <n v="100"/>
    <n v="7.9000000000000001E-2"/>
    <n v="2.5000000000000001E-2"/>
    <n v="5.3999999999999999E-2"/>
    <n v="0.2873563218390805"/>
    <n v="0.62068965517241381"/>
    <n v="0.36"/>
  </r>
  <r>
    <x v="6"/>
    <n v="2021"/>
    <n v="2020"/>
    <s v="Jun"/>
    <x v="13"/>
    <n v="54.961199999999998"/>
    <n v="23.621220000000001"/>
    <n v="32"/>
    <n v="16.600000000000001"/>
    <n v="48.6"/>
    <n v="46"/>
    <n v="98"/>
    <n v="7.1999999999999995E-2"/>
    <n v="2.5000000000000001E-2"/>
    <n v="4.6999999999999993E-2"/>
    <n v="0.2873563218390805"/>
    <n v="0.54022988505747127"/>
    <n v="0.44"/>
  </r>
  <r>
    <x v="6"/>
    <n v="2021"/>
    <n v="2020"/>
    <s v="Jun"/>
    <x v="7"/>
    <n v="59.541299999999993"/>
    <n v="25.589654999999997"/>
    <n v="31"/>
    <n v="20.7"/>
    <n v="51.7"/>
    <n v="44"/>
    <n v="94"/>
    <n v="8.2000000000000003E-2"/>
    <n v="0.02"/>
    <n v="6.2E-2"/>
    <n v="0.22988505747126439"/>
    <n v="0.71264367816091956"/>
    <n v="0.46"/>
  </r>
  <r>
    <x v="0"/>
    <n v="2021"/>
    <n v="2020"/>
    <s v="Jul"/>
    <x v="0"/>
    <n v="62.2"/>
    <n v="16"/>
    <n v="51"/>
    <n v="16"/>
    <n v="67"/>
    <n v="50"/>
    <n v="98"/>
    <n v="8.5999999999999993E-2"/>
    <n v="0.02"/>
    <n v="6.5999999999999989E-2"/>
    <n v="0.22988505747126439"/>
    <n v="0.75862068965517238"/>
    <n v="0.57999999999999996"/>
  </r>
  <r>
    <x v="0"/>
    <n v="2021"/>
    <n v="2020"/>
    <s v="Jul"/>
    <x v="1"/>
    <n v="43.1"/>
    <n v="10.6"/>
    <n v="35"/>
    <n v="14"/>
    <n v="49"/>
    <n v="48"/>
    <n v="100"/>
    <n v="7.3999999999999996E-2"/>
    <n v="2.5999999999999999E-2"/>
    <n v="4.8000000000000001E-2"/>
    <n v="0.2988505747126437"/>
    <n v="0.55172413793103459"/>
    <n v="0.5"/>
  </r>
  <r>
    <x v="0"/>
    <n v="2021"/>
    <n v="2020"/>
    <s v="Jul"/>
    <x v="2"/>
    <n v="42.7"/>
    <n v="26.1"/>
    <n v="33"/>
    <n v="20"/>
    <n v="53"/>
    <n v="36"/>
    <n v="100"/>
    <n v="8.5000000000000006E-2"/>
    <n v="2.1999999999999999E-2"/>
    <n v="6.3E-2"/>
    <n v="0.25287356321839083"/>
    <n v="0.72413793103448276"/>
    <n v="0.55000000000000004"/>
  </r>
  <r>
    <x v="1"/>
    <n v="2021"/>
    <n v="2020"/>
    <s v="Jul"/>
    <x v="3"/>
    <n v="44.8"/>
    <n v="14"/>
    <n v="37"/>
    <n v="17"/>
    <n v="54"/>
    <n v="44"/>
    <n v="99"/>
    <n v="8.1000000000000003E-2"/>
    <n v="2.5000000000000001E-2"/>
    <n v="5.6000000000000001E-2"/>
    <n v="0.2873563218390805"/>
    <n v="0.64367816091954033"/>
    <n v="0.47"/>
  </r>
  <r>
    <x v="1"/>
    <n v="2021"/>
    <n v="2020"/>
    <s v="Jul"/>
    <x v="4"/>
    <n v="55.6"/>
    <n v="19.5"/>
    <n v="33"/>
    <n v="14"/>
    <n v="47"/>
    <n v="44"/>
    <n v="98"/>
    <n v="7.3999999999999996E-2"/>
    <n v="0.02"/>
    <n v="5.3999999999999992E-2"/>
    <n v="0.22988505747126439"/>
    <n v="0.6206896551724137"/>
    <n v="0.12"/>
  </r>
  <r>
    <x v="1"/>
    <n v="2021"/>
    <n v="2020"/>
    <s v="Jul"/>
    <x v="5"/>
    <n v="42.5"/>
    <n v="12.8"/>
    <n v="52"/>
    <n v="16"/>
    <n v="68"/>
    <n v="51"/>
    <n v="100"/>
    <n v="7.0999999999999994E-2"/>
    <n v="2.5000000000000001E-2"/>
    <n v="4.5999999999999992E-2"/>
    <n v="0.2873563218390805"/>
    <n v="0.52873563218390796"/>
    <n v="0.41"/>
  </r>
  <r>
    <x v="2"/>
    <n v="2021"/>
    <n v="2020"/>
    <s v="Jul"/>
    <x v="6"/>
    <n v="52.6"/>
    <n v="11"/>
    <n v="52"/>
    <n v="16"/>
    <n v="68"/>
    <n v="43"/>
    <n v="97"/>
    <n v="6.8000000000000005E-2"/>
    <n v="2.5999999999999999E-2"/>
    <n v="4.200000000000001E-2"/>
    <n v="0.2988505747126437"/>
    <n v="0.4827586206896553"/>
    <n v="0.16"/>
  </r>
  <r>
    <x v="2"/>
    <n v="2021"/>
    <n v="2020"/>
    <s v="Jul"/>
    <x v="7"/>
    <n v="69.900000000000006"/>
    <n v="22.1"/>
    <n v="45"/>
    <n v="21"/>
    <n v="66"/>
    <n v="52"/>
    <n v="100"/>
    <n v="7.4999999999999997E-2"/>
    <n v="0.02"/>
    <n v="5.4999999999999993E-2"/>
    <n v="0.22988505747126439"/>
    <n v="0.63218390804597702"/>
    <n v="0.44"/>
  </r>
  <r>
    <x v="3"/>
    <n v="2021"/>
    <n v="2020"/>
    <s v="Jul"/>
    <x v="8"/>
    <n v="64.5"/>
    <n v="14.3"/>
    <n v="32"/>
    <n v="23"/>
    <n v="55"/>
    <n v="36"/>
    <n v="97"/>
    <n v="7.0999999999999994E-2"/>
    <n v="2.1999999999999999E-2"/>
    <n v="4.8999999999999995E-2"/>
    <n v="0.25287356321839083"/>
    <n v="0.56321839080459768"/>
    <n v="0.5"/>
  </r>
  <r>
    <x v="4"/>
    <n v="2021"/>
    <n v="2020"/>
    <s v="Jul"/>
    <x v="9"/>
    <n v="52.2"/>
    <n v="16.899999999999999"/>
    <n v="50"/>
    <n v="13"/>
    <n v="63"/>
    <n v="44"/>
    <n v="98"/>
    <n v="0.08"/>
    <n v="2.3E-2"/>
    <n v="5.7000000000000002E-2"/>
    <n v="0.26436781609195403"/>
    <n v="0.65517241379310354"/>
    <n v="0.16"/>
  </r>
  <r>
    <x v="4"/>
    <n v="2021"/>
    <n v="2020"/>
    <s v="Jul"/>
    <x v="10"/>
    <n v="46.2"/>
    <n v="23.9"/>
    <n v="44"/>
    <n v="22"/>
    <n v="66"/>
    <n v="51"/>
    <n v="100"/>
    <n v="7.9000000000000001E-2"/>
    <n v="2.1000000000000001E-2"/>
    <n v="5.7999999999999996E-2"/>
    <n v="0.24137931034482762"/>
    <n v="0.66666666666666663"/>
    <n v="0.26"/>
  </r>
  <r>
    <x v="5"/>
    <n v="2021"/>
    <n v="2020"/>
    <s v="Jul"/>
    <x v="11"/>
    <n v="66.2"/>
    <n v="18.899999999999999"/>
    <n v="40"/>
    <n v="20"/>
    <n v="60"/>
    <n v="41"/>
    <n v="99"/>
    <n v="8.2000000000000003E-2"/>
    <n v="1.7999999999999999E-2"/>
    <n v="6.4000000000000001E-2"/>
    <n v="0.20689655172413793"/>
    <n v="0.73563218390804608"/>
    <n v="0.16"/>
  </r>
  <r>
    <x v="5"/>
    <n v="2021"/>
    <n v="2020"/>
    <s v="Jul"/>
    <x v="12"/>
    <n v="64.599999999999994"/>
    <n v="16.8"/>
    <n v="30"/>
    <n v="17"/>
    <n v="47"/>
    <n v="45"/>
    <n v="97"/>
    <n v="8.1000000000000003E-2"/>
    <n v="2.4E-2"/>
    <n v="5.7000000000000002E-2"/>
    <n v="0.27586206896551729"/>
    <n v="0.65517241379310354"/>
    <n v="0.37"/>
  </r>
  <r>
    <x v="6"/>
    <n v="2021"/>
    <n v="2020"/>
    <s v="Jul"/>
    <x v="13"/>
    <n v="55.5"/>
    <n v="24.9"/>
    <n v="36"/>
    <n v="12"/>
    <n v="48"/>
    <n v="51"/>
    <n v="99"/>
    <n v="7.0999999999999994E-2"/>
    <n v="2.1000000000000001E-2"/>
    <n v="4.9999999999999989E-2"/>
    <n v="0.24137931034482762"/>
    <n v="0.57471264367816088"/>
    <n v="0.57999999999999996"/>
  </r>
  <r>
    <x v="6"/>
    <n v="2021"/>
    <n v="2020"/>
    <s v="Jul"/>
    <x v="7"/>
    <n v="50.4"/>
    <n v="25.6"/>
    <n v="45"/>
    <n v="18"/>
    <n v="63"/>
    <n v="41"/>
    <n v="100"/>
    <n v="7.1999999999999995E-2"/>
    <n v="2.3E-2"/>
    <n v="4.8999999999999995E-2"/>
    <n v="0.26436781609195403"/>
    <n v="0.56321839080459768"/>
    <n v="0.18"/>
  </r>
  <r>
    <x v="0"/>
    <n v="2021"/>
    <n v="2020"/>
    <s v="Aug"/>
    <x v="0"/>
    <n v="49"/>
    <n v="13"/>
    <n v="41"/>
    <n v="18"/>
    <n v="59"/>
    <n v="51"/>
    <n v="97"/>
    <n v="8.2000000000000003E-2"/>
    <n v="2.1999999999999999E-2"/>
    <n v="6.0000000000000005E-2"/>
    <n v="0.25287356321839083"/>
    <n v="0.68965517241379326"/>
    <n v="0.15"/>
  </r>
  <r>
    <x v="0"/>
    <n v="2021"/>
    <n v="2020"/>
    <s v="Aug"/>
    <x v="1"/>
    <n v="47"/>
    <n v="15"/>
    <n v="50"/>
    <n v="18"/>
    <n v="68"/>
    <n v="47"/>
    <n v="100"/>
    <n v="7.0999999999999994E-2"/>
    <n v="1.7999999999999999E-2"/>
    <n v="5.2999999999999992E-2"/>
    <n v="0.20689655172413793"/>
    <n v="0.6091954022988505"/>
    <n v="0.13"/>
  </r>
  <r>
    <x v="0"/>
    <n v="2021"/>
    <n v="2020"/>
    <s v="Aug"/>
    <x v="2"/>
    <n v="59"/>
    <n v="12"/>
    <n v="31"/>
    <n v="13"/>
    <n v="44"/>
    <n v="51"/>
    <n v="99"/>
    <n v="6.2E-2"/>
    <n v="2.5999999999999999E-2"/>
    <n v="3.6000000000000004E-2"/>
    <n v="0.2988505747126437"/>
    <n v="0.41379310344827591"/>
    <n v="0.14000000000000001"/>
  </r>
  <r>
    <x v="1"/>
    <n v="2021"/>
    <n v="2020"/>
    <s v="Aug"/>
    <x v="3"/>
    <n v="50"/>
    <n v="18"/>
    <n v="47"/>
    <n v="16"/>
    <n v="63"/>
    <n v="54"/>
    <n v="97"/>
    <n v="6.3E-2"/>
    <n v="2.1999999999999999E-2"/>
    <n v="4.1000000000000002E-2"/>
    <n v="0.25287356321839083"/>
    <n v="0.47126436781609199"/>
    <n v="0.5"/>
  </r>
  <r>
    <x v="1"/>
    <n v="2021"/>
    <n v="2020"/>
    <s v="Aug"/>
    <x v="4"/>
    <n v="52"/>
    <n v="17"/>
    <n v="32"/>
    <n v="18"/>
    <n v="50"/>
    <n v="51"/>
    <n v="98"/>
    <n v="6.3E-2"/>
    <n v="1.9E-2"/>
    <n v="4.3999999999999997E-2"/>
    <n v="0.21839080459770116"/>
    <n v="0.50574712643678166"/>
    <n v="0.13"/>
  </r>
  <r>
    <x v="1"/>
    <n v="2021"/>
    <n v="2020"/>
    <s v="Aug"/>
    <x v="5"/>
    <n v="47"/>
    <n v="12"/>
    <n v="30"/>
    <n v="16"/>
    <n v="46"/>
    <n v="36"/>
    <n v="97"/>
    <n v="7.0000000000000007E-2"/>
    <n v="2.5999999999999999E-2"/>
    <n v="4.4000000000000011E-2"/>
    <n v="0.2988505747126437"/>
    <n v="0.50574712643678177"/>
    <n v="0.17"/>
  </r>
  <r>
    <x v="2"/>
    <n v="2021"/>
    <n v="2020"/>
    <s v="Aug"/>
    <x v="6"/>
    <n v="41"/>
    <n v="18"/>
    <n v="48"/>
    <n v="21"/>
    <n v="69"/>
    <n v="36"/>
    <n v="99"/>
    <n v="7.0999999999999994E-2"/>
    <n v="2.1999999999999999E-2"/>
    <n v="4.8999999999999995E-2"/>
    <n v="0.25287356321839083"/>
    <n v="0.56321839080459768"/>
    <n v="0.35"/>
  </r>
  <r>
    <x v="2"/>
    <n v="2021"/>
    <n v="2020"/>
    <s v="Aug"/>
    <x v="7"/>
    <n v="44"/>
    <n v="14"/>
    <n v="50"/>
    <n v="15"/>
    <n v="65"/>
    <n v="49"/>
    <n v="100"/>
    <n v="8.2000000000000003E-2"/>
    <n v="0.02"/>
    <n v="6.2E-2"/>
    <n v="0.22988505747126439"/>
    <n v="0.71264367816091956"/>
    <n v="0.25"/>
  </r>
  <r>
    <x v="3"/>
    <n v="2021"/>
    <n v="2020"/>
    <s v="Aug"/>
    <x v="8"/>
    <n v="54"/>
    <n v="16"/>
    <n v="47"/>
    <n v="18"/>
    <n v="65"/>
    <n v="44"/>
    <n v="98"/>
    <n v="8.4000000000000005E-2"/>
    <n v="2.1999999999999999E-2"/>
    <n v="6.2000000000000006E-2"/>
    <n v="0.25287356321839083"/>
    <n v="0.71264367816091967"/>
    <n v="0.28000000000000003"/>
  </r>
  <r>
    <x v="4"/>
    <n v="2021"/>
    <n v="2020"/>
    <s v="Aug"/>
    <x v="9"/>
    <n v="56"/>
    <n v="18"/>
    <n v="39"/>
    <n v="13"/>
    <n v="52"/>
    <n v="31"/>
    <n v="100"/>
    <n v="8.3000000000000004E-2"/>
    <n v="2.5999999999999999E-2"/>
    <n v="5.7000000000000009E-2"/>
    <n v="0.2988505747126437"/>
    <n v="0.65517241379310365"/>
    <n v="0.37"/>
  </r>
  <r>
    <x v="4"/>
    <n v="2021"/>
    <n v="2020"/>
    <s v="Aug"/>
    <x v="10"/>
    <n v="42"/>
    <n v="16"/>
    <n v="41"/>
    <n v="20"/>
    <n v="61"/>
    <n v="55"/>
    <n v="98"/>
    <n v="8.4000000000000005E-2"/>
    <n v="2.3E-2"/>
    <n v="6.1000000000000006E-2"/>
    <n v="0.26436781609195403"/>
    <n v="0.70114942528735646"/>
    <n v="0.39"/>
  </r>
  <r>
    <x v="5"/>
    <n v="2021"/>
    <n v="2020"/>
    <s v="Aug"/>
    <x v="11"/>
    <n v="44"/>
    <n v="15"/>
    <n v="49"/>
    <n v="14"/>
    <n v="63"/>
    <n v="44"/>
    <n v="98"/>
    <n v="8.5000000000000006E-2"/>
    <n v="2.1999999999999999E-2"/>
    <n v="6.3E-2"/>
    <n v="0.25287356321839083"/>
    <n v="0.72413793103448276"/>
    <n v="0.4"/>
  </r>
  <r>
    <x v="5"/>
    <n v="2021"/>
    <n v="2020"/>
    <s v="Aug"/>
    <x v="12"/>
    <n v="38"/>
    <n v="15"/>
    <n v="37"/>
    <n v="15"/>
    <n v="52"/>
    <n v="57"/>
    <n v="98"/>
    <n v="6.6000000000000003E-2"/>
    <n v="0.02"/>
    <n v="4.5999999999999999E-2"/>
    <n v="0.22988505747126439"/>
    <n v="0.52873563218390807"/>
    <n v="0.48"/>
  </r>
  <r>
    <x v="6"/>
    <n v="2021"/>
    <n v="2020"/>
    <s v="Aug"/>
    <x v="13"/>
    <n v="53"/>
    <n v="15"/>
    <n v="42"/>
    <n v="14"/>
    <n v="56"/>
    <n v="42"/>
    <n v="100"/>
    <n v="8.8999999999999996E-2"/>
    <n v="2.1999999999999999E-2"/>
    <n v="6.7000000000000004E-2"/>
    <n v="0.25287356321839083"/>
    <n v="0.77011494252873569"/>
    <n v="0.26"/>
  </r>
  <r>
    <x v="6"/>
    <n v="2021"/>
    <n v="2020"/>
    <s v="Aug"/>
    <x v="7"/>
    <n v="44"/>
    <n v="15"/>
    <n v="31"/>
    <n v="19"/>
    <n v="50"/>
    <n v="39"/>
    <n v="100"/>
    <n v="7.5999999999999998E-2"/>
    <n v="0.02"/>
    <n v="5.5999999999999994E-2"/>
    <n v="0.22988505747126439"/>
    <n v="0.64367816091954022"/>
    <n v="0.36"/>
  </r>
  <r>
    <x v="0"/>
    <n v="2021"/>
    <n v="2020"/>
    <s v="Sep"/>
    <x v="0"/>
    <n v="42"/>
    <n v="11"/>
    <n v="39"/>
    <n v="15"/>
    <n v="54"/>
    <n v="41"/>
    <n v="94"/>
    <n v="8.3000000000000004E-2"/>
    <n v="2.5999999999999999E-2"/>
    <n v="5.7000000000000009E-2"/>
    <n v="0.2988505747126437"/>
    <n v="0.65517241379310365"/>
    <n v="0.34"/>
  </r>
  <r>
    <x v="0"/>
    <n v="2021"/>
    <n v="2020"/>
    <s v="Sep"/>
    <x v="1"/>
    <n v="44"/>
    <n v="9"/>
    <n v="45"/>
    <n v="17"/>
    <n v="62"/>
    <n v="57"/>
    <n v="96"/>
    <n v="6.7000000000000004E-2"/>
    <n v="2.1000000000000001E-2"/>
    <n v="4.5999999999999999E-2"/>
    <n v="0.24137931034482762"/>
    <n v="0.52873563218390807"/>
    <n v="0.48"/>
  </r>
  <r>
    <x v="0"/>
    <n v="2021"/>
    <n v="2020"/>
    <s v="Sep"/>
    <x v="2"/>
    <n v="32"/>
    <n v="11"/>
    <n v="43"/>
    <n v="20"/>
    <n v="63"/>
    <n v="58"/>
    <n v="94"/>
    <n v="7.2999999999999995E-2"/>
    <n v="1.9E-2"/>
    <n v="5.3999999999999992E-2"/>
    <n v="0.21839080459770116"/>
    <n v="0.6206896551724137"/>
    <n v="0.15"/>
  </r>
  <r>
    <x v="1"/>
    <n v="2021"/>
    <n v="2020"/>
    <s v="Sep"/>
    <x v="3"/>
    <n v="31"/>
    <n v="9"/>
    <n v="33"/>
    <n v="16"/>
    <n v="49"/>
    <n v="44"/>
    <n v="98"/>
    <n v="6.7000000000000004E-2"/>
    <n v="2.1999999999999999E-2"/>
    <n v="4.5000000000000005E-2"/>
    <n v="0.25287356321839083"/>
    <n v="0.51724137931034497"/>
    <n v="0.19"/>
  </r>
  <r>
    <x v="1"/>
    <n v="2021"/>
    <n v="2020"/>
    <s v="Sep"/>
    <x v="4"/>
    <n v="27"/>
    <n v="11"/>
    <n v="45"/>
    <n v="19"/>
    <n v="64"/>
    <n v="50"/>
    <n v="96"/>
    <n v="7.0000000000000007E-2"/>
    <n v="2.4E-2"/>
    <n v="4.6000000000000006E-2"/>
    <n v="0.27586206896551729"/>
    <n v="0.52873563218390818"/>
    <n v="0.54"/>
  </r>
  <r>
    <x v="1"/>
    <n v="2021"/>
    <n v="2020"/>
    <s v="Sep"/>
    <x v="5"/>
    <n v="38"/>
    <n v="12"/>
    <n v="38"/>
    <n v="15"/>
    <n v="53"/>
    <n v="44"/>
    <n v="99"/>
    <n v="6.8000000000000005E-2"/>
    <n v="1.7999999999999999E-2"/>
    <n v="0.05"/>
    <n v="0.20689655172413793"/>
    <n v="0.57471264367816099"/>
    <n v="0.57999999999999996"/>
  </r>
  <r>
    <x v="2"/>
    <n v="2021"/>
    <n v="2020"/>
    <s v="Sep"/>
    <x v="6"/>
    <n v="27"/>
    <n v="12"/>
    <n v="44"/>
    <n v="17"/>
    <n v="61"/>
    <n v="48"/>
    <n v="96"/>
    <n v="6.2E-2"/>
    <n v="1.7999999999999999E-2"/>
    <n v="4.3999999999999997E-2"/>
    <n v="0.20689655172413793"/>
    <n v="0.50574712643678166"/>
    <n v="0.23"/>
  </r>
  <r>
    <x v="2"/>
    <n v="2021"/>
    <n v="2020"/>
    <s v="Sep"/>
    <x v="7"/>
    <n v="43"/>
    <n v="10"/>
    <n v="46"/>
    <n v="20"/>
    <n v="66"/>
    <n v="58"/>
    <n v="99"/>
    <n v="0.06"/>
    <n v="2.5000000000000001E-2"/>
    <n v="3.4999999999999996E-2"/>
    <n v="0.2873563218390805"/>
    <n v="0.40229885057471265"/>
    <n v="0.35"/>
  </r>
  <r>
    <x v="3"/>
    <n v="2021"/>
    <n v="2020"/>
    <s v="Sep"/>
    <x v="8"/>
    <n v="39"/>
    <n v="12"/>
    <n v="33"/>
    <n v="20"/>
    <n v="53"/>
    <n v="39"/>
    <n v="100"/>
    <n v="7.8E-2"/>
    <n v="1.9E-2"/>
    <n v="5.8999999999999997E-2"/>
    <n v="0.21839080459770116"/>
    <n v="0.67816091954022995"/>
    <n v="0.33"/>
  </r>
  <r>
    <x v="4"/>
    <n v="2021"/>
    <n v="2020"/>
    <s v="Sep"/>
    <x v="9"/>
    <n v="33"/>
    <n v="14"/>
    <n v="47"/>
    <n v="17"/>
    <n v="64"/>
    <n v="58"/>
    <n v="97"/>
    <n v="8.2000000000000003E-2"/>
    <n v="2.1000000000000001E-2"/>
    <n v="6.0999999999999999E-2"/>
    <n v="0.24137931034482762"/>
    <n v="0.70114942528735635"/>
    <n v="0.38"/>
  </r>
  <r>
    <x v="4"/>
    <n v="2021"/>
    <n v="2020"/>
    <s v="Sep"/>
    <x v="10"/>
    <n v="28"/>
    <n v="13"/>
    <n v="35"/>
    <n v="14"/>
    <n v="49"/>
    <n v="44"/>
    <n v="94"/>
    <n v="7.9000000000000001E-2"/>
    <n v="2.5999999999999999E-2"/>
    <n v="5.3000000000000005E-2"/>
    <n v="0.2988505747126437"/>
    <n v="0.60919540229885072"/>
    <n v="0.49"/>
  </r>
  <r>
    <x v="5"/>
    <n v="2021"/>
    <n v="2020"/>
    <s v="Sep"/>
    <x v="11"/>
    <n v="33"/>
    <n v="11"/>
    <n v="37"/>
    <n v="15"/>
    <n v="52"/>
    <n v="40"/>
    <n v="96"/>
    <n v="0.06"/>
    <n v="1.7999999999999999E-2"/>
    <n v="4.1999999999999996E-2"/>
    <n v="0.20689655172413793"/>
    <n v="0.48275862068965514"/>
    <n v="0.41"/>
  </r>
  <r>
    <x v="5"/>
    <n v="2021"/>
    <n v="2020"/>
    <s v="Sep"/>
    <x v="12"/>
    <n v="35"/>
    <n v="10"/>
    <n v="46"/>
    <n v="12"/>
    <n v="58"/>
    <n v="41"/>
    <n v="97"/>
    <n v="7.8E-2"/>
    <n v="2.4E-2"/>
    <n v="5.3999999999999999E-2"/>
    <n v="0.27586206896551729"/>
    <n v="0.62068965517241381"/>
    <n v="0.24"/>
  </r>
  <r>
    <x v="6"/>
    <n v="2021"/>
    <n v="2020"/>
    <s v="Sep"/>
    <x v="13"/>
    <n v="33"/>
    <n v="13"/>
    <n v="39"/>
    <n v="16"/>
    <n v="55"/>
    <n v="54"/>
    <n v="100"/>
    <n v="7.0000000000000007E-2"/>
    <n v="2.3E-2"/>
    <n v="4.7000000000000007E-2"/>
    <n v="0.26436781609195403"/>
    <n v="0.54022988505747138"/>
    <n v="0.52"/>
  </r>
  <r>
    <x v="6"/>
    <n v="2021"/>
    <n v="2020"/>
    <s v="Sep"/>
    <x v="7"/>
    <n v="40"/>
    <n v="12"/>
    <n v="32"/>
    <n v="14"/>
    <n v="46"/>
    <n v="57"/>
    <n v="100"/>
    <n v="6.8000000000000005E-2"/>
    <n v="1.9E-2"/>
    <n v="4.9000000000000002E-2"/>
    <n v="0.21839080459770116"/>
    <n v="0.56321839080459779"/>
    <n v="0.31"/>
  </r>
  <r>
    <x v="0"/>
    <n v="2021"/>
    <n v="2020"/>
    <s v="Oct"/>
    <x v="0"/>
    <n v="17"/>
    <n v="10"/>
    <n v="43"/>
    <n v="14"/>
    <n v="57"/>
    <n v="50"/>
    <n v="98"/>
    <n v="6.8000000000000005E-2"/>
    <n v="2.1000000000000001E-2"/>
    <n v="4.7E-2"/>
    <n v="0.24137931034482762"/>
    <n v="0.54022988505747127"/>
    <n v="0.24"/>
  </r>
  <r>
    <x v="0"/>
    <n v="2021"/>
    <n v="2020"/>
    <s v="Oct"/>
    <x v="1"/>
    <n v="23"/>
    <n v="10"/>
    <n v="31"/>
    <n v="22"/>
    <n v="53"/>
    <n v="54"/>
    <n v="94"/>
    <n v="7.0000000000000007E-2"/>
    <n v="2.1999999999999999E-2"/>
    <n v="4.8000000000000008E-2"/>
    <n v="0.25287356321839083"/>
    <n v="0.55172413793103459"/>
    <n v="0.43"/>
  </r>
  <r>
    <x v="0"/>
    <n v="2021"/>
    <n v="2020"/>
    <s v="Oct"/>
    <x v="2"/>
    <n v="17"/>
    <n v="14"/>
    <n v="42"/>
    <n v="15"/>
    <n v="57"/>
    <n v="47"/>
    <n v="92"/>
    <n v="6.6000000000000003E-2"/>
    <n v="2.5999999999999999E-2"/>
    <n v="4.0000000000000008E-2"/>
    <n v="0.2988505747126437"/>
    <n v="0.45977011494252884"/>
    <n v="0.16"/>
  </r>
  <r>
    <x v="1"/>
    <n v="2021"/>
    <n v="2020"/>
    <s v="Oct"/>
    <x v="3"/>
    <n v="17"/>
    <n v="13"/>
    <n v="33"/>
    <n v="21"/>
    <n v="54"/>
    <n v="39"/>
    <n v="92"/>
    <n v="6.8000000000000005E-2"/>
    <n v="2.1999999999999999E-2"/>
    <n v="4.6000000000000006E-2"/>
    <n v="0.25287356321839083"/>
    <n v="0.52873563218390818"/>
    <n v="0.56999999999999995"/>
  </r>
  <r>
    <x v="1"/>
    <n v="2021"/>
    <n v="2020"/>
    <s v="Oct"/>
    <x v="4"/>
    <n v="25"/>
    <n v="13"/>
    <n v="35"/>
    <n v="22"/>
    <n v="57"/>
    <n v="36"/>
    <n v="90"/>
    <n v="7.3999999999999996E-2"/>
    <n v="2.8000000000000001E-2"/>
    <n v="4.5999999999999999E-2"/>
    <n v="0.32183908045977017"/>
    <n v="0.52873563218390807"/>
    <n v="0.13"/>
  </r>
  <r>
    <x v="1"/>
    <n v="2021"/>
    <n v="2020"/>
    <s v="Oct"/>
    <x v="5"/>
    <n v="17"/>
    <n v="14"/>
    <n v="31"/>
    <n v="20"/>
    <n v="51"/>
    <n v="44"/>
    <n v="96"/>
    <n v="5.7000000000000002E-2"/>
    <n v="2.7E-2"/>
    <n v="3.0000000000000002E-2"/>
    <n v="0.31034482758620691"/>
    <n v="0.34482758620689663"/>
    <n v="0.51"/>
  </r>
  <r>
    <x v="2"/>
    <n v="2021"/>
    <n v="2020"/>
    <s v="Oct"/>
    <x v="6"/>
    <n v="19"/>
    <n v="9"/>
    <n v="29"/>
    <n v="21"/>
    <n v="50"/>
    <n v="53"/>
    <n v="90"/>
    <n v="6.7000000000000004E-2"/>
    <n v="2.5999999999999999E-2"/>
    <n v="4.1000000000000009E-2"/>
    <n v="0.2988505747126437"/>
    <n v="0.4712643678160921"/>
    <n v="0.34"/>
  </r>
  <r>
    <x v="2"/>
    <n v="2021"/>
    <n v="2020"/>
    <s v="Oct"/>
    <x v="7"/>
    <n v="17"/>
    <n v="12"/>
    <n v="31"/>
    <n v="18"/>
    <n v="49"/>
    <n v="52"/>
    <n v="97"/>
    <n v="6.8000000000000005E-2"/>
    <n v="2.1999999999999999E-2"/>
    <n v="4.6000000000000006E-2"/>
    <n v="0.25287356321839083"/>
    <n v="0.52873563218390818"/>
    <n v="0.12"/>
  </r>
  <r>
    <x v="3"/>
    <n v="2021"/>
    <n v="2020"/>
    <s v="Oct"/>
    <x v="8"/>
    <n v="15"/>
    <n v="9"/>
    <n v="41"/>
    <n v="17"/>
    <n v="58"/>
    <n v="48"/>
    <n v="92"/>
    <n v="5.7000000000000002E-2"/>
    <n v="2.7E-2"/>
    <n v="3.0000000000000002E-2"/>
    <n v="0.31034482758620691"/>
    <n v="0.34482758620689663"/>
    <n v="0.6"/>
  </r>
  <r>
    <x v="4"/>
    <n v="2021"/>
    <n v="2020"/>
    <s v="Oct"/>
    <x v="9"/>
    <n v="19"/>
    <n v="12"/>
    <n v="37"/>
    <n v="22"/>
    <n v="59"/>
    <n v="54"/>
    <n v="93"/>
    <n v="7.8E-2"/>
    <n v="2.1999999999999999E-2"/>
    <n v="5.6000000000000001E-2"/>
    <n v="0.25287356321839083"/>
    <n v="0.64367816091954033"/>
    <n v="0.45"/>
  </r>
  <r>
    <x v="4"/>
    <n v="2021"/>
    <n v="2020"/>
    <s v="Oct"/>
    <x v="10"/>
    <n v="15"/>
    <n v="12"/>
    <n v="33"/>
    <n v="14"/>
    <n v="47"/>
    <n v="59"/>
    <n v="98"/>
    <n v="6.0999999999999999E-2"/>
    <n v="2.5000000000000001E-2"/>
    <n v="3.5999999999999997E-2"/>
    <n v="0.2873563218390805"/>
    <n v="0.41379310344827586"/>
    <n v="0.2"/>
  </r>
  <r>
    <x v="5"/>
    <n v="2021"/>
    <n v="2020"/>
    <s v="Oct"/>
    <x v="11"/>
    <n v="16"/>
    <n v="13"/>
    <n v="35"/>
    <n v="14"/>
    <n v="49"/>
    <n v="45"/>
    <n v="95"/>
    <n v="7.0000000000000007E-2"/>
    <n v="0.02"/>
    <n v="0.05"/>
    <n v="0.22988505747126439"/>
    <n v="0.57471264367816099"/>
    <n v="0.37"/>
  </r>
  <r>
    <x v="5"/>
    <n v="2021"/>
    <n v="2020"/>
    <s v="Oct"/>
    <x v="12"/>
    <n v="25"/>
    <n v="11"/>
    <n v="44"/>
    <n v="19"/>
    <n v="63"/>
    <n v="38"/>
    <n v="94"/>
    <n v="6.8000000000000005E-2"/>
    <n v="2.5000000000000001E-2"/>
    <n v="4.3000000000000003E-2"/>
    <n v="0.2873563218390805"/>
    <n v="0.49425287356321845"/>
    <n v="0.11"/>
  </r>
  <r>
    <x v="6"/>
    <n v="2021"/>
    <n v="2020"/>
    <s v="Oct"/>
    <x v="13"/>
    <n v="16"/>
    <n v="9"/>
    <n v="42"/>
    <n v="19"/>
    <n v="61"/>
    <n v="40"/>
    <n v="92"/>
    <n v="7.5999999999999998E-2"/>
    <n v="2.5999999999999999E-2"/>
    <n v="0.05"/>
    <n v="0.2988505747126437"/>
    <n v="0.57471264367816099"/>
    <n v="0.12"/>
  </r>
  <r>
    <x v="6"/>
    <n v="2021"/>
    <n v="2020"/>
    <s v="Oct"/>
    <x v="7"/>
    <n v="23"/>
    <n v="9"/>
    <n v="35"/>
    <n v="15"/>
    <n v="50"/>
    <n v="59"/>
    <n v="98"/>
    <n v="7.0000000000000007E-2"/>
    <n v="1.9E-2"/>
    <n v="5.1000000000000004E-2"/>
    <n v="0.21839080459770116"/>
    <n v="0.5862068965517242"/>
    <n v="0.35"/>
  </r>
  <r>
    <x v="0"/>
    <n v="2021"/>
    <n v="2020"/>
    <s v="Nov"/>
    <x v="0"/>
    <n v="10"/>
    <n v="11"/>
    <n v="39"/>
    <n v="19"/>
    <n v="58"/>
    <n v="55"/>
    <n v="95"/>
    <n v="6.2E-2"/>
    <n v="2.1999999999999999E-2"/>
    <n v="0.04"/>
    <n v="0.25287356321839083"/>
    <n v="0.45977011494252878"/>
    <n v="0.46"/>
  </r>
  <r>
    <x v="0"/>
    <n v="2021"/>
    <n v="2020"/>
    <s v="Nov"/>
    <x v="1"/>
    <n v="12"/>
    <n v="9"/>
    <n v="32"/>
    <n v="19"/>
    <n v="51"/>
    <n v="46"/>
    <n v="85"/>
    <n v="6.8000000000000005E-2"/>
    <n v="1.7999999999999999E-2"/>
    <n v="0.05"/>
    <n v="0.20689655172413793"/>
    <n v="0.57471264367816099"/>
    <n v="0.39"/>
  </r>
  <r>
    <x v="0"/>
    <n v="2021"/>
    <n v="2020"/>
    <s v="Nov"/>
    <x v="2"/>
    <n v="11"/>
    <n v="10"/>
    <n v="26"/>
    <n v="16"/>
    <n v="42"/>
    <n v="49"/>
    <n v="94"/>
    <n v="5.7000000000000002E-2"/>
    <n v="0.02"/>
    <n v="3.7000000000000005E-2"/>
    <n v="0.22988505747126439"/>
    <n v="0.42528735632183917"/>
    <n v="0.14000000000000001"/>
  </r>
  <r>
    <x v="1"/>
    <n v="2021"/>
    <n v="2020"/>
    <s v="Nov"/>
    <x v="3"/>
    <n v="12"/>
    <n v="12"/>
    <n v="29"/>
    <n v="22"/>
    <n v="51"/>
    <n v="49"/>
    <n v="86"/>
    <n v="6.8000000000000005E-2"/>
    <n v="2.3E-2"/>
    <n v="4.5000000000000005E-2"/>
    <n v="0.26436781609195403"/>
    <n v="0.51724137931034497"/>
    <n v="0.46"/>
  </r>
  <r>
    <x v="1"/>
    <n v="2021"/>
    <n v="2020"/>
    <s v="Nov"/>
    <x v="4"/>
    <n v="11"/>
    <n v="6"/>
    <n v="39"/>
    <n v="14"/>
    <n v="53"/>
    <n v="53"/>
    <n v="84"/>
    <n v="7.0999999999999994E-2"/>
    <n v="2.4E-2"/>
    <n v="4.6999999999999993E-2"/>
    <n v="0.27586206896551729"/>
    <n v="0.54022988505747127"/>
    <n v="0.45"/>
  </r>
  <r>
    <x v="1"/>
    <n v="2021"/>
    <n v="2020"/>
    <s v="Nov"/>
    <x v="5"/>
    <n v="14"/>
    <n v="5"/>
    <n v="33"/>
    <n v="17"/>
    <n v="50"/>
    <n v="40"/>
    <n v="86"/>
    <n v="5.8000000000000003E-2"/>
    <n v="2.1000000000000001E-2"/>
    <n v="3.7000000000000005E-2"/>
    <n v="0.24137931034482762"/>
    <n v="0.42528735632183917"/>
    <n v="0.3"/>
  </r>
  <r>
    <x v="2"/>
    <n v="2021"/>
    <n v="2020"/>
    <s v="Nov"/>
    <x v="6"/>
    <n v="13"/>
    <n v="6"/>
    <n v="35"/>
    <n v="10"/>
    <n v="45"/>
    <n v="58"/>
    <n v="84"/>
    <n v="7.0999999999999994E-2"/>
    <n v="2.4E-2"/>
    <n v="4.6999999999999993E-2"/>
    <n v="0.27586206896551729"/>
    <n v="0.54022988505747127"/>
    <n v="0.56999999999999995"/>
  </r>
  <r>
    <x v="2"/>
    <n v="2021"/>
    <n v="2020"/>
    <s v="Nov"/>
    <x v="7"/>
    <n v="11"/>
    <n v="6"/>
    <n v="33"/>
    <n v="17"/>
    <n v="50"/>
    <n v="50"/>
    <n v="89"/>
    <n v="6.5000000000000002E-2"/>
    <n v="1.7999999999999999E-2"/>
    <n v="4.7E-2"/>
    <n v="0.20689655172413793"/>
    <n v="0.54022988505747127"/>
    <n v="0.5"/>
  </r>
  <r>
    <x v="3"/>
    <n v="2021"/>
    <n v="2020"/>
    <s v="Nov"/>
    <x v="8"/>
    <n v="12"/>
    <n v="8"/>
    <n v="37"/>
    <n v="12"/>
    <n v="49"/>
    <n v="46"/>
    <n v="96"/>
    <n v="7.1999999999999995E-2"/>
    <n v="2.1000000000000001E-2"/>
    <n v="5.099999999999999E-2"/>
    <n v="0.24137931034482762"/>
    <n v="0.58620689655172409"/>
    <n v="0.33"/>
  </r>
  <r>
    <x v="4"/>
    <n v="2021"/>
    <n v="2020"/>
    <s v="Nov"/>
    <x v="9"/>
    <n v="14"/>
    <n v="5"/>
    <n v="39"/>
    <n v="18"/>
    <n v="57"/>
    <n v="36"/>
    <n v="96"/>
    <n v="7.1999999999999995E-2"/>
    <n v="2.4E-2"/>
    <n v="4.7999999999999994E-2"/>
    <n v="0.27586206896551729"/>
    <n v="0.55172413793103448"/>
    <n v="0.41"/>
  </r>
  <r>
    <x v="4"/>
    <n v="2021"/>
    <n v="2020"/>
    <s v="Nov"/>
    <x v="10"/>
    <n v="13"/>
    <n v="7"/>
    <n v="35"/>
    <n v="19"/>
    <n v="54"/>
    <n v="35"/>
    <n v="95"/>
    <n v="6.4000000000000001E-2"/>
    <n v="2.4E-2"/>
    <n v="0.04"/>
    <n v="0.27586206896551729"/>
    <n v="0.45977011494252878"/>
    <n v="0.12"/>
  </r>
  <r>
    <x v="5"/>
    <n v="2021"/>
    <n v="2020"/>
    <s v="Nov"/>
    <x v="11"/>
    <n v="14"/>
    <n v="6"/>
    <n v="33"/>
    <n v="14"/>
    <n v="47"/>
    <n v="55"/>
    <n v="90"/>
    <n v="5.7000000000000002E-2"/>
    <n v="0.02"/>
    <n v="3.7000000000000005E-2"/>
    <n v="0.22988505747126439"/>
    <n v="0.42528735632183917"/>
    <n v="0.22"/>
  </r>
  <r>
    <x v="5"/>
    <n v="2021"/>
    <n v="2020"/>
    <s v="Nov"/>
    <x v="12"/>
    <n v="13"/>
    <n v="5"/>
    <n v="30"/>
    <n v="11"/>
    <n v="41"/>
    <n v="58"/>
    <n v="95"/>
    <n v="6.6000000000000003E-2"/>
    <n v="1.7999999999999999E-2"/>
    <n v="4.8000000000000001E-2"/>
    <n v="0.20689655172413793"/>
    <n v="0.55172413793103459"/>
    <n v="0.21"/>
  </r>
  <r>
    <x v="6"/>
    <n v="2021"/>
    <n v="2020"/>
    <s v="Nov"/>
    <x v="13"/>
    <n v="14"/>
    <n v="7"/>
    <n v="29"/>
    <n v="16"/>
    <n v="45"/>
    <n v="42"/>
    <n v="95"/>
    <n v="5.7000000000000002E-2"/>
    <n v="2.1000000000000001E-2"/>
    <n v="3.6000000000000004E-2"/>
    <n v="0.24137931034482762"/>
    <n v="0.41379310344827591"/>
    <n v="0.35"/>
  </r>
  <r>
    <x v="6"/>
    <n v="2021"/>
    <n v="2020"/>
    <s v="Nov"/>
    <x v="7"/>
    <n v="15"/>
    <n v="7"/>
    <n v="36"/>
    <n v="16"/>
    <n v="52"/>
    <n v="50"/>
    <n v="95"/>
    <n v="6.2E-2"/>
    <n v="2.1000000000000001E-2"/>
    <n v="4.0999999999999995E-2"/>
    <n v="0.24137931034482762"/>
    <n v="0.47126436781609193"/>
    <n v="0.41"/>
  </r>
  <r>
    <x v="0"/>
    <n v="2021"/>
    <n v="2020"/>
    <s v="Dec"/>
    <x v="0"/>
    <n v="31"/>
    <n v="13"/>
    <n v="27"/>
    <n v="21"/>
    <n v="48"/>
    <n v="45"/>
    <n v="97"/>
    <n v="7.4999999999999997E-2"/>
    <n v="1.7999999999999999E-2"/>
    <n v="5.6999999999999995E-2"/>
    <n v="0.20689655172413793"/>
    <n v="0.65517241379310343"/>
    <n v="0.5"/>
  </r>
  <r>
    <x v="0"/>
    <n v="2021"/>
    <n v="2020"/>
    <s v="Dec"/>
    <x v="1"/>
    <n v="36"/>
    <n v="16"/>
    <n v="33"/>
    <n v="11"/>
    <n v="44"/>
    <n v="55"/>
    <n v="100"/>
    <n v="7.0000000000000007E-2"/>
    <n v="2.3E-2"/>
    <n v="4.7000000000000007E-2"/>
    <n v="0.26436781609195403"/>
    <n v="0.54022988505747138"/>
    <n v="0.47"/>
  </r>
  <r>
    <x v="0"/>
    <n v="2021"/>
    <n v="2020"/>
    <s v="Dec"/>
    <x v="2"/>
    <n v="41"/>
    <n v="23"/>
    <n v="52"/>
    <n v="14"/>
    <n v="66"/>
    <n v="49"/>
    <n v="96"/>
    <n v="6.7000000000000004E-2"/>
    <n v="2.1999999999999999E-2"/>
    <n v="4.5000000000000005E-2"/>
    <n v="0.25287356321839083"/>
    <n v="0.51724137931034497"/>
    <n v="0.48"/>
  </r>
  <r>
    <x v="1"/>
    <n v="2021"/>
    <n v="2020"/>
    <s v="Dec"/>
    <x v="3"/>
    <n v="23"/>
    <n v="14"/>
    <n v="29"/>
    <n v="24"/>
    <n v="53"/>
    <n v="31"/>
    <n v="99"/>
    <n v="6.9000000000000006E-2"/>
    <n v="1.9E-2"/>
    <n v="0.05"/>
    <n v="0.21839080459770116"/>
    <n v="0.57471264367816099"/>
    <n v="0.16"/>
  </r>
  <r>
    <x v="1"/>
    <n v="2021"/>
    <n v="2020"/>
    <s v="Dec"/>
    <x v="4"/>
    <n v="23"/>
    <n v="21"/>
    <n v="30"/>
    <n v="10"/>
    <n v="40"/>
    <n v="56"/>
    <n v="98"/>
    <n v="7.2999999999999995E-2"/>
    <n v="2.1000000000000001E-2"/>
    <n v="5.1999999999999991E-2"/>
    <n v="0.24137931034482762"/>
    <n v="0.59770114942528729"/>
    <n v="0.21"/>
  </r>
  <r>
    <x v="1"/>
    <n v="2021"/>
    <n v="2020"/>
    <s v="Dec"/>
    <x v="5"/>
    <n v="20"/>
    <n v="20"/>
    <n v="53"/>
    <n v="17"/>
    <n v="70"/>
    <n v="52"/>
    <n v="95"/>
    <n v="7.4999999999999997E-2"/>
    <n v="2.1999999999999999E-2"/>
    <n v="5.2999999999999999E-2"/>
    <n v="0.25287356321839083"/>
    <n v="0.60919540229885061"/>
    <n v="0.37"/>
  </r>
  <r>
    <x v="2"/>
    <n v="2021"/>
    <n v="2020"/>
    <s v="Dec"/>
    <x v="6"/>
    <n v="37"/>
    <n v="13"/>
    <n v="40"/>
    <n v="10"/>
    <n v="50"/>
    <n v="40"/>
    <n v="97"/>
    <n v="7.2999999999999995E-2"/>
    <n v="2.5999999999999999E-2"/>
    <n v="4.7E-2"/>
    <n v="0.2988505747126437"/>
    <n v="0.54022988505747127"/>
    <n v="0.24"/>
  </r>
  <r>
    <x v="2"/>
    <n v="2021"/>
    <n v="2020"/>
    <s v="Dec"/>
    <x v="7"/>
    <n v="50"/>
    <n v="24"/>
    <n v="45"/>
    <n v="24"/>
    <n v="69"/>
    <n v="49"/>
    <n v="98"/>
    <n v="7.0000000000000007E-2"/>
    <n v="2.5000000000000001E-2"/>
    <n v="4.5000000000000005E-2"/>
    <n v="0.2873563218390805"/>
    <n v="0.51724137931034497"/>
    <n v="0.22"/>
  </r>
  <r>
    <x v="3"/>
    <n v="2021"/>
    <n v="2020"/>
    <s v="Dec"/>
    <x v="8"/>
    <n v="49"/>
    <n v="23"/>
    <n v="49"/>
    <n v="11"/>
    <n v="60"/>
    <n v="51"/>
    <n v="96"/>
    <n v="7.2999999999999995E-2"/>
    <n v="1.7999999999999999E-2"/>
    <n v="5.4999999999999993E-2"/>
    <n v="0.20689655172413793"/>
    <n v="0.63218390804597702"/>
    <n v="0.28000000000000003"/>
  </r>
  <r>
    <x v="4"/>
    <n v="2021"/>
    <n v="2020"/>
    <s v="Dec"/>
    <x v="9"/>
    <n v="45"/>
    <n v="14"/>
    <n v="39"/>
    <n v="19"/>
    <n v="58"/>
    <n v="38"/>
    <n v="99"/>
    <n v="6.7000000000000004E-2"/>
    <n v="2.4E-2"/>
    <n v="4.3000000000000003E-2"/>
    <n v="0.27586206896551729"/>
    <n v="0.49425287356321845"/>
    <n v="0.36"/>
  </r>
  <r>
    <x v="4"/>
    <n v="2021"/>
    <n v="2020"/>
    <s v="Dec"/>
    <x v="10"/>
    <n v="35"/>
    <n v="22"/>
    <n v="36"/>
    <n v="21"/>
    <n v="57"/>
    <n v="45"/>
    <n v="94"/>
    <n v="6.9000000000000006E-2"/>
    <n v="1.9E-2"/>
    <n v="0.05"/>
    <n v="0.21839080459770116"/>
    <n v="0.57471264367816099"/>
    <n v="0.13"/>
  </r>
  <r>
    <x v="5"/>
    <n v="2021"/>
    <n v="2020"/>
    <s v="Dec"/>
    <x v="11"/>
    <n v="25"/>
    <n v="11"/>
    <n v="25"/>
    <n v="15"/>
    <n v="40"/>
    <n v="59"/>
    <n v="94"/>
    <n v="6.7000000000000004E-2"/>
    <n v="2.5000000000000001E-2"/>
    <n v="4.2000000000000003E-2"/>
    <n v="0.2873563218390805"/>
    <n v="0.48275862068965525"/>
    <n v="0.11"/>
  </r>
  <r>
    <x v="5"/>
    <n v="2021"/>
    <n v="2020"/>
    <s v="Dec"/>
    <x v="12"/>
    <n v="26"/>
    <n v="17"/>
    <n v="30"/>
    <n v="13"/>
    <n v="43"/>
    <n v="42"/>
    <n v="98"/>
    <n v="7.3999999999999996E-2"/>
    <n v="2.3E-2"/>
    <n v="5.0999999999999997E-2"/>
    <n v="0.26436781609195403"/>
    <n v="0.58620689655172409"/>
    <n v="0.26"/>
  </r>
  <r>
    <x v="6"/>
    <n v="2021"/>
    <n v="2020"/>
    <s v="Dec"/>
    <x v="13"/>
    <n v="20"/>
    <n v="21"/>
    <n v="42"/>
    <n v="19"/>
    <n v="61"/>
    <n v="44"/>
    <n v="97"/>
    <n v="6.6000000000000003E-2"/>
    <n v="0.02"/>
    <n v="4.5999999999999999E-2"/>
    <n v="0.22988505747126439"/>
    <n v="0.52873563218390807"/>
    <n v="0.51"/>
  </r>
  <r>
    <x v="6"/>
    <n v="2021"/>
    <n v="2020"/>
    <s v="Dec"/>
    <x v="7"/>
    <n v="46"/>
    <n v="22"/>
    <n v="43"/>
    <n v="23"/>
    <n v="66"/>
    <n v="43"/>
    <n v="95"/>
    <n v="7.3999999999999996E-2"/>
    <n v="0.02"/>
    <n v="5.3999999999999992E-2"/>
    <n v="0.22988505747126439"/>
    <n v="0.6206896551724137"/>
    <n v="0.19"/>
  </r>
  <r>
    <x v="0"/>
    <n v="2021"/>
    <n v="2021"/>
    <s v="Jan"/>
    <x v="0"/>
    <n v="24"/>
    <n v="12"/>
    <n v="43"/>
    <n v="13"/>
    <n v="56"/>
    <n v="48"/>
    <n v="90"/>
    <n v="6.8000000000000005E-2"/>
    <n v="2.1000000000000001E-2"/>
    <n v="4.7E-2"/>
    <n v="0.24137931034482762"/>
    <n v="0.54022988505747127"/>
    <n v="0.26"/>
  </r>
  <r>
    <x v="0"/>
    <n v="2021"/>
    <n v="2021"/>
    <s v="Jan"/>
    <x v="1"/>
    <n v="25"/>
    <n v="13"/>
    <n v="32"/>
    <n v="15"/>
    <n v="47"/>
    <n v="57"/>
    <n v="97"/>
    <n v="7.2999999999999995E-2"/>
    <n v="2.1000000000000001E-2"/>
    <n v="5.1999999999999991E-2"/>
    <n v="0.24137931034482762"/>
    <n v="0.59770114942528729"/>
    <n v="0.15"/>
  </r>
  <r>
    <x v="0"/>
    <n v="2021"/>
    <n v="2021"/>
    <s v="Jan"/>
    <x v="2"/>
    <n v="29"/>
    <n v="21"/>
    <n v="42"/>
    <n v="12"/>
    <n v="54"/>
    <n v="38"/>
    <n v="94"/>
    <n v="7.0999999999999994E-2"/>
    <n v="2.7E-2"/>
    <n v="4.3999999999999997E-2"/>
    <n v="0.31034482758620691"/>
    <n v="0.50574712643678166"/>
    <n v="0.11"/>
  </r>
  <r>
    <x v="1"/>
    <n v="2021"/>
    <n v="2021"/>
    <s v="Jan"/>
    <x v="3"/>
    <n v="17"/>
    <n v="19"/>
    <n v="40"/>
    <n v="21"/>
    <n v="61"/>
    <n v="44"/>
    <n v="93"/>
    <n v="7.0000000000000007E-2"/>
    <n v="2.5999999999999999E-2"/>
    <n v="4.4000000000000011E-2"/>
    <n v="0.2988505747126437"/>
    <n v="0.50574712643678177"/>
    <n v="0.23"/>
  </r>
  <r>
    <x v="1"/>
    <n v="2021"/>
    <n v="2021"/>
    <s v="Jan"/>
    <x v="4"/>
    <n v="19"/>
    <n v="24"/>
    <n v="27"/>
    <n v="14"/>
    <n v="41"/>
    <n v="40"/>
    <n v="96"/>
    <n v="6.6000000000000003E-2"/>
    <n v="2.8000000000000001E-2"/>
    <n v="3.8000000000000006E-2"/>
    <n v="0.32183908045977017"/>
    <n v="0.43678160919540238"/>
    <n v="0.54"/>
  </r>
  <r>
    <x v="1"/>
    <n v="2021"/>
    <n v="2021"/>
    <s v="Jan"/>
    <x v="5"/>
    <n v="17"/>
    <n v="22"/>
    <n v="34"/>
    <n v="18"/>
    <n v="52"/>
    <n v="58"/>
    <n v="98"/>
    <n v="7.0999999999999994E-2"/>
    <n v="1.9E-2"/>
    <n v="5.1999999999999991E-2"/>
    <n v="0.21839080459770116"/>
    <n v="0.59770114942528729"/>
    <n v="0.52"/>
  </r>
  <r>
    <x v="2"/>
    <n v="2021"/>
    <n v="2021"/>
    <s v="Jan"/>
    <x v="6"/>
    <n v="25"/>
    <n v="18"/>
    <n v="28"/>
    <n v="18"/>
    <n v="46"/>
    <n v="38"/>
    <n v="100"/>
    <n v="7.3999999999999996E-2"/>
    <n v="2.3E-2"/>
    <n v="5.0999999999999997E-2"/>
    <n v="0.26436781609195403"/>
    <n v="0.58620689655172409"/>
    <n v="0.48"/>
  </r>
  <r>
    <x v="2"/>
    <n v="2021"/>
    <n v="2021"/>
    <s v="Jan"/>
    <x v="7"/>
    <n v="16"/>
    <n v="20"/>
    <n v="36"/>
    <n v="13"/>
    <n v="49"/>
    <n v="47"/>
    <n v="92"/>
    <n v="6.8000000000000005E-2"/>
    <n v="2.7E-2"/>
    <n v="4.1000000000000009E-2"/>
    <n v="0.31034482758620691"/>
    <n v="0.4712643678160921"/>
    <n v="0.18"/>
  </r>
  <r>
    <x v="3"/>
    <n v="2021"/>
    <n v="2021"/>
    <s v="Jan"/>
    <x v="8"/>
    <n v="26"/>
    <n v="12"/>
    <n v="26"/>
    <n v="25"/>
    <n v="51"/>
    <n v="45"/>
    <n v="100"/>
    <n v="7.1999999999999995E-2"/>
    <n v="2.3E-2"/>
    <n v="4.8999999999999995E-2"/>
    <n v="0.26436781609195403"/>
    <n v="0.56321839080459768"/>
    <n v="0.6"/>
  </r>
  <r>
    <x v="4"/>
    <n v="2021"/>
    <n v="2021"/>
    <s v="Jan"/>
    <x v="9"/>
    <n v="28"/>
    <n v="20"/>
    <n v="36"/>
    <n v="13"/>
    <n v="49"/>
    <n v="45"/>
    <n v="96"/>
    <n v="6.7000000000000004E-2"/>
    <n v="2.5999999999999999E-2"/>
    <n v="4.1000000000000009E-2"/>
    <n v="0.2988505747126437"/>
    <n v="0.4712643678160921"/>
    <n v="0.24"/>
  </r>
  <r>
    <x v="4"/>
    <n v="2021"/>
    <n v="2021"/>
    <s v="Jan"/>
    <x v="10"/>
    <n v="20"/>
    <n v="22"/>
    <n v="45"/>
    <n v="22"/>
    <n v="67"/>
    <n v="48"/>
    <n v="97"/>
    <n v="7.1999999999999995E-2"/>
    <n v="2.3E-2"/>
    <n v="4.8999999999999995E-2"/>
    <n v="0.26436781609195403"/>
    <n v="0.56321839080459768"/>
    <n v="0.48"/>
  </r>
  <r>
    <x v="5"/>
    <n v="2021"/>
    <n v="2021"/>
    <s v="Jan"/>
    <x v="11"/>
    <n v="19"/>
    <n v="12"/>
    <n v="42"/>
    <n v="13"/>
    <n v="55"/>
    <n v="52"/>
    <n v="92"/>
    <n v="7.1999999999999995E-2"/>
    <n v="2.1000000000000001E-2"/>
    <n v="5.099999999999999E-2"/>
    <n v="0.24137931034482762"/>
    <n v="0.58620689655172409"/>
    <n v="0.37"/>
  </r>
  <r>
    <x v="5"/>
    <n v="2021"/>
    <n v="2021"/>
    <s v="Jan"/>
    <x v="12"/>
    <n v="29"/>
    <n v="18"/>
    <n v="45"/>
    <n v="26"/>
    <n v="71"/>
    <n v="55"/>
    <n v="98"/>
    <n v="7.0000000000000007E-2"/>
    <n v="2.5999999999999999E-2"/>
    <n v="4.4000000000000011E-2"/>
    <n v="0.2988505747126437"/>
    <n v="0.50574712643678177"/>
    <n v="0.46"/>
  </r>
  <r>
    <x v="6"/>
    <n v="2021"/>
    <n v="2021"/>
    <s v="Jan"/>
    <x v="13"/>
    <n v="17"/>
    <n v="13"/>
    <n v="36"/>
    <n v="13"/>
    <n v="49"/>
    <n v="38"/>
    <n v="97"/>
    <n v="6.7000000000000004E-2"/>
    <n v="0.02"/>
    <n v="4.7E-2"/>
    <n v="0.22988505747126439"/>
    <n v="0.54022988505747127"/>
    <n v="0.23"/>
  </r>
  <r>
    <x v="6"/>
    <n v="2021"/>
    <n v="2021"/>
    <s v="Jan"/>
    <x v="7"/>
    <n v="29"/>
    <n v="21"/>
    <n v="30"/>
    <n v="23"/>
    <n v="53"/>
    <n v="53"/>
    <n v="94"/>
    <n v="6.7000000000000004E-2"/>
    <n v="2.1999999999999999E-2"/>
    <n v="4.5000000000000005E-2"/>
    <n v="0.25287356321839083"/>
    <n v="0.51724137931034497"/>
    <n v="0.2"/>
  </r>
  <r>
    <x v="0"/>
    <n v="2021"/>
    <n v="2021"/>
    <s v="Feb"/>
    <x v="0"/>
    <n v="12"/>
    <n v="11"/>
    <n v="45"/>
    <n v="11"/>
    <n v="56"/>
    <n v="39"/>
    <n v="94"/>
    <n v="7.1999999999999995E-2"/>
    <n v="2.9000000000000001E-2"/>
    <n v="4.2999999999999997E-2"/>
    <n v="0.33333333333333337"/>
    <n v="0.4942528735632184"/>
    <n v="0.36"/>
  </r>
  <r>
    <x v="0"/>
    <n v="2021"/>
    <n v="2021"/>
    <s v="Feb"/>
    <x v="1"/>
    <n v="14"/>
    <n v="15"/>
    <n v="21"/>
    <n v="20"/>
    <n v="41"/>
    <n v="53"/>
    <n v="87"/>
    <n v="8.1000000000000003E-2"/>
    <n v="1.4E-2"/>
    <n v="6.7000000000000004E-2"/>
    <n v="0.16091954022988508"/>
    <n v="0.77011494252873569"/>
    <n v="0.25"/>
  </r>
  <r>
    <x v="0"/>
    <n v="2021"/>
    <n v="2021"/>
    <s v="Feb"/>
    <x v="2"/>
    <n v="13"/>
    <n v="8"/>
    <n v="29"/>
    <n v="16"/>
    <n v="45"/>
    <n v="59"/>
    <n v="98"/>
    <n v="6.4000000000000001E-2"/>
    <n v="2.1000000000000001E-2"/>
    <n v="4.2999999999999997E-2"/>
    <n v="0.24137931034482762"/>
    <n v="0.4942528735632184"/>
    <n v="0.57999999999999996"/>
  </r>
  <r>
    <x v="1"/>
    <n v="2021"/>
    <n v="2021"/>
    <s v="Feb"/>
    <x v="3"/>
    <n v="17"/>
    <n v="7"/>
    <n v="41"/>
    <n v="17"/>
    <n v="58"/>
    <n v="67"/>
    <n v="91"/>
    <n v="6.6000000000000003E-2"/>
    <n v="1.4E-2"/>
    <n v="5.2000000000000005E-2"/>
    <n v="0.16091954022988508"/>
    <n v="0.5977011494252874"/>
    <n v="0.41"/>
  </r>
  <r>
    <x v="1"/>
    <n v="2021"/>
    <n v="2021"/>
    <s v="Feb"/>
    <x v="4"/>
    <n v="17"/>
    <n v="15"/>
    <n v="35"/>
    <n v="20"/>
    <n v="55"/>
    <n v="57"/>
    <n v="85"/>
    <n v="8.3000000000000004E-2"/>
    <n v="2.4E-2"/>
    <n v="5.9000000000000004E-2"/>
    <n v="0.27586206896551729"/>
    <n v="0.67816091954022995"/>
    <n v="0.4"/>
  </r>
  <r>
    <x v="1"/>
    <n v="2021"/>
    <n v="2021"/>
    <s v="Feb"/>
    <x v="5"/>
    <n v="12"/>
    <n v="13"/>
    <n v="25"/>
    <n v="18"/>
    <n v="43"/>
    <n v="64"/>
    <n v="99"/>
    <n v="7.1999999999999995E-2"/>
    <n v="0.03"/>
    <n v="4.1999999999999996E-2"/>
    <n v="0.34482758620689657"/>
    <n v="0.48275862068965514"/>
    <n v="0.24"/>
  </r>
  <r>
    <x v="2"/>
    <n v="2021"/>
    <n v="2021"/>
    <s v="Feb"/>
    <x v="6"/>
    <n v="16"/>
    <n v="11"/>
    <n v="43"/>
    <n v="18"/>
    <n v="61"/>
    <n v="69"/>
    <n v="98"/>
    <n v="0.05"/>
    <n v="2.7E-2"/>
    <n v="2.3000000000000003E-2"/>
    <n v="0.31034482758620691"/>
    <n v="0.26436781609195409"/>
    <n v="0.41"/>
  </r>
  <r>
    <x v="2"/>
    <n v="2021"/>
    <n v="2021"/>
    <s v="Feb"/>
    <x v="7"/>
    <n v="18"/>
    <n v="9"/>
    <n v="28"/>
    <n v="21"/>
    <n v="49"/>
    <n v="25"/>
    <n v="97"/>
    <n v="6.5000000000000002E-2"/>
    <n v="1.0999999999999999E-2"/>
    <n v="5.4000000000000006E-2"/>
    <n v="0.12643678160919541"/>
    <n v="0.62068965517241392"/>
    <n v="0.12"/>
  </r>
  <r>
    <x v="3"/>
    <n v="2021"/>
    <n v="2021"/>
    <s v="Feb"/>
    <x v="8"/>
    <n v="14"/>
    <n v="16"/>
    <n v="31"/>
    <n v="19"/>
    <n v="50"/>
    <n v="58"/>
    <n v="85"/>
    <n v="6.0999999999999999E-2"/>
    <n v="2.4E-2"/>
    <n v="3.6999999999999998E-2"/>
    <n v="0.27586206896551729"/>
    <n v="0.42528735632183912"/>
    <n v="0.19"/>
  </r>
  <r>
    <x v="4"/>
    <n v="2021"/>
    <n v="2021"/>
    <s v="Feb"/>
    <x v="9"/>
    <n v="19"/>
    <n v="10"/>
    <n v="26"/>
    <n v="12"/>
    <n v="38"/>
    <n v="54"/>
    <n v="99"/>
    <n v="5.8000000000000003E-2"/>
    <n v="2.8000000000000001E-2"/>
    <n v="3.0000000000000002E-2"/>
    <n v="0.32183908045977017"/>
    <n v="0.34482758620689663"/>
    <n v="0.53"/>
  </r>
  <r>
    <x v="4"/>
    <n v="2021"/>
    <n v="2021"/>
    <s v="Feb"/>
    <x v="10"/>
    <n v="10"/>
    <n v="16"/>
    <n v="34"/>
    <n v="15"/>
    <n v="49"/>
    <n v="30"/>
    <n v="93"/>
    <n v="7.4999999999999997E-2"/>
    <n v="0.03"/>
    <n v="4.4999999999999998E-2"/>
    <n v="0.34482758620689657"/>
    <n v="0.51724137931034486"/>
    <n v="0.16"/>
  </r>
  <r>
    <x v="5"/>
    <n v="2021"/>
    <n v="2021"/>
    <s v="Feb"/>
    <x v="11"/>
    <n v="18"/>
    <n v="11"/>
    <n v="39"/>
    <n v="16"/>
    <n v="55"/>
    <n v="30"/>
    <n v="90"/>
    <n v="6.4000000000000001E-2"/>
    <n v="2.3E-2"/>
    <n v="4.1000000000000002E-2"/>
    <n v="0.26436781609195403"/>
    <n v="0.47126436781609199"/>
    <n v="0.24"/>
  </r>
  <r>
    <x v="5"/>
    <n v="2021"/>
    <n v="2021"/>
    <s v="Feb"/>
    <x v="12"/>
    <n v="17"/>
    <n v="6"/>
    <n v="36"/>
    <n v="21"/>
    <n v="57"/>
    <n v="41"/>
    <n v="87"/>
    <n v="0.05"/>
    <n v="1.7000000000000001E-2"/>
    <n v="3.3000000000000002E-2"/>
    <n v="0.19540229885057475"/>
    <n v="0.37931034482758624"/>
    <n v="0.14000000000000001"/>
  </r>
  <r>
    <x v="6"/>
    <n v="2021"/>
    <n v="2021"/>
    <s v="Feb"/>
    <x v="13"/>
    <n v="12"/>
    <n v="14"/>
    <n v="26"/>
    <n v="21"/>
    <n v="47"/>
    <n v="28"/>
    <n v="97"/>
    <n v="7.0999999999999994E-2"/>
    <n v="2.4E-2"/>
    <n v="4.6999999999999993E-2"/>
    <n v="0.27586206896551729"/>
    <n v="0.54022988505747127"/>
    <n v="0.5"/>
  </r>
  <r>
    <x v="6"/>
    <n v="2021"/>
    <n v="2021"/>
    <s v="Feb"/>
    <x v="7"/>
    <n v="12"/>
    <n v="6"/>
    <n v="40"/>
    <n v="18"/>
    <n v="58"/>
    <n v="52"/>
    <n v="96"/>
    <n v="5.7000000000000002E-2"/>
    <n v="2.4E-2"/>
    <n v="3.3000000000000002E-2"/>
    <n v="0.27586206896551729"/>
    <n v="0.37931034482758624"/>
    <n v="0.17"/>
  </r>
  <r>
    <x v="0"/>
    <n v="2021"/>
    <n v="2021"/>
    <s v="Mar"/>
    <x v="0"/>
    <n v="11"/>
    <n v="6"/>
    <n v="26"/>
    <n v="18"/>
    <n v="44"/>
    <n v="59"/>
    <n v="91"/>
    <n v="5.8999999999999997E-2"/>
    <n v="2.9000000000000001E-2"/>
    <n v="2.9999999999999995E-2"/>
    <n v="0.33333333333333337"/>
    <n v="0.34482758620689652"/>
    <n v="0.22"/>
  </r>
  <r>
    <x v="0"/>
    <n v="2021"/>
    <n v="2021"/>
    <s v="Mar"/>
    <x v="1"/>
    <n v="10"/>
    <n v="10"/>
    <n v="20"/>
    <n v="11"/>
    <n v="31"/>
    <n v="51"/>
    <n v="90"/>
    <n v="7.9000000000000001E-2"/>
    <n v="1.6E-2"/>
    <n v="6.3E-2"/>
    <n v="0.18390804597701152"/>
    <n v="0.72413793103448276"/>
    <n v="0.35"/>
  </r>
  <r>
    <x v="0"/>
    <n v="2021"/>
    <n v="2021"/>
    <s v="Mar"/>
    <x v="2"/>
    <n v="12"/>
    <n v="9"/>
    <n v="38"/>
    <n v="14"/>
    <n v="52"/>
    <n v="58"/>
    <n v="94"/>
    <n v="7.5999999999999998E-2"/>
    <n v="2.9000000000000001E-2"/>
    <n v="4.7E-2"/>
    <n v="0.33333333333333337"/>
    <n v="0.54022988505747127"/>
    <n v="0.15"/>
  </r>
  <r>
    <x v="1"/>
    <n v="2021"/>
    <n v="2021"/>
    <s v="Mar"/>
    <x v="3"/>
    <n v="8"/>
    <n v="6"/>
    <n v="31"/>
    <n v="23"/>
    <n v="54"/>
    <n v="54"/>
    <n v="96"/>
    <n v="6.6000000000000003E-2"/>
    <n v="1.2E-2"/>
    <n v="5.4000000000000006E-2"/>
    <n v="0.13793103448275865"/>
    <n v="0.62068965517241392"/>
    <n v="0.32"/>
  </r>
  <r>
    <x v="1"/>
    <n v="2021"/>
    <n v="2021"/>
    <s v="Mar"/>
    <x v="4"/>
    <n v="12"/>
    <n v="6"/>
    <n v="29"/>
    <n v="9"/>
    <n v="38"/>
    <n v="41"/>
    <n v="90"/>
    <n v="5.0999999999999997E-2"/>
    <n v="2.7E-2"/>
    <n v="2.3999999999999997E-2"/>
    <n v="0.31034482758620691"/>
    <n v="0.27586206896551724"/>
    <n v="0.53"/>
  </r>
  <r>
    <x v="1"/>
    <n v="2021"/>
    <n v="2021"/>
    <s v="Mar"/>
    <x v="5"/>
    <n v="6"/>
    <n v="7"/>
    <n v="25"/>
    <n v="20"/>
    <n v="45"/>
    <n v="71"/>
    <n v="91"/>
    <n v="5.6000000000000001E-2"/>
    <n v="2.9000000000000001E-2"/>
    <n v="2.7E-2"/>
    <n v="0.33333333333333337"/>
    <n v="0.31034482758620691"/>
    <n v="0.52"/>
  </r>
  <r>
    <x v="2"/>
    <n v="2021"/>
    <n v="2021"/>
    <s v="Mar"/>
    <x v="6"/>
    <n v="8"/>
    <n v="8"/>
    <n v="38"/>
    <n v="14"/>
    <n v="52"/>
    <n v="32"/>
    <n v="85"/>
    <n v="6.4000000000000001E-2"/>
    <n v="1.6E-2"/>
    <n v="4.8000000000000001E-2"/>
    <n v="0.18390804597701152"/>
    <n v="0.55172413793103459"/>
    <n v="0.46"/>
  </r>
  <r>
    <x v="2"/>
    <n v="2021"/>
    <n v="2021"/>
    <s v="Mar"/>
    <x v="7"/>
    <n v="7"/>
    <n v="7"/>
    <n v="37"/>
    <n v="22"/>
    <n v="59"/>
    <n v="34"/>
    <n v="85"/>
    <n v="6.3E-2"/>
    <n v="0.01"/>
    <n v="5.2999999999999999E-2"/>
    <n v="0.1149425287356322"/>
    <n v="0.60919540229885061"/>
    <n v="0.56999999999999995"/>
  </r>
  <r>
    <x v="3"/>
    <n v="2021"/>
    <n v="2021"/>
    <s v="Mar"/>
    <x v="8"/>
    <n v="7"/>
    <n v="8"/>
    <n v="27"/>
    <n v="12"/>
    <n v="39"/>
    <n v="59"/>
    <n v="86"/>
    <n v="6.8000000000000005E-2"/>
    <n v="2.4E-2"/>
    <n v="4.4000000000000004E-2"/>
    <n v="0.27586206896551729"/>
    <n v="0.50574712643678166"/>
    <n v="0.56000000000000005"/>
  </r>
  <r>
    <x v="4"/>
    <n v="2021"/>
    <n v="2021"/>
    <s v="Mar"/>
    <x v="9"/>
    <n v="10"/>
    <n v="6"/>
    <n v="40"/>
    <n v="24"/>
    <n v="64"/>
    <n v="39"/>
    <n v="85"/>
    <n v="5.8999999999999997E-2"/>
    <n v="2.3E-2"/>
    <n v="3.5999999999999997E-2"/>
    <n v="0.26436781609195403"/>
    <n v="0.41379310344827586"/>
    <n v="0.28000000000000003"/>
  </r>
  <r>
    <x v="4"/>
    <n v="2021"/>
    <n v="2021"/>
    <s v="Mar"/>
    <x v="10"/>
    <n v="9"/>
    <n v="10"/>
    <n v="35"/>
    <n v="19"/>
    <n v="54"/>
    <n v="33"/>
    <n v="96"/>
    <n v="7.0000000000000007E-2"/>
    <n v="2.9000000000000001E-2"/>
    <n v="4.1000000000000009E-2"/>
    <n v="0.33333333333333337"/>
    <n v="0.4712643678160921"/>
    <n v="0.51"/>
  </r>
  <r>
    <x v="5"/>
    <n v="2021"/>
    <n v="2021"/>
    <s v="Mar"/>
    <x v="11"/>
    <n v="8"/>
    <n v="7"/>
    <n v="28"/>
    <n v="13"/>
    <n v="41"/>
    <n v="49"/>
    <n v="90"/>
    <n v="0.06"/>
    <n v="1.7999999999999999E-2"/>
    <n v="4.1999999999999996E-2"/>
    <n v="0.20689655172413793"/>
    <n v="0.48275862068965514"/>
    <n v="0.16"/>
  </r>
  <r>
    <x v="5"/>
    <n v="2021"/>
    <n v="2021"/>
    <s v="Mar"/>
    <x v="12"/>
    <n v="7"/>
    <n v="6"/>
    <n v="39"/>
    <n v="22"/>
    <n v="61"/>
    <n v="50"/>
    <n v="88"/>
    <n v="6.6000000000000003E-2"/>
    <n v="2.3E-2"/>
    <n v="4.3000000000000003E-2"/>
    <n v="0.26436781609195403"/>
    <n v="0.49425287356321845"/>
    <n v="0.44"/>
  </r>
  <r>
    <x v="6"/>
    <n v="2021"/>
    <n v="2021"/>
    <s v="Mar"/>
    <x v="13"/>
    <n v="9"/>
    <n v="7"/>
    <n v="34"/>
    <n v="23"/>
    <n v="57"/>
    <n v="50"/>
    <n v="94"/>
    <n v="6.3E-2"/>
    <n v="0.02"/>
    <n v="4.2999999999999997E-2"/>
    <n v="0.22988505747126439"/>
    <n v="0.4942528735632184"/>
    <n v="0.55000000000000004"/>
  </r>
  <r>
    <x v="6"/>
    <n v="2021"/>
    <n v="2021"/>
    <s v="Mar"/>
    <x v="7"/>
    <n v="13"/>
    <n v="9"/>
    <n v="32"/>
    <n v="8"/>
    <n v="40"/>
    <n v="58"/>
    <n v="92"/>
    <n v="5.2999999999999999E-2"/>
    <n v="2.9000000000000001E-2"/>
    <n v="2.3999999999999997E-2"/>
    <n v="0.33333333333333337"/>
    <n v="0.27586206896551724"/>
    <n v="0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28"/>
    <n v="4.1000000000000002E-2"/>
    <x v="0"/>
    <x v="0"/>
    <n v="0.1113"/>
    <n v="2.6500000000000003E-2"/>
    <n v="1.06E-2"/>
    <n v="1.06E-2"/>
    <n v="5.3E-3"/>
    <n v="10.36"/>
    <n v="8.9600000000000009"/>
    <n v="5.88"/>
    <n v="1.4000000000000001"/>
    <n v="0.56000000000000005"/>
    <n v="0.56000000000000005"/>
    <n v="0.28000000000000003"/>
    <n v="1.5170000000000001E-2"/>
    <n v="1.3120000000000001E-2"/>
    <n v="8.6099999999999996E-3"/>
    <n v="2.0500000000000002E-3"/>
    <n v="8.2000000000000009E-4"/>
    <n v="8.2000000000000009E-4"/>
    <n v="4.1000000000000005E-4"/>
  </r>
  <r>
    <x v="0"/>
    <x v="1"/>
    <x v="1"/>
    <n v="26"/>
    <n v="4.2999999999999997E-2"/>
    <x v="1"/>
    <x v="1"/>
    <n v="0.10079999999999999"/>
    <n v="2.4E-2"/>
    <n v="9.5999999999999992E-3"/>
    <n v="9.5999999999999992E-3"/>
    <n v="4.7999999999999996E-3"/>
    <n v="9.6199999999999992"/>
    <n v="8.32"/>
    <n v="5.46"/>
    <n v="1.3"/>
    <n v="0.52"/>
    <n v="0.52"/>
    <n v="0.26"/>
    <n v="1.5909999999999997E-2"/>
    <n v="1.376E-2"/>
    <n v="9.0299999999999981E-3"/>
    <n v="2.15E-3"/>
    <n v="8.5999999999999998E-4"/>
    <n v="8.5999999999999998E-4"/>
    <n v="4.2999999999999999E-4"/>
  </r>
  <r>
    <x v="1"/>
    <x v="0"/>
    <x v="2"/>
    <n v="18"/>
    <n v="3.2000000000000001E-2"/>
    <x v="2"/>
    <x v="2"/>
    <n v="4.4099999999999993E-2"/>
    <n v="1.0500000000000001E-2"/>
    <n v="4.1999999999999997E-3"/>
    <n v="4.1999999999999997E-3"/>
    <n v="2.0999999999999999E-3"/>
    <n v="6.66"/>
    <n v="5.76"/>
    <n v="3.78"/>
    <n v="0.9"/>
    <n v="0.36"/>
    <n v="0.36"/>
    <n v="0.18"/>
    <n v="1.184E-2"/>
    <n v="1.0240000000000001E-2"/>
    <n v="6.7200000000000003E-3"/>
    <n v="1.6000000000000001E-3"/>
    <n v="6.4000000000000005E-4"/>
    <n v="6.4000000000000005E-4"/>
    <n v="3.2000000000000003E-4"/>
  </r>
  <r>
    <x v="1"/>
    <x v="1"/>
    <x v="3"/>
    <n v="21"/>
    <n v="3.2000000000000001E-2"/>
    <x v="3"/>
    <x v="3"/>
    <n v="6.93E-2"/>
    <n v="1.6500000000000001E-2"/>
    <n v="6.6000000000000008E-3"/>
    <n v="6.6000000000000008E-3"/>
    <n v="3.3000000000000004E-3"/>
    <n v="7.77"/>
    <n v="6.72"/>
    <n v="4.41"/>
    <n v="1.05"/>
    <n v="0.42"/>
    <n v="0.42"/>
    <n v="0.21"/>
    <n v="1.184E-2"/>
    <n v="1.0240000000000001E-2"/>
    <n v="6.7200000000000003E-3"/>
    <n v="1.6000000000000001E-3"/>
    <n v="6.4000000000000005E-4"/>
    <n v="6.4000000000000005E-4"/>
    <n v="3.2000000000000003E-4"/>
  </r>
  <r>
    <x v="2"/>
    <x v="0"/>
    <x v="4"/>
    <n v="17"/>
    <n v="3.1E-2"/>
    <x v="4"/>
    <x v="4"/>
    <n v="6.7199999999999996E-2"/>
    <n v="1.6E-2"/>
    <n v="6.4000000000000003E-3"/>
    <n v="6.4000000000000003E-3"/>
    <n v="3.2000000000000002E-3"/>
    <n v="6.29"/>
    <n v="5.44"/>
    <n v="3.57"/>
    <n v="0.85000000000000009"/>
    <n v="0.34"/>
    <n v="0.34"/>
    <n v="0.17"/>
    <n v="1.1469999999999999E-2"/>
    <n v="9.92E-3"/>
    <n v="6.5099999999999993E-3"/>
    <n v="1.5500000000000002E-3"/>
    <n v="6.2E-4"/>
    <n v="6.2E-4"/>
    <n v="3.1E-4"/>
  </r>
  <r>
    <x v="2"/>
    <x v="1"/>
    <x v="5"/>
    <n v="22"/>
    <n v="2.5000000000000001E-2"/>
    <x v="5"/>
    <x v="5"/>
    <n v="5.67E-2"/>
    <n v="1.3500000000000002E-2"/>
    <n v="5.4000000000000003E-3"/>
    <n v="5.4000000000000003E-3"/>
    <n v="2.7000000000000001E-3"/>
    <n v="8.14"/>
    <n v="7.04"/>
    <n v="4.62"/>
    <n v="1.1000000000000001"/>
    <n v="0.44"/>
    <n v="0.44"/>
    <n v="0.22"/>
    <n v="9.2499999999999995E-3"/>
    <n v="8.0000000000000002E-3"/>
    <n v="5.2500000000000003E-3"/>
    <n v="1.2500000000000002E-3"/>
    <n v="5.0000000000000001E-4"/>
    <n v="5.0000000000000001E-4"/>
    <n v="2.5000000000000001E-4"/>
  </r>
  <r>
    <x v="3"/>
    <x v="0"/>
    <x v="6"/>
    <n v="17"/>
    <n v="2.3E-2"/>
    <x v="6"/>
    <x v="6"/>
    <n v="6.3E-2"/>
    <n v="1.4999999999999999E-2"/>
    <n v="6.0000000000000001E-3"/>
    <n v="6.0000000000000001E-3"/>
    <n v="3.0000000000000001E-3"/>
    <n v="6.29"/>
    <n v="5.44"/>
    <n v="3.57"/>
    <n v="0.85000000000000009"/>
    <n v="0.34"/>
    <n v="0.34"/>
    <n v="0.17"/>
    <n v="8.5100000000000002E-3"/>
    <n v="7.3600000000000002E-3"/>
    <n v="4.8300000000000001E-3"/>
    <n v="1.15E-3"/>
    <n v="4.6000000000000001E-4"/>
    <n v="4.6000000000000001E-4"/>
    <n v="2.3000000000000001E-4"/>
  </r>
  <r>
    <x v="3"/>
    <x v="1"/>
    <x v="5"/>
    <n v="15"/>
    <n v="2.4E-2"/>
    <x v="5"/>
    <x v="5"/>
    <n v="5.67E-2"/>
    <n v="1.3500000000000002E-2"/>
    <n v="5.4000000000000003E-3"/>
    <n v="5.4000000000000003E-3"/>
    <n v="2.7000000000000001E-3"/>
    <n v="5.55"/>
    <n v="4.8"/>
    <n v="3.15"/>
    <n v="0.75"/>
    <n v="0.3"/>
    <n v="0.3"/>
    <n v="0.15"/>
    <n v="8.8800000000000007E-3"/>
    <n v="7.6800000000000002E-3"/>
    <n v="5.0400000000000002E-3"/>
    <n v="1.2000000000000001E-3"/>
    <n v="4.8000000000000001E-4"/>
    <n v="4.8000000000000001E-4"/>
    <n v="2.4000000000000001E-4"/>
  </r>
  <r>
    <x v="4"/>
    <x v="0"/>
    <x v="7"/>
    <n v="21"/>
    <n v="2.1000000000000001E-2"/>
    <x v="7"/>
    <x v="7"/>
    <n v="6.5099999999999991E-2"/>
    <n v="1.55E-2"/>
    <n v="6.1999999999999998E-3"/>
    <n v="6.1999999999999998E-3"/>
    <n v="3.0999999999999999E-3"/>
    <n v="7.77"/>
    <n v="6.72"/>
    <n v="4.41"/>
    <n v="1.05"/>
    <n v="0.42"/>
    <n v="0.42"/>
    <n v="0.21"/>
    <n v="7.77E-3"/>
    <n v="6.7200000000000003E-3"/>
    <n v="4.4099999999999999E-3"/>
    <n v="1.0500000000000002E-3"/>
    <n v="4.2000000000000002E-4"/>
    <n v="4.2000000000000002E-4"/>
    <n v="2.1000000000000001E-4"/>
  </r>
  <r>
    <x v="4"/>
    <x v="1"/>
    <x v="2"/>
    <n v="22"/>
    <n v="0.03"/>
    <x v="2"/>
    <x v="2"/>
    <n v="4.4099999999999993E-2"/>
    <n v="1.0500000000000001E-2"/>
    <n v="4.1999999999999997E-3"/>
    <n v="4.1999999999999997E-3"/>
    <n v="2.0999999999999999E-3"/>
    <n v="8.14"/>
    <n v="7.04"/>
    <n v="4.62"/>
    <n v="1.1000000000000001"/>
    <n v="0.44"/>
    <n v="0.44"/>
    <n v="0.22"/>
    <n v="1.1099999999999999E-2"/>
    <n v="9.5999999999999992E-3"/>
    <n v="6.2999999999999992E-3"/>
    <n v="1.5E-3"/>
    <n v="5.9999999999999995E-4"/>
    <n v="5.9999999999999995E-4"/>
    <n v="2.9999999999999997E-4"/>
  </r>
  <r>
    <x v="5"/>
    <x v="0"/>
    <x v="4"/>
    <n v="19"/>
    <n v="2.1000000000000001E-2"/>
    <x v="4"/>
    <x v="4"/>
    <n v="6.7199999999999996E-2"/>
    <n v="1.6E-2"/>
    <n v="6.4000000000000003E-3"/>
    <n v="6.4000000000000003E-3"/>
    <n v="3.2000000000000002E-3"/>
    <n v="7.03"/>
    <n v="6.08"/>
    <n v="3.9899999999999998"/>
    <n v="0.95000000000000007"/>
    <n v="0.38"/>
    <n v="0.38"/>
    <n v="0.19"/>
    <n v="7.77E-3"/>
    <n v="6.7200000000000003E-3"/>
    <n v="4.4099999999999999E-3"/>
    <n v="1.0500000000000002E-3"/>
    <n v="4.2000000000000002E-4"/>
    <n v="4.2000000000000002E-4"/>
    <n v="2.1000000000000001E-4"/>
  </r>
  <r>
    <x v="5"/>
    <x v="1"/>
    <x v="8"/>
    <n v="21"/>
    <n v="3.1E-2"/>
    <x v="8"/>
    <x v="8"/>
    <n v="5.0399999999999993E-2"/>
    <n v="1.2E-2"/>
    <n v="4.7999999999999996E-3"/>
    <n v="4.7999999999999996E-3"/>
    <n v="2.3999999999999998E-3"/>
    <n v="7.77"/>
    <n v="6.72"/>
    <n v="4.41"/>
    <n v="1.05"/>
    <n v="0.42"/>
    <n v="0.42"/>
    <n v="0.21"/>
    <n v="1.1469999999999999E-2"/>
    <n v="9.92E-3"/>
    <n v="6.5099999999999993E-3"/>
    <n v="1.5500000000000002E-3"/>
    <n v="6.2E-4"/>
    <n v="6.2E-4"/>
    <n v="3.1E-4"/>
  </r>
  <r>
    <x v="6"/>
    <x v="0"/>
    <x v="9"/>
    <n v="15"/>
    <n v="2.8000000000000001E-2"/>
    <x v="9"/>
    <x v="9"/>
    <n v="5.8800000000000005E-2"/>
    <n v="1.4000000000000002E-2"/>
    <n v="5.6000000000000008E-3"/>
    <n v="5.6000000000000008E-3"/>
    <n v="2.8000000000000004E-3"/>
    <n v="5.55"/>
    <n v="4.8"/>
    <n v="3.15"/>
    <n v="0.75"/>
    <n v="0.3"/>
    <n v="0.3"/>
    <n v="0.15"/>
    <n v="1.0359999999999999E-2"/>
    <n v="8.9600000000000009E-3"/>
    <n v="5.8799999999999998E-3"/>
    <n v="1.4000000000000002E-3"/>
    <n v="5.6000000000000006E-4"/>
    <n v="5.6000000000000006E-4"/>
    <n v="2.8000000000000003E-4"/>
  </r>
  <r>
    <x v="6"/>
    <x v="1"/>
    <x v="8"/>
    <n v="16"/>
    <n v="3.2000000000000001E-2"/>
    <x v="8"/>
    <x v="8"/>
    <n v="5.0399999999999993E-2"/>
    <n v="1.2E-2"/>
    <n v="4.7999999999999996E-3"/>
    <n v="4.7999999999999996E-3"/>
    <n v="2.3999999999999998E-3"/>
    <n v="5.92"/>
    <n v="5.12"/>
    <n v="3.36"/>
    <n v="0.8"/>
    <n v="0.32"/>
    <n v="0.32"/>
    <n v="0.16"/>
    <n v="1.184E-2"/>
    <n v="1.0240000000000001E-2"/>
    <n v="6.7200000000000003E-3"/>
    <n v="1.6000000000000001E-3"/>
    <n v="6.4000000000000005E-4"/>
    <n v="6.4000000000000005E-4"/>
    <n v="3.2000000000000003E-4"/>
  </r>
  <r>
    <x v="7"/>
    <x v="0"/>
    <x v="10"/>
    <n v="20"/>
    <n v="2.8000000000000001E-2"/>
    <x v="10"/>
    <x v="10"/>
    <n v="4.2000000000000003E-2"/>
    <n v="1.0000000000000002E-2"/>
    <n v="4.0000000000000001E-3"/>
    <n v="4.0000000000000001E-3"/>
    <n v="2E-3"/>
    <n v="7.4"/>
    <n v="6.4"/>
    <n v="4.2"/>
    <n v="1"/>
    <n v="0.4"/>
    <n v="0.4"/>
    <n v="0.2"/>
    <n v="1.0359999999999999E-2"/>
    <n v="8.9600000000000009E-3"/>
    <n v="5.8799999999999998E-3"/>
    <n v="1.4000000000000002E-3"/>
    <n v="5.6000000000000006E-4"/>
    <n v="5.6000000000000006E-4"/>
    <n v="2.8000000000000003E-4"/>
  </r>
  <r>
    <x v="7"/>
    <x v="1"/>
    <x v="3"/>
    <n v="17"/>
    <n v="2.3E-2"/>
    <x v="3"/>
    <x v="3"/>
    <n v="6.93E-2"/>
    <n v="1.6500000000000001E-2"/>
    <n v="6.6000000000000008E-3"/>
    <n v="6.6000000000000008E-3"/>
    <n v="3.3000000000000004E-3"/>
    <n v="6.29"/>
    <n v="5.44"/>
    <n v="3.57"/>
    <n v="0.85000000000000009"/>
    <n v="0.34"/>
    <n v="0.34"/>
    <n v="0.17"/>
    <n v="8.5100000000000002E-3"/>
    <n v="7.3600000000000002E-3"/>
    <n v="4.8300000000000001E-3"/>
    <n v="1.15E-3"/>
    <n v="4.6000000000000001E-4"/>
    <n v="4.6000000000000001E-4"/>
    <n v="2.3000000000000001E-4"/>
  </r>
  <r>
    <x v="8"/>
    <x v="0"/>
    <x v="4"/>
    <n v="17"/>
    <n v="3.1E-2"/>
    <x v="4"/>
    <x v="4"/>
    <n v="6.7199999999999996E-2"/>
    <n v="1.6E-2"/>
    <n v="6.4000000000000003E-3"/>
    <n v="6.4000000000000003E-3"/>
    <n v="3.2000000000000002E-3"/>
    <n v="6.29"/>
    <n v="5.44"/>
    <n v="3.57"/>
    <n v="0.85000000000000009"/>
    <n v="0.34"/>
    <n v="0.34"/>
    <n v="0.17"/>
    <n v="1.1469999999999999E-2"/>
    <n v="9.92E-3"/>
    <n v="6.5099999999999993E-3"/>
    <n v="1.5500000000000002E-3"/>
    <n v="6.2E-4"/>
    <n v="6.2E-4"/>
    <n v="3.1E-4"/>
  </r>
  <r>
    <x v="8"/>
    <x v="1"/>
    <x v="6"/>
    <n v="15"/>
    <n v="2.1999999999999999E-2"/>
    <x v="6"/>
    <x v="6"/>
    <n v="6.3E-2"/>
    <n v="1.4999999999999999E-2"/>
    <n v="6.0000000000000001E-3"/>
    <n v="6.0000000000000001E-3"/>
    <n v="3.0000000000000001E-3"/>
    <n v="5.55"/>
    <n v="4.8"/>
    <n v="3.15"/>
    <n v="0.75"/>
    <n v="0.3"/>
    <n v="0.3"/>
    <n v="0.15"/>
    <n v="8.1399999999999997E-3"/>
    <n v="7.0399999999999994E-3"/>
    <n v="4.62E-3"/>
    <n v="1.1000000000000001E-3"/>
    <n v="4.3999999999999996E-4"/>
    <n v="4.3999999999999996E-4"/>
    <n v="2.1999999999999998E-4"/>
  </r>
  <r>
    <x v="9"/>
    <x v="0"/>
    <x v="11"/>
    <n v="18"/>
    <n v="3.5999999999999997E-2"/>
    <x v="11"/>
    <x v="11"/>
    <n v="5.2499999999999998E-2"/>
    <n v="1.2500000000000001E-2"/>
    <n v="5.0000000000000001E-3"/>
    <n v="5.0000000000000001E-3"/>
    <n v="2.5000000000000001E-3"/>
    <n v="6.66"/>
    <n v="5.76"/>
    <n v="3.78"/>
    <n v="0.9"/>
    <n v="0.36"/>
    <n v="0.36"/>
    <n v="0.18"/>
    <n v="1.3319999999999999E-2"/>
    <n v="1.1519999999999999E-2"/>
    <n v="7.559999999999999E-3"/>
    <n v="1.8E-3"/>
    <n v="7.1999999999999994E-4"/>
    <n v="7.1999999999999994E-4"/>
    <n v="3.5999999999999997E-4"/>
  </r>
  <r>
    <x v="9"/>
    <x v="1"/>
    <x v="5"/>
    <n v="17"/>
    <n v="3.1E-2"/>
    <x v="5"/>
    <x v="5"/>
    <n v="5.67E-2"/>
    <n v="1.3500000000000002E-2"/>
    <n v="5.4000000000000003E-3"/>
    <n v="5.4000000000000003E-3"/>
    <n v="2.7000000000000001E-3"/>
    <n v="6.29"/>
    <n v="5.44"/>
    <n v="3.57"/>
    <n v="0.85000000000000009"/>
    <n v="0.34"/>
    <n v="0.34"/>
    <n v="0.17"/>
    <n v="1.1469999999999999E-2"/>
    <n v="9.92E-3"/>
    <n v="6.5099999999999993E-3"/>
    <n v="1.5500000000000002E-3"/>
    <n v="6.2E-4"/>
    <n v="6.2E-4"/>
    <n v="3.1E-4"/>
  </r>
  <r>
    <x v="10"/>
    <x v="0"/>
    <x v="12"/>
    <n v="18"/>
    <n v="2.8000000000000001E-2"/>
    <x v="12"/>
    <x v="12"/>
    <n v="5.4600000000000003E-2"/>
    <n v="1.3000000000000001E-2"/>
    <n v="5.2000000000000006E-3"/>
    <n v="5.2000000000000006E-3"/>
    <n v="2.6000000000000003E-3"/>
    <n v="6.66"/>
    <n v="5.76"/>
    <n v="3.78"/>
    <n v="0.9"/>
    <n v="0.36"/>
    <n v="0.36"/>
    <n v="0.18"/>
    <n v="1.0359999999999999E-2"/>
    <n v="8.9600000000000009E-3"/>
    <n v="5.8799999999999998E-3"/>
    <n v="1.4000000000000002E-3"/>
    <n v="5.6000000000000006E-4"/>
    <n v="5.6000000000000006E-4"/>
    <n v="2.8000000000000003E-4"/>
  </r>
  <r>
    <x v="10"/>
    <x v="1"/>
    <x v="4"/>
    <n v="22"/>
    <n v="2.7E-2"/>
    <x v="4"/>
    <x v="4"/>
    <n v="6.7199999999999996E-2"/>
    <n v="1.6E-2"/>
    <n v="6.4000000000000003E-3"/>
    <n v="6.4000000000000003E-3"/>
    <n v="3.2000000000000002E-3"/>
    <n v="8.14"/>
    <n v="7.04"/>
    <n v="4.62"/>
    <n v="1.1000000000000001"/>
    <n v="0.44"/>
    <n v="0.44"/>
    <n v="0.22"/>
    <n v="9.9900000000000006E-3"/>
    <n v="8.6400000000000001E-3"/>
    <n v="5.6699999999999997E-3"/>
    <n v="1.3500000000000001E-3"/>
    <n v="5.4000000000000001E-4"/>
    <n v="5.4000000000000001E-4"/>
    <n v="2.7E-4"/>
  </r>
  <r>
    <x v="11"/>
    <x v="0"/>
    <x v="1"/>
    <n v="26"/>
    <n v="3.7999999999999999E-2"/>
    <x v="1"/>
    <x v="1"/>
    <n v="0.10079999999999999"/>
    <n v="2.4E-2"/>
    <n v="9.5999999999999992E-3"/>
    <n v="9.5999999999999992E-3"/>
    <n v="4.7999999999999996E-3"/>
    <n v="9.6199999999999992"/>
    <n v="8.32"/>
    <n v="5.46"/>
    <n v="1.3"/>
    <n v="0.52"/>
    <n v="0.52"/>
    <n v="0.26"/>
    <n v="1.406E-2"/>
    <n v="1.2160000000000001E-2"/>
    <n v="7.9799999999999992E-3"/>
    <n v="1.9E-3"/>
    <n v="7.6000000000000004E-4"/>
    <n v="7.6000000000000004E-4"/>
    <n v="3.8000000000000002E-4"/>
  </r>
  <r>
    <x v="11"/>
    <x v="1"/>
    <x v="13"/>
    <n v="25"/>
    <n v="3.9E-2"/>
    <x v="13"/>
    <x v="13"/>
    <n v="0.10920000000000001"/>
    <n v="2.6000000000000002E-2"/>
    <n v="1.0400000000000001E-2"/>
    <n v="1.0400000000000001E-2"/>
    <n v="5.2000000000000006E-3"/>
    <n v="9.25"/>
    <n v="8"/>
    <n v="5.25"/>
    <n v="1.25"/>
    <n v="0.5"/>
    <n v="0.5"/>
    <n v="0.25"/>
    <n v="1.443E-2"/>
    <n v="1.248E-2"/>
    <n v="8.1899999999999994E-3"/>
    <n v="1.9500000000000001E-3"/>
    <n v="7.7999999999999999E-4"/>
    <n v="7.7999999999999999E-4"/>
    <n v="3.8999999999999999E-4"/>
  </r>
  <r>
    <x v="12"/>
    <x v="0"/>
    <x v="7"/>
    <n v="21"/>
    <n v="2.5000000000000001E-2"/>
    <x v="7"/>
    <x v="7"/>
    <n v="6.5099999999999991E-2"/>
    <n v="1.55E-2"/>
    <n v="6.1999999999999998E-3"/>
    <n v="6.1999999999999998E-3"/>
    <n v="3.0999999999999999E-3"/>
    <n v="7.77"/>
    <n v="6.72"/>
    <n v="4.41"/>
    <n v="1.05"/>
    <n v="0.42"/>
    <n v="0.42"/>
    <n v="0.21"/>
    <n v="9.2499999999999995E-3"/>
    <n v="8.0000000000000002E-3"/>
    <n v="5.2500000000000003E-3"/>
    <n v="1.2500000000000002E-3"/>
    <n v="5.0000000000000001E-4"/>
    <n v="5.0000000000000001E-4"/>
    <n v="2.5000000000000001E-4"/>
  </r>
  <r>
    <x v="12"/>
    <x v="1"/>
    <x v="14"/>
    <n v="22"/>
    <n v="0.02"/>
    <x v="14"/>
    <x v="14"/>
    <n v="7.1400000000000005E-2"/>
    <n v="1.7000000000000001E-2"/>
    <n v="6.8000000000000005E-3"/>
    <n v="6.8000000000000005E-3"/>
    <n v="3.4000000000000002E-3"/>
    <n v="8.14"/>
    <n v="7.04"/>
    <n v="4.62"/>
    <n v="1.1000000000000001"/>
    <n v="0.44"/>
    <n v="0.44"/>
    <n v="0.22"/>
    <n v="7.4000000000000003E-3"/>
    <n v="6.4000000000000003E-3"/>
    <n v="4.1999999999999997E-3"/>
    <n v="1E-3"/>
    <n v="4.0000000000000002E-4"/>
    <n v="4.0000000000000002E-4"/>
    <n v="2.0000000000000001E-4"/>
  </r>
  <r>
    <x v="13"/>
    <x v="0"/>
    <x v="15"/>
    <n v="15"/>
    <n v="2.5999999999999999E-2"/>
    <x v="15"/>
    <x v="15"/>
    <n v="7.3499999999999996E-2"/>
    <n v="1.7499999999999998E-2"/>
    <n v="6.9999999999999993E-3"/>
    <n v="6.9999999999999993E-3"/>
    <n v="3.4999999999999996E-3"/>
    <n v="5.55"/>
    <n v="4.8"/>
    <n v="3.15"/>
    <n v="0.75"/>
    <n v="0.3"/>
    <n v="0.3"/>
    <n v="0.15"/>
    <n v="9.6200000000000001E-3"/>
    <n v="8.3199999999999993E-3"/>
    <n v="5.4599999999999996E-3"/>
    <n v="1.2999999999999999E-3"/>
    <n v="5.1999999999999995E-4"/>
    <n v="5.1999999999999995E-4"/>
    <n v="2.5999999999999998E-4"/>
  </r>
  <r>
    <x v="13"/>
    <x v="1"/>
    <x v="16"/>
    <n v="15"/>
    <n v="2.5000000000000001E-2"/>
    <x v="16"/>
    <x v="16"/>
    <n v="7.7699999999999991E-2"/>
    <n v="1.8499999999999999E-2"/>
    <n v="7.4000000000000003E-3"/>
    <n v="7.4000000000000003E-3"/>
    <n v="3.7000000000000002E-3"/>
    <n v="5.55"/>
    <n v="4.8"/>
    <n v="3.15"/>
    <n v="0.75"/>
    <n v="0.3"/>
    <n v="0.3"/>
    <n v="0.15"/>
    <n v="9.2499999999999995E-3"/>
    <n v="8.0000000000000002E-3"/>
    <n v="5.2500000000000003E-3"/>
    <n v="1.2500000000000002E-3"/>
    <n v="5.0000000000000001E-4"/>
    <n v="5.0000000000000001E-4"/>
    <n v="2.5000000000000001E-4"/>
  </r>
  <r>
    <x v="14"/>
    <x v="0"/>
    <x v="8"/>
    <n v="17"/>
    <n v="2.1000000000000001E-2"/>
    <x v="8"/>
    <x v="8"/>
    <n v="5.0399999999999993E-2"/>
    <n v="1.2E-2"/>
    <n v="4.7999999999999996E-3"/>
    <n v="4.7999999999999996E-3"/>
    <n v="2.3999999999999998E-3"/>
    <n v="6.29"/>
    <n v="5.44"/>
    <n v="3.57"/>
    <n v="0.85000000000000009"/>
    <n v="0.34"/>
    <n v="0.34"/>
    <n v="0.17"/>
    <n v="7.77E-3"/>
    <n v="6.7200000000000003E-3"/>
    <n v="4.4099999999999999E-3"/>
    <n v="1.0500000000000002E-3"/>
    <n v="4.2000000000000002E-4"/>
    <n v="4.2000000000000002E-4"/>
    <n v="2.1000000000000001E-4"/>
  </r>
  <r>
    <x v="14"/>
    <x v="1"/>
    <x v="6"/>
    <n v="19"/>
    <n v="2.4E-2"/>
    <x v="6"/>
    <x v="6"/>
    <n v="6.3E-2"/>
    <n v="1.4999999999999999E-2"/>
    <n v="6.0000000000000001E-3"/>
    <n v="6.0000000000000001E-3"/>
    <n v="3.0000000000000001E-3"/>
    <n v="7.03"/>
    <n v="6.08"/>
    <n v="3.9899999999999998"/>
    <n v="0.95000000000000007"/>
    <n v="0.38"/>
    <n v="0.38"/>
    <n v="0.19"/>
    <n v="8.8800000000000007E-3"/>
    <n v="7.6800000000000002E-3"/>
    <n v="5.0400000000000002E-3"/>
    <n v="1.2000000000000001E-3"/>
    <n v="4.8000000000000001E-4"/>
    <n v="4.8000000000000001E-4"/>
    <n v="2.4000000000000001E-4"/>
  </r>
  <r>
    <x v="15"/>
    <x v="0"/>
    <x v="9"/>
    <n v="18"/>
    <n v="3.1E-2"/>
    <x v="9"/>
    <x v="9"/>
    <n v="5.8800000000000005E-2"/>
    <n v="1.4000000000000002E-2"/>
    <n v="5.6000000000000008E-3"/>
    <n v="5.6000000000000008E-3"/>
    <n v="2.8000000000000004E-3"/>
    <n v="6.66"/>
    <n v="5.76"/>
    <n v="3.78"/>
    <n v="0.9"/>
    <n v="0.36"/>
    <n v="0.36"/>
    <n v="0.18"/>
    <n v="1.1469999999999999E-2"/>
    <n v="9.92E-3"/>
    <n v="6.5099999999999993E-3"/>
    <n v="1.5500000000000002E-3"/>
    <n v="6.2E-4"/>
    <n v="6.2E-4"/>
    <n v="3.1E-4"/>
  </r>
  <r>
    <x v="15"/>
    <x v="1"/>
    <x v="12"/>
    <n v="17"/>
    <n v="2.4E-2"/>
    <x v="12"/>
    <x v="12"/>
    <n v="5.4600000000000003E-2"/>
    <n v="1.3000000000000001E-2"/>
    <n v="5.2000000000000006E-3"/>
    <n v="5.2000000000000006E-3"/>
    <n v="2.6000000000000003E-3"/>
    <n v="6.29"/>
    <n v="5.44"/>
    <n v="3.57"/>
    <n v="0.85000000000000009"/>
    <n v="0.34"/>
    <n v="0.34"/>
    <n v="0.17"/>
    <n v="8.8800000000000007E-3"/>
    <n v="7.6800000000000002E-3"/>
    <n v="5.0400000000000002E-3"/>
    <n v="1.2000000000000001E-3"/>
    <n v="4.8000000000000001E-4"/>
    <n v="4.8000000000000001E-4"/>
    <n v="2.4000000000000001E-4"/>
  </r>
  <r>
    <x v="16"/>
    <x v="0"/>
    <x v="4"/>
    <n v="17"/>
    <n v="2.5999999999999999E-2"/>
    <x v="4"/>
    <x v="4"/>
    <n v="6.7199999999999996E-2"/>
    <n v="1.6E-2"/>
    <n v="6.4000000000000003E-3"/>
    <n v="6.4000000000000003E-3"/>
    <n v="3.2000000000000002E-3"/>
    <n v="6.29"/>
    <n v="5.44"/>
    <n v="3.57"/>
    <n v="0.85000000000000009"/>
    <n v="0.34"/>
    <n v="0.34"/>
    <n v="0.17"/>
    <n v="9.6200000000000001E-3"/>
    <n v="8.3199999999999993E-3"/>
    <n v="5.4599999999999996E-3"/>
    <n v="1.2999999999999999E-3"/>
    <n v="5.1999999999999995E-4"/>
    <n v="5.1999999999999995E-4"/>
    <n v="2.5999999999999998E-4"/>
  </r>
  <r>
    <x v="16"/>
    <x v="1"/>
    <x v="15"/>
    <n v="16"/>
    <n v="2.5999999999999999E-2"/>
    <x v="15"/>
    <x v="15"/>
    <n v="7.3499999999999996E-2"/>
    <n v="1.7499999999999998E-2"/>
    <n v="6.9999999999999993E-3"/>
    <n v="6.9999999999999993E-3"/>
    <n v="3.4999999999999996E-3"/>
    <n v="5.92"/>
    <n v="5.12"/>
    <n v="3.36"/>
    <n v="0.8"/>
    <n v="0.32"/>
    <n v="0.32"/>
    <n v="0.16"/>
    <n v="9.6200000000000001E-3"/>
    <n v="8.3199999999999993E-3"/>
    <n v="5.4599999999999996E-3"/>
    <n v="1.2999999999999999E-3"/>
    <n v="5.1999999999999995E-4"/>
    <n v="5.1999999999999995E-4"/>
    <n v="2.5999999999999998E-4"/>
  </r>
  <r>
    <x v="17"/>
    <x v="0"/>
    <x v="17"/>
    <n v="20"/>
    <n v="2.8000000000000001E-2"/>
    <x v="17"/>
    <x v="17"/>
    <n v="4.8300000000000003E-2"/>
    <n v="1.1500000000000002E-2"/>
    <n v="4.5999999999999999E-3"/>
    <n v="4.5999999999999999E-3"/>
    <n v="2.3E-3"/>
    <n v="7.4"/>
    <n v="6.4"/>
    <n v="4.2"/>
    <n v="1"/>
    <n v="0.4"/>
    <n v="0.4"/>
    <n v="0.2"/>
    <n v="1.0359999999999999E-2"/>
    <n v="8.9600000000000009E-3"/>
    <n v="5.8799999999999998E-3"/>
    <n v="1.4000000000000002E-3"/>
    <n v="5.6000000000000006E-4"/>
    <n v="5.6000000000000006E-4"/>
    <n v="2.8000000000000003E-4"/>
  </r>
  <r>
    <x v="17"/>
    <x v="1"/>
    <x v="18"/>
    <n v="19"/>
    <n v="2.5000000000000001E-2"/>
    <x v="18"/>
    <x v="18"/>
    <n v="4.6199999999999998E-2"/>
    <n v="1.1000000000000001E-2"/>
    <n v="4.4000000000000003E-3"/>
    <n v="4.4000000000000003E-3"/>
    <n v="2.2000000000000001E-3"/>
    <n v="7.03"/>
    <n v="6.08"/>
    <n v="3.9899999999999998"/>
    <n v="0.95000000000000007"/>
    <n v="0.38"/>
    <n v="0.38"/>
    <n v="0.19"/>
    <n v="9.2499999999999995E-3"/>
    <n v="8.0000000000000002E-3"/>
    <n v="5.2500000000000003E-3"/>
    <n v="1.2500000000000002E-3"/>
    <n v="5.0000000000000001E-4"/>
    <n v="5.0000000000000001E-4"/>
    <n v="2.5000000000000001E-4"/>
  </r>
  <r>
    <x v="18"/>
    <x v="0"/>
    <x v="8"/>
    <n v="20"/>
    <n v="2.1000000000000001E-2"/>
    <x v="8"/>
    <x v="8"/>
    <n v="5.0399999999999993E-2"/>
    <n v="1.2E-2"/>
    <n v="4.7999999999999996E-3"/>
    <n v="4.7999999999999996E-3"/>
    <n v="2.3999999999999998E-3"/>
    <n v="7.4"/>
    <n v="6.4"/>
    <n v="4.2"/>
    <n v="1"/>
    <n v="0.4"/>
    <n v="0.4"/>
    <n v="0.2"/>
    <n v="7.77E-3"/>
    <n v="6.7200000000000003E-3"/>
    <n v="4.4099999999999999E-3"/>
    <n v="1.0500000000000002E-3"/>
    <n v="4.2000000000000002E-4"/>
    <n v="4.2000000000000002E-4"/>
    <n v="2.1000000000000001E-4"/>
  </r>
  <r>
    <x v="18"/>
    <x v="1"/>
    <x v="9"/>
    <n v="21"/>
    <n v="2.3E-2"/>
    <x v="9"/>
    <x v="9"/>
    <n v="5.8800000000000005E-2"/>
    <n v="1.4000000000000002E-2"/>
    <n v="5.6000000000000008E-3"/>
    <n v="5.6000000000000008E-3"/>
    <n v="2.8000000000000004E-3"/>
    <n v="7.77"/>
    <n v="6.72"/>
    <n v="4.41"/>
    <n v="1.05"/>
    <n v="0.42"/>
    <n v="0.42"/>
    <n v="0.21"/>
    <n v="8.5100000000000002E-3"/>
    <n v="7.3600000000000002E-3"/>
    <n v="4.8300000000000001E-3"/>
    <n v="1.15E-3"/>
    <n v="4.6000000000000001E-4"/>
    <n v="4.6000000000000001E-4"/>
    <n v="2.3000000000000001E-4"/>
  </r>
  <r>
    <x v="19"/>
    <x v="0"/>
    <x v="12"/>
    <n v="21"/>
    <n v="2.5000000000000001E-2"/>
    <x v="12"/>
    <x v="12"/>
    <n v="5.4600000000000003E-2"/>
    <n v="1.3000000000000001E-2"/>
    <n v="5.2000000000000006E-3"/>
    <n v="5.2000000000000006E-3"/>
    <n v="2.6000000000000003E-3"/>
    <n v="7.77"/>
    <n v="6.72"/>
    <n v="4.41"/>
    <n v="1.05"/>
    <n v="0.42"/>
    <n v="0.42"/>
    <n v="0.21"/>
    <n v="9.2499999999999995E-3"/>
    <n v="8.0000000000000002E-3"/>
    <n v="5.2500000000000003E-3"/>
    <n v="1.2500000000000002E-3"/>
    <n v="5.0000000000000001E-4"/>
    <n v="5.0000000000000001E-4"/>
    <n v="2.5000000000000001E-4"/>
  </r>
  <r>
    <x v="19"/>
    <x v="1"/>
    <x v="3"/>
    <n v="22"/>
    <n v="2.1000000000000001E-2"/>
    <x v="3"/>
    <x v="3"/>
    <n v="6.93E-2"/>
    <n v="1.6500000000000001E-2"/>
    <n v="6.6000000000000008E-3"/>
    <n v="6.6000000000000008E-3"/>
    <n v="3.3000000000000004E-3"/>
    <n v="8.14"/>
    <n v="7.04"/>
    <n v="4.62"/>
    <n v="1.1000000000000001"/>
    <n v="0.44"/>
    <n v="0.44"/>
    <n v="0.22"/>
    <n v="7.77E-3"/>
    <n v="6.7200000000000003E-3"/>
    <n v="4.4099999999999999E-3"/>
    <n v="1.0500000000000002E-3"/>
    <n v="4.2000000000000002E-4"/>
    <n v="4.2000000000000002E-4"/>
    <n v="2.1000000000000001E-4"/>
  </r>
  <r>
    <x v="20"/>
    <x v="0"/>
    <x v="6"/>
    <n v="18"/>
    <n v="2.3E-2"/>
    <x v="6"/>
    <x v="6"/>
    <n v="6.3E-2"/>
    <n v="1.4999999999999999E-2"/>
    <n v="6.0000000000000001E-3"/>
    <n v="6.0000000000000001E-3"/>
    <n v="3.0000000000000001E-3"/>
    <n v="6.66"/>
    <n v="5.76"/>
    <n v="3.78"/>
    <n v="0.9"/>
    <n v="0.36"/>
    <n v="0.36"/>
    <n v="0.18"/>
    <n v="8.5100000000000002E-3"/>
    <n v="7.3600000000000002E-3"/>
    <n v="4.8300000000000001E-3"/>
    <n v="1.15E-3"/>
    <n v="4.6000000000000001E-4"/>
    <n v="4.6000000000000001E-4"/>
    <n v="2.3000000000000001E-4"/>
  </r>
  <r>
    <x v="20"/>
    <x v="1"/>
    <x v="18"/>
    <n v="18"/>
    <n v="2.5000000000000001E-2"/>
    <x v="18"/>
    <x v="18"/>
    <n v="4.6199999999999998E-2"/>
    <n v="1.1000000000000001E-2"/>
    <n v="4.4000000000000003E-3"/>
    <n v="4.4000000000000003E-3"/>
    <n v="2.2000000000000001E-3"/>
    <n v="6.66"/>
    <n v="5.76"/>
    <n v="3.78"/>
    <n v="0.9"/>
    <n v="0.36"/>
    <n v="0.36"/>
    <n v="0.18"/>
    <n v="9.2499999999999995E-3"/>
    <n v="8.0000000000000002E-3"/>
    <n v="5.2500000000000003E-3"/>
    <n v="1.2500000000000002E-3"/>
    <n v="5.0000000000000001E-4"/>
    <n v="5.0000000000000001E-4"/>
    <n v="2.5000000000000001E-4"/>
  </r>
  <r>
    <x v="21"/>
    <x v="0"/>
    <x v="2"/>
    <n v="18"/>
    <n v="2.1999999999999999E-2"/>
    <x v="2"/>
    <x v="2"/>
    <n v="4.4099999999999993E-2"/>
    <n v="1.0500000000000001E-2"/>
    <n v="4.1999999999999997E-3"/>
    <n v="4.1999999999999997E-3"/>
    <n v="2.0999999999999999E-3"/>
    <n v="6.66"/>
    <n v="5.76"/>
    <n v="3.78"/>
    <n v="0.9"/>
    <n v="0.36"/>
    <n v="0.36"/>
    <n v="0.18"/>
    <n v="8.1399999999999997E-3"/>
    <n v="7.0399999999999994E-3"/>
    <n v="4.62E-3"/>
    <n v="1.1000000000000001E-3"/>
    <n v="4.3999999999999996E-4"/>
    <n v="4.3999999999999996E-4"/>
    <n v="2.1999999999999998E-4"/>
  </r>
  <r>
    <x v="21"/>
    <x v="1"/>
    <x v="12"/>
    <n v="16"/>
    <n v="2.1000000000000001E-2"/>
    <x v="12"/>
    <x v="12"/>
    <n v="5.4600000000000003E-2"/>
    <n v="1.3000000000000001E-2"/>
    <n v="5.2000000000000006E-3"/>
    <n v="5.2000000000000006E-3"/>
    <n v="2.6000000000000003E-3"/>
    <n v="5.92"/>
    <n v="5.12"/>
    <n v="3.36"/>
    <n v="0.8"/>
    <n v="0.32"/>
    <n v="0.32"/>
    <n v="0.16"/>
    <n v="7.77E-3"/>
    <n v="6.7200000000000003E-3"/>
    <n v="4.4099999999999999E-3"/>
    <n v="1.0500000000000002E-3"/>
    <n v="4.2000000000000002E-4"/>
    <n v="4.2000000000000002E-4"/>
    <n v="2.1000000000000001E-4"/>
  </r>
  <r>
    <x v="22"/>
    <x v="0"/>
    <x v="19"/>
    <n v="22"/>
    <n v="2.3E-2"/>
    <x v="19"/>
    <x v="19"/>
    <n v="7.9799999999999996E-2"/>
    <n v="1.9000000000000003E-2"/>
    <n v="7.6E-3"/>
    <n v="7.6E-3"/>
    <n v="3.8E-3"/>
    <n v="8.14"/>
    <n v="7.04"/>
    <n v="4.62"/>
    <n v="1.1000000000000001"/>
    <n v="0.44"/>
    <n v="0.44"/>
    <n v="0.22"/>
    <n v="8.5100000000000002E-3"/>
    <n v="7.3600000000000002E-3"/>
    <n v="4.8300000000000001E-3"/>
    <n v="1.15E-3"/>
    <n v="4.6000000000000001E-4"/>
    <n v="4.6000000000000001E-4"/>
    <n v="2.3000000000000001E-4"/>
  </r>
  <r>
    <x v="22"/>
    <x v="1"/>
    <x v="10"/>
    <n v="21"/>
    <n v="2.1999999999999999E-2"/>
    <x v="10"/>
    <x v="10"/>
    <n v="4.2000000000000003E-2"/>
    <n v="1.0000000000000002E-2"/>
    <n v="4.0000000000000001E-3"/>
    <n v="4.0000000000000001E-3"/>
    <n v="2E-3"/>
    <n v="7.77"/>
    <n v="6.72"/>
    <n v="4.41"/>
    <n v="1.05"/>
    <n v="0.42"/>
    <n v="0.42"/>
    <n v="0.21"/>
    <n v="8.1399999999999997E-3"/>
    <n v="7.0399999999999994E-3"/>
    <n v="4.62E-3"/>
    <n v="1.1000000000000001E-3"/>
    <n v="4.3999999999999996E-4"/>
    <n v="4.3999999999999996E-4"/>
    <n v="2.1999999999999998E-4"/>
  </r>
  <r>
    <x v="23"/>
    <x v="0"/>
    <x v="4"/>
    <n v="17"/>
    <n v="2.4E-2"/>
    <x v="4"/>
    <x v="4"/>
    <n v="6.7199999999999996E-2"/>
    <n v="1.6E-2"/>
    <n v="6.4000000000000003E-3"/>
    <n v="6.4000000000000003E-3"/>
    <n v="3.2000000000000002E-3"/>
    <n v="6.29"/>
    <n v="5.44"/>
    <n v="3.57"/>
    <n v="0.85000000000000009"/>
    <n v="0.34"/>
    <n v="0.34"/>
    <n v="0.17"/>
    <n v="8.8800000000000007E-3"/>
    <n v="7.6800000000000002E-3"/>
    <n v="5.0400000000000002E-3"/>
    <n v="1.2000000000000001E-3"/>
    <n v="4.8000000000000001E-4"/>
    <n v="4.8000000000000001E-4"/>
    <n v="2.4000000000000001E-4"/>
  </r>
  <r>
    <x v="23"/>
    <x v="1"/>
    <x v="12"/>
    <n v="20"/>
    <n v="2.7E-2"/>
    <x v="12"/>
    <x v="12"/>
    <n v="5.4600000000000003E-2"/>
    <n v="1.3000000000000001E-2"/>
    <n v="5.2000000000000006E-3"/>
    <n v="5.2000000000000006E-3"/>
    <n v="2.6000000000000003E-3"/>
    <n v="7.4"/>
    <n v="6.4"/>
    <n v="4.2"/>
    <n v="1"/>
    <n v="0.4"/>
    <n v="0.4"/>
    <n v="0.2"/>
    <n v="9.9900000000000006E-3"/>
    <n v="8.6400000000000001E-3"/>
    <n v="5.6699999999999997E-3"/>
    <n v="1.3500000000000001E-3"/>
    <n v="5.4000000000000001E-4"/>
    <n v="5.4000000000000001E-4"/>
    <n v="2.7E-4"/>
  </r>
  <r>
    <x v="24"/>
    <x v="0"/>
    <x v="16"/>
    <n v="20"/>
    <n v="2.7E-2"/>
    <x v="16"/>
    <x v="16"/>
    <n v="7.7699999999999991E-2"/>
    <n v="1.8499999999999999E-2"/>
    <n v="7.4000000000000003E-3"/>
    <n v="7.4000000000000003E-3"/>
    <n v="3.7000000000000002E-3"/>
    <n v="7.4"/>
    <n v="6.4"/>
    <n v="4.2"/>
    <n v="1"/>
    <n v="0.4"/>
    <n v="0.4"/>
    <n v="0.2"/>
    <n v="9.9900000000000006E-3"/>
    <n v="8.6400000000000001E-3"/>
    <n v="5.6699999999999997E-3"/>
    <n v="1.3500000000000001E-3"/>
    <n v="5.4000000000000001E-4"/>
    <n v="5.4000000000000001E-4"/>
    <n v="2.7E-4"/>
  </r>
  <r>
    <x v="24"/>
    <x v="1"/>
    <x v="11"/>
    <n v="21"/>
    <n v="2.3E-2"/>
    <x v="11"/>
    <x v="11"/>
    <n v="5.2499999999999998E-2"/>
    <n v="1.2500000000000001E-2"/>
    <n v="5.0000000000000001E-3"/>
    <n v="5.0000000000000001E-3"/>
    <n v="2.5000000000000001E-3"/>
    <n v="7.77"/>
    <n v="6.72"/>
    <n v="4.41"/>
    <n v="1.05"/>
    <n v="0.42"/>
    <n v="0.42"/>
    <n v="0.21"/>
    <n v="8.5100000000000002E-3"/>
    <n v="7.3600000000000002E-3"/>
    <n v="4.8300000000000001E-3"/>
    <n v="1.15E-3"/>
    <n v="4.6000000000000001E-4"/>
    <n v="4.6000000000000001E-4"/>
    <n v="2.3000000000000001E-4"/>
  </r>
  <r>
    <x v="25"/>
    <x v="0"/>
    <x v="7"/>
    <n v="20"/>
    <n v="2.1999999999999999E-2"/>
    <x v="7"/>
    <x v="7"/>
    <n v="6.5099999999999991E-2"/>
    <n v="1.55E-2"/>
    <n v="6.1999999999999998E-3"/>
    <n v="6.1999999999999998E-3"/>
    <n v="3.0999999999999999E-3"/>
    <n v="7.4"/>
    <n v="6.4"/>
    <n v="4.2"/>
    <n v="1"/>
    <n v="0.4"/>
    <n v="0.4"/>
    <n v="0.2"/>
    <n v="8.1399999999999997E-3"/>
    <n v="7.0399999999999994E-3"/>
    <n v="4.62E-3"/>
    <n v="1.1000000000000001E-3"/>
    <n v="4.3999999999999996E-4"/>
    <n v="4.3999999999999996E-4"/>
    <n v="2.1999999999999998E-4"/>
  </r>
  <r>
    <x v="25"/>
    <x v="1"/>
    <x v="8"/>
    <n v="16"/>
    <n v="2.4E-2"/>
    <x v="8"/>
    <x v="8"/>
    <n v="5.0399999999999993E-2"/>
    <n v="1.2E-2"/>
    <n v="4.7999999999999996E-3"/>
    <n v="4.7999999999999996E-3"/>
    <n v="2.3999999999999998E-3"/>
    <n v="5.92"/>
    <n v="5.12"/>
    <n v="3.36"/>
    <n v="0.8"/>
    <n v="0.32"/>
    <n v="0.32"/>
    <n v="0.16"/>
    <n v="8.8800000000000007E-3"/>
    <n v="7.6800000000000002E-3"/>
    <n v="5.0400000000000002E-3"/>
    <n v="1.2000000000000001E-3"/>
    <n v="4.8000000000000001E-4"/>
    <n v="4.8000000000000001E-4"/>
    <n v="2.4000000000000001E-4"/>
  </r>
  <r>
    <x v="26"/>
    <x v="0"/>
    <x v="8"/>
    <n v="15"/>
    <n v="2.4E-2"/>
    <x v="8"/>
    <x v="8"/>
    <n v="5.0399999999999993E-2"/>
    <n v="1.2E-2"/>
    <n v="4.7999999999999996E-3"/>
    <n v="4.7999999999999996E-3"/>
    <n v="2.3999999999999998E-3"/>
    <n v="5.55"/>
    <n v="4.8"/>
    <n v="3.15"/>
    <n v="0.75"/>
    <n v="0.3"/>
    <n v="0.3"/>
    <n v="0.15"/>
    <n v="8.8800000000000007E-3"/>
    <n v="7.6800000000000002E-3"/>
    <n v="5.0400000000000002E-3"/>
    <n v="1.2000000000000001E-3"/>
    <n v="4.8000000000000001E-4"/>
    <n v="4.8000000000000001E-4"/>
    <n v="2.4000000000000001E-4"/>
  </r>
  <r>
    <x v="26"/>
    <x v="1"/>
    <x v="14"/>
    <n v="21"/>
    <n v="2.7E-2"/>
    <x v="14"/>
    <x v="14"/>
    <n v="7.1400000000000005E-2"/>
    <n v="1.7000000000000001E-2"/>
    <n v="6.8000000000000005E-3"/>
    <n v="6.8000000000000005E-3"/>
    <n v="3.4000000000000002E-3"/>
    <n v="7.77"/>
    <n v="6.72"/>
    <n v="4.41"/>
    <n v="1.05"/>
    <n v="0.42"/>
    <n v="0.42"/>
    <n v="0.21"/>
    <n v="9.9900000000000006E-3"/>
    <n v="8.6400000000000001E-3"/>
    <n v="5.6699999999999997E-3"/>
    <n v="1.3500000000000001E-3"/>
    <n v="5.4000000000000001E-4"/>
    <n v="5.4000000000000001E-4"/>
    <n v="2.7E-4"/>
  </r>
  <r>
    <x v="27"/>
    <x v="0"/>
    <x v="15"/>
    <n v="22"/>
    <n v="2.4E-2"/>
    <x v="15"/>
    <x v="15"/>
    <n v="7.3499999999999996E-2"/>
    <n v="1.7499999999999998E-2"/>
    <n v="6.9999999999999993E-3"/>
    <n v="6.9999999999999993E-3"/>
    <n v="3.4999999999999996E-3"/>
    <n v="8.14"/>
    <n v="7.04"/>
    <n v="4.62"/>
    <n v="1.1000000000000001"/>
    <n v="0.44"/>
    <n v="0.44"/>
    <n v="0.22"/>
    <n v="8.8800000000000007E-3"/>
    <n v="7.6800000000000002E-3"/>
    <n v="5.0400000000000002E-3"/>
    <n v="1.2000000000000001E-3"/>
    <n v="4.8000000000000001E-4"/>
    <n v="4.8000000000000001E-4"/>
    <n v="2.4000000000000001E-4"/>
  </r>
  <r>
    <x v="27"/>
    <x v="1"/>
    <x v="5"/>
    <n v="22"/>
    <n v="2.1000000000000001E-2"/>
    <x v="5"/>
    <x v="5"/>
    <n v="5.67E-2"/>
    <n v="1.3500000000000002E-2"/>
    <n v="5.4000000000000003E-3"/>
    <n v="5.4000000000000003E-3"/>
    <n v="2.7000000000000001E-3"/>
    <n v="8.14"/>
    <n v="7.04"/>
    <n v="4.62"/>
    <n v="1.1000000000000001"/>
    <n v="0.44"/>
    <n v="0.44"/>
    <n v="0.22"/>
    <n v="7.77E-3"/>
    <n v="6.7200000000000003E-3"/>
    <n v="4.4099999999999999E-3"/>
    <n v="1.0500000000000002E-3"/>
    <n v="4.2000000000000002E-4"/>
    <n v="4.2000000000000002E-4"/>
    <n v="2.1000000000000001E-4"/>
  </r>
  <r>
    <x v="28"/>
    <x v="0"/>
    <x v="7"/>
    <n v="20"/>
    <n v="1.9E-2"/>
    <x v="7"/>
    <x v="7"/>
    <n v="6.5099999999999991E-2"/>
    <n v="1.55E-2"/>
    <n v="6.1999999999999998E-3"/>
    <n v="6.1999999999999998E-3"/>
    <n v="3.0999999999999999E-3"/>
    <n v="7.4"/>
    <n v="6.4"/>
    <n v="4.2"/>
    <n v="1"/>
    <n v="0.4"/>
    <n v="0.4"/>
    <n v="0.2"/>
    <n v="7.0299999999999998E-3"/>
    <n v="6.0800000000000003E-3"/>
    <n v="3.9899999999999996E-3"/>
    <n v="9.5E-4"/>
    <n v="3.8000000000000002E-4"/>
    <n v="3.8000000000000002E-4"/>
    <n v="1.9000000000000001E-4"/>
  </r>
  <r>
    <x v="28"/>
    <x v="1"/>
    <x v="20"/>
    <n v="19"/>
    <n v="2.1999999999999999E-2"/>
    <x v="20"/>
    <x v="20"/>
    <n v="6.0899999999999996E-2"/>
    <n v="1.4499999999999999E-2"/>
    <n v="5.7999999999999996E-3"/>
    <n v="5.7999999999999996E-3"/>
    <n v="2.8999999999999998E-3"/>
    <n v="7.03"/>
    <n v="6.08"/>
    <n v="3.9899999999999998"/>
    <n v="0.95000000000000007"/>
    <n v="0.38"/>
    <n v="0.38"/>
    <n v="0.19"/>
    <n v="8.1399999999999997E-3"/>
    <n v="7.0399999999999994E-3"/>
    <n v="4.62E-3"/>
    <n v="1.1000000000000001E-3"/>
    <n v="4.3999999999999996E-4"/>
    <n v="4.3999999999999996E-4"/>
    <n v="2.1999999999999998E-4"/>
  </r>
  <r>
    <x v="29"/>
    <x v="0"/>
    <x v="12"/>
    <n v="15"/>
    <n v="1.7000000000000001E-2"/>
    <x v="12"/>
    <x v="12"/>
    <n v="5.4600000000000003E-2"/>
    <n v="1.3000000000000001E-2"/>
    <n v="5.2000000000000006E-3"/>
    <n v="5.2000000000000006E-3"/>
    <n v="2.6000000000000003E-3"/>
    <n v="5.55"/>
    <n v="4.8"/>
    <n v="3.15"/>
    <n v="0.75"/>
    <n v="0.3"/>
    <n v="0.3"/>
    <n v="0.15"/>
    <n v="6.2900000000000005E-3"/>
    <n v="5.4400000000000004E-3"/>
    <n v="3.5700000000000003E-3"/>
    <n v="8.5000000000000006E-4"/>
    <n v="3.4000000000000002E-4"/>
    <n v="3.4000000000000002E-4"/>
    <n v="1.7000000000000001E-4"/>
  </r>
  <r>
    <x v="29"/>
    <x v="1"/>
    <x v="8"/>
    <n v="18"/>
    <n v="1.4E-2"/>
    <x v="8"/>
    <x v="8"/>
    <n v="5.0399999999999993E-2"/>
    <n v="1.2E-2"/>
    <n v="4.7999999999999996E-3"/>
    <n v="4.7999999999999996E-3"/>
    <n v="2.3999999999999998E-3"/>
    <n v="6.66"/>
    <n v="5.76"/>
    <n v="3.78"/>
    <n v="0.9"/>
    <n v="0.36"/>
    <n v="0.36"/>
    <n v="0.18"/>
    <n v="5.1799999999999997E-3"/>
    <n v="4.4800000000000005E-3"/>
    <n v="2.9399999999999999E-3"/>
    <n v="7.000000000000001E-4"/>
    <n v="2.8000000000000003E-4"/>
    <n v="2.8000000000000003E-4"/>
    <n v="1.4000000000000001E-4"/>
  </r>
  <r>
    <x v="0"/>
    <x v="2"/>
    <x v="19"/>
    <n v="17"/>
    <n v="2.1999999999999999E-2"/>
    <x v="19"/>
    <x v="19"/>
    <n v="7.9799999999999996E-2"/>
    <n v="1.9000000000000003E-2"/>
    <n v="7.6E-3"/>
    <n v="7.6E-3"/>
    <n v="3.8E-3"/>
    <n v="6.29"/>
    <n v="5.44"/>
    <n v="3.57"/>
    <n v="0.85000000000000009"/>
    <n v="0.34"/>
    <n v="0.34"/>
    <n v="0.17"/>
    <n v="8.1399999999999997E-3"/>
    <n v="7.0399999999999994E-3"/>
    <n v="4.62E-3"/>
    <n v="1.1000000000000001E-3"/>
    <n v="4.3999999999999996E-4"/>
    <n v="4.3999999999999996E-4"/>
    <n v="2.1999999999999998E-4"/>
  </r>
  <r>
    <x v="0"/>
    <x v="3"/>
    <x v="21"/>
    <n v="15"/>
    <n v="1.7999999999999999E-2"/>
    <x v="21"/>
    <x v="21"/>
    <n v="8.8199999999999987E-2"/>
    <n v="2.1000000000000001E-2"/>
    <n v="8.3999999999999995E-3"/>
    <n v="8.3999999999999995E-3"/>
    <n v="4.1999999999999997E-3"/>
    <n v="5.55"/>
    <n v="4.8"/>
    <n v="3.15"/>
    <n v="0.75"/>
    <n v="0.3"/>
    <n v="0.3"/>
    <n v="0.15"/>
    <n v="6.6599999999999993E-3"/>
    <n v="5.7599999999999995E-3"/>
    <n v="3.7799999999999995E-3"/>
    <n v="8.9999999999999998E-4"/>
    <n v="3.5999999999999997E-4"/>
    <n v="3.5999999999999997E-4"/>
    <n v="1.7999999999999998E-4"/>
  </r>
  <r>
    <x v="1"/>
    <x v="2"/>
    <x v="10"/>
    <n v="12"/>
    <n v="1.0999999999999999E-2"/>
    <x v="10"/>
    <x v="10"/>
    <n v="4.2000000000000003E-2"/>
    <n v="1.0000000000000002E-2"/>
    <n v="4.0000000000000001E-3"/>
    <n v="4.0000000000000001E-3"/>
    <n v="2E-3"/>
    <n v="4.4399999999999995"/>
    <n v="3.84"/>
    <n v="2.52"/>
    <n v="0.60000000000000009"/>
    <n v="0.24"/>
    <n v="0.24"/>
    <n v="0.12"/>
    <n v="4.0699999999999998E-3"/>
    <n v="3.5199999999999997E-3"/>
    <n v="2.31E-3"/>
    <n v="5.5000000000000003E-4"/>
    <n v="2.1999999999999998E-4"/>
    <n v="2.1999999999999998E-4"/>
    <n v="1.0999999999999999E-4"/>
  </r>
  <r>
    <x v="1"/>
    <x v="3"/>
    <x v="12"/>
    <n v="10"/>
    <n v="1.4E-2"/>
    <x v="12"/>
    <x v="12"/>
    <n v="5.4600000000000003E-2"/>
    <n v="1.3000000000000001E-2"/>
    <n v="5.2000000000000006E-3"/>
    <n v="5.2000000000000006E-3"/>
    <n v="2.6000000000000003E-3"/>
    <n v="3.7"/>
    <n v="3.2"/>
    <n v="2.1"/>
    <n v="0.5"/>
    <n v="0.2"/>
    <n v="0.2"/>
    <n v="0.1"/>
    <n v="5.1799999999999997E-3"/>
    <n v="4.4800000000000005E-3"/>
    <n v="2.9399999999999999E-3"/>
    <n v="7.000000000000001E-4"/>
    <n v="2.8000000000000003E-4"/>
    <n v="2.8000000000000003E-4"/>
    <n v="1.4000000000000001E-4"/>
  </r>
  <r>
    <x v="2"/>
    <x v="2"/>
    <x v="22"/>
    <n v="11"/>
    <n v="1.2999999999999999E-2"/>
    <x v="22"/>
    <x v="22"/>
    <n v="3.5700000000000003E-2"/>
    <n v="8.5000000000000006E-3"/>
    <n v="3.4000000000000002E-3"/>
    <n v="3.4000000000000002E-3"/>
    <n v="1.7000000000000001E-3"/>
    <n v="4.07"/>
    <n v="3.52"/>
    <n v="2.31"/>
    <n v="0.55000000000000004"/>
    <n v="0.22"/>
    <n v="0.22"/>
    <n v="0.11"/>
    <n v="4.81E-3"/>
    <n v="4.1599999999999996E-3"/>
    <n v="2.7299999999999998E-3"/>
    <n v="6.4999999999999997E-4"/>
    <n v="2.5999999999999998E-4"/>
    <n v="2.5999999999999998E-4"/>
    <n v="1.2999999999999999E-4"/>
  </r>
  <r>
    <x v="2"/>
    <x v="3"/>
    <x v="23"/>
    <n v="5"/>
    <n v="1.0999999999999999E-2"/>
    <x v="23"/>
    <x v="23"/>
    <n v="3.15E-2"/>
    <n v="7.4999999999999997E-3"/>
    <n v="3.0000000000000001E-3"/>
    <n v="3.0000000000000001E-3"/>
    <n v="1.5E-3"/>
    <n v="1.85"/>
    <n v="1.6"/>
    <n v="1.05"/>
    <n v="0.25"/>
    <n v="0.1"/>
    <n v="0.1"/>
    <n v="0.05"/>
    <n v="4.0699999999999998E-3"/>
    <n v="3.5199999999999997E-3"/>
    <n v="2.31E-3"/>
    <n v="5.5000000000000003E-4"/>
    <n v="2.1999999999999998E-4"/>
    <n v="2.1999999999999998E-4"/>
    <n v="1.0999999999999999E-4"/>
  </r>
  <r>
    <x v="3"/>
    <x v="2"/>
    <x v="24"/>
    <n v="6"/>
    <n v="1.0999999999999999E-2"/>
    <x v="24"/>
    <x v="24"/>
    <n v="2.3099999999999999E-2"/>
    <n v="5.5000000000000005E-3"/>
    <n v="2.2000000000000001E-3"/>
    <n v="2.2000000000000001E-3"/>
    <n v="1.1000000000000001E-3"/>
    <n v="2.2199999999999998"/>
    <n v="1.92"/>
    <n v="1.26"/>
    <n v="0.30000000000000004"/>
    <n v="0.12"/>
    <n v="0.12"/>
    <n v="0.06"/>
    <n v="4.0699999999999998E-3"/>
    <n v="3.5199999999999997E-3"/>
    <n v="2.31E-3"/>
    <n v="5.5000000000000003E-4"/>
    <n v="2.1999999999999998E-4"/>
    <n v="2.1999999999999998E-4"/>
    <n v="1.0999999999999999E-4"/>
  </r>
  <r>
    <x v="3"/>
    <x v="3"/>
    <x v="23"/>
    <n v="10"/>
    <n v="1.2E-2"/>
    <x v="23"/>
    <x v="23"/>
    <n v="3.15E-2"/>
    <n v="7.4999999999999997E-3"/>
    <n v="3.0000000000000001E-3"/>
    <n v="3.0000000000000001E-3"/>
    <n v="1.5E-3"/>
    <n v="3.7"/>
    <n v="3.2"/>
    <n v="2.1"/>
    <n v="0.5"/>
    <n v="0.2"/>
    <n v="0.2"/>
    <n v="0.1"/>
    <n v="4.4400000000000004E-3"/>
    <n v="3.8400000000000001E-3"/>
    <n v="2.5200000000000001E-3"/>
    <n v="6.0000000000000006E-4"/>
    <n v="2.4000000000000001E-4"/>
    <n v="2.4000000000000001E-4"/>
    <n v="1.2E-4"/>
  </r>
  <r>
    <x v="4"/>
    <x v="2"/>
    <x v="25"/>
    <n v="10"/>
    <n v="7.0000000000000001E-3"/>
    <x v="25"/>
    <x v="25"/>
    <n v="3.78E-2"/>
    <n v="8.9999999999999993E-3"/>
    <n v="3.5999999999999999E-3"/>
    <n v="3.5999999999999999E-3"/>
    <n v="1.8E-3"/>
    <n v="3.7"/>
    <n v="3.2"/>
    <n v="2.1"/>
    <n v="0.5"/>
    <n v="0.2"/>
    <n v="0.2"/>
    <n v="0.1"/>
    <n v="2.5899999999999999E-3"/>
    <n v="2.2400000000000002E-3"/>
    <n v="1.47E-3"/>
    <n v="3.5000000000000005E-4"/>
    <n v="1.4000000000000001E-4"/>
    <n v="1.4000000000000001E-4"/>
    <n v="7.0000000000000007E-5"/>
  </r>
  <r>
    <x v="4"/>
    <x v="3"/>
    <x v="26"/>
    <n v="11"/>
    <n v="1.4E-2"/>
    <x v="26"/>
    <x v="26"/>
    <n v="3.3599999999999998E-2"/>
    <n v="8.0000000000000002E-3"/>
    <n v="3.2000000000000002E-3"/>
    <n v="3.2000000000000002E-3"/>
    <n v="1.6000000000000001E-3"/>
    <n v="4.07"/>
    <n v="3.52"/>
    <n v="2.31"/>
    <n v="0.55000000000000004"/>
    <n v="0.22"/>
    <n v="0.22"/>
    <n v="0.11"/>
    <n v="5.1799999999999997E-3"/>
    <n v="4.4800000000000005E-3"/>
    <n v="2.9399999999999999E-3"/>
    <n v="7.000000000000001E-4"/>
    <n v="2.8000000000000003E-4"/>
    <n v="2.8000000000000003E-4"/>
    <n v="1.4000000000000001E-4"/>
  </r>
  <r>
    <x v="5"/>
    <x v="2"/>
    <x v="27"/>
    <n v="10"/>
    <n v="0.01"/>
    <x v="27"/>
    <x v="27"/>
    <n v="3.9899999999999998E-2"/>
    <n v="9.5000000000000015E-3"/>
    <n v="3.8E-3"/>
    <n v="3.8E-3"/>
    <n v="1.9E-3"/>
    <n v="3.7"/>
    <n v="3.2"/>
    <n v="2.1"/>
    <n v="0.5"/>
    <n v="0.2"/>
    <n v="0.2"/>
    <n v="0.1"/>
    <n v="3.7000000000000002E-3"/>
    <n v="3.2000000000000002E-3"/>
    <n v="2.0999999999999999E-3"/>
    <n v="5.0000000000000001E-4"/>
    <n v="2.0000000000000001E-4"/>
    <n v="2.0000000000000001E-4"/>
    <n v="1E-4"/>
  </r>
  <r>
    <x v="5"/>
    <x v="3"/>
    <x v="28"/>
    <n v="10"/>
    <n v="7.0000000000000001E-3"/>
    <x v="28"/>
    <x v="28"/>
    <n v="2.5199999999999997E-2"/>
    <n v="6.0000000000000001E-3"/>
    <n v="2.3999999999999998E-3"/>
    <n v="2.3999999999999998E-3"/>
    <n v="1.1999999999999999E-3"/>
    <n v="3.7"/>
    <n v="3.2"/>
    <n v="2.1"/>
    <n v="0.5"/>
    <n v="0.2"/>
    <n v="0.2"/>
    <n v="0.1"/>
    <n v="2.5899999999999999E-3"/>
    <n v="2.2400000000000002E-3"/>
    <n v="1.47E-3"/>
    <n v="3.5000000000000005E-4"/>
    <n v="1.4000000000000001E-4"/>
    <n v="1.4000000000000001E-4"/>
    <n v="7.0000000000000007E-5"/>
  </r>
  <r>
    <x v="6"/>
    <x v="2"/>
    <x v="26"/>
    <n v="11"/>
    <n v="1.2E-2"/>
    <x v="26"/>
    <x v="26"/>
    <n v="3.3599999999999998E-2"/>
    <n v="8.0000000000000002E-3"/>
    <n v="3.2000000000000002E-3"/>
    <n v="3.2000000000000002E-3"/>
    <n v="1.6000000000000001E-3"/>
    <n v="4.07"/>
    <n v="3.52"/>
    <n v="2.31"/>
    <n v="0.55000000000000004"/>
    <n v="0.22"/>
    <n v="0.22"/>
    <n v="0.11"/>
    <n v="4.4400000000000004E-3"/>
    <n v="3.8400000000000001E-3"/>
    <n v="2.5200000000000001E-3"/>
    <n v="6.0000000000000006E-4"/>
    <n v="2.4000000000000001E-4"/>
    <n v="2.4000000000000001E-4"/>
    <n v="1.2E-4"/>
  </r>
  <r>
    <x v="6"/>
    <x v="3"/>
    <x v="22"/>
    <n v="6"/>
    <n v="1.2E-2"/>
    <x v="22"/>
    <x v="22"/>
    <n v="3.5700000000000003E-2"/>
    <n v="8.5000000000000006E-3"/>
    <n v="3.4000000000000002E-3"/>
    <n v="3.4000000000000002E-3"/>
    <n v="1.7000000000000001E-3"/>
    <n v="2.2199999999999998"/>
    <n v="1.92"/>
    <n v="1.26"/>
    <n v="0.30000000000000004"/>
    <n v="0.12"/>
    <n v="0.12"/>
    <n v="0.06"/>
    <n v="4.4400000000000004E-3"/>
    <n v="3.8400000000000001E-3"/>
    <n v="2.5200000000000001E-3"/>
    <n v="6.0000000000000006E-4"/>
    <n v="2.4000000000000001E-4"/>
    <n v="2.4000000000000001E-4"/>
    <n v="1.2E-4"/>
  </r>
  <r>
    <x v="7"/>
    <x v="2"/>
    <x v="28"/>
    <n v="7"/>
    <n v="1.2999999999999999E-2"/>
    <x v="28"/>
    <x v="28"/>
    <n v="2.5199999999999997E-2"/>
    <n v="6.0000000000000001E-3"/>
    <n v="2.3999999999999998E-3"/>
    <n v="2.3999999999999998E-3"/>
    <n v="1.1999999999999999E-3"/>
    <n v="2.59"/>
    <n v="2.2400000000000002"/>
    <n v="1.47"/>
    <n v="0.35000000000000003"/>
    <n v="0.14000000000000001"/>
    <n v="0.14000000000000001"/>
    <n v="7.0000000000000007E-2"/>
    <n v="4.81E-3"/>
    <n v="4.1599999999999996E-3"/>
    <n v="2.7299999999999998E-3"/>
    <n v="6.4999999999999997E-4"/>
    <n v="2.5999999999999998E-4"/>
    <n v="2.5999999999999998E-4"/>
    <n v="1.2999999999999999E-4"/>
  </r>
  <r>
    <x v="7"/>
    <x v="3"/>
    <x v="23"/>
    <n v="10"/>
    <n v="1.2E-2"/>
    <x v="23"/>
    <x v="23"/>
    <n v="3.15E-2"/>
    <n v="7.4999999999999997E-3"/>
    <n v="3.0000000000000001E-3"/>
    <n v="3.0000000000000001E-3"/>
    <n v="1.5E-3"/>
    <n v="3.7"/>
    <n v="3.2"/>
    <n v="2.1"/>
    <n v="0.5"/>
    <n v="0.2"/>
    <n v="0.2"/>
    <n v="0.1"/>
    <n v="4.4400000000000004E-3"/>
    <n v="3.8400000000000001E-3"/>
    <n v="2.5200000000000001E-3"/>
    <n v="6.0000000000000006E-4"/>
    <n v="2.4000000000000001E-4"/>
    <n v="2.4000000000000001E-4"/>
    <n v="1.2E-4"/>
  </r>
  <r>
    <x v="8"/>
    <x v="2"/>
    <x v="29"/>
    <n v="7"/>
    <n v="8.0000000000000002E-3"/>
    <x v="29"/>
    <x v="29"/>
    <n v="2.9400000000000003E-2"/>
    <n v="7.000000000000001E-3"/>
    <n v="2.8000000000000004E-3"/>
    <n v="2.8000000000000004E-3"/>
    <n v="1.4000000000000002E-3"/>
    <n v="2.59"/>
    <n v="2.2400000000000002"/>
    <n v="1.47"/>
    <n v="0.35000000000000003"/>
    <n v="0.14000000000000001"/>
    <n v="0.14000000000000001"/>
    <n v="7.0000000000000007E-2"/>
    <n v="2.96E-3"/>
    <n v="2.5600000000000002E-3"/>
    <n v="1.6800000000000001E-3"/>
    <n v="4.0000000000000002E-4"/>
    <n v="1.6000000000000001E-4"/>
    <n v="1.6000000000000001E-4"/>
    <n v="8.0000000000000007E-5"/>
  </r>
  <r>
    <x v="8"/>
    <x v="3"/>
    <x v="28"/>
    <n v="11"/>
    <n v="0.01"/>
    <x v="28"/>
    <x v="28"/>
    <n v="2.5199999999999997E-2"/>
    <n v="6.0000000000000001E-3"/>
    <n v="2.3999999999999998E-3"/>
    <n v="2.3999999999999998E-3"/>
    <n v="1.1999999999999999E-3"/>
    <n v="4.07"/>
    <n v="3.52"/>
    <n v="2.31"/>
    <n v="0.55000000000000004"/>
    <n v="0.22"/>
    <n v="0.22"/>
    <n v="0.11"/>
    <n v="3.7000000000000002E-3"/>
    <n v="3.2000000000000002E-3"/>
    <n v="2.0999999999999999E-3"/>
    <n v="5.0000000000000001E-4"/>
    <n v="2.0000000000000001E-4"/>
    <n v="2.0000000000000001E-4"/>
    <n v="1E-4"/>
  </r>
  <r>
    <x v="9"/>
    <x v="2"/>
    <x v="23"/>
    <n v="6"/>
    <n v="1.2999999999999999E-2"/>
    <x v="23"/>
    <x v="23"/>
    <n v="3.15E-2"/>
    <n v="7.4999999999999997E-3"/>
    <n v="3.0000000000000001E-3"/>
    <n v="3.0000000000000001E-3"/>
    <n v="1.5E-3"/>
    <n v="2.2199999999999998"/>
    <n v="1.92"/>
    <n v="1.26"/>
    <n v="0.30000000000000004"/>
    <n v="0.12"/>
    <n v="0.12"/>
    <n v="0.06"/>
    <n v="4.81E-3"/>
    <n v="4.1599999999999996E-3"/>
    <n v="2.7299999999999998E-3"/>
    <n v="6.4999999999999997E-4"/>
    <n v="2.5999999999999998E-4"/>
    <n v="2.5999999999999998E-4"/>
    <n v="1.2999999999999999E-4"/>
  </r>
  <r>
    <x v="9"/>
    <x v="3"/>
    <x v="25"/>
    <n v="11"/>
    <n v="0.01"/>
    <x v="25"/>
    <x v="25"/>
    <n v="3.78E-2"/>
    <n v="8.9999999999999993E-3"/>
    <n v="3.5999999999999999E-3"/>
    <n v="3.5999999999999999E-3"/>
    <n v="1.8E-3"/>
    <n v="4.07"/>
    <n v="3.52"/>
    <n v="2.31"/>
    <n v="0.55000000000000004"/>
    <n v="0.22"/>
    <n v="0.22"/>
    <n v="0.11"/>
    <n v="3.7000000000000002E-3"/>
    <n v="3.2000000000000002E-3"/>
    <n v="2.0999999999999999E-3"/>
    <n v="5.0000000000000001E-4"/>
    <n v="2.0000000000000001E-4"/>
    <n v="2.0000000000000001E-4"/>
    <n v="1E-4"/>
  </r>
  <r>
    <x v="10"/>
    <x v="2"/>
    <x v="26"/>
    <n v="10"/>
    <n v="1.0999999999999999E-2"/>
    <x v="26"/>
    <x v="26"/>
    <n v="3.3599999999999998E-2"/>
    <n v="8.0000000000000002E-3"/>
    <n v="3.2000000000000002E-3"/>
    <n v="3.2000000000000002E-3"/>
    <n v="1.6000000000000001E-3"/>
    <n v="3.7"/>
    <n v="3.2"/>
    <n v="2.1"/>
    <n v="0.5"/>
    <n v="0.2"/>
    <n v="0.2"/>
    <n v="0.1"/>
    <n v="4.0699999999999998E-3"/>
    <n v="3.5199999999999997E-3"/>
    <n v="2.31E-3"/>
    <n v="5.5000000000000003E-4"/>
    <n v="2.1999999999999998E-4"/>
    <n v="2.1999999999999998E-4"/>
    <n v="1.0999999999999999E-4"/>
  </r>
  <r>
    <x v="10"/>
    <x v="3"/>
    <x v="28"/>
    <n v="8"/>
    <n v="8.0000000000000002E-3"/>
    <x v="28"/>
    <x v="28"/>
    <n v="2.5199999999999997E-2"/>
    <n v="6.0000000000000001E-3"/>
    <n v="2.3999999999999998E-3"/>
    <n v="2.3999999999999998E-3"/>
    <n v="1.1999999999999999E-3"/>
    <n v="2.96"/>
    <n v="2.56"/>
    <n v="1.68"/>
    <n v="0.4"/>
    <n v="0.16"/>
    <n v="0.16"/>
    <n v="0.08"/>
    <n v="2.96E-3"/>
    <n v="2.5600000000000002E-3"/>
    <n v="1.6800000000000001E-3"/>
    <n v="4.0000000000000002E-4"/>
    <n v="1.6000000000000001E-4"/>
    <n v="1.6000000000000001E-4"/>
    <n v="8.0000000000000007E-5"/>
  </r>
  <r>
    <x v="11"/>
    <x v="2"/>
    <x v="4"/>
    <n v="17"/>
    <n v="1.6E-2"/>
    <x v="4"/>
    <x v="4"/>
    <n v="6.7199999999999996E-2"/>
    <n v="1.6E-2"/>
    <n v="6.4000000000000003E-3"/>
    <n v="6.4000000000000003E-3"/>
    <n v="3.2000000000000002E-3"/>
    <n v="6.29"/>
    <n v="5.44"/>
    <n v="3.57"/>
    <n v="0.85000000000000009"/>
    <n v="0.34"/>
    <n v="0.34"/>
    <n v="0.17"/>
    <n v="5.9199999999999999E-3"/>
    <n v="5.1200000000000004E-3"/>
    <n v="3.3600000000000001E-3"/>
    <n v="8.0000000000000004E-4"/>
    <n v="3.2000000000000003E-4"/>
    <n v="3.2000000000000003E-4"/>
    <n v="1.6000000000000001E-4"/>
  </r>
  <r>
    <x v="11"/>
    <x v="3"/>
    <x v="15"/>
    <n v="16"/>
    <n v="1.4999999999999999E-2"/>
    <x v="15"/>
    <x v="15"/>
    <n v="7.3499999999999996E-2"/>
    <n v="1.7499999999999998E-2"/>
    <n v="6.9999999999999993E-3"/>
    <n v="6.9999999999999993E-3"/>
    <n v="3.4999999999999996E-3"/>
    <n v="5.92"/>
    <n v="5.12"/>
    <n v="3.36"/>
    <n v="0.8"/>
    <n v="0.32"/>
    <n v="0.32"/>
    <n v="0.16"/>
    <n v="5.5499999999999994E-3"/>
    <n v="4.7999999999999996E-3"/>
    <n v="3.1499999999999996E-3"/>
    <n v="7.5000000000000002E-4"/>
    <n v="2.9999999999999997E-4"/>
    <n v="2.9999999999999997E-4"/>
    <n v="1.4999999999999999E-4"/>
  </r>
  <r>
    <x v="12"/>
    <x v="2"/>
    <x v="22"/>
    <n v="6"/>
    <n v="6.0000000000000001E-3"/>
    <x v="22"/>
    <x v="22"/>
    <n v="3.5700000000000003E-2"/>
    <n v="8.5000000000000006E-3"/>
    <n v="3.4000000000000002E-3"/>
    <n v="3.4000000000000002E-3"/>
    <n v="1.7000000000000001E-3"/>
    <n v="2.2199999999999998"/>
    <n v="1.92"/>
    <n v="1.26"/>
    <n v="0.30000000000000004"/>
    <n v="0.12"/>
    <n v="0.12"/>
    <n v="0.06"/>
    <n v="2.2200000000000002E-3"/>
    <n v="1.92E-3"/>
    <n v="1.2600000000000001E-3"/>
    <n v="3.0000000000000003E-4"/>
    <n v="1.2E-4"/>
    <n v="1.2E-4"/>
    <n v="6.0000000000000002E-5"/>
  </r>
  <r>
    <x v="12"/>
    <x v="3"/>
    <x v="26"/>
    <n v="9"/>
    <n v="1.0999999999999999E-2"/>
    <x v="26"/>
    <x v="26"/>
    <n v="3.3599999999999998E-2"/>
    <n v="8.0000000000000002E-3"/>
    <n v="3.2000000000000002E-3"/>
    <n v="3.2000000000000002E-3"/>
    <n v="1.6000000000000001E-3"/>
    <n v="3.33"/>
    <n v="2.88"/>
    <n v="1.89"/>
    <n v="0.45"/>
    <n v="0.18"/>
    <n v="0.18"/>
    <n v="0.09"/>
    <n v="4.0699999999999998E-3"/>
    <n v="3.5199999999999997E-3"/>
    <n v="2.31E-3"/>
    <n v="5.5000000000000003E-4"/>
    <n v="2.1999999999999998E-4"/>
    <n v="2.1999999999999998E-4"/>
    <n v="1.0999999999999999E-4"/>
  </r>
  <r>
    <x v="13"/>
    <x v="2"/>
    <x v="24"/>
    <n v="9"/>
    <n v="0.01"/>
    <x v="24"/>
    <x v="24"/>
    <n v="2.3099999999999999E-2"/>
    <n v="5.5000000000000005E-3"/>
    <n v="2.2000000000000001E-3"/>
    <n v="2.2000000000000001E-3"/>
    <n v="1.1000000000000001E-3"/>
    <n v="3.33"/>
    <n v="2.88"/>
    <n v="1.89"/>
    <n v="0.45"/>
    <n v="0.18"/>
    <n v="0.18"/>
    <n v="0.09"/>
    <n v="3.7000000000000002E-3"/>
    <n v="3.2000000000000002E-3"/>
    <n v="2.0999999999999999E-3"/>
    <n v="5.0000000000000001E-4"/>
    <n v="2.0000000000000001E-4"/>
    <n v="2.0000000000000001E-4"/>
    <n v="1E-4"/>
  </r>
  <r>
    <x v="13"/>
    <x v="3"/>
    <x v="29"/>
    <n v="6"/>
    <n v="1.2999999999999999E-2"/>
    <x v="29"/>
    <x v="29"/>
    <n v="2.9400000000000003E-2"/>
    <n v="7.000000000000001E-3"/>
    <n v="2.8000000000000004E-3"/>
    <n v="2.8000000000000004E-3"/>
    <n v="1.4000000000000002E-3"/>
    <n v="2.2199999999999998"/>
    <n v="1.92"/>
    <n v="1.26"/>
    <n v="0.30000000000000004"/>
    <n v="0.12"/>
    <n v="0.12"/>
    <n v="0.06"/>
    <n v="4.81E-3"/>
    <n v="4.1599999999999996E-3"/>
    <n v="2.7299999999999998E-3"/>
    <n v="6.4999999999999997E-4"/>
    <n v="2.5999999999999998E-4"/>
    <n v="2.5999999999999998E-4"/>
    <n v="1.2999999999999999E-4"/>
  </r>
  <r>
    <x v="14"/>
    <x v="2"/>
    <x v="25"/>
    <n v="11"/>
    <n v="6.0000000000000001E-3"/>
    <x v="25"/>
    <x v="25"/>
    <n v="3.78E-2"/>
    <n v="8.9999999999999993E-3"/>
    <n v="3.5999999999999999E-3"/>
    <n v="3.5999999999999999E-3"/>
    <n v="1.8E-3"/>
    <n v="4.07"/>
    <n v="3.52"/>
    <n v="2.31"/>
    <n v="0.55000000000000004"/>
    <n v="0.22"/>
    <n v="0.22"/>
    <n v="0.11"/>
    <n v="2.2200000000000002E-3"/>
    <n v="1.92E-3"/>
    <n v="1.2600000000000001E-3"/>
    <n v="3.0000000000000003E-4"/>
    <n v="1.2E-4"/>
    <n v="1.2E-4"/>
    <n v="6.0000000000000002E-5"/>
  </r>
  <r>
    <x v="14"/>
    <x v="3"/>
    <x v="29"/>
    <n v="12"/>
    <n v="1.0999999999999999E-2"/>
    <x v="29"/>
    <x v="29"/>
    <n v="2.9400000000000003E-2"/>
    <n v="7.000000000000001E-3"/>
    <n v="2.8000000000000004E-3"/>
    <n v="2.8000000000000004E-3"/>
    <n v="1.4000000000000002E-3"/>
    <n v="4.4399999999999995"/>
    <n v="3.84"/>
    <n v="2.52"/>
    <n v="0.60000000000000009"/>
    <n v="0.24"/>
    <n v="0.24"/>
    <n v="0.12"/>
    <n v="4.0699999999999998E-3"/>
    <n v="3.5199999999999997E-3"/>
    <n v="2.31E-3"/>
    <n v="5.5000000000000003E-4"/>
    <n v="2.1999999999999998E-4"/>
    <n v="2.1999999999999998E-4"/>
    <n v="1.0999999999999999E-4"/>
  </r>
  <r>
    <x v="15"/>
    <x v="2"/>
    <x v="22"/>
    <n v="10"/>
    <n v="0.01"/>
    <x v="22"/>
    <x v="22"/>
    <n v="3.5700000000000003E-2"/>
    <n v="8.5000000000000006E-3"/>
    <n v="3.4000000000000002E-3"/>
    <n v="3.4000000000000002E-3"/>
    <n v="1.7000000000000001E-3"/>
    <n v="3.7"/>
    <n v="3.2"/>
    <n v="2.1"/>
    <n v="0.5"/>
    <n v="0.2"/>
    <n v="0.2"/>
    <n v="0.1"/>
    <n v="3.7000000000000002E-3"/>
    <n v="3.2000000000000002E-3"/>
    <n v="2.0999999999999999E-3"/>
    <n v="5.0000000000000001E-4"/>
    <n v="2.0000000000000001E-4"/>
    <n v="2.0000000000000001E-4"/>
    <n v="1E-4"/>
  </r>
  <r>
    <x v="15"/>
    <x v="3"/>
    <x v="23"/>
    <n v="12"/>
    <n v="1.2E-2"/>
    <x v="23"/>
    <x v="23"/>
    <n v="3.15E-2"/>
    <n v="7.4999999999999997E-3"/>
    <n v="3.0000000000000001E-3"/>
    <n v="3.0000000000000001E-3"/>
    <n v="1.5E-3"/>
    <n v="4.4399999999999995"/>
    <n v="3.84"/>
    <n v="2.52"/>
    <n v="0.60000000000000009"/>
    <n v="0.24"/>
    <n v="0.24"/>
    <n v="0.12"/>
    <n v="4.4400000000000004E-3"/>
    <n v="3.8400000000000001E-3"/>
    <n v="2.5200000000000001E-3"/>
    <n v="6.0000000000000006E-4"/>
    <n v="2.4000000000000001E-4"/>
    <n v="2.4000000000000001E-4"/>
    <n v="1.2E-4"/>
  </r>
  <r>
    <x v="16"/>
    <x v="2"/>
    <x v="25"/>
    <n v="11"/>
    <n v="1.2999999999999999E-2"/>
    <x v="25"/>
    <x v="25"/>
    <n v="3.78E-2"/>
    <n v="8.9999999999999993E-3"/>
    <n v="3.5999999999999999E-3"/>
    <n v="3.5999999999999999E-3"/>
    <n v="1.8E-3"/>
    <n v="4.07"/>
    <n v="3.52"/>
    <n v="2.31"/>
    <n v="0.55000000000000004"/>
    <n v="0.22"/>
    <n v="0.22"/>
    <n v="0.11"/>
    <n v="4.81E-3"/>
    <n v="4.1599999999999996E-3"/>
    <n v="2.7299999999999998E-3"/>
    <n v="6.4999999999999997E-4"/>
    <n v="2.5999999999999998E-4"/>
    <n v="2.5999999999999998E-4"/>
    <n v="1.2999999999999999E-4"/>
  </r>
  <r>
    <x v="16"/>
    <x v="3"/>
    <x v="23"/>
    <n v="12"/>
    <n v="7.0000000000000001E-3"/>
    <x v="23"/>
    <x v="23"/>
    <n v="3.15E-2"/>
    <n v="7.4999999999999997E-3"/>
    <n v="3.0000000000000001E-3"/>
    <n v="3.0000000000000001E-3"/>
    <n v="1.5E-3"/>
    <n v="4.4399999999999995"/>
    <n v="3.84"/>
    <n v="2.52"/>
    <n v="0.60000000000000009"/>
    <n v="0.24"/>
    <n v="0.24"/>
    <n v="0.12"/>
    <n v="2.5899999999999999E-3"/>
    <n v="2.2400000000000002E-3"/>
    <n v="1.47E-3"/>
    <n v="3.5000000000000005E-4"/>
    <n v="1.4000000000000001E-4"/>
    <n v="1.4000000000000001E-4"/>
    <n v="7.0000000000000007E-5"/>
  </r>
  <r>
    <x v="17"/>
    <x v="2"/>
    <x v="22"/>
    <n v="7"/>
    <n v="1.0999999999999999E-2"/>
    <x v="22"/>
    <x v="22"/>
    <n v="3.5700000000000003E-2"/>
    <n v="8.5000000000000006E-3"/>
    <n v="3.4000000000000002E-3"/>
    <n v="3.4000000000000002E-3"/>
    <n v="1.7000000000000001E-3"/>
    <n v="2.59"/>
    <n v="2.2400000000000002"/>
    <n v="1.47"/>
    <n v="0.35000000000000003"/>
    <n v="0.14000000000000001"/>
    <n v="0.14000000000000001"/>
    <n v="7.0000000000000007E-2"/>
    <n v="4.0699999999999998E-3"/>
    <n v="3.5199999999999997E-3"/>
    <n v="2.31E-3"/>
    <n v="5.5000000000000003E-4"/>
    <n v="2.1999999999999998E-4"/>
    <n v="2.1999999999999998E-4"/>
    <n v="1.0999999999999999E-4"/>
  </r>
  <r>
    <x v="17"/>
    <x v="3"/>
    <x v="26"/>
    <n v="9"/>
    <n v="8.0000000000000002E-3"/>
    <x v="26"/>
    <x v="26"/>
    <n v="3.3599999999999998E-2"/>
    <n v="8.0000000000000002E-3"/>
    <n v="3.2000000000000002E-3"/>
    <n v="3.2000000000000002E-3"/>
    <n v="1.6000000000000001E-3"/>
    <n v="3.33"/>
    <n v="2.88"/>
    <n v="1.89"/>
    <n v="0.45"/>
    <n v="0.18"/>
    <n v="0.18"/>
    <n v="0.09"/>
    <n v="2.96E-3"/>
    <n v="2.5600000000000002E-3"/>
    <n v="1.6800000000000001E-3"/>
    <n v="4.0000000000000002E-4"/>
    <n v="1.6000000000000001E-4"/>
    <n v="1.6000000000000001E-4"/>
    <n v="8.0000000000000007E-5"/>
  </r>
  <r>
    <x v="18"/>
    <x v="2"/>
    <x v="25"/>
    <n v="9"/>
    <n v="1.2E-2"/>
    <x v="25"/>
    <x v="25"/>
    <n v="3.78E-2"/>
    <n v="8.9999999999999993E-3"/>
    <n v="3.5999999999999999E-3"/>
    <n v="3.5999999999999999E-3"/>
    <n v="1.8E-3"/>
    <n v="3.33"/>
    <n v="2.88"/>
    <n v="1.89"/>
    <n v="0.45"/>
    <n v="0.18"/>
    <n v="0.18"/>
    <n v="0.09"/>
    <n v="4.4400000000000004E-3"/>
    <n v="3.8400000000000001E-3"/>
    <n v="2.5200000000000001E-3"/>
    <n v="6.0000000000000006E-4"/>
    <n v="2.4000000000000001E-4"/>
    <n v="2.4000000000000001E-4"/>
    <n v="1.2E-4"/>
  </r>
  <r>
    <x v="18"/>
    <x v="3"/>
    <x v="24"/>
    <n v="9"/>
    <n v="1.4E-2"/>
    <x v="24"/>
    <x v="24"/>
    <n v="2.3099999999999999E-2"/>
    <n v="5.5000000000000005E-3"/>
    <n v="2.2000000000000001E-3"/>
    <n v="2.2000000000000001E-3"/>
    <n v="1.1000000000000001E-3"/>
    <n v="3.33"/>
    <n v="2.88"/>
    <n v="1.89"/>
    <n v="0.45"/>
    <n v="0.18"/>
    <n v="0.18"/>
    <n v="0.09"/>
    <n v="5.1799999999999997E-3"/>
    <n v="4.4800000000000005E-3"/>
    <n v="2.9399999999999999E-3"/>
    <n v="7.000000000000001E-4"/>
    <n v="2.8000000000000003E-4"/>
    <n v="2.8000000000000003E-4"/>
    <n v="1.4000000000000001E-4"/>
  </r>
  <r>
    <x v="19"/>
    <x v="2"/>
    <x v="22"/>
    <n v="7"/>
    <n v="8.0000000000000002E-3"/>
    <x v="22"/>
    <x v="22"/>
    <n v="3.5700000000000003E-2"/>
    <n v="8.5000000000000006E-3"/>
    <n v="3.4000000000000002E-3"/>
    <n v="3.4000000000000002E-3"/>
    <n v="1.7000000000000001E-3"/>
    <n v="2.59"/>
    <n v="2.2400000000000002"/>
    <n v="1.47"/>
    <n v="0.35000000000000003"/>
    <n v="0.14000000000000001"/>
    <n v="0.14000000000000001"/>
    <n v="7.0000000000000007E-2"/>
    <n v="2.96E-3"/>
    <n v="2.5600000000000002E-3"/>
    <n v="1.6800000000000001E-3"/>
    <n v="4.0000000000000002E-4"/>
    <n v="1.6000000000000001E-4"/>
    <n v="1.6000000000000001E-4"/>
    <n v="8.0000000000000007E-5"/>
  </r>
  <r>
    <x v="19"/>
    <x v="3"/>
    <x v="23"/>
    <n v="8"/>
    <n v="7.0000000000000001E-3"/>
    <x v="23"/>
    <x v="23"/>
    <n v="3.15E-2"/>
    <n v="7.4999999999999997E-3"/>
    <n v="3.0000000000000001E-3"/>
    <n v="3.0000000000000001E-3"/>
    <n v="1.5E-3"/>
    <n v="2.96"/>
    <n v="2.56"/>
    <n v="1.68"/>
    <n v="0.4"/>
    <n v="0.16"/>
    <n v="0.16"/>
    <n v="0.08"/>
    <n v="2.5899999999999999E-3"/>
    <n v="2.2400000000000002E-3"/>
    <n v="1.47E-3"/>
    <n v="3.5000000000000005E-4"/>
    <n v="1.4000000000000001E-4"/>
    <n v="1.4000000000000001E-4"/>
    <n v="7.0000000000000007E-5"/>
  </r>
  <r>
    <x v="20"/>
    <x v="2"/>
    <x v="22"/>
    <n v="7"/>
    <n v="1.2E-2"/>
    <x v="22"/>
    <x v="22"/>
    <n v="3.5700000000000003E-2"/>
    <n v="8.5000000000000006E-3"/>
    <n v="3.4000000000000002E-3"/>
    <n v="3.4000000000000002E-3"/>
    <n v="1.7000000000000001E-3"/>
    <n v="2.59"/>
    <n v="2.2400000000000002"/>
    <n v="1.47"/>
    <n v="0.35000000000000003"/>
    <n v="0.14000000000000001"/>
    <n v="0.14000000000000001"/>
    <n v="7.0000000000000007E-2"/>
    <n v="4.4400000000000004E-3"/>
    <n v="3.8400000000000001E-3"/>
    <n v="2.5200000000000001E-3"/>
    <n v="6.0000000000000006E-4"/>
    <n v="2.4000000000000001E-4"/>
    <n v="2.4000000000000001E-4"/>
    <n v="1.2E-4"/>
  </r>
  <r>
    <x v="20"/>
    <x v="3"/>
    <x v="29"/>
    <n v="6"/>
    <n v="8.9999999999999993E-3"/>
    <x v="29"/>
    <x v="29"/>
    <n v="2.9400000000000003E-2"/>
    <n v="7.000000000000001E-3"/>
    <n v="2.8000000000000004E-3"/>
    <n v="2.8000000000000004E-3"/>
    <n v="1.4000000000000002E-3"/>
    <n v="2.2199999999999998"/>
    <n v="1.92"/>
    <n v="1.26"/>
    <n v="0.30000000000000004"/>
    <n v="0.12"/>
    <n v="0.12"/>
    <n v="0.06"/>
    <n v="3.3299999999999996E-3"/>
    <n v="2.8799999999999997E-3"/>
    <n v="1.8899999999999998E-3"/>
    <n v="4.4999999999999999E-4"/>
    <n v="1.7999999999999998E-4"/>
    <n v="1.7999999999999998E-4"/>
    <n v="8.9999999999999992E-5"/>
  </r>
  <r>
    <x v="21"/>
    <x v="2"/>
    <x v="30"/>
    <n v="7"/>
    <n v="0.01"/>
    <x v="30"/>
    <x v="30"/>
    <n v="2.7300000000000001E-2"/>
    <n v="6.5000000000000006E-3"/>
    <n v="2.6000000000000003E-3"/>
    <n v="2.6000000000000003E-3"/>
    <n v="1.3000000000000002E-3"/>
    <n v="2.59"/>
    <n v="2.2400000000000002"/>
    <n v="1.47"/>
    <n v="0.35000000000000003"/>
    <n v="0.14000000000000001"/>
    <n v="0.14000000000000001"/>
    <n v="7.0000000000000007E-2"/>
    <n v="3.7000000000000002E-3"/>
    <n v="3.2000000000000002E-3"/>
    <n v="2.0999999999999999E-3"/>
    <n v="5.0000000000000001E-4"/>
    <n v="2.0000000000000001E-4"/>
    <n v="2.0000000000000001E-4"/>
    <n v="1E-4"/>
  </r>
  <r>
    <x v="21"/>
    <x v="3"/>
    <x v="28"/>
    <n v="8"/>
    <n v="1.4E-2"/>
    <x v="28"/>
    <x v="28"/>
    <n v="2.5199999999999997E-2"/>
    <n v="6.0000000000000001E-3"/>
    <n v="2.3999999999999998E-3"/>
    <n v="2.3999999999999998E-3"/>
    <n v="1.1999999999999999E-3"/>
    <n v="2.96"/>
    <n v="2.56"/>
    <n v="1.68"/>
    <n v="0.4"/>
    <n v="0.16"/>
    <n v="0.16"/>
    <n v="0.08"/>
    <n v="5.1799999999999997E-3"/>
    <n v="4.4800000000000005E-3"/>
    <n v="2.9399999999999999E-3"/>
    <n v="7.000000000000001E-4"/>
    <n v="2.8000000000000003E-4"/>
    <n v="2.8000000000000003E-4"/>
    <n v="1.4000000000000001E-4"/>
  </r>
  <r>
    <x v="22"/>
    <x v="2"/>
    <x v="22"/>
    <n v="11"/>
    <n v="7.0000000000000001E-3"/>
    <x v="22"/>
    <x v="22"/>
    <n v="3.5700000000000003E-2"/>
    <n v="8.5000000000000006E-3"/>
    <n v="3.4000000000000002E-3"/>
    <n v="3.4000000000000002E-3"/>
    <n v="1.7000000000000001E-3"/>
    <n v="4.07"/>
    <n v="3.52"/>
    <n v="2.31"/>
    <n v="0.55000000000000004"/>
    <n v="0.22"/>
    <n v="0.22"/>
    <n v="0.11"/>
    <n v="2.5899999999999999E-3"/>
    <n v="2.2400000000000002E-3"/>
    <n v="1.47E-3"/>
    <n v="3.5000000000000005E-4"/>
    <n v="1.4000000000000001E-4"/>
    <n v="1.4000000000000001E-4"/>
    <n v="7.0000000000000007E-5"/>
  </r>
  <r>
    <x v="22"/>
    <x v="3"/>
    <x v="25"/>
    <n v="11"/>
    <n v="1.2999999999999999E-2"/>
    <x v="25"/>
    <x v="25"/>
    <n v="3.78E-2"/>
    <n v="8.9999999999999993E-3"/>
    <n v="3.5999999999999999E-3"/>
    <n v="3.5999999999999999E-3"/>
    <n v="1.8E-3"/>
    <n v="4.07"/>
    <n v="3.52"/>
    <n v="2.31"/>
    <n v="0.55000000000000004"/>
    <n v="0.22"/>
    <n v="0.22"/>
    <n v="0.11"/>
    <n v="4.81E-3"/>
    <n v="4.1599999999999996E-3"/>
    <n v="2.7299999999999998E-3"/>
    <n v="6.4999999999999997E-4"/>
    <n v="2.5999999999999998E-4"/>
    <n v="2.5999999999999998E-4"/>
    <n v="1.2999999999999999E-4"/>
  </r>
  <r>
    <x v="23"/>
    <x v="2"/>
    <x v="25"/>
    <n v="8"/>
    <n v="6.0000000000000001E-3"/>
    <x v="25"/>
    <x v="25"/>
    <n v="3.78E-2"/>
    <n v="8.9999999999999993E-3"/>
    <n v="3.5999999999999999E-3"/>
    <n v="3.5999999999999999E-3"/>
    <n v="1.8E-3"/>
    <n v="2.96"/>
    <n v="2.56"/>
    <n v="1.68"/>
    <n v="0.4"/>
    <n v="0.16"/>
    <n v="0.16"/>
    <n v="0.08"/>
    <n v="2.2200000000000002E-3"/>
    <n v="1.92E-3"/>
    <n v="1.2600000000000001E-3"/>
    <n v="3.0000000000000003E-4"/>
    <n v="1.2E-4"/>
    <n v="1.2E-4"/>
    <n v="6.0000000000000002E-5"/>
  </r>
  <r>
    <x v="23"/>
    <x v="3"/>
    <x v="29"/>
    <n v="12"/>
    <n v="6.0000000000000001E-3"/>
    <x v="29"/>
    <x v="29"/>
    <n v="2.9400000000000003E-2"/>
    <n v="7.000000000000001E-3"/>
    <n v="2.8000000000000004E-3"/>
    <n v="2.8000000000000004E-3"/>
    <n v="1.4000000000000002E-3"/>
    <n v="4.4399999999999995"/>
    <n v="3.84"/>
    <n v="2.52"/>
    <n v="0.60000000000000009"/>
    <n v="0.24"/>
    <n v="0.24"/>
    <n v="0.12"/>
    <n v="2.2200000000000002E-3"/>
    <n v="1.92E-3"/>
    <n v="1.2600000000000001E-3"/>
    <n v="3.0000000000000003E-4"/>
    <n v="1.2E-4"/>
    <n v="1.2E-4"/>
    <n v="6.0000000000000002E-5"/>
  </r>
  <r>
    <x v="24"/>
    <x v="2"/>
    <x v="28"/>
    <n v="7"/>
    <n v="1.0999999999999999E-2"/>
    <x v="28"/>
    <x v="28"/>
    <n v="2.5199999999999997E-2"/>
    <n v="6.0000000000000001E-3"/>
    <n v="2.3999999999999998E-3"/>
    <n v="2.3999999999999998E-3"/>
    <n v="1.1999999999999999E-3"/>
    <n v="2.59"/>
    <n v="2.2400000000000002"/>
    <n v="1.47"/>
    <n v="0.35000000000000003"/>
    <n v="0.14000000000000001"/>
    <n v="0.14000000000000001"/>
    <n v="7.0000000000000007E-2"/>
    <n v="4.0699999999999998E-3"/>
    <n v="3.5199999999999997E-3"/>
    <n v="2.31E-3"/>
    <n v="5.5000000000000003E-4"/>
    <n v="2.1999999999999998E-4"/>
    <n v="2.1999999999999998E-4"/>
    <n v="1.0999999999999999E-4"/>
  </r>
  <r>
    <x v="24"/>
    <x v="3"/>
    <x v="26"/>
    <n v="6"/>
    <n v="1.2999999999999999E-2"/>
    <x v="26"/>
    <x v="26"/>
    <n v="3.3599999999999998E-2"/>
    <n v="8.0000000000000002E-3"/>
    <n v="3.2000000000000002E-3"/>
    <n v="3.2000000000000002E-3"/>
    <n v="1.6000000000000001E-3"/>
    <n v="2.2199999999999998"/>
    <n v="1.92"/>
    <n v="1.26"/>
    <n v="0.30000000000000004"/>
    <n v="0.12"/>
    <n v="0.12"/>
    <n v="0.06"/>
    <n v="4.81E-3"/>
    <n v="4.1599999999999996E-3"/>
    <n v="2.7299999999999998E-3"/>
    <n v="6.4999999999999997E-4"/>
    <n v="2.5999999999999998E-4"/>
    <n v="2.5999999999999998E-4"/>
    <n v="1.2999999999999999E-4"/>
  </r>
  <r>
    <x v="25"/>
    <x v="2"/>
    <x v="22"/>
    <n v="9"/>
    <n v="0.01"/>
    <x v="22"/>
    <x v="22"/>
    <n v="3.5700000000000003E-2"/>
    <n v="8.5000000000000006E-3"/>
    <n v="3.4000000000000002E-3"/>
    <n v="3.4000000000000002E-3"/>
    <n v="1.7000000000000001E-3"/>
    <n v="3.33"/>
    <n v="2.88"/>
    <n v="1.89"/>
    <n v="0.45"/>
    <n v="0.18"/>
    <n v="0.18"/>
    <n v="0.09"/>
    <n v="3.7000000000000002E-3"/>
    <n v="3.2000000000000002E-3"/>
    <n v="2.0999999999999999E-3"/>
    <n v="5.0000000000000001E-4"/>
    <n v="2.0000000000000001E-4"/>
    <n v="2.0000000000000001E-4"/>
    <n v="1E-4"/>
  </r>
  <r>
    <x v="25"/>
    <x v="3"/>
    <x v="22"/>
    <n v="7"/>
    <n v="8.9999999999999993E-3"/>
    <x v="22"/>
    <x v="22"/>
    <n v="3.5700000000000003E-2"/>
    <n v="8.5000000000000006E-3"/>
    <n v="3.4000000000000002E-3"/>
    <n v="3.4000000000000002E-3"/>
    <n v="1.7000000000000001E-3"/>
    <n v="2.59"/>
    <n v="2.2400000000000002"/>
    <n v="1.47"/>
    <n v="0.35000000000000003"/>
    <n v="0.14000000000000001"/>
    <n v="0.14000000000000001"/>
    <n v="7.0000000000000007E-2"/>
    <n v="3.3299999999999996E-3"/>
    <n v="2.8799999999999997E-3"/>
    <n v="1.8899999999999998E-3"/>
    <n v="4.4999999999999999E-4"/>
    <n v="1.7999999999999998E-4"/>
    <n v="1.7999999999999998E-4"/>
    <n v="8.9999999999999992E-5"/>
  </r>
  <r>
    <x v="26"/>
    <x v="2"/>
    <x v="24"/>
    <n v="10"/>
    <n v="8.0000000000000002E-3"/>
    <x v="24"/>
    <x v="24"/>
    <n v="2.3099999999999999E-2"/>
    <n v="5.5000000000000005E-3"/>
    <n v="2.2000000000000001E-3"/>
    <n v="2.2000000000000001E-3"/>
    <n v="1.1000000000000001E-3"/>
    <n v="3.7"/>
    <n v="3.2"/>
    <n v="2.1"/>
    <n v="0.5"/>
    <n v="0.2"/>
    <n v="0.2"/>
    <n v="0.1"/>
    <n v="2.96E-3"/>
    <n v="2.5600000000000002E-3"/>
    <n v="1.6800000000000001E-3"/>
    <n v="4.0000000000000002E-4"/>
    <n v="1.6000000000000001E-4"/>
    <n v="1.6000000000000001E-4"/>
    <n v="8.0000000000000007E-5"/>
  </r>
  <r>
    <x v="26"/>
    <x v="3"/>
    <x v="29"/>
    <n v="12"/>
    <n v="1.0999999999999999E-2"/>
    <x v="29"/>
    <x v="29"/>
    <n v="2.9400000000000003E-2"/>
    <n v="7.000000000000001E-3"/>
    <n v="2.8000000000000004E-3"/>
    <n v="2.8000000000000004E-3"/>
    <n v="1.4000000000000002E-3"/>
    <n v="4.4399999999999995"/>
    <n v="3.84"/>
    <n v="2.52"/>
    <n v="0.60000000000000009"/>
    <n v="0.24"/>
    <n v="0.24"/>
    <n v="0.12"/>
    <n v="4.0699999999999998E-3"/>
    <n v="3.5199999999999997E-3"/>
    <n v="2.31E-3"/>
    <n v="5.5000000000000003E-4"/>
    <n v="2.1999999999999998E-4"/>
    <n v="2.1999999999999998E-4"/>
    <n v="1.0999999999999999E-4"/>
  </r>
  <r>
    <x v="27"/>
    <x v="2"/>
    <x v="22"/>
    <n v="12"/>
    <n v="6.0000000000000001E-3"/>
    <x v="22"/>
    <x v="22"/>
    <n v="3.5700000000000003E-2"/>
    <n v="8.5000000000000006E-3"/>
    <n v="3.4000000000000002E-3"/>
    <n v="3.4000000000000002E-3"/>
    <n v="1.7000000000000001E-3"/>
    <n v="4.4399999999999995"/>
    <n v="3.84"/>
    <n v="2.52"/>
    <n v="0.60000000000000009"/>
    <n v="0.24"/>
    <n v="0.24"/>
    <n v="0.12"/>
    <n v="2.2200000000000002E-3"/>
    <n v="1.92E-3"/>
    <n v="1.2600000000000001E-3"/>
    <n v="3.0000000000000003E-4"/>
    <n v="1.2E-4"/>
    <n v="1.2E-4"/>
    <n v="6.0000000000000002E-5"/>
  </r>
  <r>
    <x v="27"/>
    <x v="3"/>
    <x v="23"/>
    <n v="9"/>
    <n v="6.0000000000000001E-3"/>
    <x v="23"/>
    <x v="23"/>
    <n v="3.15E-2"/>
    <n v="7.4999999999999997E-3"/>
    <n v="3.0000000000000001E-3"/>
    <n v="3.0000000000000001E-3"/>
    <n v="1.5E-3"/>
    <n v="3.33"/>
    <n v="2.88"/>
    <n v="1.89"/>
    <n v="0.45"/>
    <n v="0.18"/>
    <n v="0.18"/>
    <n v="0.09"/>
    <n v="2.2200000000000002E-3"/>
    <n v="1.92E-3"/>
    <n v="1.2600000000000001E-3"/>
    <n v="3.0000000000000003E-4"/>
    <n v="1.2E-4"/>
    <n v="1.2E-4"/>
    <n v="6.0000000000000002E-5"/>
  </r>
  <r>
    <x v="28"/>
    <x v="2"/>
    <x v="25"/>
    <n v="5"/>
    <n v="1.2999999999999999E-2"/>
    <x v="25"/>
    <x v="25"/>
    <n v="3.78E-2"/>
    <n v="8.9999999999999993E-3"/>
    <n v="3.5999999999999999E-3"/>
    <n v="3.5999999999999999E-3"/>
    <n v="1.8E-3"/>
    <n v="1.85"/>
    <n v="1.6"/>
    <n v="1.05"/>
    <n v="0.25"/>
    <n v="0.1"/>
    <n v="0.1"/>
    <n v="0.05"/>
    <n v="4.81E-3"/>
    <n v="4.1599999999999996E-3"/>
    <n v="2.7299999999999998E-3"/>
    <n v="6.4999999999999997E-4"/>
    <n v="2.5999999999999998E-4"/>
    <n v="2.5999999999999998E-4"/>
    <n v="1.2999999999999999E-4"/>
  </r>
  <r>
    <x v="28"/>
    <x v="3"/>
    <x v="30"/>
    <n v="6"/>
    <n v="7.0000000000000001E-3"/>
    <x v="30"/>
    <x v="30"/>
    <n v="2.7300000000000001E-2"/>
    <n v="6.5000000000000006E-3"/>
    <n v="2.6000000000000003E-3"/>
    <n v="2.6000000000000003E-3"/>
    <n v="1.3000000000000002E-3"/>
    <n v="2.2199999999999998"/>
    <n v="1.92"/>
    <n v="1.26"/>
    <n v="0.30000000000000004"/>
    <n v="0.12"/>
    <n v="0.12"/>
    <n v="0.06"/>
    <n v="2.5899999999999999E-3"/>
    <n v="2.2400000000000002E-3"/>
    <n v="1.47E-3"/>
    <n v="3.5000000000000005E-4"/>
    <n v="1.4000000000000001E-4"/>
    <n v="1.4000000000000001E-4"/>
    <n v="7.0000000000000007E-5"/>
  </r>
  <r>
    <x v="29"/>
    <x v="2"/>
    <x v="31"/>
    <n v="8"/>
    <n v="8.9999999999999993E-3"/>
    <x v="31"/>
    <x v="31"/>
    <n v="1.89E-2"/>
    <n v="4.4999999999999997E-3"/>
    <n v="1.8E-3"/>
    <n v="1.8E-3"/>
    <n v="8.9999999999999998E-4"/>
    <n v="2.96"/>
    <n v="2.56"/>
    <n v="1.68"/>
    <n v="0.4"/>
    <n v="0.16"/>
    <n v="0.16"/>
    <n v="0.08"/>
    <n v="3.3299999999999996E-3"/>
    <n v="2.8799999999999997E-3"/>
    <n v="1.8899999999999998E-3"/>
    <n v="4.4999999999999999E-4"/>
    <n v="1.7999999999999998E-4"/>
    <n v="1.7999999999999998E-4"/>
    <n v="8.9999999999999992E-5"/>
  </r>
  <r>
    <x v="29"/>
    <x v="3"/>
    <x v="32"/>
    <n v="7"/>
    <n v="8.9999999999999993E-3"/>
    <x v="32"/>
    <x v="32"/>
    <n v="1.4700000000000001E-2"/>
    <n v="3.5000000000000005E-3"/>
    <n v="1.4000000000000002E-3"/>
    <n v="1.4000000000000002E-3"/>
    <n v="7.000000000000001E-4"/>
    <n v="2.59"/>
    <n v="2.2400000000000002"/>
    <n v="1.47"/>
    <n v="0.35000000000000003"/>
    <n v="0.14000000000000001"/>
    <n v="0.14000000000000001"/>
    <n v="7.0000000000000007E-2"/>
    <n v="3.3299999999999996E-3"/>
    <n v="2.8799999999999997E-3"/>
    <n v="1.8899999999999998E-3"/>
    <n v="4.4999999999999999E-4"/>
    <n v="1.7999999999999998E-4"/>
    <n v="1.7999999999999998E-4"/>
    <n v="8.9999999999999992E-5"/>
  </r>
  <r>
    <x v="0"/>
    <x v="4"/>
    <x v="9"/>
    <n v="12"/>
    <n v="1.4E-2"/>
    <x v="9"/>
    <x v="9"/>
    <n v="5.8800000000000005E-2"/>
    <n v="1.4000000000000002E-2"/>
    <n v="5.6000000000000008E-3"/>
    <n v="5.6000000000000008E-3"/>
    <n v="2.8000000000000004E-3"/>
    <n v="4.4399999999999995"/>
    <n v="3.84"/>
    <n v="2.52"/>
    <n v="0.60000000000000009"/>
    <n v="0.24"/>
    <n v="0.24"/>
    <n v="0.12"/>
    <n v="5.1799999999999997E-3"/>
    <n v="4.4800000000000005E-3"/>
    <n v="2.9399999999999999E-3"/>
    <n v="7.000000000000001E-4"/>
    <n v="2.8000000000000003E-4"/>
    <n v="2.8000000000000003E-4"/>
    <n v="1.4000000000000001E-4"/>
  </r>
  <r>
    <x v="0"/>
    <x v="5"/>
    <x v="20"/>
    <n v="10"/>
    <n v="1.2E-2"/>
    <x v="20"/>
    <x v="20"/>
    <n v="6.0899999999999996E-2"/>
    <n v="1.4499999999999999E-2"/>
    <n v="5.7999999999999996E-3"/>
    <n v="5.7999999999999996E-3"/>
    <n v="2.8999999999999998E-3"/>
    <n v="3.7"/>
    <n v="3.2"/>
    <n v="2.1"/>
    <n v="0.5"/>
    <n v="0.2"/>
    <n v="0.2"/>
    <n v="0.1"/>
    <n v="4.4400000000000004E-3"/>
    <n v="3.8400000000000001E-3"/>
    <n v="2.5200000000000001E-3"/>
    <n v="6.0000000000000006E-4"/>
    <n v="2.4000000000000001E-4"/>
    <n v="2.4000000000000001E-4"/>
    <n v="1.2E-4"/>
  </r>
  <r>
    <x v="1"/>
    <x v="4"/>
    <x v="33"/>
    <n v="3"/>
    <n v="5.0000000000000001E-3"/>
    <x v="33"/>
    <x v="33"/>
    <n v="4.1999999999999997E-3"/>
    <n v="1E-3"/>
    <n v="4.0000000000000002E-4"/>
    <n v="4.0000000000000002E-4"/>
    <n v="2.0000000000000001E-4"/>
    <n v="1.1099999999999999"/>
    <n v="0.96"/>
    <n v="0.63"/>
    <n v="0.15000000000000002"/>
    <n v="0.06"/>
    <n v="0.06"/>
    <n v="0.03"/>
    <n v="1.8500000000000001E-3"/>
    <n v="1.6000000000000001E-3"/>
    <n v="1.0499999999999999E-3"/>
    <n v="2.5000000000000001E-4"/>
    <n v="1E-4"/>
    <n v="1E-4"/>
    <n v="5.0000000000000002E-5"/>
  </r>
  <r>
    <x v="1"/>
    <x v="5"/>
    <x v="34"/>
    <n v="0"/>
    <n v="6.0000000000000001E-3"/>
    <x v="34"/>
    <x v="34"/>
    <n v="1.2599999999999998E-2"/>
    <n v="3.0000000000000001E-3"/>
    <n v="1.1999999999999999E-3"/>
    <n v="1.1999999999999999E-3"/>
    <n v="5.9999999999999995E-4"/>
    <n v="0"/>
    <n v="0"/>
    <n v="0"/>
    <n v="0"/>
    <n v="0"/>
    <n v="0"/>
    <n v="0"/>
    <n v="2.2200000000000002E-3"/>
    <n v="1.92E-3"/>
    <n v="1.2600000000000001E-3"/>
    <n v="3.0000000000000003E-4"/>
    <n v="1.2E-4"/>
    <n v="1.2E-4"/>
    <n v="6.0000000000000002E-5"/>
  </r>
  <r>
    <x v="2"/>
    <x v="4"/>
    <x v="32"/>
    <n v="3"/>
    <n v="5.0000000000000001E-3"/>
    <x v="32"/>
    <x v="32"/>
    <n v="1.4700000000000001E-2"/>
    <n v="3.5000000000000005E-3"/>
    <n v="1.4000000000000002E-3"/>
    <n v="1.4000000000000002E-3"/>
    <n v="7.000000000000001E-4"/>
    <n v="1.1099999999999999"/>
    <n v="0.96"/>
    <n v="0.63"/>
    <n v="0.15000000000000002"/>
    <n v="0.06"/>
    <n v="0.06"/>
    <n v="0.03"/>
    <n v="1.8500000000000001E-3"/>
    <n v="1.6000000000000001E-3"/>
    <n v="1.0499999999999999E-3"/>
    <n v="2.5000000000000001E-4"/>
    <n v="1E-4"/>
    <n v="1E-4"/>
    <n v="5.0000000000000002E-5"/>
  </r>
  <r>
    <x v="2"/>
    <x v="5"/>
    <x v="32"/>
    <n v="0"/>
    <n v="4.0000000000000001E-3"/>
    <x v="32"/>
    <x v="32"/>
    <n v="1.4700000000000001E-2"/>
    <n v="3.5000000000000005E-3"/>
    <n v="1.4000000000000002E-3"/>
    <n v="1.4000000000000002E-3"/>
    <n v="7.000000000000001E-4"/>
    <n v="0"/>
    <n v="0"/>
    <n v="0"/>
    <n v="0"/>
    <n v="0"/>
    <n v="0"/>
    <n v="0"/>
    <n v="1.48E-3"/>
    <n v="1.2800000000000001E-3"/>
    <n v="8.4000000000000003E-4"/>
    <n v="2.0000000000000001E-4"/>
    <n v="8.0000000000000007E-5"/>
    <n v="8.0000000000000007E-5"/>
    <n v="4.0000000000000003E-5"/>
  </r>
  <r>
    <x v="3"/>
    <x v="4"/>
    <x v="35"/>
    <n v="3"/>
    <n v="4.0000000000000001E-3"/>
    <x v="35"/>
    <x v="35"/>
    <n v="0"/>
    <n v="0"/>
    <n v="0"/>
    <n v="0"/>
    <n v="0"/>
    <n v="1.1099999999999999"/>
    <n v="0.96"/>
    <n v="0.63"/>
    <n v="0.15000000000000002"/>
    <n v="0.06"/>
    <n v="0.06"/>
    <n v="0.03"/>
    <n v="1.48E-3"/>
    <n v="1.2800000000000001E-3"/>
    <n v="8.4000000000000003E-4"/>
    <n v="2.0000000000000001E-4"/>
    <n v="8.0000000000000007E-5"/>
    <n v="8.0000000000000007E-5"/>
    <n v="4.0000000000000003E-5"/>
  </r>
  <r>
    <x v="3"/>
    <x v="5"/>
    <x v="35"/>
    <n v="0"/>
    <n v="5.0000000000000001E-3"/>
    <x v="35"/>
    <x v="35"/>
    <n v="0"/>
    <n v="0"/>
    <n v="0"/>
    <n v="0"/>
    <n v="0"/>
    <n v="0"/>
    <n v="0"/>
    <n v="0"/>
    <n v="0"/>
    <n v="0"/>
    <n v="0"/>
    <n v="0"/>
    <n v="1.8500000000000001E-3"/>
    <n v="1.6000000000000001E-3"/>
    <n v="1.0499999999999999E-3"/>
    <n v="2.5000000000000001E-4"/>
    <n v="1E-4"/>
    <n v="1E-4"/>
    <n v="5.0000000000000002E-5"/>
  </r>
  <r>
    <x v="4"/>
    <x v="4"/>
    <x v="33"/>
    <n v="0"/>
    <n v="2E-3"/>
    <x v="33"/>
    <x v="33"/>
    <n v="4.1999999999999997E-3"/>
    <n v="1E-3"/>
    <n v="4.0000000000000002E-4"/>
    <n v="4.0000000000000002E-4"/>
    <n v="2.0000000000000001E-4"/>
    <n v="0"/>
    <n v="0"/>
    <n v="0"/>
    <n v="0"/>
    <n v="0"/>
    <n v="0"/>
    <n v="0"/>
    <n v="7.3999999999999999E-4"/>
    <n v="6.4000000000000005E-4"/>
    <n v="4.2000000000000002E-4"/>
    <n v="1E-4"/>
    <n v="4.0000000000000003E-5"/>
    <n v="4.0000000000000003E-5"/>
    <n v="2.0000000000000002E-5"/>
  </r>
  <r>
    <x v="4"/>
    <x v="5"/>
    <x v="36"/>
    <n v="3"/>
    <n v="2E-3"/>
    <x v="36"/>
    <x v="36"/>
    <n v="6.2999999999999992E-3"/>
    <n v="1.5E-3"/>
    <n v="5.9999999999999995E-4"/>
    <n v="5.9999999999999995E-4"/>
    <n v="2.9999999999999997E-4"/>
    <n v="1.1099999999999999"/>
    <n v="0.96"/>
    <n v="0.63"/>
    <n v="0.15000000000000002"/>
    <n v="0.06"/>
    <n v="0.06"/>
    <n v="0.03"/>
    <n v="7.3999999999999999E-4"/>
    <n v="6.4000000000000005E-4"/>
    <n v="4.2000000000000002E-4"/>
    <n v="1E-4"/>
    <n v="4.0000000000000003E-5"/>
    <n v="4.0000000000000003E-5"/>
    <n v="2.0000000000000002E-5"/>
  </r>
  <r>
    <x v="5"/>
    <x v="4"/>
    <x v="33"/>
    <n v="2"/>
    <n v="4.0000000000000001E-3"/>
    <x v="33"/>
    <x v="33"/>
    <n v="4.1999999999999997E-3"/>
    <n v="1E-3"/>
    <n v="4.0000000000000002E-4"/>
    <n v="4.0000000000000002E-4"/>
    <n v="2.0000000000000001E-4"/>
    <n v="0.74"/>
    <n v="0.64"/>
    <n v="0.42"/>
    <n v="0.1"/>
    <n v="0.04"/>
    <n v="0.04"/>
    <n v="0.02"/>
    <n v="1.48E-3"/>
    <n v="1.2800000000000001E-3"/>
    <n v="8.4000000000000003E-4"/>
    <n v="2.0000000000000001E-4"/>
    <n v="8.0000000000000007E-5"/>
    <n v="8.0000000000000007E-5"/>
    <n v="4.0000000000000003E-5"/>
  </r>
  <r>
    <x v="5"/>
    <x v="5"/>
    <x v="33"/>
    <n v="1"/>
    <n v="4.0000000000000001E-3"/>
    <x v="33"/>
    <x v="33"/>
    <n v="4.1999999999999997E-3"/>
    <n v="1E-3"/>
    <n v="4.0000000000000002E-4"/>
    <n v="4.0000000000000002E-4"/>
    <n v="2.0000000000000001E-4"/>
    <n v="0.37"/>
    <n v="0.32"/>
    <n v="0.21"/>
    <n v="0.05"/>
    <n v="0.02"/>
    <n v="0.02"/>
    <n v="0.01"/>
    <n v="1.48E-3"/>
    <n v="1.2800000000000001E-3"/>
    <n v="8.4000000000000003E-4"/>
    <n v="2.0000000000000001E-4"/>
    <n v="8.0000000000000007E-5"/>
    <n v="8.0000000000000007E-5"/>
    <n v="4.0000000000000003E-5"/>
  </r>
  <r>
    <x v="6"/>
    <x v="4"/>
    <x v="33"/>
    <n v="1"/>
    <n v="1E-3"/>
    <x v="33"/>
    <x v="33"/>
    <n v="4.1999999999999997E-3"/>
    <n v="1E-3"/>
    <n v="4.0000000000000002E-4"/>
    <n v="4.0000000000000002E-4"/>
    <n v="2.0000000000000001E-4"/>
    <n v="0.37"/>
    <n v="0.32"/>
    <n v="0.21"/>
    <n v="0.05"/>
    <n v="0.02"/>
    <n v="0.02"/>
    <n v="0.01"/>
    <n v="3.6999999999999999E-4"/>
    <n v="3.2000000000000003E-4"/>
    <n v="2.1000000000000001E-4"/>
    <n v="5.0000000000000002E-5"/>
    <n v="2.0000000000000002E-5"/>
    <n v="2.0000000000000002E-5"/>
    <n v="1.0000000000000001E-5"/>
  </r>
  <r>
    <x v="6"/>
    <x v="5"/>
    <x v="37"/>
    <n v="2"/>
    <n v="3.0000000000000001E-3"/>
    <x v="37"/>
    <x v="37"/>
    <n v="8.3999999999999995E-3"/>
    <n v="2E-3"/>
    <n v="8.0000000000000004E-4"/>
    <n v="8.0000000000000004E-4"/>
    <n v="4.0000000000000002E-4"/>
    <n v="0.74"/>
    <n v="0.64"/>
    <n v="0.42"/>
    <n v="0.1"/>
    <n v="0.04"/>
    <n v="0.04"/>
    <n v="0.02"/>
    <n v="1.1100000000000001E-3"/>
    <n v="9.6000000000000002E-4"/>
    <n v="6.3000000000000003E-4"/>
    <n v="1.5000000000000001E-4"/>
    <n v="6.0000000000000002E-5"/>
    <n v="6.0000000000000002E-5"/>
    <n v="3.0000000000000001E-5"/>
  </r>
  <r>
    <x v="7"/>
    <x v="4"/>
    <x v="32"/>
    <n v="1"/>
    <n v="1E-3"/>
    <x v="32"/>
    <x v="32"/>
    <n v="1.4700000000000001E-2"/>
    <n v="3.5000000000000005E-3"/>
    <n v="1.4000000000000002E-3"/>
    <n v="1.4000000000000002E-3"/>
    <n v="7.000000000000001E-4"/>
    <n v="0.37"/>
    <n v="0.32"/>
    <n v="0.21"/>
    <n v="0.05"/>
    <n v="0.02"/>
    <n v="0.02"/>
    <n v="0.01"/>
    <n v="3.6999999999999999E-4"/>
    <n v="3.2000000000000003E-4"/>
    <n v="2.1000000000000001E-4"/>
    <n v="5.0000000000000002E-5"/>
    <n v="2.0000000000000002E-5"/>
    <n v="2.0000000000000002E-5"/>
    <n v="1.0000000000000001E-5"/>
  </r>
  <r>
    <x v="7"/>
    <x v="5"/>
    <x v="34"/>
    <n v="3"/>
    <n v="4.0000000000000001E-3"/>
    <x v="34"/>
    <x v="34"/>
    <n v="1.2599999999999998E-2"/>
    <n v="3.0000000000000001E-3"/>
    <n v="1.1999999999999999E-3"/>
    <n v="1.1999999999999999E-3"/>
    <n v="5.9999999999999995E-4"/>
    <n v="1.1099999999999999"/>
    <n v="0.96"/>
    <n v="0.63"/>
    <n v="0.15000000000000002"/>
    <n v="0.06"/>
    <n v="0.06"/>
    <n v="0.03"/>
    <n v="1.48E-3"/>
    <n v="1.2800000000000001E-3"/>
    <n v="8.4000000000000003E-4"/>
    <n v="2.0000000000000001E-4"/>
    <n v="8.0000000000000007E-5"/>
    <n v="8.0000000000000007E-5"/>
    <n v="4.0000000000000003E-5"/>
  </r>
  <r>
    <x v="8"/>
    <x v="4"/>
    <x v="35"/>
    <n v="0"/>
    <n v="1E-3"/>
    <x v="35"/>
    <x v="35"/>
    <n v="0"/>
    <n v="0"/>
    <n v="0"/>
    <n v="0"/>
    <n v="0"/>
    <n v="0"/>
    <n v="0"/>
    <n v="0"/>
    <n v="0"/>
    <n v="0"/>
    <n v="0"/>
    <n v="0"/>
    <n v="3.6999999999999999E-4"/>
    <n v="3.2000000000000003E-4"/>
    <n v="2.1000000000000001E-4"/>
    <n v="5.0000000000000002E-5"/>
    <n v="2.0000000000000002E-5"/>
    <n v="2.0000000000000002E-5"/>
    <n v="1.0000000000000001E-5"/>
  </r>
  <r>
    <x v="8"/>
    <x v="5"/>
    <x v="35"/>
    <n v="0"/>
    <n v="6.0000000000000001E-3"/>
    <x v="35"/>
    <x v="35"/>
    <n v="0"/>
    <n v="0"/>
    <n v="0"/>
    <n v="0"/>
    <n v="0"/>
    <n v="0"/>
    <n v="0"/>
    <n v="0"/>
    <n v="0"/>
    <n v="0"/>
    <n v="0"/>
    <n v="0"/>
    <n v="2.2200000000000002E-3"/>
    <n v="1.92E-3"/>
    <n v="1.2600000000000001E-3"/>
    <n v="3.0000000000000003E-4"/>
    <n v="1.2E-4"/>
    <n v="1.2E-4"/>
    <n v="6.0000000000000002E-5"/>
  </r>
  <r>
    <x v="9"/>
    <x v="4"/>
    <x v="33"/>
    <n v="3"/>
    <n v="6.0000000000000001E-3"/>
    <x v="33"/>
    <x v="33"/>
    <n v="4.1999999999999997E-3"/>
    <n v="1E-3"/>
    <n v="4.0000000000000002E-4"/>
    <n v="4.0000000000000002E-4"/>
    <n v="2.0000000000000001E-4"/>
    <n v="1.1099999999999999"/>
    <n v="0.96"/>
    <n v="0.63"/>
    <n v="0.15000000000000002"/>
    <n v="0.06"/>
    <n v="0.06"/>
    <n v="0.03"/>
    <n v="2.2200000000000002E-3"/>
    <n v="1.92E-3"/>
    <n v="1.2600000000000001E-3"/>
    <n v="3.0000000000000003E-4"/>
    <n v="1.2E-4"/>
    <n v="1.2E-4"/>
    <n v="6.0000000000000002E-5"/>
  </r>
  <r>
    <x v="9"/>
    <x v="5"/>
    <x v="36"/>
    <n v="1"/>
    <n v="2E-3"/>
    <x v="36"/>
    <x v="36"/>
    <n v="6.2999999999999992E-3"/>
    <n v="1.5E-3"/>
    <n v="5.9999999999999995E-4"/>
    <n v="5.9999999999999995E-4"/>
    <n v="2.9999999999999997E-4"/>
    <n v="0.37"/>
    <n v="0.32"/>
    <n v="0.21"/>
    <n v="0.05"/>
    <n v="0.02"/>
    <n v="0.02"/>
    <n v="0.01"/>
    <n v="7.3999999999999999E-4"/>
    <n v="6.4000000000000005E-4"/>
    <n v="4.2000000000000002E-4"/>
    <n v="1E-4"/>
    <n v="4.0000000000000003E-5"/>
    <n v="4.0000000000000003E-5"/>
    <n v="2.0000000000000002E-5"/>
  </r>
  <r>
    <x v="10"/>
    <x v="4"/>
    <x v="38"/>
    <n v="0"/>
    <n v="2E-3"/>
    <x v="38"/>
    <x v="38"/>
    <n v="2.0999999999999999E-3"/>
    <n v="5.0000000000000001E-4"/>
    <n v="2.0000000000000001E-4"/>
    <n v="2.0000000000000001E-4"/>
    <n v="1E-4"/>
    <n v="0"/>
    <n v="0"/>
    <n v="0"/>
    <n v="0"/>
    <n v="0"/>
    <n v="0"/>
    <n v="0"/>
    <n v="7.3999999999999999E-4"/>
    <n v="6.4000000000000005E-4"/>
    <n v="4.2000000000000002E-4"/>
    <n v="1E-4"/>
    <n v="4.0000000000000003E-5"/>
    <n v="4.0000000000000003E-5"/>
    <n v="2.0000000000000002E-5"/>
  </r>
  <r>
    <x v="10"/>
    <x v="5"/>
    <x v="38"/>
    <n v="3"/>
    <n v="1E-3"/>
    <x v="38"/>
    <x v="38"/>
    <n v="2.0999999999999999E-3"/>
    <n v="5.0000000000000001E-4"/>
    <n v="2.0000000000000001E-4"/>
    <n v="2.0000000000000001E-4"/>
    <n v="1E-4"/>
    <n v="1.1099999999999999"/>
    <n v="0.96"/>
    <n v="0.63"/>
    <n v="0.15000000000000002"/>
    <n v="0.06"/>
    <n v="0.06"/>
    <n v="0.03"/>
    <n v="3.6999999999999999E-4"/>
    <n v="3.2000000000000003E-4"/>
    <n v="2.1000000000000001E-4"/>
    <n v="5.0000000000000002E-5"/>
    <n v="2.0000000000000002E-5"/>
    <n v="2.0000000000000002E-5"/>
    <n v="1.0000000000000001E-5"/>
  </r>
  <r>
    <x v="11"/>
    <x v="4"/>
    <x v="4"/>
    <n v="8"/>
    <n v="1.0999999999999999E-2"/>
    <x v="4"/>
    <x v="4"/>
    <n v="6.7199999999999996E-2"/>
    <n v="1.6E-2"/>
    <n v="6.4000000000000003E-3"/>
    <n v="6.4000000000000003E-3"/>
    <n v="3.2000000000000002E-3"/>
    <n v="2.96"/>
    <n v="2.56"/>
    <n v="1.68"/>
    <n v="0.4"/>
    <n v="0.16"/>
    <n v="0.16"/>
    <n v="0.08"/>
    <n v="4.0699999999999998E-3"/>
    <n v="3.5199999999999997E-3"/>
    <n v="2.31E-3"/>
    <n v="5.5000000000000003E-4"/>
    <n v="2.1999999999999998E-4"/>
    <n v="2.1999999999999998E-4"/>
    <n v="1.0999999999999999E-4"/>
  </r>
  <r>
    <x v="11"/>
    <x v="5"/>
    <x v="5"/>
    <n v="10"/>
    <n v="1.2E-2"/>
    <x v="5"/>
    <x v="5"/>
    <n v="5.67E-2"/>
    <n v="1.3500000000000002E-2"/>
    <n v="5.4000000000000003E-3"/>
    <n v="5.4000000000000003E-3"/>
    <n v="2.7000000000000001E-3"/>
    <n v="3.7"/>
    <n v="3.2"/>
    <n v="2.1"/>
    <n v="0.5"/>
    <n v="0.2"/>
    <n v="0.2"/>
    <n v="0.1"/>
    <n v="4.4400000000000004E-3"/>
    <n v="3.8400000000000001E-3"/>
    <n v="2.5200000000000001E-3"/>
    <n v="6.0000000000000006E-4"/>
    <n v="2.4000000000000001E-4"/>
    <n v="2.4000000000000001E-4"/>
    <n v="1.2E-4"/>
  </r>
  <r>
    <x v="12"/>
    <x v="4"/>
    <x v="38"/>
    <n v="1"/>
    <n v="1E-3"/>
    <x v="38"/>
    <x v="38"/>
    <n v="2.0999999999999999E-3"/>
    <n v="5.0000000000000001E-4"/>
    <n v="2.0000000000000001E-4"/>
    <n v="2.0000000000000001E-4"/>
    <n v="1E-4"/>
    <n v="0.37"/>
    <n v="0.32"/>
    <n v="0.21"/>
    <n v="0.05"/>
    <n v="0.02"/>
    <n v="0.02"/>
    <n v="0.01"/>
    <n v="3.6999999999999999E-4"/>
    <n v="3.2000000000000003E-4"/>
    <n v="2.1000000000000001E-4"/>
    <n v="5.0000000000000002E-5"/>
    <n v="2.0000000000000002E-5"/>
    <n v="2.0000000000000002E-5"/>
    <n v="1.0000000000000001E-5"/>
  </r>
  <r>
    <x v="12"/>
    <x v="5"/>
    <x v="36"/>
    <n v="0"/>
    <n v="5.0000000000000001E-3"/>
    <x v="36"/>
    <x v="36"/>
    <n v="6.2999999999999992E-3"/>
    <n v="1.5E-3"/>
    <n v="5.9999999999999995E-4"/>
    <n v="5.9999999999999995E-4"/>
    <n v="2.9999999999999997E-4"/>
    <n v="0"/>
    <n v="0"/>
    <n v="0"/>
    <n v="0"/>
    <n v="0"/>
    <n v="0"/>
    <n v="0"/>
    <n v="1.8500000000000001E-3"/>
    <n v="1.6000000000000001E-3"/>
    <n v="1.0499999999999999E-3"/>
    <n v="2.5000000000000001E-4"/>
    <n v="1E-4"/>
    <n v="1E-4"/>
    <n v="5.0000000000000002E-5"/>
  </r>
  <r>
    <x v="13"/>
    <x v="4"/>
    <x v="37"/>
    <n v="1"/>
    <n v="6.0000000000000001E-3"/>
    <x v="37"/>
    <x v="37"/>
    <n v="8.3999999999999995E-3"/>
    <n v="2E-3"/>
    <n v="8.0000000000000004E-4"/>
    <n v="8.0000000000000004E-4"/>
    <n v="4.0000000000000002E-4"/>
    <n v="0.37"/>
    <n v="0.32"/>
    <n v="0.21"/>
    <n v="0.05"/>
    <n v="0.02"/>
    <n v="0.02"/>
    <n v="0.01"/>
    <n v="2.2200000000000002E-3"/>
    <n v="1.92E-3"/>
    <n v="1.2600000000000001E-3"/>
    <n v="3.0000000000000003E-4"/>
    <n v="1.2E-4"/>
    <n v="1.2E-4"/>
    <n v="6.0000000000000002E-5"/>
  </r>
  <r>
    <x v="13"/>
    <x v="5"/>
    <x v="36"/>
    <n v="1"/>
    <n v="3.0000000000000001E-3"/>
    <x v="36"/>
    <x v="36"/>
    <n v="6.2999999999999992E-3"/>
    <n v="1.5E-3"/>
    <n v="5.9999999999999995E-4"/>
    <n v="5.9999999999999995E-4"/>
    <n v="2.9999999999999997E-4"/>
    <n v="0.37"/>
    <n v="0.32"/>
    <n v="0.21"/>
    <n v="0.05"/>
    <n v="0.02"/>
    <n v="0.02"/>
    <n v="0.01"/>
    <n v="1.1100000000000001E-3"/>
    <n v="9.6000000000000002E-4"/>
    <n v="6.3000000000000003E-4"/>
    <n v="1.5000000000000001E-4"/>
    <n v="6.0000000000000002E-5"/>
    <n v="6.0000000000000002E-5"/>
    <n v="3.0000000000000001E-5"/>
  </r>
  <r>
    <x v="14"/>
    <x v="4"/>
    <x v="35"/>
    <n v="0"/>
    <n v="6.0000000000000001E-3"/>
    <x v="35"/>
    <x v="35"/>
    <n v="0"/>
    <n v="0"/>
    <n v="0"/>
    <n v="0"/>
    <n v="0"/>
    <n v="0"/>
    <n v="0"/>
    <n v="0"/>
    <n v="0"/>
    <n v="0"/>
    <n v="0"/>
    <n v="0"/>
    <n v="2.2200000000000002E-3"/>
    <n v="1.92E-3"/>
    <n v="1.2600000000000001E-3"/>
    <n v="3.0000000000000003E-4"/>
    <n v="1.2E-4"/>
    <n v="1.2E-4"/>
    <n v="6.0000000000000002E-5"/>
  </r>
  <r>
    <x v="14"/>
    <x v="5"/>
    <x v="34"/>
    <n v="2"/>
    <n v="4.0000000000000001E-3"/>
    <x v="34"/>
    <x v="34"/>
    <n v="1.2599999999999998E-2"/>
    <n v="3.0000000000000001E-3"/>
    <n v="1.1999999999999999E-3"/>
    <n v="1.1999999999999999E-3"/>
    <n v="5.9999999999999995E-4"/>
    <n v="0.74"/>
    <n v="0.64"/>
    <n v="0.42"/>
    <n v="0.1"/>
    <n v="0.04"/>
    <n v="0.04"/>
    <n v="0.02"/>
    <n v="1.48E-3"/>
    <n v="1.2800000000000001E-3"/>
    <n v="8.4000000000000003E-4"/>
    <n v="2.0000000000000001E-4"/>
    <n v="8.0000000000000007E-5"/>
    <n v="8.0000000000000007E-5"/>
    <n v="4.0000000000000003E-5"/>
  </r>
  <r>
    <x v="15"/>
    <x v="4"/>
    <x v="32"/>
    <n v="1"/>
    <n v="4.0000000000000001E-3"/>
    <x v="32"/>
    <x v="32"/>
    <n v="1.4700000000000001E-2"/>
    <n v="3.5000000000000005E-3"/>
    <n v="1.4000000000000002E-3"/>
    <n v="1.4000000000000002E-3"/>
    <n v="7.000000000000001E-4"/>
    <n v="0.37"/>
    <n v="0.32"/>
    <n v="0.21"/>
    <n v="0.05"/>
    <n v="0.02"/>
    <n v="0.02"/>
    <n v="0.01"/>
    <n v="1.48E-3"/>
    <n v="1.2800000000000001E-3"/>
    <n v="8.4000000000000003E-4"/>
    <n v="2.0000000000000001E-4"/>
    <n v="8.0000000000000007E-5"/>
    <n v="8.0000000000000007E-5"/>
    <n v="4.0000000000000003E-5"/>
  </r>
  <r>
    <x v="15"/>
    <x v="5"/>
    <x v="38"/>
    <n v="3"/>
    <n v="2E-3"/>
    <x v="38"/>
    <x v="38"/>
    <n v="2.0999999999999999E-3"/>
    <n v="5.0000000000000001E-4"/>
    <n v="2.0000000000000001E-4"/>
    <n v="2.0000000000000001E-4"/>
    <n v="1E-4"/>
    <n v="1.1099999999999999"/>
    <n v="0.96"/>
    <n v="0.63"/>
    <n v="0.15000000000000002"/>
    <n v="0.06"/>
    <n v="0.06"/>
    <n v="0.03"/>
    <n v="7.3999999999999999E-4"/>
    <n v="6.4000000000000005E-4"/>
    <n v="4.2000000000000002E-4"/>
    <n v="1E-4"/>
    <n v="4.0000000000000003E-5"/>
    <n v="4.0000000000000003E-5"/>
    <n v="2.0000000000000002E-5"/>
  </r>
  <r>
    <x v="16"/>
    <x v="4"/>
    <x v="33"/>
    <n v="0"/>
    <n v="5.0000000000000001E-3"/>
    <x v="33"/>
    <x v="33"/>
    <n v="4.1999999999999997E-3"/>
    <n v="1E-3"/>
    <n v="4.0000000000000002E-4"/>
    <n v="4.0000000000000002E-4"/>
    <n v="2.0000000000000001E-4"/>
    <n v="0"/>
    <n v="0"/>
    <n v="0"/>
    <n v="0"/>
    <n v="0"/>
    <n v="0"/>
    <n v="0"/>
    <n v="1.8500000000000001E-3"/>
    <n v="1.6000000000000001E-3"/>
    <n v="1.0499999999999999E-3"/>
    <n v="2.5000000000000001E-4"/>
    <n v="1E-4"/>
    <n v="1E-4"/>
    <n v="5.0000000000000002E-5"/>
  </r>
  <r>
    <x v="16"/>
    <x v="5"/>
    <x v="36"/>
    <n v="0"/>
    <n v="2E-3"/>
    <x v="36"/>
    <x v="36"/>
    <n v="6.2999999999999992E-3"/>
    <n v="1.5E-3"/>
    <n v="5.9999999999999995E-4"/>
    <n v="5.9999999999999995E-4"/>
    <n v="2.9999999999999997E-4"/>
    <n v="0"/>
    <n v="0"/>
    <n v="0"/>
    <n v="0"/>
    <n v="0"/>
    <n v="0"/>
    <n v="0"/>
    <n v="7.3999999999999999E-4"/>
    <n v="6.4000000000000005E-4"/>
    <n v="4.2000000000000002E-4"/>
    <n v="1E-4"/>
    <n v="4.0000000000000003E-5"/>
    <n v="4.0000000000000003E-5"/>
    <n v="2.0000000000000002E-5"/>
  </r>
  <r>
    <x v="17"/>
    <x v="4"/>
    <x v="35"/>
    <n v="2"/>
    <n v="6.0000000000000001E-3"/>
    <x v="35"/>
    <x v="35"/>
    <n v="0"/>
    <n v="0"/>
    <n v="0"/>
    <n v="0"/>
    <n v="0"/>
    <n v="0.74"/>
    <n v="0.64"/>
    <n v="0.42"/>
    <n v="0.1"/>
    <n v="0.04"/>
    <n v="0.04"/>
    <n v="0.02"/>
    <n v="2.2200000000000002E-3"/>
    <n v="1.92E-3"/>
    <n v="1.2600000000000001E-3"/>
    <n v="3.0000000000000003E-4"/>
    <n v="1.2E-4"/>
    <n v="1.2E-4"/>
    <n v="6.0000000000000002E-5"/>
  </r>
  <r>
    <x v="17"/>
    <x v="5"/>
    <x v="33"/>
    <n v="3"/>
    <n v="3.0000000000000001E-3"/>
    <x v="33"/>
    <x v="33"/>
    <n v="4.1999999999999997E-3"/>
    <n v="1E-3"/>
    <n v="4.0000000000000002E-4"/>
    <n v="4.0000000000000002E-4"/>
    <n v="2.0000000000000001E-4"/>
    <n v="1.1099999999999999"/>
    <n v="0.96"/>
    <n v="0.63"/>
    <n v="0.15000000000000002"/>
    <n v="0.06"/>
    <n v="0.06"/>
    <n v="0.03"/>
    <n v="1.1100000000000001E-3"/>
    <n v="9.6000000000000002E-4"/>
    <n v="6.3000000000000003E-4"/>
    <n v="1.5000000000000001E-4"/>
    <n v="6.0000000000000002E-5"/>
    <n v="6.0000000000000002E-5"/>
    <n v="3.0000000000000001E-5"/>
  </r>
  <r>
    <x v="18"/>
    <x v="4"/>
    <x v="33"/>
    <n v="1"/>
    <n v="6.0000000000000001E-3"/>
    <x v="33"/>
    <x v="33"/>
    <n v="4.1999999999999997E-3"/>
    <n v="1E-3"/>
    <n v="4.0000000000000002E-4"/>
    <n v="4.0000000000000002E-4"/>
    <n v="2.0000000000000001E-4"/>
    <n v="0.37"/>
    <n v="0.32"/>
    <n v="0.21"/>
    <n v="0.05"/>
    <n v="0.02"/>
    <n v="0.02"/>
    <n v="0.01"/>
    <n v="2.2200000000000002E-3"/>
    <n v="1.92E-3"/>
    <n v="1.2600000000000001E-3"/>
    <n v="3.0000000000000003E-4"/>
    <n v="1.2E-4"/>
    <n v="1.2E-4"/>
    <n v="6.0000000000000002E-5"/>
  </r>
  <r>
    <x v="18"/>
    <x v="5"/>
    <x v="35"/>
    <n v="2"/>
    <n v="1E-3"/>
    <x v="35"/>
    <x v="35"/>
    <n v="0"/>
    <n v="0"/>
    <n v="0"/>
    <n v="0"/>
    <n v="0"/>
    <n v="0.74"/>
    <n v="0.64"/>
    <n v="0.42"/>
    <n v="0.1"/>
    <n v="0.04"/>
    <n v="0.04"/>
    <n v="0.02"/>
    <n v="3.6999999999999999E-4"/>
    <n v="3.2000000000000003E-4"/>
    <n v="2.1000000000000001E-4"/>
    <n v="5.0000000000000002E-5"/>
    <n v="2.0000000000000002E-5"/>
    <n v="2.0000000000000002E-5"/>
    <n v="1.0000000000000001E-5"/>
  </r>
  <r>
    <x v="19"/>
    <x v="4"/>
    <x v="38"/>
    <n v="3"/>
    <n v="6.0000000000000001E-3"/>
    <x v="38"/>
    <x v="38"/>
    <n v="2.0999999999999999E-3"/>
    <n v="5.0000000000000001E-4"/>
    <n v="2.0000000000000001E-4"/>
    <n v="2.0000000000000001E-4"/>
    <n v="1E-4"/>
    <n v="1.1099999999999999"/>
    <n v="0.96"/>
    <n v="0.63"/>
    <n v="0.15000000000000002"/>
    <n v="0.06"/>
    <n v="0.06"/>
    <n v="0.03"/>
    <n v="2.2200000000000002E-3"/>
    <n v="1.92E-3"/>
    <n v="1.2600000000000001E-3"/>
    <n v="3.0000000000000003E-4"/>
    <n v="1.2E-4"/>
    <n v="1.2E-4"/>
    <n v="6.0000000000000002E-5"/>
  </r>
  <r>
    <x v="19"/>
    <x v="5"/>
    <x v="34"/>
    <n v="1"/>
    <n v="4.0000000000000001E-3"/>
    <x v="34"/>
    <x v="34"/>
    <n v="1.2599999999999998E-2"/>
    <n v="3.0000000000000001E-3"/>
    <n v="1.1999999999999999E-3"/>
    <n v="1.1999999999999999E-3"/>
    <n v="5.9999999999999995E-4"/>
    <n v="0.37"/>
    <n v="0.32"/>
    <n v="0.21"/>
    <n v="0.05"/>
    <n v="0.02"/>
    <n v="0.02"/>
    <n v="0.01"/>
    <n v="1.48E-3"/>
    <n v="1.2800000000000001E-3"/>
    <n v="8.4000000000000003E-4"/>
    <n v="2.0000000000000001E-4"/>
    <n v="8.0000000000000007E-5"/>
    <n v="8.0000000000000007E-5"/>
    <n v="4.0000000000000003E-5"/>
  </r>
  <r>
    <x v="20"/>
    <x v="4"/>
    <x v="38"/>
    <n v="0"/>
    <n v="1E-3"/>
    <x v="38"/>
    <x v="38"/>
    <n v="2.0999999999999999E-3"/>
    <n v="5.0000000000000001E-4"/>
    <n v="2.0000000000000001E-4"/>
    <n v="2.0000000000000001E-4"/>
    <n v="1E-4"/>
    <n v="0"/>
    <n v="0"/>
    <n v="0"/>
    <n v="0"/>
    <n v="0"/>
    <n v="0"/>
    <n v="0"/>
    <n v="3.6999999999999999E-4"/>
    <n v="3.2000000000000003E-4"/>
    <n v="2.1000000000000001E-4"/>
    <n v="5.0000000000000002E-5"/>
    <n v="2.0000000000000002E-5"/>
    <n v="2.0000000000000002E-5"/>
    <n v="1.0000000000000001E-5"/>
  </r>
  <r>
    <x v="20"/>
    <x v="5"/>
    <x v="35"/>
    <n v="3"/>
    <n v="5.0000000000000001E-3"/>
    <x v="35"/>
    <x v="35"/>
    <n v="0"/>
    <n v="0"/>
    <n v="0"/>
    <n v="0"/>
    <n v="0"/>
    <n v="1.1099999999999999"/>
    <n v="0.96"/>
    <n v="0.63"/>
    <n v="0.15000000000000002"/>
    <n v="0.06"/>
    <n v="0.06"/>
    <n v="0.03"/>
    <n v="1.8500000000000001E-3"/>
    <n v="1.6000000000000001E-3"/>
    <n v="1.0499999999999999E-3"/>
    <n v="2.5000000000000001E-4"/>
    <n v="1E-4"/>
    <n v="1E-4"/>
    <n v="5.0000000000000002E-5"/>
  </r>
  <r>
    <x v="21"/>
    <x v="4"/>
    <x v="33"/>
    <n v="3"/>
    <n v="4.0000000000000001E-3"/>
    <x v="33"/>
    <x v="33"/>
    <n v="4.1999999999999997E-3"/>
    <n v="1E-3"/>
    <n v="4.0000000000000002E-4"/>
    <n v="4.0000000000000002E-4"/>
    <n v="2.0000000000000001E-4"/>
    <n v="1.1099999999999999"/>
    <n v="0.96"/>
    <n v="0.63"/>
    <n v="0.15000000000000002"/>
    <n v="0.06"/>
    <n v="0.06"/>
    <n v="0.03"/>
    <n v="1.48E-3"/>
    <n v="1.2800000000000001E-3"/>
    <n v="8.4000000000000003E-4"/>
    <n v="2.0000000000000001E-4"/>
    <n v="8.0000000000000007E-5"/>
    <n v="8.0000000000000007E-5"/>
    <n v="4.0000000000000003E-5"/>
  </r>
  <r>
    <x v="21"/>
    <x v="5"/>
    <x v="35"/>
    <n v="0"/>
    <n v="1E-3"/>
    <x v="35"/>
    <x v="35"/>
    <n v="0"/>
    <n v="0"/>
    <n v="0"/>
    <n v="0"/>
    <n v="0"/>
    <n v="0"/>
    <n v="0"/>
    <n v="0"/>
    <n v="0"/>
    <n v="0"/>
    <n v="0"/>
    <n v="0"/>
    <n v="3.6999999999999999E-4"/>
    <n v="3.2000000000000003E-4"/>
    <n v="2.1000000000000001E-4"/>
    <n v="5.0000000000000002E-5"/>
    <n v="2.0000000000000002E-5"/>
    <n v="2.0000000000000002E-5"/>
    <n v="1.0000000000000001E-5"/>
  </r>
  <r>
    <x v="22"/>
    <x v="4"/>
    <x v="38"/>
    <n v="3"/>
    <n v="6.0000000000000001E-3"/>
    <x v="38"/>
    <x v="38"/>
    <n v="2.0999999999999999E-3"/>
    <n v="5.0000000000000001E-4"/>
    <n v="2.0000000000000001E-4"/>
    <n v="2.0000000000000001E-4"/>
    <n v="1E-4"/>
    <n v="1.1099999999999999"/>
    <n v="0.96"/>
    <n v="0.63"/>
    <n v="0.15000000000000002"/>
    <n v="0.06"/>
    <n v="0.06"/>
    <n v="0.03"/>
    <n v="2.2200000000000002E-3"/>
    <n v="1.92E-3"/>
    <n v="1.2600000000000001E-3"/>
    <n v="3.0000000000000003E-4"/>
    <n v="1.2E-4"/>
    <n v="1.2E-4"/>
    <n v="6.0000000000000002E-5"/>
  </r>
  <r>
    <x v="22"/>
    <x v="5"/>
    <x v="35"/>
    <n v="1"/>
    <n v="5.0000000000000001E-3"/>
    <x v="35"/>
    <x v="35"/>
    <n v="0"/>
    <n v="0"/>
    <n v="0"/>
    <n v="0"/>
    <n v="0"/>
    <n v="0.37"/>
    <n v="0.32"/>
    <n v="0.21"/>
    <n v="0.05"/>
    <n v="0.02"/>
    <n v="0.02"/>
    <n v="0.01"/>
    <n v="1.8500000000000001E-3"/>
    <n v="1.6000000000000001E-3"/>
    <n v="1.0499999999999999E-3"/>
    <n v="2.5000000000000001E-4"/>
    <n v="1E-4"/>
    <n v="1E-4"/>
    <n v="5.0000000000000002E-5"/>
  </r>
  <r>
    <x v="23"/>
    <x v="4"/>
    <x v="38"/>
    <n v="0"/>
    <n v="1E-3"/>
    <x v="38"/>
    <x v="38"/>
    <n v="2.0999999999999999E-3"/>
    <n v="5.0000000000000001E-4"/>
    <n v="2.0000000000000001E-4"/>
    <n v="2.0000000000000001E-4"/>
    <n v="1E-4"/>
    <n v="0"/>
    <n v="0"/>
    <n v="0"/>
    <n v="0"/>
    <n v="0"/>
    <n v="0"/>
    <n v="0"/>
    <n v="3.6999999999999999E-4"/>
    <n v="3.2000000000000003E-4"/>
    <n v="2.1000000000000001E-4"/>
    <n v="5.0000000000000002E-5"/>
    <n v="2.0000000000000002E-5"/>
    <n v="2.0000000000000002E-5"/>
    <n v="1.0000000000000001E-5"/>
  </r>
  <r>
    <x v="23"/>
    <x v="5"/>
    <x v="34"/>
    <n v="1"/>
    <n v="5.0000000000000001E-3"/>
    <x v="34"/>
    <x v="34"/>
    <n v="1.2599999999999998E-2"/>
    <n v="3.0000000000000001E-3"/>
    <n v="1.1999999999999999E-3"/>
    <n v="1.1999999999999999E-3"/>
    <n v="5.9999999999999995E-4"/>
    <n v="0.37"/>
    <n v="0.32"/>
    <n v="0.21"/>
    <n v="0.05"/>
    <n v="0.02"/>
    <n v="0.02"/>
    <n v="0.01"/>
    <n v="1.8500000000000001E-3"/>
    <n v="1.6000000000000001E-3"/>
    <n v="1.0499999999999999E-3"/>
    <n v="2.5000000000000001E-4"/>
    <n v="1E-4"/>
    <n v="1E-4"/>
    <n v="5.0000000000000002E-5"/>
  </r>
  <r>
    <x v="24"/>
    <x v="4"/>
    <x v="37"/>
    <n v="1"/>
    <n v="4.0000000000000001E-3"/>
    <x v="37"/>
    <x v="37"/>
    <n v="8.3999999999999995E-3"/>
    <n v="2E-3"/>
    <n v="8.0000000000000004E-4"/>
    <n v="8.0000000000000004E-4"/>
    <n v="4.0000000000000002E-4"/>
    <n v="0.37"/>
    <n v="0.32"/>
    <n v="0.21"/>
    <n v="0.05"/>
    <n v="0.02"/>
    <n v="0.02"/>
    <n v="0.01"/>
    <n v="1.48E-3"/>
    <n v="1.2800000000000001E-3"/>
    <n v="8.4000000000000003E-4"/>
    <n v="2.0000000000000001E-4"/>
    <n v="8.0000000000000007E-5"/>
    <n v="8.0000000000000007E-5"/>
    <n v="4.0000000000000003E-5"/>
  </r>
  <r>
    <x v="24"/>
    <x v="5"/>
    <x v="36"/>
    <n v="1"/>
    <n v="6.0000000000000001E-3"/>
    <x v="36"/>
    <x v="36"/>
    <n v="6.2999999999999992E-3"/>
    <n v="1.5E-3"/>
    <n v="5.9999999999999995E-4"/>
    <n v="5.9999999999999995E-4"/>
    <n v="2.9999999999999997E-4"/>
    <n v="0.37"/>
    <n v="0.32"/>
    <n v="0.21"/>
    <n v="0.05"/>
    <n v="0.02"/>
    <n v="0.02"/>
    <n v="0.01"/>
    <n v="2.2200000000000002E-3"/>
    <n v="1.92E-3"/>
    <n v="1.2600000000000001E-3"/>
    <n v="3.0000000000000003E-4"/>
    <n v="1.2E-4"/>
    <n v="1.2E-4"/>
    <n v="6.0000000000000002E-5"/>
  </r>
  <r>
    <x v="25"/>
    <x v="4"/>
    <x v="34"/>
    <n v="1"/>
    <n v="6.0000000000000001E-3"/>
    <x v="34"/>
    <x v="34"/>
    <n v="1.2599999999999998E-2"/>
    <n v="3.0000000000000001E-3"/>
    <n v="1.1999999999999999E-3"/>
    <n v="1.1999999999999999E-3"/>
    <n v="5.9999999999999995E-4"/>
    <n v="0.37"/>
    <n v="0.32"/>
    <n v="0.21"/>
    <n v="0.05"/>
    <n v="0.02"/>
    <n v="0.02"/>
    <n v="0.01"/>
    <n v="2.2200000000000002E-3"/>
    <n v="1.92E-3"/>
    <n v="1.2600000000000001E-3"/>
    <n v="3.0000000000000003E-4"/>
    <n v="1.2E-4"/>
    <n v="1.2E-4"/>
    <n v="6.0000000000000002E-5"/>
  </r>
  <r>
    <x v="25"/>
    <x v="5"/>
    <x v="39"/>
    <n v="3"/>
    <n v="5.0000000000000001E-3"/>
    <x v="39"/>
    <x v="39"/>
    <n v="1.0500000000000001E-2"/>
    <n v="2.5000000000000005E-3"/>
    <n v="1E-3"/>
    <n v="1E-3"/>
    <n v="5.0000000000000001E-4"/>
    <n v="1.1099999999999999"/>
    <n v="0.96"/>
    <n v="0.63"/>
    <n v="0.15000000000000002"/>
    <n v="0.06"/>
    <n v="0.06"/>
    <n v="0.03"/>
    <n v="1.8500000000000001E-3"/>
    <n v="1.6000000000000001E-3"/>
    <n v="1.0499999999999999E-3"/>
    <n v="2.5000000000000001E-4"/>
    <n v="1E-4"/>
    <n v="1E-4"/>
    <n v="5.0000000000000002E-5"/>
  </r>
  <r>
    <x v="26"/>
    <x v="4"/>
    <x v="35"/>
    <n v="1"/>
    <n v="4.0000000000000001E-3"/>
    <x v="35"/>
    <x v="35"/>
    <n v="0"/>
    <n v="0"/>
    <n v="0"/>
    <n v="0"/>
    <n v="0"/>
    <n v="0.37"/>
    <n v="0.32"/>
    <n v="0.21"/>
    <n v="0.05"/>
    <n v="0.02"/>
    <n v="0.02"/>
    <n v="0.01"/>
    <n v="1.48E-3"/>
    <n v="1.2800000000000001E-3"/>
    <n v="8.4000000000000003E-4"/>
    <n v="2.0000000000000001E-4"/>
    <n v="8.0000000000000007E-5"/>
    <n v="8.0000000000000007E-5"/>
    <n v="4.0000000000000003E-5"/>
  </r>
  <r>
    <x v="26"/>
    <x v="5"/>
    <x v="36"/>
    <n v="1"/>
    <n v="2E-3"/>
    <x v="36"/>
    <x v="36"/>
    <n v="6.2999999999999992E-3"/>
    <n v="1.5E-3"/>
    <n v="5.9999999999999995E-4"/>
    <n v="5.9999999999999995E-4"/>
    <n v="2.9999999999999997E-4"/>
    <n v="0.37"/>
    <n v="0.32"/>
    <n v="0.21"/>
    <n v="0.05"/>
    <n v="0.02"/>
    <n v="0.02"/>
    <n v="0.01"/>
    <n v="7.3999999999999999E-4"/>
    <n v="6.4000000000000005E-4"/>
    <n v="4.2000000000000002E-4"/>
    <n v="1E-4"/>
    <n v="4.0000000000000003E-5"/>
    <n v="4.0000000000000003E-5"/>
    <n v="2.0000000000000002E-5"/>
  </r>
  <r>
    <x v="27"/>
    <x v="4"/>
    <x v="33"/>
    <n v="1"/>
    <n v="6.0000000000000001E-3"/>
    <x v="33"/>
    <x v="33"/>
    <n v="4.1999999999999997E-3"/>
    <n v="1E-3"/>
    <n v="4.0000000000000002E-4"/>
    <n v="4.0000000000000002E-4"/>
    <n v="2.0000000000000001E-4"/>
    <n v="0.37"/>
    <n v="0.32"/>
    <n v="0.21"/>
    <n v="0.05"/>
    <n v="0.02"/>
    <n v="0.02"/>
    <n v="0.01"/>
    <n v="2.2200000000000002E-3"/>
    <n v="1.92E-3"/>
    <n v="1.2600000000000001E-3"/>
    <n v="3.0000000000000003E-4"/>
    <n v="1.2E-4"/>
    <n v="1.2E-4"/>
    <n v="6.0000000000000002E-5"/>
  </r>
  <r>
    <x v="27"/>
    <x v="5"/>
    <x v="34"/>
    <n v="3"/>
    <n v="1E-3"/>
    <x v="34"/>
    <x v="34"/>
    <n v="1.2599999999999998E-2"/>
    <n v="3.0000000000000001E-3"/>
    <n v="1.1999999999999999E-3"/>
    <n v="1.1999999999999999E-3"/>
    <n v="5.9999999999999995E-4"/>
    <n v="1.1099999999999999"/>
    <n v="0.96"/>
    <n v="0.63"/>
    <n v="0.15000000000000002"/>
    <n v="0.06"/>
    <n v="0.06"/>
    <n v="0.03"/>
    <n v="3.6999999999999999E-4"/>
    <n v="3.2000000000000003E-4"/>
    <n v="2.1000000000000001E-4"/>
    <n v="5.0000000000000002E-5"/>
    <n v="2.0000000000000002E-5"/>
    <n v="2.0000000000000002E-5"/>
    <n v="1.0000000000000001E-5"/>
  </r>
  <r>
    <x v="28"/>
    <x v="4"/>
    <x v="32"/>
    <n v="0"/>
    <n v="5.0000000000000001E-3"/>
    <x v="32"/>
    <x v="32"/>
    <n v="1.4700000000000001E-2"/>
    <n v="3.5000000000000005E-3"/>
    <n v="1.4000000000000002E-3"/>
    <n v="1.4000000000000002E-3"/>
    <n v="7.000000000000001E-4"/>
    <n v="0"/>
    <n v="0"/>
    <n v="0"/>
    <n v="0"/>
    <n v="0"/>
    <n v="0"/>
    <n v="0"/>
    <n v="1.8500000000000001E-3"/>
    <n v="1.6000000000000001E-3"/>
    <n v="1.0499999999999999E-3"/>
    <n v="2.5000000000000001E-4"/>
    <n v="1E-4"/>
    <n v="1E-4"/>
    <n v="5.0000000000000002E-5"/>
  </r>
  <r>
    <x v="28"/>
    <x v="5"/>
    <x v="36"/>
    <n v="2"/>
    <n v="1E-3"/>
    <x v="36"/>
    <x v="36"/>
    <n v="6.2999999999999992E-3"/>
    <n v="1.5E-3"/>
    <n v="5.9999999999999995E-4"/>
    <n v="5.9999999999999995E-4"/>
    <n v="2.9999999999999997E-4"/>
    <n v="0.74"/>
    <n v="0.64"/>
    <n v="0.42"/>
    <n v="0.1"/>
    <n v="0.04"/>
    <n v="0.04"/>
    <n v="0.02"/>
    <n v="3.6999999999999999E-4"/>
    <n v="3.2000000000000003E-4"/>
    <n v="2.1000000000000001E-4"/>
    <n v="5.0000000000000002E-5"/>
    <n v="2.0000000000000002E-5"/>
    <n v="2.0000000000000002E-5"/>
    <n v="1.0000000000000001E-5"/>
  </r>
  <r>
    <x v="29"/>
    <x v="4"/>
    <x v="34"/>
    <n v="2"/>
    <n v="5.0000000000000001E-3"/>
    <x v="34"/>
    <x v="34"/>
    <n v="1.2599999999999998E-2"/>
    <n v="3.0000000000000001E-3"/>
    <n v="1.1999999999999999E-3"/>
    <n v="1.1999999999999999E-3"/>
    <n v="5.9999999999999995E-4"/>
    <n v="0.74"/>
    <n v="0.64"/>
    <n v="0.42"/>
    <n v="0.1"/>
    <n v="0.04"/>
    <n v="0.04"/>
    <n v="0.02"/>
    <n v="1.8500000000000001E-3"/>
    <n v="1.6000000000000001E-3"/>
    <n v="1.0499999999999999E-3"/>
    <n v="2.5000000000000001E-4"/>
    <n v="1E-4"/>
    <n v="1E-4"/>
    <n v="5.0000000000000002E-5"/>
  </r>
  <r>
    <x v="29"/>
    <x v="5"/>
    <x v="35"/>
    <n v="2"/>
    <n v="4.0000000000000001E-3"/>
    <x v="35"/>
    <x v="35"/>
    <n v="0"/>
    <n v="0"/>
    <n v="0"/>
    <n v="0"/>
    <n v="0"/>
    <n v="0.74"/>
    <n v="0.64"/>
    <n v="0.42"/>
    <n v="0.1"/>
    <n v="0.04"/>
    <n v="0.04"/>
    <n v="0.02"/>
    <n v="1.48E-3"/>
    <n v="1.2800000000000001E-3"/>
    <n v="8.4000000000000003E-4"/>
    <n v="2.0000000000000001E-4"/>
    <n v="8.0000000000000007E-5"/>
    <n v="8.0000000000000007E-5"/>
    <n v="4.0000000000000003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12E71-F8EE-460F-B54D-8490A34BC9B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6" firstHeaderRow="1" firstDataRow="1" firstDataCol="1"/>
  <pivotFields count="26">
    <pivotField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 defaultSubtotal="0">
      <items count="6">
        <item x="0"/>
        <item x="4"/>
        <item x="2"/>
        <item x="3"/>
        <item x="5"/>
        <item x="1"/>
      </items>
    </pivotField>
    <pivotField compact="0" numFmtId="9" outline="0" showAll="0">
      <items count="41">
        <item x="35"/>
        <item x="38"/>
        <item x="33"/>
        <item x="36"/>
        <item x="37"/>
        <item x="39"/>
        <item x="34"/>
        <item x="32"/>
        <item x="31"/>
        <item x="24"/>
        <item x="28"/>
        <item x="30"/>
        <item x="29"/>
        <item x="23"/>
        <item x="26"/>
        <item x="22"/>
        <item x="25"/>
        <item x="27"/>
        <item x="10"/>
        <item x="2"/>
        <item x="18"/>
        <item x="17"/>
        <item x="8"/>
        <item x="11"/>
        <item x="12"/>
        <item x="5"/>
        <item x="9"/>
        <item x="20"/>
        <item x="6"/>
        <item x="7"/>
        <item x="4"/>
        <item x="3"/>
        <item x="14"/>
        <item x="15"/>
        <item x="16"/>
        <item x="19"/>
        <item x="21"/>
        <item x="1"/>
        <item x="13"/>
        <item x="0"/>
        <item t="default"/>
      </items>
    </pivotField>
    <pivotField compact="0" outline="0" showAll="0"/>
    <pivotField compact="0" outline="0" showAll="0"/>
    <pivotField compact="0" numFmtId="10" outline="0" showAll="0" defaultSubtotal="0">
      <items count="40">
        <item x="35"/>
        <item x="38"/>
        <item x="33"/>
        <item x="36"/>
        <item x="37"/>
        <item x="39"/>
        <item x="34"/>
        <item x="32"/>
        <item x="31"/>
        <item x="24"/>
        <item x="28"/>
        <item x="30"/>
        <item x="29"/>
        <item x="23"/>
        <item x="26"/>
        <item x="22"/>
        <item x="25"/>
        <item x="27"/>
        <item x="10"/>
        <item x="2"/>
        <item x="18"/>
        <item x="17"/>
        <item x="8"/>
        <item x="11"/>
        <item x="12"/>
        <item x="5"/>
        <item x="9"/>
        <item x="20"/>
        <item x="6"/>
        <item x="7"/>
        <item x="4"/>
        <item x="3"/>
        <item x="14"/>
        <item x="15"/>
        <item x="16"/>
        <item x="19"/>
        <item x="21"/>
        <item x="1"/>
        <item x="13"/>
        <item x="0"/>
      </items>
    </pivotField>
    <pivotField compact="0" numFmtId="10" outline="0" showAll="0">
      <items count="41">
        <item x="35"/>
        <item x="38"/>
        <item x="33"/>
        <item x="36"/>
        <item x="37"/>
        <item x="39"/>
        <item x="34"/>
        <item x="32"/>
        <item x="31"/>
        <item x="24"/>
        <item x="28"/>
        <item x="30"/>
        <item x="29"/>
        <item x="23"/>
        <item x="26"/>
        <item x="22"/>
        <item x="25"/>
        <item x="27"/>
        <item x="10"/>
        <item x="2"/>
        <item x="18"/>
        <item x="17"/>
        <item x="8"/>
        <item x="11"/>
        <item x="12"/>
        <item x="5"/>
        <item x="9"/>
        <item x="20"/>
        <item x="6"/>
        <item x="7"/>
        <item x="4"/>
        <item x="3"/>
        <item x="14"/>
        <item x="15"/>
        <item x="16"/>
        <item x="19"/>
        <item x="21"/>
        <item x="1"/>
        <item x="13"/>
        <item x="0"/>
        <item t="default"/>
      </items>
    </pivotField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D1789-DA04-4FD9-87E4-81E63974EF3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18">
    <pivotField axis="axisRow" showAll="0">
      <items count="8">
        <item x="4"/>
        <item x="5"/>
        <item x="1"/>
        <item x="6"/>
        <item x="0"/>
        <item x="2"/>
        <item x="3"/>
        <item t="default"/>
      </items>
    </pivotField>
    <pivotField showAll="0"/>
    <pivotField showAll="0"/>
    <pivotField showAll="0"/>
    <pivotField axis="axisRow" showAll="0">
      <items count="15">
        <item x="0"/>
        <item x="8"/>
        <item x="1"/>
        <item x="9"/>
        <item x="2"/>
        <item x="10"/>
        <item x="3"/>
        <item x="11"/>
        <item x="4"/>
        <item x="12"/>
        <item x="5"/>
        <item x="13"/>
        <item x="6"/>
        <item x="7"/>
        <item t="default"/>
      </items>
    </pivotField>
    <pivotField showAll="0"/>
    <pivotField dataFiel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9" showAll="0"/>
    <pivotField numFmtId="9" showAll="0"/>
    <pivotField numFmtId="2" showAll="0"/>
  </pivotFields>
  <rowFields count="2">
    <field x="0"/>
    <field x="4"/>
  </rowFields>
  <rowItems count="23">
    <i>
      <x/>
    </i>
    <i r="1">
      <x v="3"/>
    </i>
    <i r="1">
      <x v="5"/>
    </i>
    <i>
      <x v="1"/>
    </i>
    <i r="1">
      <x v="7"/>
    </i>
    <i r="1">
      <x v="9"/>
    </i>
    <i>
      <x v="2"/>
    </i>
    <i r="1">
      <x v="6"/>
    </i>
    <i r="1">
      <x v="8"/>
    </i>
    <i r="1">
      <x v="10"/>
    </i>
    <i>
      <x v="3"/>
    </i>
    <i r="1">
      <x v="11"/>
    </i>
    <i r="1">
      <x v="13"/>
    </i>
    <i>
      <x v="4"/>
    </i>
    <i r="1">
      <x/>
    </i>
    <i r="1">
      <x v="2"/>
    </i>
    <i r="1">
      <x v="4"/>
    </i>
    <i>
      <x v="5"/>
    </i>
    <i r="1">
      <x v="12"/>
    </i>
    <i r="1">
      <x v="13"/>
    </i>
    <i>
      <x v="6"/>
    </i>
    <i r="1">
      <x v="1"/>
    </i>
    <i t="grand">
      <x/>
    </i>
  </rowItems>
  <colItems count="1">
    <i/>
  </colItems>
  <dataFields count="1">
    <dataField name="Sum of Ancillary Revenue (mn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983"/>
  <sheetViews>
    <sheetView workbookViewId="0">
      <selection activeCell="C17" sqref="C17"/>
    </sheetView>
  </sheetViews>
  <sheetFormatPr defaultRowHeight="15" x14ac:dyDescent="0.25"/>
  <cols>
    <col min="1" max="1" width="15" bestFit="1" customWidth="1"/>
    <col min="2" max="2" width="5.140625" bestFit="1" customWidth="1"/>
    <col min="3" max="3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45017</v>
      </c>
      <c r="B2">
        <v>0</v>
      </c>
      <c r="C2" t="s">
        <v>9</v>
      </c>
      <c r="D2" t="s">
        <v>9</v>
      </c>
      <c r="E2" t="s">
        <v>10</v>
      </c>
      <c r="F2">
        <v>277</v>
      </c>
      <c r="G2">
        <v>0.83</v>
      </c>
      <c r="H2">
        <v>9876</v>
      </c>
      <c r="I2" s="2">
        <v>0.4375</v>
      </c>
    </row>
    <row r="3" spans="1:9" x14ac:dyDescent="0.25">
      <c r="A3" s="1">
        <v>45018</v>
      </c>
      <c r="B3">
        <v>1</v>
      </c>
      <c r="C3" t="s">
        <v>9</v>
      </c>
      <c r="D3" t="s">
        <v>9</v>
      </c>
      <c r="E3" t="s">
        <v>10</v>
      </c>
      <c r="F3">
        <v>277</v>
      </c>
      <c r="G3">
        <v>0.78</v>
      </c>
      <c r="H3">
        <v>9876</v>
      </c>
      <c r="I3" s="2">
        <v>0.4375</v>
      </c>
    </row>
    <row r="4" spans="1:9" x14ac:dyDescent="0.25">
      <c r="A4" s="1">
        <v>45019</v>
      </c>
      <c r="B4">
        <v>2</v>
      </c>
      <c r="C4" t="s">
        <v>9</v>
      </c>
      <c r="D4" t="s">
        <v>9</v>
      </c>
      <c r="E4" t="s">
        <v>10</v>
      </c>
      <c r="F4">
        <v>295</v>
      </c>
      <c r="G4">
        <v>0.95</v>
      </c>
      <c r="H4">
        <v>9876</v>
      </c>
      <c r="I4" s="2">
        <v>0.4375</v>
      </c>
    </row>
    <row r="5" spans="1:9" x14ac:dyDescent="0.25">
      <c r="A5" s="1">
        <v>45020</v>
      </c>
      <c r="B5">
        <v>3</v>
      </c>
      <c r="C5" t="s">
        <v>9</v>
      </c>
      <c r="D5" t="s">
        <v>9</v>
      </c>
      <c r="E5" t="s">
        <v>10</v>
      </c>
      <c r="F5">
        <v>295</v>
      </c>
      <c r="G5">
        <v>1.03</v>
      </c>
      <c r="H5">
        <v>9876</v>
      </c>
      <c r="I5" s="2">
        <v>0.4375</v>
      </c>
    </row>
    <row r="6" spans="1:9" x14ac:dyDescent="0.25">
      <c r="A6" s="1">
        <v>45021</v>
      </c>
      <c r="B6">
        <v>4</v>
      </c>
      <c r="C6" t="s">
        <v>9</v>
      </c>
      <c r="D6" t="s">
        <v>9</v>
      </c>
      <c r="E6" t="s">
        <v>10</v>
      </c>
      <c r="F6">
        <v>325</v>
      </c>
      <c r="G6">
        <v>1.05</v>
      </c>
      <c r="H6">
        <v>9876</v>
      </c>
      <c r="I6" s="2">
        <v>0.4375</v>
      </c>
    </row>
    <row r="7" spans="1:9" x14ac:dyDescent="0.25">
      <c r="A7" s="1">
        <v>45022</v>
      </c>
      <c r="B7">
        <v>5</v>
      </c>
      <c r="C7" t="s">
        <v>9</v>
      </c>
      <c r="D7" t="s">
        <v>9</v>
      </c>
      <c r="E7" t="s">
        <v>10</v>
      </c>
      <c r="F7">
        <v>277</v>
      </c>
      <c r="G7">
        <v>0.93</v>
      </c>
      <c r="H7">
        <v>9876</v>
      </c>
      <c r="I7" s="2">
        <v>0.4375</v>
      </c>
    </row>
    <row r="8" spans="1:9" x14ac:dyDescent="0.25">
      <c r="A8" s="1">
        <v>45023</v>
      </c>
      <c r="B8">
        <v>6</v>
      </c>
      <c r="C8" t="s">
        <v>9</v>
      </c>
      <c r="D8" t="s">
        <v>9</v>
      </c>
      <c r="E8" t="s">
        <v>10</v>
      </c>
      <c r="F8">
        <v>284</v>
      </c>
      <c r="G8">
        <v>0.87</v>
      </c>
      <c r="H8">
        <v>9876</v>
      </c>
      <c r="I8" s="2">
        <v>0.4375</v>
      </c>
    </row>
    <row r="9" spans="1:9" x14ac:dyDescent="0.25">
      <c r="A9" s="1">
        <v>45024</v>
      </c>
      <c r="B9">
        <v>7</v>
      </c>
      <c r="C9" t="s">
        <v>9</v>
      </c>
      <c r="D9" t="s">
        <v>9</v>
      </c>
      <c r="E9" t="s">
        <v>10</v>
      </c>
      <c r="F9">
        <v>290</v>
      </c>
      <c r="G9">
        <v>0.75</v>
      </c>
      <c r="H9">
        <v>9876</v>
      </c>
      <c r="I9" s="2">
        <v>0.4375</v>
      </c>
    </row>
    <row r="10" spans="1:9" x14ac:dyDescent="0.25">
      <c r="A10" s="1">
        <v>45025</v>
      </c>
      <c r="B10">
        <v>8</v>
      </c>
      <c r="C10" t="s">
        <v>9</v>
      </c>
      <c r="D10" t="s">
        <v>9</v>
      </c>
      <c r="E10" t="s">
        <v>10</v>
      </c>
      <c r="F10">
        <v>263</v>
      </c>
      <c r="G10">
        <v>0.93</v>
      </c>
      <c r="H10">
        <v>9876</v>
      </c>
      <c r="I10" s="2">
        <v>0.4375</v>
      </c>
    </row>
    <row r="11" spans="1:9" x14ac:dyDescent="0.25">
      <c r="A11" s="1">
        <v>45026</v>
      </c>
      <c r="B11">
        <v>9</v>
      </c>
      <c r="C11" t="s">
        <v>9</v>
      </c>
      <c r="D11" t="s">
        <v>9</v>
      </c>
      <c r="E11" t="s">
        <v>10</v>
      </c>
      <c r="F11">
        <v>231</v>
      </c>
      <c r="G11">
        <v>0.83</v>
      </c>
      <c r="H11">
        <v>9876</v>
      </c>
      <c r="I11" s="2">
        <v>0.4375</v>
      </c>
    </row>
    <row r="12" spans="1:9" x14ac:dyDescent="0.25">
      <c r="A12" s="1">
        <v>45027</v>
      </c>
      <c r="B12">
        <v>10</v>
      </c>
      <c r="C12" t="s">
        <v>9</v>
      </c>
      <c r="D12" t="s">
        <v>9</v>
      </c>
      <c r="E12" t="s">
        <v>10</v>
      </c>
      <c r="F12">
        <v>231</v>
      </c>
      <c r="G12">
        <v>0.73</v>
      </c>
      <c r="H12">
        <v>9876</v>
      </c>
      <c r="I12" s="2">
        <v>0.4375</v>
      </c>
    </row>
    <row r="13" spans="1:9" x14ac:dyDescent="0.25">
      <c r="A13" s="1">
        <v>45028</v>
      </c>
      <c r="B13">
        <v>11</v>
      </c>
      <c r="C13" t="s">
        <v>9</v>
      </c>
      <c r="D13" t="s">
        <v>9</v>
      </c>
      <c r="E13" t="s">
        <v>10</v>
      </c>
      <c r="F13">
        <v>231</v>
      </c>
      <c r="G13">
        <v>0.67</v>
      </c>
      <c r="H13">
        <v>9876</v>
      </c>
      <c r="I13" s="2">
        <v>0.4375</v>
      </c>
    </row>
    <row r="14" spans="1:9" x14ac:dyDescent="0.25">
      <c r="A14" s="1">
        <v>45029</v>
      </c>
      <c r="B14">
        <v>12</v>
      </c>
      <c r="C14" t="s">
        <v>9</v>
      </c>
      <c r="D14" t="s">
        <v>9</v>
      </c>
      <c r="E14" t="s">
        <v>10</v>
      </c>
      <c r="F14">
        <v>254</v>
      </c>
      <c r="G14">
        <v>0.95</v>
      </c>
      <c r="H14">
        <v>9876</v>
      </c>
      <c r="I14" s="2">
        <v>0.4375</v>
      </c>
    </row>
    <row r="15" spans="1:9" x14ac:dyDescent="0.25">
      <c r="A15" s="1">
        <v>45030</v>
      </c>
      <c r="B15">
        <v>13</v>
      </c>
      <c r="C15" t="s">
        <v>9</v>
      </c>
      <c r="D15" t="s">
        <v>9</v>
      </c>
      <c r="E15" t="s">
        <v>10</v>
      </c>
      <c r="F15">
        <v>271</v>
      </c>
      <c r="G15">
        <v>1.17</v>
      </c>
      <c r="H15">
        <v>9876</v>
      </c>
      <c r="I15" s="2">
        <v>0.4375</v>
      </c>
    </row>
    <row r="16" spans="1:9" x14ac:dyDescent="0.25">
      <c r="A16" s="1">
        <v>45031</v>
      </c>
      <c r="B16">
        <v>14</v>
      </c>
      <c r="C16" t="s">
        <v>9</v>
      </c>
      <c r="D16" t="s">
        <v>9</v>
      </c>
      <c r="E16" t="s">
        <v>10</v>
      </c>
      <c r="F16">
        <v>231</v>
      </c>
      <c r="G16">
        <v>0.78</v>
      </c>
      <c r="H16">
        <v>9876</v>
      </c>
      <c r="I16" s="2">
        <v>0.4375</v>
      </c>
    </row>
    <row r="17" spans="1:9" x14ac:dyDescent="0.25">
      <c r="A17" s="1">
        <v>45032</v>
      </c>
      <c r="B17">
        <v>15</v>
      </c>
      <c r="C17" t="s">
        <v>9</v>
      </c>
      <c r="D17" t="s">
        <v>9</v>
      </c>
      <c r="E17" t="s">
        <v>10</v>
      </c>
      <c r="F17">
        <v>254</v>
      </c>
      <c r="G17">
        <v>0.95</v>
      </c>
      <c r="H17">
        <v>9876</v>
      </c>
      <c r="I17" s="2">
        <v>0.4375</v>
      </c>
    </row>
    <row r="18" spans="1:9" x14ac:dyDescent="0.25">
      <c r="A18" s="1">
        <v>45033</v>
      </c>
      <c r="B18">
        <v>16</v>
      </c>
      <c r="C18" t="s">
        <v>9</v>
      </c>
      <c r="D18" t="s">
        <v>9</v>
      </c>
      <c r="E18" t="s">
        <v>10</v>
      </c>
      <c r="F18">
        <v>162</v>
      </c>
      <c r="G18">
        <v>0.84</v>
      </c>
      <c r="H18">
        <v>9876</v>
      </c>
      <c r="I18" s="2">
        <v>0.4375</v>
      </c>
    </row>
    <row r="19" spans="1:9" x14ac:dyDescent="0.25">
      <c r="A19" s="1">
        <v>45034</v>
      </c>
      <c r="B19">
        <v>17</v>
      </c>
      <c r="C19" t="s">
        <v>9</v>
      </c>
      <c r="D19" t="s">
        <v>9</v>
      </c>
      <c r="E19" t="s">
        <v>10</v>
      </c>
      <c r="F19">
        <v>162</v>
      </c>
      <c r="G19">
        <v>0.77</v>
      </c>
      <c r="H19">
        <v>9876</v>
      </c>
      <c r="I19" s="2">
        <v>0.4375</v>
      </c>
    </row>
    <row r="20" spans="1:9" x14ac:dyDescent="0.25">
      <c r="A20" s="1">
        <v>45035</v>
      </c>
      <c r="B20">
        <v>18</v>
      </c>
      <c r="C20" t="s">
        <v>9</v>
      </c>
      <c r="D20" t="s">
        <v>9</v>
      </c>
      <c r="E20" t="s">
        <v>10</v>
      </c>
      <c r="F20">
        <v>162</v>
      </c>
      <c r="G20">
        <v>0.66</v>
      </c>
      <c r="H20">
        <v>9876</v>
      </c>
      <c r="I20" s="2">
        <v>0.4375</v>
      </c>
    </row>
    <row r="21" spans="1:9" x14ac:dyDescent="0.25">
      <c r="A21" s="1">
        <v>45036</v>
      </c>
      <c r="B21">
        <v>19</v>
      </c>
      <c r="C21" t="s">
        <v>9</v>
      </c>
      <c r="D21" t="s">
        <v>9</v>
      </c>
      <c r="E21" t="s">
        <v>10</v>
      </c>
      <c r="F21">
        <v>191</v>
      </c>
      <c r="G21">
        <v>0.95</v>
      </c>
      <c r="H21">
        <v>9876</v>
      </c>
      <c r="I21" s="2">
        <v>0.4375</v>
      </c>
    </row>
    <row r="22" spans="1:9" x14ac:dyDescent="0.25">
      <c r="A22" s="1">
        <v>45037</v>
      </c>
      <c r="B22">
        <v>20</v>
      </c>
      <c r="C22" t="s">
        <v>9</v>
      </c>
      <c r="D22" t="s">
        <v>9</v>
      </c>
      <c r="E22" t="s">
        <v>10</v>
      </c>
      <c r="F22">
        <v>204</v>
      </c>
      <c r="G22">
        <v>0.99</v>
      </c>
      <c r="H22">
        <v>9876</v>
      </c>
      <c r="I22" s="2">
        <v>0.4375</v>
      </c>
    </row>
    <row r="23" spans="1:9" x14ac:dyDescent="0.25">
      <c r="A23" s="1">
        <v>45038</v>
      </c>
      <c r="B23">
        <v>21</v>
      </c>
      <c r="C23" t="s">
        <v>9</v>
      </c>
      <c r="D23" t="s">
        <v>9</v>
      </c>
      <c r="E23" t="s">
        <v>10</v>
      </c>
      <c r="F23">
        <v>162</v>
      </c>
      <c r="G23">
        <v>0.65</v>
      </c>
      <c r="H23">
        <v>9876</v>
      </c>
      <c r="I23" s="2">
        <v>0.4375</v>
      </c>
    </row>
    <row r="24" spans="1:9" x14ac:dyDescent="0.25">
      <c r="A24" s="1">
        <v>45039</v>
      </c>
      <c r="B24">
        <v>22</v>
      </c>
      <c r="C24" t="s">
        <v>9</v>
      </c>
      <c r="D24" t="s">
        <v>9</v>
      </c>
      <c r="E24" t="s">
        <v>10</v>
      </c>
      <c r="F24">
        <v>162</v>
      </c>
      <c r="G24">
        <v>0.57999999999999996</v>
      </c>
      <c r="H24">
        <v>9876</v>
      </c>
      <c r="I24" s="2">
        <v>0.4375</v>
      </c>
    </row>
    <row r="25" spans="1:9" x14ac:dyDescent="0.25">
      <c r="A25" s="1">
        <v>45040</v>
      </c>
      <c r="B25">
        <v>23</v>
      </c>
      <c r="C25" t="s">
        <v>9</v>
      </c>
      <c r="D25" t="s">
        <v>9</v>
      </c>
      <c r="E25" t="s">
        <v>10</v>
      </c>
      <c r="F25">
        <v>162</v>
      </c>
      <c r="G25">
        <v>0.5</v>
      </c>
      <c r="H25">
        <v>9876</v>
      </c>
      <c r="I25" s="2">
        <v>0.4375</v>
      </c>
    </row>
    <row r="26" spans="1:9" x14ac:dyDescent="0.25">
      <c r="A26" s="1">
        <v>45041</v>
      </c>
      <c r="B26">
        <v>24</v>
      </c>
      <c r="C26" t="s">
        <v>9</v>
      </c>
      <c r="D26" t="s">
        <v>9</v>
      </c>
      <c r="E26" t="s">
        <v>10</v>
      </c>
      <c r="F26">
        <v>177</v>
      </c>
      <c r="G26">
        <v>0.84</v>
      </c>
      <c r="H26">
        <v>9876</v>
      </c>
      <c r="I26" s="2">
        <v>0.4375</v>
      </c>
    </row>
    <row r="27" spans="1:9" x14ac:dyDescent="0.25">
      <c r="A27" s="1">
        <v>45042</v>
      </c>
      <c r="B27">
        <v>25</v>
      </c>
      <c r="C27" t="s">
        <v>9</v>
      </c>
      <c r="D27" t="s">
        <v>9</v>
      </c>
      <c r="E27" t="s">
        <v>10</v>
      </c>
      <c r="F27">
        <v>162</v>
      </c>
      <c r="G27">
        <v>0.72</v>
      </c>
      <c r="H27">
        <v>9876</v>
      </c>
      <c r="I27" s="2">
        <v>0.4375</v>
      </c>
    </row>
    <row r="28" spans="1:9" x14ac:dyDescent="0.25">
      <c r="A28" s="1">
        <v>45043</v>
      </c>
      <c r="B28">
        <v>26</v>
      </c>
      <c r="C28" t="s">
        <v>9</v>
      </c>
      <c r="D28" t="s">
        <v>9</v>
      </c>
      <c r="E28" t="s">
        <v>10</v>
      </c>
      <c r="F28">
        <v>210</v>
      </c>
      <c r="G28">
        <v>0.95</v>
      </c>
      <c r="H28">
        <v>9876</v>
      </c>
      <c r="I28" s="2">
        <v>0.4375</v>
      </c>
    </row>
    <row r="29" spans="1:9" x14ac:dyDescent="0.25">
      <c r="A29" s="1">
        <v>45044</v>
      </c>
      <c r="B29">
        <v>27</v>
      </c>
      <c r="C29" t="s">
        <v>9</v>
      </c>
      <c r="D29" t="s">
        <v>9</v>
      </c>
      <c r="E29" t="s">
        <v>10</v>
      </c>
      <c r="F29">
        <v>162</v>
      </c>
      <c r="G29">
        <v>0.73</v>
      </c>
      <c r="H29">
        <v>9876</v>
      </c>
      <c r="I29" s="2">
        <v>0.4375</v>
      </c>
    </row>
    <row r="30" spans="1:9" x14ac:dyDescent="0.25">
      <c r="A30" s="1">
        <v>45045</v>
      </c>
      <c r="B30">
        <v>28</v>
      </c>
      <c r="C30" t="s">
        <v>9</v>
      </c>
      <c r="D30" t="s">
        <v>9</v>
      </c>
      <c r="E30" t="s">
        <v>10</v>
      </c>
      <c r="F30">
        <v>162</v>
      </c>
      <c r="G30">
        <v>0.79</v>
      </c>
      <c r="H30">
        <v>9876</v>
      </c>
      <c r="I30" s="2">
        <v>0.4375</v>
      </c>
    </row>
    <row r="31" spans="1:9" x14ac:dyDescent="0.25">
      <c r="A31" s="1">
        <v>45046</v>
      </c>
      <c r="B31">
        <v>29</v>
      </c>
      <c r="C31" t="s">
        <v>9</v>
      </c>
      <c r="D31" t="s">
        <v>9</v>
      </c>
      <c r="E31" t="s">
        <v>10</v>
      </c>
      <c r="F31">
        <v>210</v>
      </c>
      <c r="G31">
        <v>1.0900000000000001</v>
      </c>
      <c r="H31">
        <v>9876</v>
      </c>
      <c r="I31" s="2">
        <v>0.4375</v>
      </c>
    </row>
    <row r="32" spans="1:9" x14ac:dyDescent="0.25">
      <c r="A32" s="1">
        <v>45047</v>
      </c>
      <c r="B32">
        <v>30</v>
      </c>
      <c r="C32" t="s">
        <v>9</v>
      </c>
      <c r="D32" t="s">
        <v>9</v>
      </c>
      <c r="E32" t="s">
        <v>10</v>
      </c>
      <c r="F32">
        <v>219</v>
      </c>
      <c r="G32">
        <v>1.19</v>
      </c>
      <c r="H32">
        <v>9876</v>
      </c>
      <c r="I32" s="2">
        <v>0.4375</v>
      </c>
    </row>
    <row r="33" spans="1:9" x14ac:dyDescent="0.25">
      <c r="A33" s="1">
        <v>45048</v>
      </c>
      <c r="B33">
        <v>31</v>
      </c>
      <c r="C33" t="s">
        <v>9</v>
      </c>
      <c r="D33" t="s">
        <v>9</v>
      </c>
      <c r="E33" t="s">
        <v>10</v>
      </c>
      <c r="F33">
        <v>132</v>
      </c>
      <c r="G33">
        <v>0.77</v>
      </c>
      <c r="H33">
        <v>9876</v>
      </c>
      <c r="I33" s="2">
        <v>0.4375</v>
      </c>
    </row>
    <row r="34" spans="1:9" x14ac:dyDescent="0.25">
      <c r="A34" s="1">
        <v>45049</v>
      </c>
      <c r="B34">
        <v>32</v>
      </c>
      <c r="C34" t="s">
        <v>9</v>
      </c>
      <c r="D34" t="s">
        <v>9</v>
      </c>
      <c r="E34" t="s">
        <v>10</v>
      </c>
      <c r="F34">
        <v>143</v>
      </c>
      <c r="G34">
        <v>0.93</v>
      </c>
      <c r="H34">
        <v>9876</v>
      </c>
      <c r="I34" s="2">
        <v>0.4375</v>
      </c>
    </row>
    <row r="35" spans="1:9" x14ac:dyDescent="0.25">
      <c r="A35" s="1">
        <v>45050</v>
      </c>
      <c r="B35">
        <v>33</v>
      </c>
      <c r="C35" t="s">
        <v>9</v>
      </c>
      <c r="D35" t="s">
        <v>9</v>
      </c>
      <c r="E35" t="s">
        <v>10</v>
      </c>
      <c r="F35">
        <v>162</v>
      </c>
      <c r="G35">
        <v>1.2</v>
      </c>
      <c r="H35">
        <v>9876</v>
      </c>
      <c r="I35" s="2">
        <v>0.4375</v>
      </c>
    </row>
    <row r="36" spans="1:9" x14ac:dyDescent="0.25">
      <c r="A36" s="1">
        <v>45051</v>
      </c>
      <c r="B36">
        <v>34</v>
      </c>
      <c r="C36" t="s">
        <v>9</v>
      </c>
      <c r="D36" t="s">
        <v>9</v>
      </c>
      <c r="E36" t="s">
        <v>10</v>
      </c>
      <c r="F36">
        <v>162</v>
      </c>
      <c r="G36">
        <v>1.18</v>
      </c>
      <c r="H36">
        <v>9876</v>
      </c>
      <c r="I36" s="2">
        <v>0.4375</v>
      </c>
    </row>
    <row r="37" spans="1:9" x14ac:dyDescent="0.25">
      <c r="A37" s="1">
        <v>45052</v>
      </c>
      <c r="B37">
        <v>35</v>
      </c>
      <c r="C37" t="s">
        <v>9</v>
      </c>
      <c r="D37" t="s">
        <v>9</v>
      </c>
      <c r="E37" t="s">
        <v>10</v>
      </c>
      <c r="F37">
        <v>104</v>
      </c>
      <c r="G37">
        <v>0.83</v>
      </c>
      <c r="H37">
        <v>9876</v>
      </c>
      <c r="I37" s="2">
        <v>0.4375</v>
      </c>
    </row>
    <row r="38" spans="1:9" x14ac:dyDescent="0.25">
      <c r="A38" s="1">
        <v>45053</v>
      </c>
      <c r="B38">
        <v>36</v>
      </c>
      <c r="C38" t="s">
        <v>9</v>
      </c>
      <c r="D38" t="s">
        <v>9</v>
      </c>
      <c r="E38" t="s">
        <v>10</v>
      </c>
      <c r="F38">
        <v>104</v>
      </c>
      <c r="G38">
        <v>0.78</v>
      </c>
      <c r="H38">
        <v>9876</v>
      </c>
      <c r="I38" s="2">
        <v>0.4375</v>
      </c>
    </row>
    <row r="39" spans="1:9" x14ac:dyDescent="0.25">
      <c r="A39" s="1">
        <v>45054</v>
      </c>
      <c r="B39">
        <v>37</v>
      </c>
      <c r="C39" t="s">
        <v>9</v>
      </c>
      <c r="D39" t="s">
        <v>9</v>
      </c>
      <c r="E39" t="s">
        <v>10</v>
      </c>
      <c r="F39">
        <v>150</v>
      </c>
      <c r="G39">
        <v>1.04</v>
      </c>
      <c r="H39">
        <v>9876</v>
      </c>
      <c r="I39" s="2">
        <v>0.4375</v>
      </c>
    </row>
    <row r="40" spans="1:9" x14ac:dyDescent="0.25">
      <c r="A40" s="1">
        <v>45055</v>
      </c>
      <c r="B40">
        <v>38</v>
      </c>
      <c r="C40" t="s">
        <v>9</v>
      </c>
      <c r="D40" t="s">
        <v>9</v>
      </c>
      <c r="E40" t="s">
        <v>10</v>
      </c>
      <c r="F40">
        <v>125</v>
      </c>
      <c r="G40">
        <v>0.77</v>
      </c>
      <c r="H40">
        <v>9876</v>
      </c>
      <c r="I40" s="2">
        <v>0.4375</v>
      </c>
    </row>
    <row r="41" spans="1:9" x14ac:dyDescent="0.25">
      <c r="A41" s="1">
        <v>45056</v>
      </c>
      <c r="B41">
        <v>39</v>
      </c>
      <c r="C41" t="s">
        <v>9</v>
      </c>
      <c r="D41" t="s">
        <v>9</v>
      </c>
      <c r="E41" t="s">
        <v>10</v>
      </c>
      <c r="F41">
        <v>150</v>
      </c>
      <c r="G41">
        <v>0.88</v>
      </c>
      <c r="H41">
        <v>9876</v>
      </c>
      <c r="I41" s="2">
        <v>0.4375</v>
      </c>
    </row>
    <row r="42" spans="1:9" x14ac:dyDescent="0.25">
      <c r="A42" s="1">
        <v>45057</v>
      </c>
      <c r="B42">
        <v>40</v>
      </c>
      <c r="C42" t="s">
        <v>9</v>
      </c>
      <c r="D42" t="s">
        <v>9</v>
      </c>
      <c r="E42" t="s">
        <v>10</v>
      </c>
      <c r="F42">
        <v>112</v>
      </c>
      <c r="G42">
        <v>0.74</v>
      </c>
      <c r="H42">
        <v>9876</v>
      </c>
      <c r="I42" s="2">
        <v>0.4375</v>
      </c>
    </row>
    <row r="43" spans="1:9" x14ac:dyDescent="0.25">
      <c r="A43" s="1">
        <v>45058</v>
      </c>
      <c r="B43">
        <v>41</v>
      </c>
      <c r="C43" t="s">
        <v>9</v>
      </c>
      <c r="D43" t="s">
        <v>9</v>
      </c>
      <c r="E43" t="s">
        <v>10</v>
      </c>
      <c r="F43">
        <v>104</v>
      </c>
      <c r="G43">
        <v>0.63</v>
      </c>
      <c r="H43">
        <v>9876</v>
      </c>
      <c r="I43" s="2">
        <v>0.4375</v>
      </c>
    </row>
    <row r="44" spans="1:9" x14ac:dyDescent="0.25">
      <c r="A44" s="1">
        <v>45059</v>
      </c>
      <c r="B44">
        <v>42</v>
      </c>
      <c r="C44" t="s">
        <v>9</v>
      </c>
      <c r="D44" t="s">
        <v>9</v>
      </c>
      <c r="E44" t="s">
        <v>10</v>
      </c>
      <c r="F44">
        <v>104</v>
      </c>
      <c r="G44">
        <v>0.61</v>
      </c>
      <c r="H44">
        <v>9876</v>
      </c>
      <c r="I44" s="2">
        <v>0.4375</v>
      </c>
    </row>
    <row r="45" spans="1:9" x14ac:dyDescent="0.25">
      <c r="A45" s="1">
        <v>45060</v>
      </c>
      <c r="B45">
        <v>43</v>
      </c>
      <c r="C45" t="s">
        <v>9</v>
      </c>
      <c r="D45" t="s">
        <v>9</v>
      </c>
      <c r="E45" t="s">
        <v>10</v>
      </c>
      <c r="F45">
        <v>104</v>
      </c>
      <c r="G45">
        <v>0.5</v>
      </c>
      <c r="H45">
        <v>9876</v>
      </c>
      <c r="I45" s="2">
        <v>0.4375</v>
      </c>
    </row>
    <row r="46" spans="1:9" x14ac:dyDescent="0.25">
      <c r="A46" s="1">
        <v>45061</v>
      </c>
      <c r="B46">
        <v>44</v>
      </c>
      <c r="C46" t="s">
        <v>9</v>
      </c>
      <c r="D46" t="s">
        <v>9</v>
      </c>
      <c r="E46" t="s">
        <v>10</v>
      </c>
      <c r="F46">
        <v>112</v>
      </c>
      <c r="G46">
        <v>0.62</v>
      </c>
      <c r="H46">
        <v>9876</v>
      </c>
      <c r="I46" s="2">
        <v>0.4375</v>
      </c>
    </row>
    <row r="47" spans="1:9" x14ac:dyDescent="0.25">
      <c r="A47" s="1">
        <v>45062</v>
      </c>
      <c r="B47">
        <v>45</v>
      </c>
      <c r="C47" t="s">
        <v>9</v>
      </c>
      <c r="D47" t="s">
        <v>9</v>
      </c>
      <c r="E47" t="s">
        <v>10</v>
      </c>
      <c r="F47">
        <v>143</v>
      </c>
      <c r="G47">
        <v>1.18</v>
      </c>
      <c r="H47">
        <v>9876</v>
      </c>
      <c r="I47" s="2">
        <v>0.4375</v>
      </c>
    </row>
    <row r="48" spans="1:9" x14ac:dyDescent="0.25">
      <c r="A48" s="1">
        <v>45063</v>
      </c>
      <c r="B48">
        <v>46</v>
      </c>
      <c r="C48" t="s">
        <v>9</v>
      </c>
      <c r="D48" t="s">
        <v>9</v>
      </c>
      <c r="E48" t="s">
        <v>10</v>
      </c>
      <c r="F48">
        <v>112</v>
      </c>
      <c r="G48">
        <v>0.82</v>
      </c>
      <c r="H48">
        <v>9876</v>
      </c>
      <c r="I48" s="2">
        <v>0.4375</v>
      </c>
    </row>
    <row r="49" spans="1:9" x14ac:dyDescent="0.25">
      <c r="A49" s="1">
        <v>45064</v>
      </c>
      <c r="B49">
        <v>47</v>
      </c>
      <c r="C49" t="s">
        <v>9</v>
      </c>
      <c r="D49" t="s">
        <v>9</v>
      </c>
      <c r="E49" t="s">
        <v>10</v>
      </c>
      <c r="F49">
        <v>162</v>
      </c>
      <c r="G49">
        <v>0.95</v>
      </c>
      <c r="H49">
        <v>9876</v>
      </c>
      <c r="I49" s="2">
        <v>0.4375</v>
      </c>
    </row>
    <row r="50" spans="1:9" x14ac:dyDescent="0.25">
      <c r="A50" s="1">
        <v>45065</v>
      </c>
      <c r="B50">
        <v>48</v>
      </c>
      <c r="C50" t="s">
        <v>9</v>
      </c>
      <c r="D50" t="s">
        <v>9</v>
      </c>
      <c r="E50" t="s">
        <v>10</v>
      </c>
      <c r="F50">
        <v>104</v>
      </c>
      <c r="G50">
        <v>0.74</v>
      </c>
      <c r="H50">
        <v>9876</v>
      </c>
      <c r="I50" s="2">
        <v>0.4375</v>
      </c>
    </row>
    <row r="51" spans="1:9" x14ac:dyDescent="0.25">
      <c r="A51" s="1">
        <v>45066</v>
      </c>
      <c r="B51">
        <v>49</v>
      </c>
      <c r="C51" t="s">
        <v>9</v>
      </c>
      <c r="D51" t="s">
        <v>9</v>
      </c>
      <c r="E51" t="s">
        <v>10</v>
      </c>
      <c r="F51">
        <v>112</v>
      </c>
      <c r="G51">
        <v>0.71</v>
      </c>
      <c r="H51">
        <v>9876</v>
      </c>
      <c r="I51" s="2">
        <v>0.4375</v>
      </c>
    </row>
    <row r="52" spans="1:9" x14ac:dyDescent="0.25">
      <c r="A52" s="1">
        <v>45067</v>
      </c>
      <c r="B52">
        <v>50</v>
      </c>
      <c r="C52" t="s">
        <v>9</v>
      </c>
      <c r="D52" t="s">
        <v>9</v>
      </c>
      <c r="E52" t="s">
        <v>10</v>
      </c>
      <c r="F52">
        <v>162</v>
      </c>
      <c r="G52">
        <v>0.95</v>
      </c>
      <c r="H52">
        <v>9876</v>
      </c>
      <c r="I52" s="2">
        <v>0.4375</v>
      </c>
    </row>
    <row r="53" spans="1:9" x14ac:dyDescent="0.25">
      <c r="A53" s="1">
        <v>45068</v>
      </c>
      <c r="B53">
        <v>51</v>
      </c>
      <c r="C53" t="s">
        <v>9</v>
      </c>
      <c r="D53" t="s">
        <v>9</v>
      </c>
      <c r="E53" t="s">
        <v>10</v>
      </c>
      <c r="F53">
        <v>104</v>
      </c>
      <c r="G53">
        <v>0.76</v>
      </c>
      <c r="H53">
        <v>9876</v>
      </c>
      <c r="I53" s="2">
        <v>0.4375</v>
      </c>
    </row>
    <row r="54" spans="1:9" x14ac:dyDescent="0.25">
      <c r="A54" s="1">
        <v>45069</v>
      </c>
      <c r="B54">
        <v>52</v>
      </c>
      <c r="C54" t="s">
        <v>9</v>
      </c>
      <c r="D54" t="s">
        <v>9</v>
      </c>
      <c r="E54" t="s">
        <v>10</v>
      </c>
      <c r="F54">
        <v>112</v>
      </c>
      <c r="G54">
        <v>0.64</v>
      </c>
      <c r="H54">
        <v>9876</v>
      </c>
      <c r="I54" s="2">
        <v>0.4375</v>
      </c>
    </row>
    <row r="55" spans="1:9" x14ac:dyDescent="0.25">
      <c r="A55" s="1">
        <v>45070</v>
      </c>
      <c r="B55">
        <v>53</v>
      </c>
      <c r="C55" t="s">
        <v>9</v>
      </c>
      <c r="D55" t="s">
        <v>9</v>
      </c>
      <c r="E55" t="s">
        <v>10</v>
      </c>
      <c r="F55">
        <v>104</v>
      </c>
      <c r="G55">
        <v>0.56000000000000005</v>
      </c>
      <c r="H55">
        <v>9876</v>
      </c>
      <c r="I55" s="2">
        <v>0.4375</v>
      </c>
    </row>
    <row r="56" spans="1:9" x14ac:dyDescent="0.25">
      <c r="A56" s="1">
        <v>45071</v>
      </c>
      <c r="B56">
        <v>54</v>
      </c>
      <c r="C56" t="s">
        <v>9</v>
      </c>
      <c r="D56" t="s">
        <v>9</v>
      </c>
      <c r="E56" t="s">
        <v>10</v>
      </c>
      <c r="F56">
        <v>104</v>
      </c>
      <c r="G56">
        <v>0.48</v>
      </c>
      <c r="H56">
        <v>9876</v>
      </c>
      <c r="I56" s="2">
        <v>0.4375</v>
      </c>
    </row>
    <row r="57" spans="1:9" x14ac:dyDescent="0.25">
      <c r="A57" s="1">
        <v>45072</v>
      </c>
      <c r="B57">
        <v>55</v>
      </c>
      <c r="C57" t="s">
        <v>9</v>
      </c>
      <c r="D57" t="s">
        <v>9</v>
      </c>
      <c r="E57" t="s">
        <v>10</v>
      </c>
      <c r="F57">
        <v>112</v>
      </c>
      <c r="G57">
        <v>0.73</v>
      </c>
      <c r="H57">
        <v>9876</v>
      </c>
      <c r="I57" s="2">
        <v>0.4375</v>
      </c>
    </row>
    <row r="58" spans="1:9" x14ac:dyDescent="0.25">
      <c r="A58" s="1">
        <v>45073</v>
      </c>
      <c r="B58">
        <v>56</v>
      </c>
      <c r="C58" t="s">
        <v>9</v>
      </c>
      <c r="D58" t="s">
        <v>9</v>
      </c>
      <c r="E58" t="s">
        <v>10</v>
      </c>
      <c r="F58">
        <v>104</v>
      </c>
      <c r="G58">
        <v>0.65</v>
      </c>
      <c r="H58">
        <v>9876</v>
      </c>
      <c r="I58" s="2">
        <v>0.4375</v>
      </c>
    </row>
    <row r="59" spans="1:9" x14ac:dyDescent="0.25">
      <c r="A59" s="1">
        <v>45074</v>
      </c>
      <c r="B59">
        <v>57</v>
      </c>
      <c r="C59" t="s">
        <v>9</v>
      </c>
      <c r="D59" t="s">
        <v>9</v>
      </c>
      <c r="E59" t="s">
        <v>10</v>
      </c>
      <c r="F59">
        <v>150</v>
      </c>
      <c r="G59">
        <v>1.04</v>
      </c>
      <c r="H59">
        <v>9876</v>
      </c>
      <c r="I59" s="2">
        <v>0.4375</v>
      </c>
    </row>
    <row r="60" spans="1:9" x14ac:dyDescent="0.25">
      <c r="A60" s="1">
        <v>45075</v>
      </c>
      <c r="B60">
        <v>58</v>
      </c>
      <c r="C60" t="s">
        <v>9</v>
      </c>
      <c r="D60" t="s">
        <v>9</v>
      </c>
      <c r="E60" t="s">
        <v>10</v>
      </c>
      <c r="F60">
        <v>112</v>
      </c>
      <c r="G60">
        <v>0.85</v>
      </c>
      <c r="H60">
        <v>9876</v>
      </c>
      <c r="I60" s="2">
        <v>0.4375</v>
      </c>
    </row>
    <row r="61" spans="1:9" x14ac:dyDescent="0.25">
      <c r="A61" s="1">
        <v>45076</v>
      </c>
      <c r="B61">
        <v>59</v>
      </c>
      <c r="C61" t="s">
        <v>9</v>
      </c>
      <c r="D61" t="s">
        <v>9</v>
      </c>
      <c r="E61" t="s">
        <v>10</v>
      </c>
      <c r="F61">
        <v>104</v>
      </c>
      <c r="G61">
        <v>0.74</v>
      </c>
      <c r="H61">
        <v>9876</v>
      </c>
      <c r="I61" s="2">
        <v>0.4375</v>
      </c>
    </row>
    <row r="62" spans="1:9" x14ac:dyDescent="0.25">
      <c r="A62" s="1">
        <v>45077</v>
      </c>
      <c r="B62">
        <v>60</v>
      </c>
      <c r="C62" t="s">
        <v>9</v>
      </c>
      <c r="D62" t="s">
        <v>9</v>
      </c>
      <c r="E62" t="s">
        <v>10</v>
      </c>
      <c r="F62">
        <v>112</v>
      </c>
      <c r="G62">
        <v>0.64</v>
      </c>
      <c r="H62">
        <v>9876</v>
      </c>
      <c r="I62" s="2">
        <v>0.4375</v>
      </c>
    </row>
    <row r="63" spans="1:9" x14ac:dyDescent="0.25">
      <c r="A63" s="1">
        <v>45078</v>
      </c>
      <c r="B63">
        <v>61</v>
      </c>
      <c r="C63" t="s">
        <v>9</v>
      </c>
      <c r="D63" t="s">
        <v>9</v>
      </c>
      <c r="E63" t="s">
        <v>10</v>
      </c>
      <c r="F63">
        <v>112</v>
      </c>
      <c r="G63">
        <v>0.98</v>
      </c>
      <c r="H63">
        <v>9876</v>
      </c>
      <c r="I63" s="2">
        <v>0.4375</v>
      </c>
    </row>
    <row r="64" spans="1:9" x14ac:dyDescent="0.25">
      <c r="A64" s="1">
        <v>45079</v>
      </c>
      <c r="B64">
        <v>62</v>
      </c>
      <c r="C64" t="s">
        <v>9</v>
      </c>
      <c r="D64" t="s">
        <v>9</v>
      </c>
      <c r="E64" t="s">
        <v>10</v>
      </c>
      <c r="F64">
        <v>96</v>
      </c>
      <c r="G64">
        <v>0.9</v>
      </c>
      <c r="H64">
        <v>9876</v>
      </c>
      <c r="I64" s="2">
        <v>0.4375</v>
      </c>
    </row>
    <row r="65" spans="1:9" x14ac:dyDescent="0.25">
      <c r="A65" s="1">
        <v>45080</v>
      </c>
      <c r="B65">
        <v>63</v>
      </c>
      <c r="C65" t="s">
        <v>9</v>
      </c>
      <c r="D65" t="s">
        <v>9</v>
      </c>
      <c r="E65" t="s">
        <v>10</v>
      </c>
      <c r="F65">
        <v>90</v>
      </c>
      <c r="G65">
        <v>1.01</v>
      </c>
      <c r="H65">
        <v>9876</v>
      </c>
      <c r="I65" s="2">
        <v>0.4375</v>
      </c>
    </row>
    <row r="66" spans="1:9" x14ac:dyDescent="0.25">
      <c r="A66" s="1">
        <v>45081</v>
      </c>
      <c r="B66">
        <v>64</v>
      </c>
      <c r="C66" t="s">
        <v>9</v>
      </c>
      <c r="D66" t="s">
        <v>9</v>
      </c>
      <c r="E66" t="s">
        <v>10</v>
      </c>
      <c r="F66">
        <v>75</v>
      </c>
      <c r="G66">
        <v>0.85</v>
      </c>
      <c r="H66">
        <v>9876</v>
      </c>
      <c r="I66" s="2">
        <v>0.4375</v>
      </c>
    </row>
    <row r="67" spans="1:9" x14ac:dyDescent="0.25">
      <c r="A67" s="1">
        <v>45082</v>
      </c>
      <c r="B67">
        <v>65</v>
      </c>
      <c r="C67" t="s">
        <v>9</v>
      </c>
      <c r="D67" t="s">
        <v>9</v>
      </c>
      <c r="E67" t="s">
        <v>10</v>
      </c>
      <c r="F67">
        <v>96</v>
      </c>
      <c r="G67">
        <v>1</v>
      </c>
      <c r="H67">
        <v>9876</v>
      </c>
      <c r="I67" s="2">
        <v>0.4375</v>
      </c>
    </row>
    <row r="68" spans="1:9" x14ac:dyDescent="0.25">
      <c r="A68" s="1">
        <v>45083</v>
      </c>
      <c r="B68">
        <v>66</v>
      </c>
      <c r="C68" t="s">
        <v>9</v>
      </c>
      <c r="D68" t="s">
        <v>9</v>
      </c>
      <c r="E68" t="s">
        <v>10</v>
      </c>
      <c r="F68">
        <v>90</v>
      </c>
      <c r="G68">
        <v>0.9</v>
      </c>
      <c r="H68">
        <v>9876</v>
      </c>
      <c r="I68" s="2">
        <v>0.4375</v>
      </c>
    </row>
    <row r="69" spans="1:9" x14ac:dyDescent="0.25">
      <c r="A69" s="1">
        <v>45084</v>
      </c>
      <c r="B69">
        <v>67</v>
      </c>
      <c r="C69" t="s">
        <v>9</v>
      </c>
      <c r="D69" t="s">
        <v>9</v>
      </c>
      <c r="E69" t="s">
        <v>10</v>
      </c>
      <c r="F69">
        <v>104</v>
      </c>
      <c r="G69">
        <v>1.1000000000000001</v>
      </c>
      <c r="H69">
        <v>9876</v>
      </c>
      <c r="I69" s="2">
        <v>0.4375</v>
      </c>
    </row>
    <row r="70" spans="1:9" x14ac:dyDescent="0.25">
      <c r="A70" s="1">
        <v>45085</v>
      </c>
      <c r="B70">
        <v>68</v>
      </c>
      <c r="C70" t="s">
        <v>9</v>
      </c>
      <c r="D70" t="s">
        <v>9</v>
      </c>
      <c r="E70" t="s">
        <v>10</v>
      </c>
      <c r="F70">
        <v>112</v>
      </c>
      <c r="G70">
        <v>1.1499999999999999</v>
      </c>
      <c r="H70">
        <v>9876</v>
      </c>
      <c r="I70" s="2">
        <v>0.4375</v>
      </c>
    </row>
    <row r="71" spans="1:9" x14ac:dyDescent="0.25">
      <c r="A71" s="1">
        <v>45086</v>
      </c>
      <c r="B71">
        <v>69</v>
      </c>
      <c r="C71" t="s">
        <v>9</v>
      </c>
      <c r="D71" t="s">
        <v>9</v>
      </c>
      <c r="E71" t="s">
        <v>10</v>
      </c>
      <c r="F71">
        <v>75</v>
      </c>
      <c r="G71">
        <v>0.85</v>
      </c>
      <c r="H71">
        <v>9876</v>
      </c>
      <c r="I71" s="2">
        <v>0.4375</v>
      </c>
    </row>
    <row r="72" spans="1:9" x14ac:dyDescent="0.25">
      <c r="A72" s="1">
        <v>45087</v>
      </c>
      <c r="B72">
        <v>70</v>
      </c>
      <c r="C72" t="s">
        <v>9</v>
      </c>
      <c r="D72" t="s">
        <v>9</v>
      </c>
      <c r="E72" t="s">
        <v>10</v>
      </c>
      <c r="F72">
        <v>96</v>
      </c>
      <c r="G72">
        <v>0.9</v>
      </c>
      <c r="H72">
        <v>9876</v>
      </c>
      <c r="I72" s="2">
        <v>0.4375</v>
      </c>
    </row>
    <row r="73" spans="1:9" x14ac:dyDescent="0.25">
      <c r="A73" s="1">
        <v>45088</v>
      </c>
      <c r="B73">
        <v>71</v>
      </c>
      <c r="C73" t="s">
        <v>9</v>
      </c>
      <c r="D73" t="s">
        <v>9</v>
      </c>
      <c r="E73" t="s">
        <v>10</v>
      </c>
      <c r="F73">
        <v>75</v>
      </c>
      <c r="G73">
        <v>0.76</v>
      </c>
      <c r="H73">
        <v>9876</v>
      </c>
      <c r="I73" s="2">
        <v>0.4375</v>
      </c>
    </row>
    <row r="74" spans="1:9" x14ac:dyDescent="0.25">
      <c r="A74" s="1">
        <v>45089</v>
      </c>
      <c r="B74">
        <v>72</v>
      </c>
      <c r="C74" t="s">
        <v>9</v>
      </c>
      <c r="D74" t="s">
        <v>9</v>
      </c>
      <c r="E74" t="s">
        <v>10</v>
      </c>
      <c r="F74">
        <v>75</v>
      </c>
      <c r="G74">
        <v>0.67</v>
      </c>
      <c r="H74">
        <v>9876</v>
      </c>
      <c r="I74" s="2">
        <v>0.4375</v>
      </c>
    </row>
    <row r="75" spans="1:9" x14ac:dyDescent="0.25">
      <c r="A75" s="1">
        <v>45090</v>
      </c>
      <c r="B75">
        <v>73</v>
      </c>
      <c r="C75" t="s">
        <v>9</v>
      </c>
      <c r="D75" t="s">
        <v>9</v>
      </c>
      <c r="E75" t="s">
        <v>10</v>
      </c>
      <c r="F75">
        <v>104</v>
      </c>
      <c r="G75">
        <v>0.95</v>
      </c>
      <c r="H75">
        <v>9876</v>
      </c>
      <c r="I75" s="2">
        <v>0.4375</v>
      </c>
    </row>
    <row r="76" spans="1:9" x14ac:dyDescent="0.25">
      <c r="A76" s="1">
        <v>45091</v>
      </c>
      <c r="B76">
        <v>74</v>
      </c>
      <c r="C76" t="s">
        <v>9</v>
      </c>
      <c r="D76" t="s">
        <v>9</v>
      </c>
      <c r="E76" t="s">
        <v>10</v>
      </c>
      <c r="F76">
        <v>75</v>
      </c>
      <c r="G76">
        <v>0.78</v>
      </c>
      <c r="H76">
        <v>9876</v>
      </c>
      <c r="I76" s="2">
        <v>0.4375</v>
      </c>
    </row>
    <row r="77" spans="1:9" x14ac:dyDescent="0.25">
      <c r="A77" s="1">
        <v>45092</v>
      </c>
      <c r="B77">
        <v>75</v>
      </c>
      <c r="C77" t="s">
        <v>9</v>
      </c>
      <c r="D77" t="s">
        <v>9</v>
      </c>
      <c r="E77" t="s">
        <v>10</v>
      </c>
      <c r="F77">
        <v>79</v>
      </c>
      <c r="G77">
        <v>0.65</v>
      </c>
      <c r="H77">
        <v>9876</v>
      </c>
      <c r="I77" s="2">
        <v>0.4375</v>
      </c>
    </row>
    <row r="78" spans="1:9" x14ac:dyDescent="0.25">
      <c r="A78" s="1">
        <v>45093</v>
      </c>
      <c r="B78">
        <v>76</v>
      </c>
      <c r="C78" t="s">
        <v>9</v>
      </c>
      <c r="D78" t="s">
        <v>9</v>
      </c>
      <c r="E78" t="s">
        <v>10</v>
      </c>
      <c r="F78">
        <v>79</v>
      </c>
      <c r="G78">
        <v>0.54</v>
      </c>
      <c r="H78">
        <v>9876</v>
      </c>
      <c r="I78" s="2">
        <v>0.4375</v>
      </c>
    </row>
    <row r="79" spans="1:9" x14ac:dyDescent="0.25">
      <c r="A79" s="1">
        <v>45094</v>
      </c>
      <c r="B79">
        <v>77</v>
      </c>
      <c r="C79" t="s">
        <v>9</v>
      </c>
      <c r="D79" t="s">
        <v>9</v>
      </c>
      <c r="E79" t="s">
        <v>10</v>
      </c>
      <c r="F79">
        <v>125</v>
      </c>
      <c r="G79">
        <v>0.95</v>
      </c>
      <c r="H79">
        <v>9876</v>
      </c>
      <c r="I79" s="2">
        <v>0.4375</v>
      </c>
    </row>
    <row r="80" spans="1:9" x14ac:dyDescent="0.25">
      <c r="A80" s="1">
        <v>45095</v>
      </c>
      <c r="B80">
        <v>78</v>
      </c>
      <c r="C80" t="s">
        <v>9</v>
      </c>
      <c r="D80" t="s">
        <v>9</v>
      </c>
      <c r="E80" t="s">
        <v>10</v>
      </c>
      <c r="F80">
        <v>84</v>
      </c>
      <c r="G80">
        <v>0.88</v>
      </c>
      <c r="H80">
        <v>9876</v>
      </c>
      <c r="I80" s="2">
        <v>0.4375</v>
      </c>
    </row>
    <row r="81" spans="1:9" x14ac:dyDescent="0.25">
      <c r="A81" s="1">
        <v>45096</v>
      </c>
      <c r="B81">
        <v>79</v>
      </c>
      <c r="C81" t="s">
        <v>9</v>
      </c>
      <c r="D81" t="s">
        <v>9</v>
      </c>
      <c r="E81" t="s">
        <v>10</v>
      </c>
      <c r="F81">
        <v>96</v>
      </c>
      <c r="G81">
        <v>1.1200000000000001</v>
      </c>
      <c r="H81">
        <v>9876</v>
      </c>
      <c r="I81" s="2">
        <v>0.4375</v>
      </c>
    </row>
    <row r="82" spans="1:9" x14ac:dyDescent="0.25">
      <c r="A82" s="1">
        <v>45097</v>
      </c>
      <c r="B82">
        <v>80</v>
      </c>
      <c r="C82" t="s">
        <v>9</v>
      </c>
      <c r="D82" t="s">
        <v>9</v>
      </c>
      <c r="E82" t="s">
        <v>10</v>
      </c>
      <c r="F82">
        <v>75</v>
      </c>
      <c r="G82">
        <v>0.88</v>
      </c>
      <c r="H82">
        <v>9876</v>
      </c>
      <c r="I82" s="2">
        <v>0.4375</v>
      </c>
    </row>
    <row r="83" spans="1:9" x14ac:dyDescent="0.25">
      <c r="A83" s="1">
        <v>45098</v>
      </c>
      <c r="B83">
        <v>81</v>
      </c>
      <c r="C83" t="s">
        <v>9</v>
      </c>
      <c r="D83" t="s">
        <v>9</v>
      </c>
      <c r="E83" t="s">
        <v>10</v>
      </c>
      <c r="F83">
        <v>90</v>
      </c>
      <c r="G83">
        <v>0.93</v>
      </c>
      <c r="H83">
        <v>9876</v>
      </c>
      <c r="I83" s="2">
        <v>0.4375</v>
      </c>
    </row>
    <row r="84" spans="1:9" x14ac:dyDescent="0.25">
      <c r="A84" s="1">
        <v>45099</v>
      </c>
      <c r="B84">
        <v>82</v>
      </c>
      <c r="C84" t="s">
        <v>9</v>
      </c>
      <c r="D84" t="s">
        <v>9</v>
      </c>
      <c r="E84" t="s">
        <v>10</v>
      </c>
      <c r="F84">
        <v>84</v>
      </c>
      <c r="G84">
        <v>0.86</v>
      </c>
      <c r="H84">
        <v>9876</v>
      </c>
      <c r="I84" s="2">
        <v>0.4375</v>
      </c>
    </row>
    <row r="85" spans="1:9" x14ac:dyDescent="0.25">
      <c r="A85" s="1">
        <v>45100</v>
      </c>
      <c r="B85">
        <v>83</v>
      </c>
      <c r="C85" t="s">
        <v>9</v>
      </c>
      <c r="D85" t="s">
        <v>9</v>
      </c>
      <c r="E85" t="s">
        <v>10</v>
      </c>
      <c r="F85">
        <v>84</v>
      </c>
      <c r="G85">
        <v>0.84</v>
      </c>
      <c r="H85">
        <v>9876</v>
      </c>
      <c r="I85" s="2">
        <v>0.4375</v>
      </c>
    </row>
    <row r="86" spans="1:9" x14ac:dyDescent="0.25">
      <c r="A86" s="1">
        <v>45101</v>
      </c>
      <c r="B86">
        <v>84</v>
      </c>
      <c r="C86" t="s">
        <v>9</v>
      </c>
      <c r="D86" t="s">
        <v>9</v>
      </c>
      <c r="E86" t="s">
        <v>10</v>
      </c>
      <c r="F86">
        <v>79</v>
      </c>
      <c r="G86">
        <v>0.78</v>
      </c>
      <c r="H86">
        <v>9876</v>
      </c>
      <c r="I86" s="2">
        <v>0.4375</v>
      </c>
    </row>
    <row r="87" spans="1:9" x14ac:dyDescent="0.25">
      <c r="A87" s="1">
        <v>45102</v>
      </c>
      <c r="B87">
        <v>85</v>
      </c>
      <c r="C87" t="s">
        <v>9</v>
      </c>
      <c r="D87" t="s">
        <v>9</v>
      </c>
      <c r="E87" t="s">
        <v>10</v>
      </c>
      <c r="F87">
        <v>84</v>
      </c>
      <c r="G87">
        <v>0.83</v>
      </c>
      <c r="H87">
        <v>9876</v>
      </c>
      <c r="I87" s="2">
        <v>0.4375</v>
      </c>
    </row>
    <row r="88" spans="1:9" x14ac:dyDescent="0.25">
      <c r="A88" s="1">
        <v>45103</v>
      </c>
      <c r="B88">
        <v>86</v>
      </c>
      <c r="C88" t="s">
        <v>9</v>
      </c>
      <c r="D88" t="s">
        <v>9</v>
      </c>
      <c r="E88" t="s">
        <v>10</v>
      </c>
      <c r="F88">
        <v>75</v>
      </c>
      <c r="G88">
        <v>0.76</v>
      </c>
      <c r="H88">
        <v>9876</v>
      </c>
      <c r="I88" s="2">
        <v>0.4375</v>
      </c>
    </row>
    <row r="89" spans="1:9" x14ac:dyDescent="0.25">
      <c r="A89" s="1">
        <v>45104</v>
      </c>
      <c r="B89">
        <v>87</v>
      </c>
      <c r="C89" t="s">
        <v>9</v>
      </c>
      <c r="D89" t="s">
        <v>9</v>
      </c>
      <c r="E89" t="s">
        <v>10</v>
      </c>
      <c r="F89">
        <v>112</v>
      </c>
      <c r="G89">
        <v>1.1000000000000001</v>
      </c>
      <c r="H89">
        <v>9876</v>
      </c>
      <c r="I89" s="2">
        <v>0.4375</v>
      </c>
    </row>
    <row r="90" spans="1:9" x14ac:dyDescent="0.25">
      <c r="A90" s="1">
        <v>45105</v>
      </c>
      <c r="B90">
        <v>88</v>
      </c>
      <c r="C90" t="s">
        <v>9</v>
      </c>
      <c r="D90" t="s">
        <v>9</v>
      </c>
      <c r="E90" t="s">
        <v>10</v>
      </c>
      <c r="F90">
        <v>112</v>
      </c>
      <c r="G90">
        <v>0.95</v>
      </c>
      <c r="H90">
        <v>9876</v>
      </c>
      <c r="I90" s="2">
        <v>0.4375</v>
      </c>
    </row>
    <row r="91" spans="1:9" x14ac:dyDescent="0.25">
      <c r="A91" s="1">
        <v>45106</v>
      </c>
      <c r="B91">
        <v>89</v>
      </c>
      <c r="C91" t="s">
        <v>9</v>
      </c>
      <c r="D91" t="s">
        <v>9</v>
      </c>
      <c r="E91" t="s">
        <v>10</v>
      </c>
      <c r="F91">
        <v>90</v>
      </c>
      <c r="G91">
        <v>0.92</v>
      </c>
      <c r="H91">
        <v>9876</v>
      </c>
      <c r="I91" s="2">
        <v>0.4375</v>
      </c>
    </row>
    <row r="92" spans="1:9" x14ac:dyDescent="0.25">
      <c r="A92" s="1">
        <v>45107</v>
      </c>
      <c r="B92">
        <v>90</v>
      </c>
      <c r="C92" t="s">
        <v>9</v>
      </c>
      <c r="D92" t="s">
        <v>9</v>
      </c>
      <c r="E92" t="s">
        <v>10</v>
      </c>
      <c r="F92">
        <v>96</v>
      </c>
      <c r="G92">
        <v>1.1000000000000001</v>
      </c>
      <c r="H92">
        <v>9876</v>
      </c>
      <c r="I92" s="2">
        <v>0.4375</v>
      </c>
    </row>
    <row r="93" spans="1:9" x14ac:dyDescent="0.25">
      <c r="A93" s="1">
        <v>45108</v>
      </c>
      <c r="B93">
        <v>91</v>
      </c>
      <c r="C93" t="s">
        <v>9</v>
      </c>
      <c r="D93" t="s">
        <v>9</v>
      </c>
      <c r="E93" t="s">
        <v>10</v>
      </c>
      <c r="F93">
        <v>68</v>
      </c>
      <c r="G93">
        <v>0.95</v>
      </c>
      <c r="H93">
        <v>9876</v>
      </c>
      <c r="I93" s="2">
        <v>0.4375</v>
      </c>
    </row>
    <row r="94" spans="1:9" x14ac:dyDescent="0.25">
      <c r="A94" s="1">
        <v>45109</v>
      </c>
      <c r="B94">
        <v>92</v>
      </c>
      <c r="C94" t="s">
        <v>9</v>
      </c>
      <c r="D94" t="s">
        <v>9</v>
      </c>
      <c r="E94" t="s">
        <v>10</v>
      </c>
      <c r="F94">
        <v>75</v>
      </c>
      <c r="G94">
        <v>1.2</v>
      </c>
      <c r="H94">
        <v>9876</v>
      </c>
      <c r="I94" s="2">
        <v>0.4375</v>
      </c>
    </row>
    <row r="95" spans="1:9" x14ac:dyDescent="0.25">
      <c r="A95" s="1">
        <v>45110</v>
      </c>
      <c r="B95">
        <v>93</v>
      </c>
      <c r="C95" t="s">
        <v>9</v>
      </c>
      <c r="D95" t="s">
        <v>9</v>
      </c>
      <c r="E95" t="s">
        <v>10</v>
      </c>
      <c r="F95">
        <v>63</v>
      </c>
      <c r="G95">
        <v>0.78</v>
      </c>
      <c r="H95">
        <v>9876</v>
      </c>
      <c r="I95" s="2">
        <v>0.4375</v>
      </c>
    </row>
    <row r="96" spans="1:9" x14ac:dyDescent="0.25">
      <c r="A96" s="1">
        <v>45111</v>
      </c>
      <c r="B96">
        <v>94</v>
      </c>
      <c r="C96" t="s">
        <v>9</v>
      </c>
      <c r="D96" t="s">
        <v>9</v>
      </c>
      <c r="E96" t="s">
        <v>10</v>
      </c>
      <c r="F96">
        <v>59</v>
      </c>
      <c r="G96">
        <v>0.72</v>
      </c>
      <c r="H96">
        <v>9876</v>
      </c>
      <c r="I96" s="2">
        <v>0.4375</v>
      </c>
    </row>
    <row r="97" spans="1:9" x14ac:dyDescent="0.25">
      <c r="A97" s="1">
        <v>45112</v>
      </c>
      <c r="B97">
        <v>95</v>
      </c>
      <c r="C97" t="s">
        <v>9</v>
      </c>
      <c r="D97" t="s">
        <v>9</v>
      </c>
      <c r="E97" t="s">
        <v>10</v>
      </c>
      <c r="F97">
        <v>63</v>
      </c>
      <c r="G97">
        <v>0.87</v>
      </c>
      <c r="H97">
        <v>9876</v>
      </c>
      <c r="I97" s="2">
        <v>0.4375</v>
      </c>
    </row>
    <row r="98" spans="1:9" x14ac:dyDescent="0.25">
      <c r="A98" s="1">
        <v>45113</v>
      </c>
      <c r="B98">
        <v>96</v>
      </c>
      <c r="C98" t="s">
        <v>9</v>
      </c>
      <c r="D98" t="s">
        <v>9</v>
      </c>
      <c r="E98" t="s">
        <v>10</v>
      </c>
      <c r="F98">
        <v>68</v>
      </c>
      <c r="G98">
        <v>1.0900000000000001</v>
      </c>
      <c r="H98">
        <v>9876</v>
      </c>
      <c r="I98" s="2">
        <v>0.4375</v>
      </c>
    </row>
    <row r="99" spans="1:9" x14ac:dyDescent="0.25">
      <c r="A99" s="1">
        <v>45114</v>
      </c>
      <c r="B99">
        <v>97</v>
      </c>
      <c r="C99" t="s">
        <v>9</v>
      </c>
      <c r="D99" t="s">
        <v>9</v>
      </c>
      <c r="E99" t="s">
        <v>10</v>
      </c>
      <c r="F99">
        <v>59</v>
      </c>
      <c r="G99">
        <v>0.84</v>
      </c>
      <c r="H99">
        <v>9876</v>
      </c>
      <c r="I99" s="2">
        <v>0.4375</v>
      </c>
    </row>
    <row r="100" spans="1:9" x14ac:dyDescent="0.25">
      <c r="A100" s="1">
        <v>45115</v>
      </c>
      <c r="B100">
        <v>98</v>
      </c>
      <c r="C100" t="s">
        <v>9</v>
      </c>
      <c r="D100" t="s">
        <v>9</v>
      </c>
      <c r="E100" t="s">
        <v>10</v>
      </c>
      <c r="F100">
        <v>75</v>
      </c>
      <c r="G100">
        <v>1.0900000000000001</v>
      </c>
      <c r="H100">
        <v>9876</v>
      </c>
      <c r="I100" s="2">
        <v>0.4375</v>
      </c>
    </row>
    <row r="101" spans="1:9" x14ac:dyDescent="0.25">
      <c r="A101" s="1">
        <v>45116</v>
      </c>
      <c r="B101">
        <v>99</v>
      </c>
      <c r="C101" t="s">
        <v>9</v>
      </c>
      <c r="D101" t="s">
        <v>9</v>
      </c>
      <c r="E101" t="s">
        <v>10</v>
      </c>
      <c r="F101">
        <v>68</v>
      </c>
      <c r="G101">
        <v>0.9</v>
      </c>
      <c r="H101">
        <v>9876</v>
      </c>
      <c r="I101" s="2">
        <v>0.4375</v>
      </c>
    </row>
    <row r="102" spans="1:9" x14ac:dyDescent="0.25">
      <c r="A102" s="1">
        <v>45117</v>
      </c>
      <c r="B102">
        <v>100</v>
      </c>
      <c r="C102" t="s">
        <v>9</v>
      </c>
      <c r="D102" t="s">
        <v>9</v>
      </c>
      <c r="E102" t="s">
        <v>10</v>
      </c>
      <c r="F102">
        <v>63</v>
      </c>
      <c r="G102">
        <v>0.78</v>
      </c>
      <c r="H102">
        <v>9876</v>
      </c>
      <c r="I102" s="2">
        <v>0.4375</v>
      </c>
    </row>
    <row r="103" spans="1:9" x14ac:dyDescent="0.25">
      <c r="A103" s="1">
        <v>45118</v>
      </c>
      <c r="B103">
        <v>101</v>
      </c>
      <c r="C103" t="s">
        <v>9</v>
      </c>
      <c r="D103" t="s">
        <v>9</v>
      </c>
      <c r="E103" t="s">
        <v>10</v>
      </c>
      <c r="F103">
        <v>63</v>
      </c>
      <c r="G103">
        <v>0.67</v>
      </c>
      <c r="H103">
        <v>9876</v>
      </c>
      <c r="I103" s="2">
        <v>0.4375</v>
      </c>
    </row>
    <row r="104" spans="1:9" x14ac:dyDescent="0.25">
      <c r="A104" s="1">
        <v>45119</v>
      </c>
      <c r="B104">
        <v>102</v>
      </c>
      <c r="C104" t="s">
        <v>9</v>
      </c>
      <c r="D104" t="s">
        <v>9</v>
      </c>
      <c r="E104" t="s">
        <v>10</v>
      </c>
      <c r="F104">
        <v>63</v>
      </c>
      <c r="G104">
        <v>0.69</v>
      </c>
      <c r="H104">
        <v>9876</v>
      </c>
      <c r="I104" s="2">
        <v>0.4375</v>
      </c>
    </row>
    <row r="105" spans="1:9" x14ac:dyDescent="0.25">
      <c r="A105" s="1">
        <v>45120</v>
      </c>
      <c r="B105">
        <v>103</v>
      </c>
      <c r="C105" t="s">
        <v>9</v>
      </c>
      <c r="D105" t="s">
        <v>9</v>
      </c>
      <c r="E105" t="s">
        <v>10</v>
      </c>
      <c r="F105">
        <v>63</v>
      </c>
      <c r="G105">
        <v>0.64</v>
      </c>
      <c r="H105">
        <v>9876</v>
      </c>
      <c r="I105" s="2">
        <v>0.4375</v>
      </c>
    </row>
    <row r="106" spans="1:9" x14ac:dyDescent="0.25">
      <c r="A106" s="1">
        <v>45121</v>
      </c>
      <c r="B106">
        <v>104</v>
      </c>
      <c r="C106" t="s">
        <v>9</v>
      </c>
      <c r="D106" t="s">
        <v>9</v>
      </c>
      <c r="E106" t="s">
        <v>10</v>
      </c>
      <c r="F106">
        <v>63</v>
      </c>
      <c r="G106">
        <v>0.7</v>
      </c>
      <c r="H106">
        <v>9876</v>
      </c>
      <c r="I106" s="2">
        <v>0.4375</v>
      </c>
    </row>
    <row r="107" spans="1:9" x14ac:dyDescent="0.25">
      <c r="A107" s="1">
        <v>45122</v>
      </c>
      <c r="B107">
        <v>105</v>
      </c>
      <c r="C107" t="s">
        <v>9</v>
      </c>
      <c r="D107" t="s">
        <v>9</v>
      </c>
      <c r="E107" t="s">
        <v>10</v>
      </c>
      <c r="F107">
        <v>63</v>
      </c>
      <c r="G107">
        <v>0.82</v>
      </c>
      <c r="H107">
        <v>9876</v>
      </c>
      <c r="I107" s="2">
        <v>0.4375</v>
      </c>
    </row>
    <row r="108" spans="1:9" x14ac:dyDescent="0.25">
      <c r="A108" s="1">
        <v>45123</v>
      </c>
      <c r="B108">
        <v>106</v>
      </c>
      <c r="C108" t="s">
        <v>9</v>
      </c>
      <c r="D108" t="s">
        <v>9</v>
      </c>
      <c r="E108" t="s">
        <v>10</v>
      </c>
      <c r="F108">
        <v>68</v>
      </c>
      <c r="G108">
        <v>0.92</v>
      </c>
      <c r="H108">
        <v>9876</v>
      </c>
      <c r="I108" s="2">
        <v>0.4375</v>
      </c>
    </row>
    <row r="109" spans="1:9" x14ac:dyDescent="0.25">
      <c r="A109" s="1">
        <v>45124</v>
      </c>
      <c r="B109">
        <v>107</v>
      </c>
      <c r="C109" t="s">
        <v>9</v>
      </c>
      <c r="D109" t="s">
        <v>9</v>
      </c>
      <c r="E109" t="s">
        <v>10</v>
      </c>
      <c r="F109">
        <v>59</v>
      </c>
      <c r="G109">
        <v>0.76</v>
      </c>
      <c r="H109">
        <v>9876</v>
      </c>
      <c r="I109" s="2">
        <v>0.4375</v>
      </c>
    </row>
    <row r="110" spans="1:9" x14ac:dyDescent="0.25">
      <c r="A110" s="1">
        <v>45125</v>
      </c>
      <c r="B110">
        <v>108</v>
      </c>
      <c r="C110" t="s">
        <v>9</v>
      </c>
      <c r="D110" t="s">
        <v>9</v>
      </c>
      <c r="E110" t="s">
        <v>10</v>
      </c>
      <c r="F110">
        <v>59</v>
      </c>
      <c r="G110">
        <v>0.78</v>
      </c>
      <c r="H110">
        <v>9876</v>
      </c>
      <c r="I110" s="2">
        <v>0.4375</v>
      </c>
    </row>
    <row r="111" spans="1:9" x14ac:dyDescent="0.25">
      <c r="A111" s="1">
        <v>45126</v>
      </c>
      <c r="B111">
        <v>109</v>
      </c>
      <c r="C111" t="s">
        <v>9</v>
      </c>
      <c r="D111" t="s">
        <v>9</v>
      </c>
      <c r="E111" t="s">
        <v>10</v>
      </c>
      <c r="F111">
        <v>68</v>
      </c>
      <c r="G111">
        <v>0.84</v>
      </c>
      <c r="H111">
        <v>9876</v>
      </c>
      <c r="I111" s="2">
        <v>0.4375</v>
      </c>
    </row>
    <row r="112" spans="1:9" x14ac:dyDescent="0.25">
      <c r="A112" s="1">
        <v>45127</v>
      </c>
      <c r="B112">
        <v>110</v>
      </c>
      <c r="C112" t="s">
        <v>9</v>
      </c>
      <c r="D112" t="s">
        <v>9</v>
      </c>
      <c r="E112" t="s">
        <v>10</v>
      </c>
      <c r="F112">
        <v>59</v>
      </c>
      <c r="G112">
        <v>0.72</v>
      </c>
      <c r="H112">
        <v>9876</v>
      </c>
      <c r="I112" s="2">
        <v>0.4375</v>
      </c>
    </row>
    <row r="113" spans="1:9" x14ac:dyDescent="0.25">
      <c r="A113" s="1">
        <v>45128</v>
      </c>
      <c r="B113">
        <v>111</v>
      </c>
      <c r="C113" t="s">
        <v>9</v>
      </c>
      <c r="D113" t="s">
        <v>9</v>
      </c>
      <c r="E113" t="s">
        <v>10</v>
      </c>
      <c r="F113">
        <v>63</v>
      </c>
      <c r="G113">
        <v>0.67</v>
      </c>
      <c r="H113">
        <v>9876</v>
      </c>
      <c r="I113" s="2">
        <v>0.4375</v>
      </c>
    </row>
    <row r="114" spans="1:9" x14ac:dyDescent="0.25">
      <c r="A114" s="1">
        <v>45129</v>
      </c>
      <c r="B114">
        <v>112</v>
      </c>
      <c r="C114" t="s">
        <v>9</v>
      </c>
      <c r="D114" t="s">
        <v>9</v>
      </c>
      <c r="E114" t="s">
        <v>10</v>
      </c>
      <c r="F114">
        <v>68</v>
      </c>
      <c r="G114">
        <v>0.95</v>
      </c>
      <c r="H114">
        <v>9876</v>
      </c>
      <c r="I114" s="2">
        <v>0.4375</v>
      </c>
    </row>
    <row r="115" spans="1:9" x14ac:dyDescent="0.25">
      <c r="A115" s="1">
        <v>45130</v>
      </c>
      <c r="B115">
        <v>113</v>
      </c>
      <c r="C115" t="s">
        <v>9</v>
      </c>
      <c r="D115" t="s">
        <v>9</v>
      </c>
      <c r="E115" t="s">
        <v>10</v>
      </c>
      <c r="F115">
        <v>59</v>
      </c>
      <c r="G115">
        <v>0.78</v>
      </c>
      <c r="H115">
        <v>9876</v>
      </c>
      <c r="I115" s="2">
        <v>0.4375</v>
      </c>
    </row>
    <row r="116" spans="1:9" x14ac:dyDescent="0.25">
      <c r="A116" s="1">
        <v>45131</v>
      </c>
      <c r="B116">
        <v>114</v>
      </c>
      <c r="C116" t="s">
        <v>9</v>
      </c>
      <c r="D116" t="s">
        <v>9</v>
      </c>
      <c r="E116" t="s">
        <v>10</v>
      </c>
      <c r="F116">
        <v>59</v>
      </c>
      <c r="G116">
        <v>0.65</v>
      </c>
      <c r="H116">
        <v>9876</v>
      </c>
      <c r="I116" s="2">
        <v>0.4375</v>
      </c>
    </row>
    <row r="117" spans="1:9" x14ac:dyDescent="0.25">
      <c r="A117" s="1">
        <v>45132</v>
      </c>
      <c r="B117">
        <v>115</v>
      </c>
      <c r="C117" t="s">
        <v>9</v>
      </c>
      <c r="D117" t="s">
        <v>9</v>
      </c>
      <c r="E117" t="s">
        <v>10</v>
      </c>
      <c r="F117">
        <v>79</v>
      </c>
      <c r="G117">
        <v>0.91</v>
      </c>
      <c r="H117">
        <v>9876</v>
      </c>
      <c r="I117" s="2">
        <v>0.4375</v>
      </c>
    </row>
    <row r="118" spans="1:9" x14ac:dyDescent="0.25">
      <c r="A118" s="1">
        <v>45133</v>
      </c>
      <c r="B118">
        <v>116</v>
      </c>
      <c r="C118" t="s">
        <v>9</v>
      </c>
      <c r="D118" t="s">
        <v>9</v>
      </c>
      <c r="E118" t="s">
        <v>10</v>
      </c>
      <c r="F118">
        <v>68</v>
      </c>
      <c r="G118">
        <v>0.68</v>
      </c>
      <c r="H118">
        <v>9876</v>
      </c>
      <c r="I118" s="2">
        <v>0.4375</v>
      </c>
    </row>
    <row r="119" spans="1:9" x14ac:dyDescent="0.25">
      <c r="A119" s="1">
        <v>45134</v>
      </c>
      <c r="B119">
        <v>117</v>
      </c>
      <c r="C119" t="s">
        <v>9</v>
      </c>
      <c r="D119" t="s">
        <v>9</v>
      </c>
      <c r="E119" t="s">
        <v>10</v>
      </c>
      <c r="F119">
        <v>68</v>
      </c>
      <c r="G119">
        <v>0.95</v>
      </c>
      <c r="H119">
        <v>9876</v>
      </c>
      <c r="I119" s="2">
        <v>0.4375</v>
      </c>
    </row>
    <row r="120" spans="1:9" x14ac:dyDescent="0.25">
      <c r="A120" s="1">
        <v>45135</v>
      </c>
      <c r="B120">
        <v>118</v>
      </c>
      <c r="C120" t="s">
        <v>9</v>
      </c>
      <c r="D120" t="s">
        <v>9</v>
      </c>
      <c r="E120" t="s">
        <v>10</v>
      </c>
      <c r="F120">
        <v>68</v>
      </c>
      <c r="G120">
        <v>0.94</v>
      </c>
      <c r="H120">
        <v>9876</v>
      </c>
      <c r="I120" s="2">
        <v>0.4375</v>
      </c>
    </row>
    <row r="121" spans="1:9" x14ac:dyDescent="0.25">
      <c r="A121" s="1">
        <v>45136</v>
      </c>
      <c r="B121">
        <v>119</v>
      </c>
      <c r="C121" t="s">
        <v>9</v>
      </c>
      <c r="D121" t="s">
        <v>9</v>
      </c>
      <c r="E121" t="s">
        <v>10</v>
      </c>
      <c r="F121">
        <v>59</v>
      </c>
      <c r="G121">
        <v>0.78</v>
      </c>
      <c r="H121">
        <v>9876</v>
      </c>
      <c r="I121" s="2">
        <v>0.4375</v>
      </c>
    </row>
    <row r="122" spans="1:9" x14ac:dyDescent="0.25">
      <c r="A122" s="1">
        <v>45137</v>
      </c>
      <c r="B122">
        <v>120</v>
      </c>
      <c r="C122" t="s">
        <v>9</v>
      </c>
      <c r="D122" t="s">
        <v>9</v>
      </c>
      <c r="E122" t="s">
        <v>10</v>
      </c>
      <c r="F122">
        <v>59</v>
      </c>
      <c r="G122">
        <v>0.72</v>
      </c>
      <c r="H122">
        <v>9876</v>
      </c>
      <c r="I122" s="2">
        <v>0.4375</v>
      </c>
    </row>
    <row r="123" spans="1:9" x14ac:dyDescent="0.25">
      <c r="A123" s="1">
        <v>45138</v>
      </c>
      <c r="B123">
        <v>121</v>
      </c>
      <c r="C123" t="s">
        <v>9</v>
      </c>
      <c r="D123" t="s">
        <v>9</v>
      </c>
      <c r="E123" t="s">
        <v>10</v>
      </c>
      <c r="F123">
        <v>48</v>
      </c>
      <c r="G123">
        <v>0.67</v>
      </c>
      <c r="H123">
        <v>9876</v>
      </c>
      <c r="I123" s="2">
        <v>0.4375</v>
      </c>
    </row>
    <row r="124" spans="1:9" x14ac:dyDescent="0.25">
      <c r="A124" s="1">
        <v>45139</v>
      </c>
      <c r="B124">
        <v>122</v>
      </c>
      <c r="C124" t="s">
        <v>9</v>
      </c>
      <c r="D124" t="s">
        <v>9</v>
      </c>
      <c r="E124" t="s">
        <v>10</v>
      </c>
      <c r="F124">
        <v>53</v>
      </c>
      <c r="G124">
        <v>0.92</v>
      </c>
      <c r="H124">
        <v>9876</v>
      </c>
      <c r="I124" s="2">
        <v>0.4375</v>
      </c>
    </row>
    <row r="125" spans="1:9" x14ac:dyDescent="0.25">
      <c r="A125" s="1">
        <v>45140</v>
      </c>
      <c r="B125">
        <v>123</v>
      </c>
      <c r="C125" t="s">
        <v>9</v>
      </c>
      <c r="D125" t="s">
        <v>9</v>
      </c>
      <c r="E125" t="s">
        <v>10</v>
      </c>
      <c r="F125">
        <v>48</v>
      </c>
      <c r="G125">
        <v>0.78</v>
      </c>
      <c r="H125">
        <v>9876</v>
      </c>
      <c r="I125" s="2">
        <v>0.4375</v>
      </c>
    </row>
    <row r="126" spans="1:9" x14ac:dyDescent="0.25">
      <c r="A126" s="1">
        <v>45141</v>
      </c>
      <c r="B126">
        <v>124</v>
      </c>
      <c r="C126" t="s">
        <v>9</v>
      </c>
      <c r="D126" t="s">
        <v>9</v>
      </c>
      <c r="E126" t="s">
        <v>10</v>
      </c>
      <c r="F126">
        <v>48</v>
      </c>
      <c r="G126">
        <v>0.67</v>
      </c>
      <c r="H126">
        <v>9876</v>
      </c>
      <c r="I126" s="2">
        <v>0.4375</v>
      </c>
    </row>
    <row r="127" spans="1:9" x14ac:dyDescent="0.25">
      <c r="A127" s="1">
        <v>45142</v>
      </c>
      <c r="B127">
        <v>125</v>
      </c>
      <c r="C127" t="s">
        <v>9</v>
      </c>
      <c r="D127" t="s">
        <v>9</v>
      </c>
      <c r="E127" t="s">
        <v>10</v>
      </c>
      <c r="F127">
        <v>48</v>
      </c>
      <c r="G127">
        <v>0.64</v>
      </c>
      <c r="H127">
        <v>9876</v>
      </c>
      <c r="I127" s="2">
        <v>0.4375</v>
      </c>
    </row>
    <row r="128" spans="1:9" x14ac:dyDescent="0.25">
      <c r="A128" s="1">
        <v>45143</v>
      </c>
      <c r="B128">
        <v>126</v>
      </c>
      <c r="C128" t="s">
        <v>9</v>
      </c>
      <c r="D128" t="s">
        <v>9</v>
      </c>
      <c r="E128" t="s">
        <v>10</v>
      </c>
      <c r="F128">
        <v>41</v>
      </c>
      <c r="G128">
        <v>0.67</v>
      </c>
      <c r="H128">
        <v>9876</v>
      </c>
      <c r="I128" s="2">
        <v>0.4375</v>
      </c>
    </row>
    <row r="129" spans="1:9" x14ac:dyDescent="0.25">
      <c r="A129" s="1">
        <v>45144</v>
      </c>
      <c r="B129">
        <v>127</v>
      </c>
      <c r="C129" t="s">
        <v>9</v>
      </c>
      <c r="D129" t="s">
        <v>9</v>
      </c>
      <c r="E129" t="s">
        <v>10</v>
      </c>
      <c r="F129">
        <v>53</v>
      </c>
      <c r="G129">
        <v>0.84</v>
      </c>
      <c r="H129">
        <v>9876</v>
      </c>
      <c r="I129" s="2">
        <v>0.4375</v>
      </c>
    </row>
    <row r="130" spans="1:9" x14ac:dyDescent="0.25">
      <c r="A130" s="1">
        <v>45145</v>
      </c>
      <c r="B130">
        <v>128</v>
      </c>
      <c r="C130" t="s">
        <v>9</v>
      </c>
      <c r="D130" t="s">
        <v>9</v>
      </c>
      <c r="E130" t="s">
        <v>10</v>
      </c>
      <c r="F130">
        <v>41</v>
      </c>
      <c r="G130">
        <v>0.69</v>
      </c>
      <c r="H130">
        <v>9876</v>
      </c>
      <c r="I130" s="2">
        <v>0.4375</v>
      </c>
    </row>
    <row r="131" spans="1:9" x14ac:dyDescent="0.25">
      <c r="A131" s="1">
        <v>45146</v>
      </c>
      <c r="B131">
        <v>129</v>
      </c>
      <c r="C131" t="s">
        <v>9</v>
      </c>
      <c r="D131" t="s">
        <v>9</v>
      </c>
      <c r="E131" t="s">
        <v>10</v>
      </c>
      <c r="F131">
        <v>53</v>
      </c>
      <c r="G131">
        <v>0.95</v>
      </c>
      <c r="H131">
        <v>9876</v>
      </c>
      <c r="I131" s="2">
        <v>0.4375</v>
      </c>
    </row>
    <row r="132" spans="1:9" x14ac:dyDescent="0.25">
      <c r="A132" s="1">
        <v>45147</v>
      </c>
      <c r="B132">
        <v>130</v>
      </c>
      <c r="C132" t="s">
        <v>9</v>
      </c>
      <c r="D132" t="s">
        <v>9</v>
      </c>
      <c r="E132" t="s">
        <v>10</v>
      </c>
      <c r="F132">
        <v>41</v>
      </c>
      <c r="G132">
        <v>0.79</v>
      </c>
      <c r="H132">
        <v>9876</v>
      </c>
      <c r="I132" s="2">
        <v>0.4375</v>
      </c>
    </row>
    <row r="133" spans="1:9" x14ac:dyDescent="0.25">
      <c r="A133" s="1">
        <v>45148</v>
      </c>
      <c r="B133">
        <v>131</v>
      </c>
      <c r="C133" t="s">
        <v>9</v>
      </c>
      <c r="D133" t="s">
        <v>9</v>
      </c>
      <c r="E133" t="s">
        <v>10</v>
      </c>
      <c r="F133">
        <v>53</v>
      </c>
      <c r="G133">
        <v>1.07</v>
      </c>
      <c r="H133">
        <v>9876</v>
      </c>
      <c r="I133" s="2">
        <v>0.4375</v>
      </c>
    </row>
    <row r="134" spans="1:9" x14ac:dyDescent="0.25">
      <c r="A134" s="1">
        <v>45149</v>
      </c>
      <c r="B134">
        <v>132</v>
      </c>
      <c r="C134" t="s">
        <v>9</v>
      </c>
      <c r="D134" t="s">
        <v>9</v>
      </c>
      <c r="E134" t="s">
        <v>10</v>
      </c>
      <c r="F134">
        <v>48</v>
      </c>
      <c r="G134">
        <v>0.85</v>
      </c>
      <c r="H134">
        <v>9876</v>
      </c>
      <c r="I134" s="2">
        <v>0.4375</v>
      </c>
    </row>
    <row r="135" spans="1:9" x14ac:dyDescent="0.25">
      <c r="A135" s="1">
        <v>45150</v>
      </c>
      <c r="B135">
        <v>133</v>
      </c>
      <c r="C135" t="s">
        <v>9</v>
      </c>
      <c r="D135" t="s">
        <v>9</v>
      </c>
      <c r="E135" t="s">
        <v>10</v>
      </c>
      <c r="F135">
        <v>41</v>
      </c>
      <c r="G135">
        <v>0.77</v>
      </c>
      <c r="H135">
        <v>9876</v>
      </c>
      <c r="I135" s="2">
        <v>0.4375</v>
      </c>
    </row>
    <row r="136" spans="1:9" x14ac:dyDescent="0.25">
      <c r="A136" s="1">
        <v>45151</v>
      </c>
      <c r="B136">
        <v>134</v>
      </c>
      <c r="C136" t="s">
        <v>9</v>
      </c>
      <c r="D136" t="s">
        <v>9</v>
      </c>
      <c r="E136" t="s">
        <v>10</v>
      </c>
      <c r="F136">
        <v>41</v>
      </c>
      <c r="G136">
        <v>0.71</v>
      </c>
      <c r="H136">
        <v>9876</v>
      </c>
      <c r="I136" s="2">
        <v>0.4375</v>
      </c>
    </row>
    <row r="137" spans="1:9" x14ac:dyDescent="0.25">
      <c r="A137" s="1">
        <v>45152</v>
      </c>
      <c r="B137">
        <v>135</v>
      </c>
      <c r="C137" t="s">
        <v>9</v>
      </c>
      <c r="D137" t="s">
        <v>9</v>
      </c>
      <c r="E137" t="s">
        <v>10</v>
      </c>
      <c r="F137">
        <v>48</v>
      </c>
      <c r="G137">
        <v>1.1499999999999999</v>
      </c>
      <c r="H137">
        <v>9876</v>
      </c>
      <c r="I137" s="2">
        <v>0.4375</v>
      </c>
    </row>
    <row r="138" spans="1:9" x14ac:dyDescent="0.25">
      <c r="A138" s="1">
        <v>45153</v>
      </c>
      <c r="B138">
        <v>136</v>
      </c>
      <c r="C138" t="s">
        <v>9</v>
      </c>
      <c r="D138" t="s">
        <v>9</v>
      </c>
      <c r="E138" t="s">
        <v>10</v>
      </c>
      <c r="F138">
        <v>41</v>
      </c>
      <c r="G138">
        <v>0.78</v>
      </c>
      <c r="H138">
        <v>9876</v>
      </c>
      <c r="I138" s="2">
        <v>0.4375</v>
      </c>
    </row>
    <row r="139" spans="1:9" x14ac:dyDescent="0.25">
      <c r="A139" s="1">
        <v>45154</v>
      </c>
      <c r="B139">
        <v>137</v>
      </c>
      <c r="C139" t="s">
        <v>9</v>
      </c>
      <c r="D139" t="s">
        <v>9</v>
      </c>
      <c r="E139" t="s">
        <v>10</v>
      </c>
      <c r="F139">
        <v>48</v>
      </c>
      <c r="G139">
        <v>0.88</v>
      </c>
      <c r="H139">
        <v>9876</v>
      </c>
      <c r="I139" s="2">
        <v>0.4375</v>
      </c>
    </row>
    <row r="140" spans="1:9" x14ac:dyDescent="0.25">
      <c r="A140" s="1">
        <v>45155</v>
      </c>
      <c r="B140">
        <v>138</v>
      </c>
      <c r="C140" t="s">
        <v>9</v>
      </c>
      <c r="D140" t="s">
        <v>9</v>
      </c>
      <c r="E140" t="s">
        <v>10</v>
      </c>
      <c r="F140">
        <v>41</v>
      </c>
      <c r="G140">
        <v>0.65</v>
      </c>
      <c r="H140">
        <v>9876</v>
      </c>
      <c r="I140" s="2">
        <v>0.4375</v>
      </c>
    </row>
    <row r="141" spans="1:9" x14ac:dyDescent="0.25">
      <c r="A141" s="1">
        <v>45156</v>
      </c>
      <c r="B141">
        <v>139</v>
      </c>
      <c r="C141" t="s">
        <v>9</v>
      </c>
      <c r="D141" t="s">
        <v>9</v>
      </c>
      <c r="E141" t="s">
        <v>10</v>
      </c>
      <c r="F141">
        <v>41</v>
      </c>
      <c r="G141">
        <v>0.64</v>
      </c>
      <c r="H141">
        <v>9876</v>
      </c>
      <c r="I141" s="2">
        <v>0.4375</v>
      </c>
    </row>
    <row r="142" spans="1:9" x14ac:dyDescent="0.25">
      <c r="A142" s="1">
        <v>45157</v>
      </c>
      <c r="B142">
        <v>140</v>
      </c>
      <c r="C142" t="s">
        <v>9</v>
      </c>
      <c r="D142" t="s">
        <v>9</v>
      </c>
      <c r="E142" t="s">
        <v>10</v>
      </c>
      <c r="F142">
        <v>53</v>
      </c>
      <c r="G142">
        <v>0.95</v>
      </c>
      <c r="H142">
        <v>9876</v>
      </c>
      <c r="I142" s="2">
        <v>0.4375</v>
      </c>
    </row>
    <row r="143" spans="1:9" x14ac:dyDescent="0.25">
      <c r="A143" s="1">
        <v>45158</v>
      </c>
      <c r="B143">
        <v>141</v>
      </c>
      <c r="C143" t="s">
        <v>9</v>
      </c>
      <c r="D143" t="s">
        <v>9</v>
      </c>
      <c r="E143" t="s">
        <v>10</v>
      </c>
      <c r="F143">
        <v>41</v>
      </c>
      <c r="G143">
        <v>0.78</v>
      </c>
      <c r="H143">
        <v>9876</v>
      </c>
      <c r="I143" s="2">
        <v>0.4375</v>
      </c>
    </row>
    <row r="144" spans="1:9" x14ac:dyDescent="0.25">
      <c r="A144" s="1">
        <v>45159</v>
      </c>
      <c r="B144">
        <v>142</v>
      </c>
      <c r="C144" t="s">
        <v>9</v>
      </c>
      <c r="D144" t="s">
        <v>9</v>
      </c>
      <c r="E144" t="s">
        <v>10</v>
      </c>
      <c r="F144">
        <v>41</v>
      </c>
      <c r="G144">
        <v>0.64</v>
      </c>
      <c r="H144">
        <v>9876</v>
      </c>
      <c r="I144" s="2">
        <v>0.4375</v>
      </c>
    </row>
    <row r="145" spans="1:9" x14ac:dyDescent="0.25">
      <c r="A145" s="1">
        <v>45160</v>
      </c>
      <c r="B145">
        <v>143</v>
      </c>
      <c r="C145" t="s">
        <v>9</v>
      </c>
      <c r="D145" t="s">
        <v>9</v>
      </c>
      <c r="E145" t="s">
        <v>10</v>
      </c>
      <c r="F145">
        <v>41</v>
      </c>
      <c r="G145">
        <v>0.56000000000000005</v>
      </c>
      <c r="H145">
        <v>9876</v>
      </c>
      <c r="I145" s="2">
        <v>0.4375</v>
      </c>
    </row>
    <row r="146" spans="1:9" x14ac:dyDescent="0.25">
      <c r="A146" s="1">
        <v>45161</v>
      </c>
      <c r="B146">
        <v>144</v>
      </c>
      <c r="C146" t="s">
        <v>9</v>
      </c>
      <c r="D146" t="s">
        <v>9</v>
      </c>
      <c r="E146" t="s">
        <v>10</v>
      </c>
      <c r="F146">
        <v>53</v>
      </c>
      <c r="G146">
        <v>0.85</v>
      </c>
      <c r="H146">
        <v>9876</v>
      </c>
      <c r="I146" s="2">
        <v>0.4375</v>
      </c>
    </row>
    <row r="147" spans="1:9" x14ac:dyDescent="0.25">
      <c r="A147" s="1">
        <v>45162</v>
      </c>
      <c r="B147">
        <v>145</v>
      </c>
      <c r="C147" t="s">
        <v>9</v>
      </c>
      <c r="D147" t="s">
        <v>9</v>
      </c>
      <c r="E147" t="s">
        <v>10</v>
      </c>
      <c r="F147">
        <v>53</v>
      </c>
      <c r="G147">
        <v>0.96</v>
      </c>
      <c r="H147">
        <v>9876</v>
      </c>
      <c r="I147" s="2">
        <v>0.4375</v>
      </c>
    </row>
    <row r="148" spans="1:9" x14ac:dyDescent="0.25">
      <c r="A148" s="1">
        <v>45163</v>
      </c>
      <c r="B148">
        <v>146</v>
      </c>
      <c r="C148" t="s">
        <v>9</v>
      </c>
      <c r="D148" t="s">
        <v>9</v>
      </c>
      <c r="E148" t="s">
        <v>10</v>
      </c>
      <c r="F148">
        <v>53</v>
      </c>
      <c r="G148">
        <v>1.08</v>
      </c>
      <c r="H148">
        <v>9876</v>
      </c>
      <c r="I148" s="2">
        <v>0.4375</v>
      </c>
    </row>
    <row r="149" spans="1:9" x14ac:dyDescent="0.25">
      <c r="A149" s="1">
        <v>45164</v>
      </c>
      <c r="B149">
        <v>147</v>
      </c>
      <c r="C149" t="s">
        <v>9</v>
      </c>
      <c r="D149" t="s">
        <v>9</v>
      </c>
      <c r="E149" t="s">
        <v>10</v>
      </c>
      <c r="F149">
        <v>41</v>
      </c>
      <c r="G149">
        <v>0.83</v>
      </c>
      <c r="H149">
        <v>9876</v>
      </c>
      <c r="I149" s="2">
        <v>0.4375</v>
      </c>
    </row>
    <row r="150" spans="1:9" x14ac:dyDescent="0.25">
      <c r="A150" s="1">
        <v>45165</v>
      </c>
      <c r="B150">
        <v>148</v>
      </c>
      <c r="C150" t="s">
        <v>9</v>
      </c>
      <c r="D150" t="s">
        <v>9</v>
      </c>
      <c r="E150" t="s">
        <v>10</v>
      </c>
      <c r="F150">
        <v>48</v>
      </c>
      <c r="G150">
        <v>0.72</v>
      </c>
      <c r="H150">
        <v>9876</v>
      </c>
      <c r="I150" s="2">
        <v>0.4375</v>
      </c>
    </row>
    <row r="151" spans="1:9" x14ac:dyDescent="0.25">
      <c r="A151" s="1">
        <v>45166</v>
      </c>
      <c r="B151">
        <v>149</v>
      </c>
      <c r="C151" t="s">
        <v>9</v>
      </c>
      <c r="D151" t="s">
        <v>9</v>
      </c>
      <c r="E151" t="s">
        <v>10</v>
      </c>
      <c r="F151">
        <v>48</v>
      </c>
      <c r="G151">
        <v>0.74</v>
      </c>
      <c r="H151">
        <v>9876</v>
      </c>
      <c r="I151" s="2">
        <v>0.4375</v>
      </c>
    </row>
    <row r="152" spans="1:9" x14ac:dyDescent="0.25">
      <c r="A152" s="1">
        <v>45167</v>
      </c>
      <c r="B152">
        <v>150</v>
      </c>
      <c r="C152" t="s">
        <v>9</v>
      </c>
      <c r="D152" t="s">
        <v>9</v>
      </c>
      <c r="E152" t="s">
        <v>10</v>
      </c>
      <c r="F152">
        <v>53</v>
      </c>
      <c r="G152">
        <v>0.95</v>
      </c>
      <c r="H152">
        <v>9876</v>
      </c>
      <c r="I152" s="2">
        <v>0.4375</v>
      </c>
    </row>
    <row r="153" spans="1:9" x14ac:dyDescent="0.25">
      <c r="A153" s="1">
        <v>45168</v>
      </c>
      <c r="B153">
        <v>151</v>
      </c>
      <c r="C153" t="s">
        <v>9</v>
      </c>
      <c r="D153" t="s">
        <v>9</v>
      </c>
      <c r="E153" t="s">
        <v>10</v>
      </c>
      <c r="F153">
        <v>37</v>
      </c>
      <c r="G153">
        <v>0.81</v>
      </c>
      <c r="H153">
        <v>9876</v>
      </c>
      <c r="I153" s="2">
        <v>0.4375</v>
      </c>
    </row>
    <row r="154" spans="1:9" x14ac:dyDescent="0.25">
      <c r="A154" s="1">
        <v>45169</v>
      </c>
      <c r="B154">
        <v>152</v>
      </c>
      <c r="C154" t="s">
        <v>9</v>
      </c>
      <c r="D154" t="s">
        <v>9</v>
      </c>
      <c r="E154" t="s">
        <v>10</v>
      </c>
      <c r="F154">
        <v>48</v>
      </c>
      <c r="G154">
        <v>1.1499999999999999</v>
      </c>
      <c r="H154">
        <v>9876</v>
      </c>
      <c r="I154" s="2">
        <v>0.4375</v>
      </c>
    </row>
    <row r="155" spans="1:9" x14ac:dyDescent="0.25">
      <c r="A155" s="1">
        <v>45170</v>
      </c>
      <c r="B155">
        <v>153</v>
      </c>
      <c r="C155" t="s">
        <v>9</v>
      </c>
      <c r="D155" t="s">
        <v>9</v>
      </c>
      <c r="E155" t="s">
        <v>10</v>
      </c>
      <c r="F155">
        <v>37</v>
      </c>
      <c r="G155">
        <v>0.87</v>
      </c>
      <c r="H155">
        <v>9876</v>
      </c>
      <c r="I155" s="2">
        <v>0.4375</v>
      </c>
    </row>
    <row r="156" spans="1:9" x14ac:dyDescent="0.25">
      <c r="A156" s="1">
        <v>45171</v>
      </c>
      <c r="B156">
        <v>154</v>
      </c>
      <c r="C156" t="s">
        <v>9</v>
      </c>
      <c r="D156" t="s">
        <v>9</v>
      </c>
      <c r="E156" t="s">
        <v>10</v>
      </c>
      <c r="F156">
        <v>37</v>
      </c>
      <c r="G156">
        <v>0.78</v>
      </c>
      <c r="H156">
        <v>9876</v>
      </c>
      <c r="I156" s="2">
        <v>0.4375</v>
      </c>
    </row>
    <row r="157" spans="1:9" x14ac:dyDescent="0.25">
      <c r="A157" s="1">
        <v>45172</v>
      </c>
      <c r="B157">
        <v>155</v>
      </c>
      <c r="C157" t="s">
        <v>9</v>
      </c>
      <c r="D157" t="s">
        <v>9</v>
      </c>
      <c r="E157" t="s">
        <v>10</v>
      </c>
      <c r="F157">
        <v>37</v>
      </c>
      <c r="G157">
        <v>0.69</v>
      </c>
      <c r="H157">
        <v>9876</v>
      </c>
      <c r="I157" s="2">
        <v>0.4375</v>
      </c>
    </row>
    <row r="158" spans="1:9" x14ac:dyDescent="0.25">
      <c r="A158" s="1">
        <v>45173</v>
      </c>
      <c r="B158">
        <v>156</v>
      </c>
      <c r="C158" t="s">
        <v>9</v>
      </c>
      <c r="D158" t="s">
        <v>9</v>
      </c>
      <c r="E158" t="s">
        <v>10</v>
      </c>
      <c r="F158">
        <v>30</v>
      </c>
      <c r="G158">
        <v>0.63</v>
      </c>
      <c r="H158">
        <v>9876</v>
      </c>
      <c r="I158" s="2">
        <v>0.4375</v>
      </c>
    </row>
    <row r="159" spans="1:9" x14ac:dyDescent="0.25">
      <c r="A159" s="1">
        <v>45174</v>
      </c>
      <c r="B159">
        <v>157</v>
      </c>
      <c r="C159" t="s">
        <v>9</v>
      </c>
      <c r="D159" t="s">
        <v>9</v>
      </c>
      <c r="E159" t="s">
        <v>10</v>
      </c>
      <c r="F159">
        <v>41</v>
      </c>
      <c r="G159">
        <v>0.95</v>
      </c>
      <c r="H159">
        <v>9876</v>
      </c>
      <c r="I159" s="2">
        <v>0.4375</v>
      </c>
    </row>
    <row r="160" spans="1:9" x14ac:dyDescent="0.25">
      <c r="A160" s="1">
        <v>45175</v>
      </c>
      <c r="B160">
        <v>158</v>
      </c>
      <c r="C160" t="s">
        <v>9</v>
      </c>
      <c r="D160" t="s">
        <v>9</v>
      </c>
      <c r="E160" t="s">
        <v>10</v>
      </c>
      <c r="F160">
        <v>30</v>
      </c>
      <c r="G160">
        <v>0.73</v>
      </c>
      <c r="H160">
        <v>9876</v>
      </c>
      <c r="I160" s="2">
        <v>0.4375</v>
      </c>
    </row>
    <row r="161" spans="1:9" x14ac:dyDescent="0.25">
      <c r="A161" s="1">
        <v>45176</v>
      </c>
      <c r="B161">
        <v>159</v>
      </c>
      <c r="C161" t="s">
        <v>9</v>
      </c>
      <c r="D161" t="s">
        <v>9</v>
      </c>
      <c r="E161" t="s">
        <v>10</v>
      </c>
      <c r="F161">
        <v>37</v>
      </c>
      <c r="G161">
        <v>1.1299999999999999</v>
      </c>
      <c r="H161">
        <v>9876</v>
      </c>
      <c r="I161" s="2">
        <v>0.4375</v>
      </c>
    </row>
    <row r="162" spans="1:9" x14ac:dyDescent="0.25">
      <c r="A162" s="1">
        <v>45177</v>
      </c>
      <c r="B162">
        <v>160</v>
      </c>
      <c r="C162" t="s">
        <v>9</v>
      </c>
      <c r="D162" t="s">
        <v>9</v>
      </c>
      <c r="E162" t="s">
        <v>10</v>
      </c>
      <c r="F162">
        <v>30</v>
      </c>
      <c r="G162">
        <v>0.85</v>
      </c>
      <c r="H162">
        <v>9876</v>
      </c>
      <c r="I162" s="2">
        <v>0.4375</v>
      </c>
    </row>
    <row r="163" spans="1:9" x14ac:dyDescent="0.25">
      <c r="A163" s="1">
        <v>45178</v>
      </c>
      <c r="B163">
        <v>161</v>
      </c>
      <c r="C163" t="s">
        <v>9</v>
      </c>
      <c r="D163" t="s">
        <v>9</v>
      </c>
      <c r="E163" t="s">
        <v>10</v>
      </c>
      <c r="F163">
        <v>33</v>
      </c>
      <c r="G163">
        <v>0.76</v>
      </c>
      <c r="H163">
        <v>9876</v>
      </c>
      <c r="I163" s="2">
        <v>0.4375</v>
      </c>
    </row>
    <row r="164" spans="1:9" x14ac:dyDescent="0.25">
      <c r="A164" s="1">
        <v>45179</v>
      </c>
      <c r="B164">
        <v>162</v>
      </c>
      <c r="C164" t="s">
        <v>9</v>
      </c>
      <c r="D164" t="s">
        <v>9</v>
      </c>
      <c r="E164" t="s">
        <v>10</v>
      </c>
      <c r="F164">
        <v>37</v>
      </c>
      <c r="G164">
        <v>1.04</v>
      </c>
      <c r="H164">
        <v>9876</v>
      </c>
      <c r="I164" s="2">
        <v>0.4375</v>
      </c>
    </row>
    <row r="165" spans="1:9" x14ac:dyDescent="0.25">
      <c r="A165" s="1">
        <v>45180</v>
      </c>
      <c r="B165">
        <v>163</v>
      </c>
      <c r="C165" t="s">
        <v>9</v>
      </c>
      <c r="D165" t="s">
        <v>9</v>
      </c>
      <c r="E165" t="s">
        <v>10</v>
      </c>
      <c r="F165">
        <v>37</v>
      </c>
      <c r="G165">
        <v>0.82</v>
      </c>
      <c r="H165">
        <v>9876</v>
      </c>
      <c r="I165" s="2">
        <v>0.4375</v>
      </c>
    </row>
    <row r="166" spans="1:9" x14ac:dyDescent="0.25">
      <c r="A166" s="1">
        <v>45181</v>
      </c>
      <c r="B166">
        <v>164</v>
      </c>
      <c r="C166" t="s">
        <v>9</v>
      </c>
      <c r="D166" t="s">
        <v>9</v>
      </c>
      <c r="E166" t="s">
        <v>10</v>
      </c>
      <c r="F166">
        <v>30</v>
      </c>
      <c r="G166">
        <v>0.64</v>
      </c>
      <c r="H166">
        <v>9876</v>
      </c>
      <c r="I166" s="2">
        <v>0.4375</v>
      </c>
    </row>
    <row r="167" spans="1:9" x14ac:dyDescent="0.25">
      <c r="A167" s="1">
        <v>45182</v>
      </c>
      <c r="B167">
        <v>165</v>
      </c>
      <c r="C167" t="s">
        <v>9</v>
      </c>
      <c r="D167" t="s">
        <v>9</v>
      </c>
      <c r="E167" t="s">
        <v>10</v>
      </c>
      <c r="F167">
        <v>33</v>
      </c>
      <c r="G167">
        <v>0.59</v>
      </c>
      <c r="H167">
        <v>9876</v>
      </c>
      <c r="I167" s="2">
        <v>0.4375</v>
      </c>
    </row>
    <row r="168" spans="1:9" x14ac:dyDescent="0.25">
      <c r="A168" s="1">
        <v>45183</v>
      </c>
      <c r="B168">
        <v>166</v>
      </c>
      <c r="C168" t="s">
        <v>9</v>
      </c>
      <c r="D168" t="s">
        <v>9</v>
      </c>
      <c r="E168" t="s">
        <v>10</v>
      </c>
      <c r="F168">
        <v>30</v>
      </c>
      <c r="G168">
        <v>0.68</v>
      </c>
      <c r="H168">
        <v>9876</v>
      </c>
      <c r="I168" s="2">
        <v>0.4375</v>
      </c>
    </row>
    <row r="169" spans="1:9" x14ac:dyDescent="0.25">
      <c r="A169" s="1">
        <v>45184</v>
      </c>
      <c r="B169">
        <v>167</v>
      </c>
      <c r="C169" t="s">
        <v>9</v>
      </c>
      <c r="D169" t="s">
        <v>9</v>
      </c>
      <c r="E169" t="s">
        <v>10</v>
      </c>
      <c r="F169">
        <v>30</v>
      </c>
      <c r="G169">
        <v>0.62</v>
      </c>
      <c r="H169">
        <v>9876</v>
      </c>
      <c r="I169" s="2">
        <v>0.4375</v>
      </c>
    </row>
    <row r="170" spans="1:9" x14ac:dyDescent="0.25">
      <c r="A170" s="1">
        <v>45185</v>
      </c>
      <c r="B170">
        <v>168</v>
      </c>
      <c r="C170" t="s">
        <v>9</v>
      </c>
      <c r="D170" t="s">
        <v>9</v>
      </c>
      <c r="E170" t="s">
        <v>10</v>
      </c>
      <c r="F170">
        <v>30</v>
      </c>
      <c r="G170">
        <v>0.76</v>
      </c>
      <c r="H170">
        <v>9876</v>
      </c>
      <c r="I170" s="2">
        <v>0.4375</v>
      </c>
    </row>
    <row r="171" spans="1:9" x14ac:dyDescent="0.25">
      <c r="A171" s="1">
        <v>45186</v>
      </c>
      <c r="B171">
        <v>169</v>
      </c>
      <c r="C171" t="s">
        <v>9</v>
      </c>
      <c r="D171" t="s">
        <v>9</v>
      </c>
      <c r="E171" t="s">
        <v>10</v>
      </c>
      <c r="F171">
        <v>37</v>
      </c>
      <c r="G171">
        <v>0.84</v>
      </c>
      <c r="H171">
        <v>9876</v>
      </c>
      <c r="I171" s="2">
        <v>0.4375</v>
      </c>
    </row>
    <row r="172" spans="1:9" x14ac:dyDescent="0.25">
      <c r="A172" s="1">
        <v>45187</v>
      </c>
      <c r="B172">
        <v>170</v>
      </c>
      <c r="C172" t="s">
        <v>9</v>
      </c>
      <c r="D172" t="s">
        <v>9</v>
      </c>
      <c r="E172" t="s">
        <v>10</v>
      </c>
      <c r="F172">
        <v>30</v>
      </c>
      <c r="G172">
        <v>0.72</v>
      </c>
      <c r="H172">
        <v>9876</v>
      </c>
      <c r="I172" s="2">
        <v>0.4375</v>
      </c>
    </row>
    <row r="173" spans="1:9" x14ac:dyDescent="0.25">
      <c r="A173" s="1">
        <v>45188</v>
      </c>
      <c r="B173">
        <v>171</v>
      </c>
      <c r="C173" t="s">
        <v>9</v>
      </c>
      <c r="D173" t="s">
        <v>9</v>
      </c>
      <c r="E173" t="s">
        <v>10</v>
      </c>
      <c r="F173">
        <v>30</v>
      </c>
      <c r="G173">
        <v>0.63</v>
      </c>
      <c r="H173">
        <v>9876</v>
      </c>
      <c r="I173" s="2">
        <v>0.4375</v>
      </c>
    </row>
    <row r="174" spans="1:9" x14ac:dyDescent="0.25">
      <c r="A174" s="1">
        <v>45189</v>
      </c>
      <c r="B174">
        <v>172</v>
      </c>
      <c r="C174" t="s">
        <v>9</v>
      </c>
      <c r="D174" t="s">
        <v>9</v>
      </c>
      <c r="E174" t="s">
        <v>10</v>
      </c>
      <c r="F174">
        <v>37</v>
      </c>
      <c r="G174">
        <v>0.82</v>
      </c>
      <c r="H174">
        <v>9876</v>
      </c>
      <c r="I174" s="2">
        <v>0.4375</v>
      </c>
    </row>
    <row r="175" spans="1:9" x14ac:dyDescent="0.25">
      <c r="A175" s="1">
        <v>45190</v>
      </c>
      <c r="B175">
        <v>173</v>
      </c>
      <c r="C175" t="s">
        <v>9</v>
      </c>
      <c r="D175" t="s">
        <v>9</v>
      </c>
      <c r="E175" t="s">
        <v>10</v>
      </c>
      <c r="F175">
        <v>37</v>
      </c>
      <c r="G175">
        <v>1.01</v>
      </c>
      <c r="H175">
        <v>9876</v>
      </c>
      <c r="I175" s="2">
        <v>0.4375</v>
      </c>
    </row>
    <row r="176" spans="1:9" x14ac:dyDescent="0.25">
      <c r="A176" s="1">
        <v>45191</v>
      </c>
      <c r="B176">
        <v>174</v>
      </c>
      <c r="C176" t="s">
        <v>9</v>
      </c>
      <c r="D176" t="s">
        <v>9</v>
      </c>
      <c r="E176" t="s">
        <v>10</v>
      </c>
      <c r="F176">
        <v>48</v>
      </c>
      <c r="G176">
        <v>1.1399999999999999</v>
      </c>
      <c r="H176">
        <v>9876</v>
      </c>
      <c r="I176" s="2">
        <v>0.4375</v>
      </c>
    </row>
    <row r="177" spans="1:9" x14ac:dyDescent="0.25">
      <c r="A177" s="1">
        <v>45192</v>
      </c>
      <c r="B177">
        <v>175</v>
      </c>
      <c r="C177" t="s">
        <v>9</v>
      </c>
      <c r="D177" t="s">
        <v>9</v>
      </c>
      <c r="E177" t="s">
        <v>10</v>
      </c>
      <c r="F177">
        <v>41</v>
      </c>
      <c r="G177">
        <v>1.1299999999999999</v>
      </c>
      <c r="H177">
        <v>9876</v>
      </c>
      <c r="I177" s="2">
        <v>0.4375</v>
      </c>
    </row>
    <row r="178" spans="1:9" x14ac:dyDescent="0.25">
      <c r="A178" s="1">
        <v>45193</v>
      </c>
      <c r="B178">
        <v>176</v>
      </c>
      <c r="C178" t="s">
        <v>9</v>
      </c>
      <c r="D178" t="s">
        <v>9</v>
      </c>
      <c r="E178" t="s">
        <v>10</v>
      </c>
      <c r="F178">
        <v>41</v>
      </c>
      <c r="G178">
        <v>1.17</v>
      </c>
      <c r="H178">
        <v>9876</v>
      </c>
      <c r="I178" s="2">
        <v>0.4375</v>
      </c>
    </row>
    <row r="179" spans="1:9" x14ac:dyDescent="0.25">
      <c r="A179" s="1">
        <v>45194</v>
      </c>
      <c r="B179">
        <v>177</v>
      </c>
      <c r="C179" t="s">
        <v>9</v>
      </c>
      <c r="D179" t="s">
        <v>9</v>
      </c>
      <c r="E179" t="s">
        <v>10</v>
      </c>
      <c r="F179">
        <v>30</v>
      </c>
      <c r="G179">
        <v>0.84</v>
      </c>
      <c r="H179">
        <v>9876</v>
      </c>
      <c r="I179" s="2">
        <v>0.4375</v>
      </c>
    </row>
    <row r="180" spans="1:9" x14ac:dyDescent="0.25">
      <c r="A180" s="1">
        <v>45195</v>
      </c>
      <c r="B180">
        <v>178</v>
      </c>
      <c r="C180" t="s">
        <v>9</v>
      </c>
      <c r="D180" t="s">
        <v>9</v>
      </c>
      <c r="E180" t="s">
        <v>10</v>
      </c>
      <c r="F180">
        <v>48</v>
      </c>
      <c r="G180">
        <v>1.1000000000000001</v>
      </c>
      <c r="H180">
        <v>9876</v>
      </c>
      <c r="I180" s="2">
        <v>0.4375</v>
      </c>
    </row>
    <row r="181" spans="1:9" x14ac:dyDescent="0.25">
      <c r="A181" s="1">
        <v>45196</v>
      </c>
      <c r="B181">
        <v>179</v>
      </c>
      <c r="C181" t="s">
        <v>9</v>
      </c>
      <c r="D181" t="s">
        <v>9</v>
      </c>
      <c r="E181" t="s">
        <v>10</v>
      </c>
      <c r="F181">
        <v>30</v>
      </c>
      <c r="G181">
        <v>0.78</v>
      </c>
      <c r="H181">
        <v>9876</v>
      </c>
      <c r="I181" s="2">
        <v>0.4375</v>
      </c>
    </row>
    <row r="182" spans="1:9" x14ac:dyDescent="0.25">
      <c r="A182" s="1">
        <v>45197</v>
      </c>
      <c r="B182">
        <v>180</v>
      </c>
      <c r="C182" t="s">
        <v>9</v>
      </c>
      <c r="D182" t="s">
        <v>9</v>
      </c>
      <c r="E182" t="s">
        <v>10</v>
      </c>
      <c r="F182">
        <v>30</v>
      </c>
      <c r="G182">
        <v>0.69</v>
      </c>
      <c r="H182">
        <v>9876</v>
      </c>
      <c r="I182" s="2">
        <v>0.4375</v>
      </c>
    </row>
    <row r="183" spans="1:9" hidden="1" x14ac:dyDescent="0.25">
      <c r="A183" s="1">
        <v>45017</v>
      </c>
      <c r="B183">
        <v>0</v>
      </c>
      <c r="C183" t="s">
        <v>15</v>
      </c>
      <c r="D183" t="s">
        <v>15</v>
      </c>
      <c r="E183" t="s">
        <v>11</v>
      </c>
      <c r="F183">
        <v>306</v>
      </c>
      <c r="G183">
        <v>0.83</v>
      </c>
      <c r="H183">
        <v>1234</v>
      </c>
      <c r="I183" s="2">
        <v>0.375</v>
      </c>
    </row>
    <row r="184" spans="1:9" hidden="1" x14ac:dyDescent="0.25">
      <c r="A184" s="1">
        <v>45018</v>
      </c>
      <c r="B184">
        <v>1</v>
      </c>
      <c r="C184" t="s">
        <v>15</v>
      </c>
      <c r="D184" t="s">
        <v>15</v>
      </c>
      <c r="E184" t="s">
        <v>11</v>
      </c>
      <c r="F184">
        <v>277</v>
      </c>
      <c r="G184">
        <v>0.78</v>
      </c>
      <c r="H184">
        <v>1234</v>
      </c>
      <c r="I184" s="2">
        <v>0.375</v>
      </c>
    </row>
    <row r="185" spans="1:9" hidden="1" x14ac:dyDescent="0.25">
      <c r="A185" s="1">
        <v>45019</v>
      </c>
      <c r="B185">
        <v>2</v>
      </c>
      <c r="C185" t="s">
        <v>15</v>
      </c>
      <c r="D185" t="s">
        <v>15</v>
      </c>
      <c r="E185" t="s">
        <v>11</v>
      </c>
      <c r="F185">
        <v>306</v>
      </c>
      <c r="G185">
        <v>0.95</v>
      </c>
      <c r="H185">
        <v>1234</v>
      </c>
      <c r="I185" s="2">
        <v>0.375</v>
      </c>
    </row>
    <row r="186" spans="1:9" hidden="1" x14ac:dyDescent="0.25">
      <c r="A186" s="1">
        <v>45020</v>
      </c>
      <c r="B186">
        <v>3</v>
      </c>
      <c r="C186" t="s">
        <v>15</v>
      </c>
      <c r="D186" t="s">
        <v>15</v>
      </c>
      <c r="E186" t="s">
        <v>11</v>
      </c>
      <c r="F186">
        <v>306</v>
      </c>
      <c r="G186">
        <v>1.03</v>
      </c>
      <c r="H186">
        <v>1234</v>
      </c>
      <c r="I186" s="2">
        <v>0.375</v>
      </c>
    </row>
    <row r="187" spans="1:9" hidden="1" x14ac:dyDescent="0.25">
      <c r="A187" s="1">
        <v>45021</v>
      </c>
      <c r="B187">
        <v>4</v>
      </c>
      <c r="C187" t="s">
        <v>15</v>
      </c>
      <c r="D187" t="s">
        <v>15</v>
      </c>
      <c r="E187" t="s">
        <v>11</v>
      </c>
      <c r="F187">
        <v>306</v>
      </c>
      <c r="G187">
        <v>1.05</v>
      </c>
      <c r="H187">
        <v>1234</v>
      </c>
      <c r="I187" s="2">
        <v>0.375</v>
      </c>
    </row>
    <row r="188" spans="1:9" hidden="1" x14ac:dyDescent="0.25">
      <c r="A188" s="1">
        <v>45022</v>
      </c>
      <c r="B188">
        <v>5</v>
      </c>
      <c r="C188" t="s">
        <v>15</v>
      </c>
      <c r="D188" t="s">
        <v>15</v>
      </c>
      <c r="E188" t="s">
        <v>11</v>
      </c>
      <c r="F188">
        <v>288</v>
      </c>
      <c r="G188">
        <v>0.93</v>
      </c>
      <c r="H188">
        <v>1234</v>
      </c>
      <c r="I188" s="2">
        <v>0.375</v>
      </c>
    </row>
    <row r="189" spans="1:9" hidden="1" x14ac:dyDescent="0.25">
      <c r="A189" s="1">
        <v>45023</v>
      </c>
      <c r="B189">
        <v>6</v>
      </c>
      <c r="C189" t="s">
        <v>15</v>
      </c>
      <c r="D189" t="s">
        <v>15</v>
      </c>
      <c r="E189" t="s">
        <v>11</v>
      </c>
      <c r="F189">
        <v>277</v>
      </c>
      <c r="G189">
        <v>0.87</v>
      </c>
      <c r="H189">
        <v>1234</v>
      </c>
      <c r="I189" s="2">
        <v>0.375</v>
      </c>
    </row>
    <row r="190" spans="1:9" hidden="1" x14ac:dyDescent="0.25">
      <c r="A190" s="1">
        <v>45024</v>
      </c>
      <c r="B190">
        <v>7</v>
      </c>
      <c r="C190" t="s">
        <v>15</v>
      </c>
      <c r="D190" t="s">
        <v>15</v>
      </c>
      <c r="E190" t="s">
        <v>11</v>
      </c>
      <c r="F190">
        <v>277</v>
      </c>
      <c r="G190">
        <v>0.75</v>
      </c>
      <c r="H190">
        <v>1234</v>
      </c>
      <c r="I190" s="2">
        <v>0.375</v>
      </c>
    </row>
    <row r="191" spans="1:9" hidden="1" x14ac:dyDescent="0.25">
      <c r="A191" s="1">
        <v>45025</v>
      </c>
      <c r="B191">
        <v>8</v>
      </c>
      <c r="C191" t="s">
        <v>15</v>
      </c>
      <c r="D191" t="s">
        <v>15</v>
      </c>
      <c r="E191" t="s">
        <v>11</v>
      </c>
      <c r="F191">
        <v>253</v>
      </c>
      <c r="G191">
        <v>0.93</v>
      </c>
      <c r="H191">
        <v>1234</v>
      </c>
      <c r="I191" s="2">
        <v>0.375</v>
      </c>
    </row>
    <row r="192" spans="1:9" hidden="1" x14ac:dyDescent="0.25">
      <c r="A192" s="1">
        <v>45026</v>
      </c>
      <c r="B192">
        <v>9</v>
      </c>
      <c r="C192" t="s">
        <v>15</v>
      </c>
      <c r="D192" t="s">
        <v>15</v>
      </c>
      <c r="E192" t="s">
        <v>11</v>
      </c>
      <c r="F192">
        <v>226</v>
      </c>
      <c r="G192">
        <v>0.83</v>
      </c>
      <c r="H192">
        <v>1234</v>
      </c>
      <c r="I192" s="2">
        <v>0.375</v>
      </c>
    </row>
    <row r="193" spans="1:9" hidden="1" x14ac:dyDescent="0.25">
      <c r="A193" s="1">
        <v>45027</v>
      </c>
      <c r="B193">
        <v>10</v>
      </c>
      <c r="C193" t="s">
        <v>15</v>
      </c>
      <c r="D193" t="s">
        <v>15</v>
      </c>
      <c r="E193" t="s">
        <v>11</v>
      </c>
      <c r="F193">
        <v>232</v>
      </c>
      <c r="G193">
        <v>0.73</v>
      </c>
      <c r="H193">
        <v>1234</v>
      </c>
      <c r="I193" s="2">
        <v>0.375</v>
      </c>
    </row>
    <row r="194" spans="1:9" hidden="1" x14ac:dyDescent="0.25">
      <c r="A194" s="1">
        <v>45028</v>
      </c>
      <c r="B194">
        <v>11</v>
      </c>
      <c r="C194" t="s">
        <v>15</v>
      </c>
      <c r="D194" t="s">
        <v>15</v>
      </c>
      <c r="E194" t="s">
        <v>11</v>
      </c>
      <c r="F194">
        <v>226</v>
      </c>
      <c r="G194">
        <v>0.67</v>
      </c>
      <c r="H194">
        <v>1234</v>
      </c>
      <c r="I194" s="2">
        <v>0.375</v>
      </c>
    </row>
    <row r="195" spans="1:9" hidden="1" x14ac:dyDescent="0.25">
      <c r="A195" s="1">
        <v>45029</v>
      </c>
      <c r="B195">
        <v>12</v>
      </c>
      <c r="C195" t="s">
        <v>15</v>
      </c>
      <c r="D195" t="s">
        <v>15</v>
      </c>
      <c r="E195" t="s">
        <v>11</v>
      </c>
      <c r="F195">
        <v>264</v>
      </c>
      <c r="G195">
        <v>0.95</v>
      </c>
      <c r="H195">
        <v>1234</v>
      </c>
      <c r="I195" s="2">
        <v>0.375</v>
      </c>
    </row>
    <row r="196" spans="1:9" hidden="1" x14ac:dyDescent="0.25">
      <c r="A196" s="1">
        <v>45030</v>
      </c>
      <c r="B196">
        <v>13</v>
      </c>
      <c r="C196" t="s">
        <v>15</v>
      </c>
      <c r="D196" t="s">
        <v>15</v>
      </c>
      <c r="E196" t="s">
        <v>11</v>
      </c>
      <c r="F196">
        <v>253</v>
      </c>
      <c r="G196">
        <v>1.17</v>
      </c>
      <c r="H196">
        <v>1234</v>
      </c>
      <c r="I196" s="2">
        <v>0.375</v>
      </c>
    </row>
    <row r="197" spans="1:9" hidden="1" x14ac:dyDescent="0.25">
      <c r="A197" s="1">
        <v>45031</v>
      </c>
      <c r="B197">
        <v>14</v>
      </c>
      <c r="C197" t="s">
        <v>15</v>
      </c>
      <c r="D197" t="s">
        <v>15</v>
      </c>
      <c r="E197" t="s">
        <v>11</v>
      </c>
      <c r="F197">
        <v>232</v>
      </c>
      <c r="G197">
        <v>0.78</v>
      </c>
      <c r="H197">
        <v>1234</v>
      </c>
      <c r="I197" s="2">
        <v>0.375</v>
      </c>
    </row>
    <row r="198" spans="1:9" hidden="1" x14ac:dyDescent="0.25">
      <c r="A198" s="1">
        <v>45032</v>
      </c>
      <c r="B198">
        <v>15</v>
      </c>
      <c r="C198" t="s">
        <v>15</v>
      </c>
      <c r="D198" t="s">
        <v>15</v>
      </c>
      <c r="E198" t="s">
        <v>11</v>
      </c>
      <c r="F198">
        <v>253</v>
      </c>
      <c r="G198">
        <v>0.95</v>
      </c>
      <c r="H198">
        <v>1234</v>
      </c>
      <c r="I198" s="2">
        <v>0.375</v>
      </c>
    </row>
    <row r="199" spans="1:9" hidden="1" x14ac:dyDescent="0.25">
      <c r="A199" s="1">
        <v>45033</v>
      </c>
      <c r="B199">
        <v>16</v>
      </c>
      <c r="C199" t="s">
        <v>15</v>
      </c>
      <c r="D199" t="s">
        <v>15</v>
      </c>
      <c r="E199" t="s">
        <v>11</v>
      </c>
      <c r="F199">
        <v>161</v>
      </c>
      <c r="G199">
        <v>0.84</v>
      </c>
      <c r="H199">
        <v>1234</v>
      </c>
      <c r="I199" s="2">
        <v>0.375</v>
      </c>
    </row>
    <row r="200" spans="1:9" hidden="1" x14ac:dyDescent="0.25">
      <c r="A200" s="1">
        <v>45034</v>
      </c>
      <c r="B200">
        <v>17</v>
      </c>
      <c r="C200" t="s">
        <v>15</v>
      </c>
      <c r="D200" t="s">
        <v>15</v>
      </c>
      <c r="E200" t="s">
        <v>11</v>
      </c>
      <c r="F200">
        <v>161</v>
      </c>
      <c r="G200">
        <v>0.77</v>
      </c>
      <c r="H200">
        <v>1234</v>
      </c>
      <c r="I200" s="2">
        <v>0.375</v>
      </c>
    </row>
    <row r="201" spans="1:9" hidden="1" x14ac:dyDescent="0.25">
      <c r="A201" s="1">
        <v>45035</v>
      </c>
      <c r="B201">
        <v>18</v>
      </c>
      <c r="C201" t="s">
        <v>15</v>
      </c>
      <c r="D201" t="s">
        <v>15</v>
      </c>
      <c r="E201" t="s">
        <v>11</v>
      </c>
      <c r="F201">
        <v>161</v>
      </c>
      <c r="G201">
        <v>0.66</v>
      </c>
      <c r="H201">
        <v>1234</v>
      </c>
      <c r="I201" s="2">
        <v>0.375</v>
      </c>
    </row>
    <row r="202" spans="1:9" hidden="1" x14ac:dyDescent="0.25">
      <c r="A202" s="1">
        <v>45036</v>
      </c>
      <c r="B202">
        <v>19</v>
      </c>
      <c r="C202" t="s">
        <v>15</v>
      </c>
      <c r="D202" t="s">
        <v>15</v>
      </c>
      <c r="E202" t="s">
        <v>11</v>
      </c>
      <c r="F202">
        <v>197</v>
      </c>
      <c r="G202">
        <v>0.95</v>
      </c>
      <c r="H202">
        <v>1234</v>
      </c>
      <c r="I202" s="2">
        <v>0.375</v>
      </c>
    </row>
    <row r="203" spans="1:9" hidden="1" x14ac:dyDescent="0.25">
      <c r="A203" s="1">
        <v>45037</v>
      </c>
      <c r="B203">
        <v>20</v>
      </c>
      <c r="C203" t="s">
        <v>15</v>
      </c>
      <c r="D203" t="s">
        <v>15</v>
      </c>
      <c r="E203" t="s">
        <v>11</v>
      </c>
      <c r="F203">
        <v>204</v>
      </c>
      <c r="G203">
        <v>0.99</v>
      </c>
      <c r="H203">
        <v>1234</v>
      </c>
      <c r="I203" s="2">
        <v>0.375</v>
      </c>
    </row>
    <row r="204" spans="1:9" hidden="1" x14ac:dyDescent="0.25">
      <c r="A204" s="1">
        <v>45038</v>
      </c>
      <c r="B204">
        <v>21</v>
      </c>
      <c r="C204" t="s">
        <v>15</v>
      </c>
      <c r="D204" t="s">
        <v>15</v>
      </c>
      <c r="E204" t="s">
        <v>11</v>
      </c>
      <c r="F204">
        <v>161</v>
      </c>
      <c r="G204">
        <v>0.65</v>
      </c>
      <c r="H204">
        <v>1234</v>
      </c>
      <c r="I204" s="2">
        <v>0.375</v>
      </c>
    </row>
    <row r="205" spans="1:9" hidden="1" x14ac:dyDescent="0.25">
      <c r="A205" s="1">
        <v>45039</v>
      </c>
      <c r="B205">
        <v>22</v>
      </c>
      <c r="C205" t="s">
        <v>15</v>
      </c>
      <c r="D205" t="s">
        <v>15</v>
      </c>
      <c r="E205" t="s">
        <v>11</v>
      </c>
      <c r="F205">
        <v>161</v>
      </c>
      <c r="G205">
        <v>0.57999999999999996</v>
      </c>
      <c r="H205">
        <v>1234</v>
      </c>
      <c r="I205" s="2">
        <v>0.375</v>
      </c>
    </row>
    <row r="206" spans="1:9" hidden="1" x14ac:dyDescent="0.25">
      <c r="A206" s="1">
        <v>45040</v>
      </c>
      <c r="B206">
        <v>23</v>
      </c>
      <c r="C206" t="s">
        <v>15</v>
      </c>
      <c r="D206" t="s">
        <v>15</v>
      </c>
      <c r="E206" t="s">
        <v>11</v>
      </c>
      <c r="F206">
        <v>161</v>
      </c>
      <c r="G206">
        <v>0.5</v>
      </c>
      <c r="H206">
        <v>1234</v>
      </c>
      <c r="I206" s="2">
        <v>0.375</v>
      </c>
    </row>
    <row r="207" spans="1:9" hidden="1" x14ac:dyDescent="0.25">
      <c r="A207" s="1">
        <v>45041</v>
      </c>
      <c r="B207">
        <v>24</v>
      </c>
      <c r="C207" t="s">
        <v>15</v>
      </c>
      <c r="D207" t="s">
        <v>15</v>
      </c>
      <c r="E207" t="s">
        <v>11</v>
      </c>
      <c r="F207">
        <v>181</v>
      </c>
      <c r="G207">
        <v>0.84</v>
      </c>
      <c r="H207">
        <v>1234</v>
      </c>
      <c r="I207" s="2">
        <v>0.375</v>
      </c>
    </row>
    <row r="208" spans="1:9" hidden="1" x14ac:dyDescent="0.25">
      <c r="A208" s="1">
        <v>45042</v>
      </c>
      <c r="B208">
        <v>25</v>
      </c>
      <c r="C208" t="s">
        <v>15</v>
      </c>
      <c r="D208" t="s">
        <v>15</v>
      </c>
      <c r="E208" t="s">
        <v>11</v>
      </c>
      <c r="F208">
        <v>161</v>
      </c>
      <c r="G208">
        <v>0.72</v>
      </c>
      <c r="H208">
        <v>1234</v>
      </c>
      <c r="I208" s="2">
        <v>0.375</v>
      </c>
    </row>
    <row r="209" spans="1:9" hidden="1" x14ac:dyDescent="0.25">
      <c r="A209" s="1">
        <v>45043</v>
      </c>
      <c r="B209">
        <v>26</v>
      </c>
      <c r="C209" t="s">
        <v>15</v>
      </c>
      <c r="D209" t="s">
        <v>15</v>
      </c>
      <c r="E209" t="s">
        <v>11</v>
      </c>
      <c r="F209">
        <v>204</v>
      </c>
      <c r="G209">
        <v>0.95</v>
      </c>
      <c r="H209">
        <v>1234</v>
      </c>
      <c r="I209" s="2">
        <v>0.375</v>
      </c>
    </row>
    <row r="210" spans="1:9" hidden="1" x14ac:dyDescent="0.25">
      <c r="A210" s="1">
        <v>45044</v>
      </c>
      <c r="B210">
        <v>27</v>
      </c>
      <c r="C210" t="s">
        <v>15</v>
      </c>
      <c r="D210" t="s">
        <v>15</v>
      </c>
      <c r="E210" t="s">
        <v>11</v>
      </c>
      <c r="F210">
        <v>161</v>
      </c>
      <c r="G210">
        <v>0.73</v>
      </c>
      <c r="H210">
        <v>1234</v>
      </c>
      <c r="I210" s="2">
        <v>0.375</v>
      </c>
    </row>
    <row r="211" spans="1:9" hidden="1" x14ac:dyDescent="0.25">
      <c r="A211" s="1">
        <v>45045</v>
      </c>
      <c r="B211">
        <v>28</v>
      </c>
      <c r="C211" t="s">
        <v>15</v>
      </c>
      <c r="D211" t="s">
        <v>15</v>
      </c>
      <c r="E211" t="s">
        <v>11</v>
      </c>
      <c r="F211">
        <v>161</v>
      </c>
      <c r="G211">
        <v>0.79</v>
      </c>
      <c r="H211">
        <v>1234</v>
      </c>
      <c r="I211" s="2">
        <v>0.375</v>
      </c>
    </row>
    <row r="212" spans="1:9" hidden="1" x14ac:dyDescent="0.25">
      <c r="A212" s="1">
        <v>45046</v>
      </c>
      <c r="B212">
        <v>29</v>
      </c>
      <c r="C212" t="s">
        <v>15</v>
      </c>
      <c r="D212" t="s">
        <v>15</v>
      </c>
      <c r="E212" t="s">
        <v>11</v>
      </c>
      <c r="F212">
        <v>197</v>
      </c>
      <c r="G212">
        <v>1.0900000000000001</v>
      </c>
      <c r="H212">
        <v>1234</v>
      </c>
      <c r="I212" s="2">
        <v>0.375</v>
      </c>
    </row>
    <row r="213" spans="1:9" hidden="1" x14ac:dyDescent="0.25">
      <c r="A213" s="1">
        <v>45047</v>
      </c>
      <c r="B213">
        <v>30</v>
      </c>
      <c r="C213" t="s">
        <v>15</v>
      </c>
      <c r="D213" t="s">
        <v>15</v>
      </c>
      <c r="E213" t="s">
        <v>11</v>
      </c>
      <c r="F213">
        <v>210</v>
      </c>
      <c r="G213">
        <v>1.19</v>
      </c>
      <c r="H213">
        <v>1234</v>
      </c>
      <c r="I213" s="2">
        <v>0.375</v>
      </c>
    </row>
    <row r="214" spans="1:9" hidden="1" x14ac:dyDescent="0.25">
      <c r="A214" s="1">
        <v>45048</v>
      </c>
      <c r="B214">
        <v>31</v>
      </c>
      <c r="C214" t="s">
        <v>15</v>
      </c>
      <c r="D214" t="s">
        <v>15</v>
      </c>
      <c r="E214" t="s">
        <v>11</v>
      </c>
      <c r="F214">
        <v>129</v>
      </c>
      <c r="G214">
        <v>0.77</v>
      </c>
      <c r="H214">
        <v>1234</v>
      </c>
      <c r="I214" s="2">
        <v>0.375</v>
      </c>
    </row>
    <row r="215" spans="1:9" hidden="1" x14ac:dyDescent="0.25">
      <c r="A215" s="1">
        <v>45049</v>
      </c>
      <c r="B215">
        <v>32</v>
      </c>
      <c r="C215" t="s">
        <v>15</v>
      </c>
      <c r="D215" t="s">
        <v>15</v>
      </c>
      <c r="E215" t="s">
        <v>11</v>
      </c>
      <c r="F215">
        <v>143</v>
      </c>
      <c r="G215">
        <v>0.93</v>
      </c>
      <c r="H215">
        <v>1234</v>
      </c>
      <c r="I215" s="2">
        <v>0.375</v>
      </c>
    </row>
    <row r="216" spans="1:9" hidden="1" x14ac:dyDescent="0.25">
      <c r="A216" s="1">
        <v>45050</v>
      </c>
      <c r="B216">
        <v>33</v>
      </c>
      <c r="C216" t="s">
        <v>15</v>
      </c>
      <c r="D216" t="s">
        <v>15</v>
      </c>
      <c r="E216" t="s">
        <v>11</v>
      </c>
      <c r="F216">
        <v>150</v>
      </c>
      <c r="G216">
        <v>1.2</v>
      </c>
      <c r="H216">
        <v>1234</v>
      </c>
      <c r="I216" s="2">
        <v>0.375</v>
      </c>
    </row>
    <row r="217" spans="1:9" hidden="1" x14ac:dyDescent="0.25">
      <c r="A217" s="1">
        <v>45051</v>
      </c>
      <c r="B217">
        <v>34</v>
      </c>
      <c r="C217" t="s">
        <v>15</v>
      </c>
      <c r="D217" t="s">
        <v>15</v>
      </c>
      <c r="E217" t="s">
        <v>11</v>
      </c>
      <c r="F217">
        <v>173</v>
      </c>
      <c r="G217">
        <v>1.18</v>
      </c>
      <c r="H217">
        <v>1234</v>
      </c>
      <c r="I217" s="2">
        <v>0.375</v>
      </c>
    </row>
    <row r="218" spans="1:9" hidden="1" x14ac:dyDescent="0.25">
      <c r="A218" s="1">
        <v>45052</v>
      </c>
      <c r="B218">
        <v>35</v>
      </c>
      <c r="C218" t="s">
        <v>15</v>
      </c>
      <c r="D218" t="s">
        <v>15</v>
      </c>
      <c r="E218" t="s">
        <v>11</v>
      </c>
      <c r="F218">
        <v>111</v>
      </c>
      <c r="G218">
        <v>0.83</v>
      </c>
      <c r="H218">
        <v>1234</v>
      </c>
      <c r="I218" s="2">
        <v>0.375</v>
      </c>
    </row>
    <row r="219" spans="1:9" hidden="1" x14ac:dyDescent="0.25">
      <c r="A219" s="1">
        <v>45053</v>
      </c>
      <c r="B219">
        <v>36</v>
      </c>
      <c r="C219" t="s">
        <v>15</v>
      </c>
      <c r="D219" t="s">
        <v>15</v>
      </c>
      <c r="E219" t="s">
        <v>11</v>
      </c>
      <c r="F219">
        <v>104</v>
      </c>
      <c r="G219">
        <v>0.78</v>
      </c>
      <c r="H219">
        <v>1234</v>
      </c>
      <c r="I219" s="2">
        <v>0.375</v>
      </c>
    </row>
    <row r="220" spans="1:9" hidden="1" x14ac:dyDescent="0.25">
      <c r="A220" s="1">
        <v>45054</v>
      </c>
      <c r="B220">
        <v>37</v>
      </c>
      <c r="C220" t="s">
        <v>15</v>
      </c>
      <c r="D220" t="s">
        <v>15</v>
      </c>
      <c r="E220" t="s">
        <v>11</v>
      </c>
      <c r="F220">
        <v>134</v>
      </c>
      <c r="G220">
        <v>1.04</v>
      </c>
      <c r="H220">
        <v>1234</v>
      </c>
      <c r="I220" s="2">
        <v>0.375</v>
      </c>
    </row>
    <row r="221" spans="1:9" hidden="1" x14ac:dyDescent="0.25">
      <c r="A221" s="1">
        <v>45055</v>
      </c>
      <c r="B221">
        <v>38</v>
      </c>
      <c r="C221" t="s">
        <v>15</v>
      </c>
      <c r="D221" t="s">
        <v>15</v>
      </c>
      <c r="E221" t="s">
        <v>11</v>
      </c>
      <c r="F221">
        <v>129</v>
      </c>
      <c r="G221">
        <v>0.77</v>
      </c>
      <c r="H221">
        <v>1234</v>
      </c>
      <c r="I221" s="2">
        <v>0.375</v>
      </c>
    </row>
    <row r="222" spans="1:9" hidden="1" x14ac:dyDescent="0.25">
      <c r="A222" s="1">
        <v>45056</v>
      </c>
      <c r="B222">
        <v>39</v>
      </c>
      <c r="C222" t="s">
        <v>15</v>
      </c>
      <c r="D222" t="s">
        <v>15</v>
      </c>
      <c r="E222" t="s">
        <v>11</v>
      </c>
      <c r="F222">
        <v>143</v>
      </c>
      <c r="G222">
        <v>0.88</v>
      </c>
      <c r="H222">
        <v>1234</v>
      </c>
      <c r="I222" s="2">
        <v>0.375</v>
      </c>
    </row>
    <row r="223" spans="1:9" hidden="1" x14ac:dyDescent="0.25">
      <c r="A223" s="1">
        <v>45057</v>
      </c>
      <c r="B223">
        <v>40</v>
      </c>
      <c r="C223" t="s">
        <v>15</v>
      </c>
      <c r="D223" t="s">
        <v>15</v>
      </c>
      <c r="E223" t="s">
        <v>11</v>
      </c>
      <c r="F223">
        <v>104</v>
      </c>
      <c r="G223">
        <v>0.74</v>
      </c>
      <c r="H223">
        <v>1234</v>
      </c>
      <c r="I223" s="2">
        <v>0.375</v>
      </c>
    </row>
    <row r="224" spans="1:9" hidden="1" x14ac:dyDescent="0.25">
      <c r="A224" s="1">
        <v>45058</v>
      </c>
      <c r="B224">
        <v>41</v>
      </c>
      <c r="C224" t="s">
        <v>15</v>
      </c>
      <c r="D224" t="s">
        <v>15</v>
      </c>
      <c r="E224" t="s">
        <v>11</v>
      </c>
      <c r="F224">
        <v>104</v>
      </c>
      <c r="G224">
        <v>0.63</v>
      </c>
      <c r="H224">
        <v>1234</v>
      </c>
      <c r="I224" s="2">
        <v>0.375</v>
      </c>
    </row>
    <row r="225" spans="1:9" hidden="1" x14ac:dyDescent="0.25">
      <c r="A225" s="1">
        <v>45059</v>
      </c>
      <c r="B225">
        <v>42</v>
      </c>
      <c r="C225" t="s">
        <v>15</v>
      </c>
      <c r="D225" t="s">
        <v>15</v>
      </c>
      <c r="E225" t="s">
        <v>11</v>
      </c>
      <c r="F225">
        <v>104</v>
      </c>
      <c r="G225">
        <v>0.61</v>
      </c>
      <c r="H225">
        <v>1234</v>
      </c>
      <c r="I225" s="2">
        <v>0.375</v>
      </c>
    </row>
    <row r="226" spans="1:9" hidden="1" x14ac:dyDescent="0.25">
      <c r="A226" s="1">
        <v>45060</v>
      </c>
      <c r="B226">
        <v>43</v>
      </c>
      <c r="C226" t="s">
        <v>15</v>
      </c>
      <c r="D226" t="s">
        <v>15</v>
      </c>
      <c r="E226" t="s">
        <v>11</v>
      </c>
      <c r="F226">
        <v>111</v>
      </c>
      <c r="G226">
        <v>0.5</v>
      </c>
      <c r="H226">
        <v>1234</v>
      </c>
      <c r="I226" s="2">
        <v>0.375</v>
      </c>
    </row>
    <row r="227" spans="1:9" hidden="1" x14ac:dyDescent="0.25">
      <c r="A227" s="1">
        <v>45061</v>
      </c>
      <c r="B227">
        <v>44</v>
      </c>
      <c r="C227" t="s">
        <v>15</v>
      </c>
      <c r="D227" t="s">
        <v>15</v>
      </c>
      <c r="E227" t="s">
        <v>11</v>
      </c>
      <c r="F227">
        <v>104</v>
      </c>
      <c r="G227">
        <v>0.62</v>
      </c>
      <c r="H227">
        <v>1234</v>
      </c>
      <c r="I227" s="2">
        <v>0.375</v>
      </c>
    </row>
    <row r="228" spans="1:9" hidden="1" x14ac:dyDescent="0.25">
      <c r="A228" s="1">
        <v>45062</v>
      </c>
      <c r="B228">
        <v>45</v>
      </c>
      <c r="C228" t="s">
        <v>15</v>
      </c>
      <c r="D228" t="s">
        <v>15</v>
      </c>
      <c r="E228" t="s">
        <v>11</v>
      </c>
      <c r="F228">
        <v>134</v>
      </c>
      <c r="G228">
        <v>1.18</v>
      </c>
      <c r="H228">
        <v>1234</v>
      </c>
      <c r="I228" s="2">
        <v>0.375</v>
      </c>
    </row>
    <row r="229" spans="1:9" hidden="1" x14ac:dyDescent="0.25">
      <c r="A229" s="1">
        <v>45063</v>
      </c>
      <c r="B229">
        <v>46</v>
      </c>
      <c r="C229" t="s">
        <v>15</v>
      </c>
      <c r="D229" t="s">
        <v>15</v>
      </c>
      <c r="E229" t="s">
        <v>11</v>
      </c>
      <c r="F229">
        <v>104</v>
      </c>
      <c r="G229">
        <v>0.82</v>
      </c>
      <c r="H229">
        <v>1234</v>
      </c>
      <c r="I229" s="2">
        <v>0.375</v>
      </c>
    </row>
    <row r="230" spans="1:9" hidden="1" x14ac:dyDescent="0.25">
      <c r="A230" s="1">
        <v>45064</v>
      </c>
      <c r="B230">
        <v>47</v>
      </c>
      <c r="C230" t="s">
        <v>15</v>
      </c>
      <c r="D230" t="s">
        <v>15</v>
      </c>
      <c r="E230" t="s">
        <v>11</v>
      </c>
      <c r="F230">
        <v>150</v>
      </c>
      <c r="G230">
        <v>0.95</v>
      </c>
      <c r="H230">
        <v>1234</v>
      </c>
      <c r="I230" s="2">
        <v>0.375</v>
      </c>
    </row>
    <row r="231" spans="1:9" hidden="1" x14ac:dyDescent="0.25">
      <c r="A231" s="1">
        <v>45065</v>
      </c>
      <c r="B231">
        <v>48</v>
      </c>
      <c r="C231" t="s">
        <v>15</v>
      </c>
      <c r="D231" t="s">
        <v>15</v>
      </c>
      <c r="E231" t="s">
        <v>11</v>
      </c>
      <c r="F231">
        <v>104</v>
      </c>
      <c r="G231">
        <v>0.74</v>
      </c>
      <c r="H231">
        <v>1234</v>
      </c>
      <c r="I231" s="2">
        <v>0.375</v>
      </c>
    </row>
    <row r="232" spans="1:9" hidden="1" x14ac:dyDescent="0.25">
      <c r="A232" s="1">
        <v>45066</v>
      </c>
      <c r="B232">
        <v>49</v>
      </c>
      <c r="C232" t="s">
        <v>15</v>
      </c>
      <c r="D232" t="s">
        <v>15</v>
      </c>
      <c r="E232" t="s">
        <v>11</v>
      </c>
      <c r="F232">
        <v>111</v>
      </c>
      <c r="G232">
        <v>0.71</v>
      </c>
      <c r="H232">
        <v>1234</v>
      </c>
      <c r="I232" s="2">
        <v>0.375</v>
      </c>
    </row>
    <row r="233" spans="1:9" hidden="1" x14ac:dyDescent="0.25">
      <c r="A233" s="1">
        <v>45067</v>
      </c>
      <c r="B233">
        <v>50</v>
      </c>
      <c r="C233" t="s">
        <v>15</v>
      </c>
      <c r="D233" t="s">
        <v>15</v>
      </c>
      <c r="E233" t="s">
        <v>11</v>
      </c>
      <c r="F233">
        <v>150</v>
      </c>
      <c r="G233">
        <v>0.95</v>
      </c>
      <c r="H233">
        <v>1234</v>
      </c>
      <c r="I233" s="2">
        <v>0.375</v>
      </c>
    </row>
    <row r="234" spans="1:9" hidden="1" x14ac:dyDescent="0.25">
      <c r="A234" s="1">
        <v>45068</v>
      </c>
      <c r="B234">
        <v>51</v>
      </c>
      <c r="C234" t="s">
        <v>15</v>
      </c>
      <c r="D234" t="s">
        <v>15</v>
      </c>
      <c r="E234" t="s">
        <v>11</v>
      </c>
      <c r="F234">
        <v>104</v>
      </c>
      <c r="G234">
        <v>0.76</v>
      </c>
      <c r="H234">
        <v>1234</v>
      </c>
      <c r="I234" s="2">
        <v>0.375</v>
      </c>
    </row>
    <row r="235" spans="1:9" hidden="1" x14ac:dyDescent="0.25">
      <c r="A235" s="1">
        <v>45069</v>
      </c>
      <c r="B235">
        <v>52</v>
      </c>
      <c r="C235" t="s">
        <v>15</v>
      </c>
      <c r="D235" t="s">
        <v>15</v>
      </c>
      <c r="E235" t="s">
        <v>11</v>
      </c>
      <c r="F235">
        <v>104</v>
      </c>
      <c r="G235">
        <v>0.64</v>
      </c>
      <c r="H235">
        <v>1234</v>
      </c>
      <c r="I235" s="2">
        <v>0.375</v>
      </c>
    </row>
    <row r="236" spans="1:9" hidden="1" x14ac:dyDescent="0.25">
      <c r="A236" s="1">
        <v>45070</v>
      </c>
      <c r="B236">
        <v>53</v>
      </c>
      <c r="C236" t="s">
        <v>15</v>
      </c>
      <c r="D236" t="s">
        <v>15</v>
      </c>
      <c r="E236" t="s">
        <v>11</v>
      </c>
      <c r="F236">
        <v>104</v>
      </c>
      <c r="G236">
        <v>0.56000000000000005</v>
      </c>
      <c r="H236">
        <v>1234</v>
      </c>
      <c r="I236" s="2">
        <v>0.375</v>
      </c>
    </row>
    <row r="237" spans="1:9" hidden="1" x14ac:dyDescent="0.25">
      <c r="A237" s="1">
        <v>45071</v>
      </c>
      <c r="B237">
        <v>54</v>
      </c>
      <c r="C237" t="s">
        <v>15</v>
      </c>
      <c r="D237" t="s">
        <v>15</v>
      </c>
      <c r="E237" t="s">
        <v>11</v>
      </c>
      <c r="F237">
        <v>104</v>
      </c>
      <c r="G237">
        <v>0.48</v>
      </c>
      <c r="H237">
        <v>1234</v>
      </c>
      <c r="I237" s="2">
        <v>0.375</v>
      </c>
    </row>
    <row r="238" spans="1:9" hidden="1" x14ac:dyDescent="0.25">
      <c r="A238" s="1">
        <v>45072</v>
      </c>
      <c r="B238">
        <v>55</v>
      </c>
      <c r="C238" t="s">
        <v>15</v>
      </c>
      <c r="D238" t="s">
        <v>15</v>
      </c>
      <c r="E238" t="s">
        <v>11</v>
      </c>
      <c r="F238">
        <v>104</v>
      </c>
      <c r="G238">
        <v>0.73</v>
      </c>
      <c r="H238">
        <v>1234</v>
      </c>
      <c r="I238" s="2">
        <v>0.375</v>
      </c>
    </row>
    <row r="239" spans="1:9" hidden="1" x14ac:dyDescent="0.25">
      <c r="A239" s="1">
        <v>45073</v>
      </c>
      <c r="B239">
        <v>56</v>
      </c>
      <c r="C239" t="s">
        <v>15</v>
      </c>
      <c r="D239" t="s">
        <v>15</v>
      </c>
      <c r="E239" t="s">
        <v>11</v>
      </c>
      <c r="F239">
        <v>104</v>
      </c>
      <c r="G239">
        <v>0.65</v>
      </c>
      <c r="H239">
        <v>1234</v>
      </c>
      <c r="I239" s="2">
        <v>0.375</v>
      </c>
    </row>
    <row r="240" spans="1:9" hidden="1" x14ac:dyDescent="0.25">
      <c r="A240" s="1">
        <v>45074</v>
      </c>
      <c r="B240">
        <v>57</v>
      </c>
      <c r="C240" t="s">
        <v>15</v>
      </c>
      <c r="D240" t="s">
        <v>15</v>
      </c>
      <c r="E240" t="s">
        <v>11</v>
      </c>
      <c r="F240">
        <v>161</v>
      </c>
      <c r="G240">
        <v>1.04</v>
      </c>
      <c r="H240">
        <v>1234</v>
      </c>
      <c r="I240" s="2">
        <v>0.375</v>
      </c>
    </row>
    <row r="241" spans="1:9" hidden="1" x14ac:dyDescent="0.25">
      <c r="A241" s="1">
        <v>45075</v>
      </c>
      <c r="B241">
        <v>58</v>
      </c>
      <c r="C241" t="s">
        <v>15</v>
      </c>
      <c r="D241" t="s">
        <v>15</v>
      </c>
      <c r="E241" t="s">
        <v>11</v>
      </c>
      <c r="F241">
        <v>104</v>
      </c>
      <c r="G241">
        <v>0.85</v>
      </c>
      <c r="H241">
        <v>1234</v>
      </c>
      <c r="I241" s="2">
        <v>0.375</v>
      </c>
    </row>
    <row r="242" spans="1:9" hidden="1" x14ac:dyDescent="0.25">
      <c r="A242" s="1">
        <v>45076</v>
      </c>
      <c r="B242">
        <v>59</v>
      </c>
      <c r="C242" t="s">
        <v>15</v>
      </c>
      <c r="D242" t="s">
        <v>15</v>
      </c>
      <c r="E242" t="s">
        <v>11</v>
      </c>
      <c r="F242">
        <v>104</v>
      </c>
      <c r="G242">
        <v>0.74</v>
      </c>
      <c r="H242">
        <v>1234</v>
      </c>
      <c r="I242" s="2">
        <v>0.375</v>
      </c>
    </row>
    <row r="243" spans="1:9" hidden="1" x14ac:dyDescent="0.25">
      <c r="A243" s="1">
        <v>45077</v>
      </c>
      <c r="B243">
        <v>60</v>
      </c>
      <c r="C243" t="s">
        <v>15</v>
      </c>
      <c r="D243" t="s">
        <v>15</v>
      </c>
      <c r="E243" t="s">
        <v>11</v>
      </c>
      <c r="F243">
        <v>104</v>
      </c>
      <c r="G243">
        <v>0.64</v>
      </c>
      <c r="H243">
        <v>1234</v>
      </c>
      <c r="I243" s="2">
        <v>0.375</v>
      </c>
    </row>
    <row r="244" spans="1:9" hidden="1" x14ac:dyDescent="0.25">
      <c r="A244" s="1">
        <v>45078</v>
      </c>
      <c r="B244">
        <v>61</v>
      </c>
      <c r="C244" t="s">
        <v>15</v>
      </c>
      <c r="D244" t="s">
        <v>15</v>
      </c>
      <c r="E244" t="s">
        <v>11</v>
      </c>
      <c r="F244">
        <v>104</v>
      </c>
      <c r="G244">
        <v>0.98</v>
      </c>
      <c r="H244">
        <v>1234</v>
      </c>
      <c r="I244" s="2">
        <v>0.375</v>
      </c>
    </row>
    <row r="245" spans="1:9" hidden="1" x14ac:dyDescent="0.25">
      <c r="A245" s="1">
        <v>45079</v>
      </c>
      <c r="B245">
        <v>62</v>
      </c>
      <c r="C245" t="s">
        <v>15</v>
      </c>
      <c r="D245" t="s">
        <v>15</v>
      </c>
      <c r="E245" t="s">
        <v>11</v>
      </c>
      <c r="F245">
        <v>104</v>
      </c>
      <c r="G245">
        <v>0.9</v>
      </c>
      <c r="H245">
        <v>1234</v>
      </c>
      <c r="I245" s="2">
        <v>0.375</v>
      </c>
    </row>
    <row r="246" spans="1:9" hidden="1" x14ac:dyDescent="0.25">
      <c r="A246" s="1">
        <v>45080</v>
      </c>
      <c r="B246">
        <v>63</v>
      </c>
      <c r="C246" t="s">
        <v>15</v>
      </c>
      <c r="D246" t="s">
        <v>15</v>
      </c>
      <c r="E246" t="s">
        <v>11</v>
      </c>
      <c r="F246">
        <v>104</v>
      </c>
      <c r="G246">
        <v>1.01</v>
      </c>
      <c r="H246">
        <v>1234</v>
      </c>
      <c r="I246" s="2">
        <v>0.375</v>
      </c>
    </row>
    <row r="247" spans="1:9" hidden="1" x14ac:dyDescent="0.25">
      <c r="A247" s="1">
        <v>45081</v>
      </c>
      <c r="B247">
        <v>64</v>
      </c>
      <c r="C247" t="s">
        <v>15</v>
      </c>
      <c r="D247" t="s">
        <v>15</v>
      </c>
      <c r="E247" t="s">
        <v>11</v>
      </c>
      <c r="F247">
        <v>75</v>
      </c>
      <c r="G247">
        <v>0.85</v>
      </c>
      <c r="H247">
        <v>1234</v>
      </c>
      <c r="I247" s="2">
        <v>0.375</v>
      </c>
    </row>
    <row r="248" spans="1:9" hidden="1" x14ac:dyDescent="0.25">
      <c r="A248" s="1">
        <v>45082</v>
      </c>
      <c r="B248">
        <v>65</v>
      </c>
      <c r="C248" t="s">
        <v>15</v>
      </c>
      <c r="D248" t="s">
        <v>15</v>
      </c>
      <c r="E248" t="s">
        <v>11</v>
      </c>
      <c r="F248">
        <v>104</v>
      </c>
      <c r="G248">
        <v>1</v>
      </c>
      <c r="H248">
        <v>1234</v>
      </c>
      <c r="I248" s="2">
        <v>0.375</v>
      </c>
    </row>
    <row r="249" spans="1:9" hidden="1" x14ac:dyDescent="0.25">
      <c r="A249" s="1">
        <v>45083</v>
      </c>
      <c r="B249">
        <v>66</v>
      </c>
      <c r="C249" t="s">
        <v>15</v>
      </c>
      <c r="D249" t="s">
        <v>15</v>
      </c>
      <c r="E249" t="s">
        <v>11</v>
      </c>
      <c r="F249">
        <v>96</v>
      </c>
      <c r="G249">
        <v>0.9</v>
      </c>
      <c r="H249">
        <v>1234</v>
      </c>
      <c r="I249" s="2">
        <v>0.375</v>
      </c>
    </row>
    <row r="250" spans="1:9" hidden="1" x14ac:dyDescent="0.25">
      <c r="A250" s="1">
        <v>45084</v>
      </c>
      <c r="B250">
        <v>67</v>
      </c>
      <c r="C250" t="s">
        <v>15</v>
      </c>
      <c r="D250" t="s">
        <v>15</v>
      </c>
      <c r="E250" t="s">
        <v>11</v>
      </c>
      <c r="F250">
        <v>96</v>
      </c>
      <c r="G250">
        <v>1.1000000000000001</v>
      </c>
      <c r="H250">
        <v>1234</v>
      </c>
      <c r="I250" s="2">
        <v>0.375</v>
      </c>
    </row>
    <row r="251" spans="1:9" hidden="1" x14ac:dyDescent="0.25">
      <c r="A251" s="1">
        <v>45085</v>
      </c>
      <c r="B251">
        <v>68</v>
      </c>
      <c r="C251" t="s">
        <v>15</v>
      </c>
      <c r="D251" t="s">
        <v>15</v>
      </c>
      <c r="E251" t="s">
        <v>11</v>
      </c>
      <c r="F251">
        <v>117</v>
      </c>
      <c r="G251">
        <v>1.1499999999999999</v>
      </c>
      <c r="H251">
        <v>1234</v>
      </c>
      <c r="I251" s="2">
        <v>0.375</v>
      </c>
    </row>
    <row r="252" spans="1:9" hidden="1" x14ac:dyDescent="0.25">
      <c r="A252" s="1">
        <v>45086</v>
      </c>
      <c r="B252">
        <v>69</v>
      </c>
      <c r="C252" t="s">
        <v>15</v>
      </c>
      <c r="D252" t="s">
        <v>15</v>
      </c>
      <c r="E252" t="s">
        <v>11</v>
      </c>
      <c r="F252">
        <v>75</v>
      </c>
      <c r="G252">
        <v>0.85</v>
      </c>
      <c r="H252">
        <v>1234</v>
      </c>
      <c r="I252" s="2">
        <v>0.375</v>
      </c>
    </row>
    <row r="253" spans="1:9" hidden="1" x14ac:dyDescent="0.25">
      <c r="A253" s="1">
        <v>45087</v>
      </c>
      <c r="B253">
        <v>70</v>
      </c>
      <c r="C253" t="s">
        <v>15</v>
      </c>
      <c r="D253" t="s">
        <v>15</v>
      </c>
      <c r="E253" t="s">
        <v>11</v>
      </c>
      <c r="F253">
        <v>96</v>
      </c>
      <c r="G253">
        <v>0.9</v>
      </c>
      <c r="H253">
        <v>1234</v>
      </c>
      <c r="I253" s="2">
        <v>0.375</v>
      </c>
    </row>
    <row r="254" spans="1:9" hidden="1" x14ac:dyDescent="0.25">
      <c r="A254" s="1">
        <v>45088</v>
      </c>
      <c r="B254">
        <v>71</v>
      </c>
      <c r="C254" t="s">
        <v>15</v>
      </c>
      <c r="D254" t="s">
        <v>15</v>
      </c>
      <c r="E254" t="s">
        <v>11</v>
      </c>
      <c r="F254">
        <v>75</v>
      </c>
      <c r="G254">
        <v>0.76</v>
      </c>
      <c r="H254">
        <v>1234</v>
      </c>
      <c r="I254" s="2">
        <v>0.375</v>
      </c>
    </row>
    <row r="255" spans="1:9" hidden="1" x14ac:dyDescent="0.25">
      <c r="A255" s="1">
        <v>45089</v>
      </c>
      <c r="B255">
        <v>72</v>
      </c>
      <c r="C255" t="s">
        <v>15</v>
      </c>
      <c r="D255" t="s">
        <v>15</v>
      </c>
      <c r="E255" t="s">
        <v>11</v>
      </c>
      <c r="F255">
        <v>75</v>
      </c>
      <c r="G255">
        <v>0.67</v>
      </c>
      <c r="H255">
        <v>1234</v>
      </c>
      <c r="I255" s="2">
        <v>0.375</v>
      </c>
    </row>
    <row r="256" spans="1:9" hidden="1" x14ac:dyDescent="0.25">
      <c r="A256" s="1">
        <v>45090</v>
      </c>
      <c r="B256">
        <v>73</v>
      </c>
      <c r="C256" t="s">
        <v>15</v>
      </c>
      <c r="D256" t="s">
        <v>15</v>
      </c>
      <c r="E256" t="s">
        <v>11</v>
      </c>
      <c r="F256">
        <v>111</v>
      </c>
      <c r="G256">
        <v>0.95</v>
      </c>
      <c r="H256">
        <v>1234</v>
      </c>
      <c r="I256" s="2">
        <v>0.375</v>
      </c>
    </row>
    <row r="257" spans="1:9" hidden="1" x14ac:dyDescent="0.25">
      <c r="A257" s="1">
        <v>45091</v>
      </c>
      <c r="B257">
        <v>74</v>
      </c>
      <c r="C257" t="s">
        <v>15</v>
      </c>
      <c r="D257" t="s">
        <v>15</v>
      </c>
      <c r="E257" t="s">
        <v>11</v>
      </c>
      <c r="F257">
        <v>75</v>
      </c>
      <c r="G257">
        <v>0.78</v>
      </c>
      <c r="H257">
        <v>1234</v>
      </c>
      <c r="I257" s="2">
        <v>0.375</v>
      </c>
    </row>
    <row r="258" spans="1:9" hidden="1" x14ac:dyDescent="0.25">
      <c r="A258" s="1">
        <v>45092</v>
      </c>
      <c r="B258">
        <v>75</v>
      </c>
      <c r="C258" t="s">
        <v>15</v>
      </c>
      <c r="D258" t="s">
        <v>15</v>
      </c>
      <c r="E258" t="s">
        <v>11</v>
      </c>
      <c r="F258">
        <v>79</v>
      </c>
      <c r="G258">
        <v>0.65</v>
      </c>
      <c r="H258">
        <v>1234</v>
      </c>
      <c r="I258" s="2">
        <v>0.375</v>
      </c>
    </row>
    <row r="259" spans="1:9" hidden="1" x14ac:dyDescent="0.25">
      <c r="A259" s="1">
        <v>45093</v>
      </c>
      <c r="B259">
        <v>76</v>
      </c>
      <c r="C259" t="s">
        <v>15</v>
      </c>
      <c r="D259" t="s">
        <v>15</v>
      </c>
      <c r="E259" t="s">
        <v>11</v>
      </c>
      <c r="F259">
        <v>75</v>
      </c>
      <c r="G259">
        <v>0.54</v>
      </c>
      <c r="H259">
        <v>1234</v>
      </c>
      <c r="I259" s="2">
        <v>0.375</v>
      </c>
    </row>
    <row r="260" spans="1:9" hidden="1" x14ac:dyDescent="0.25">
      <c r="A260" s="1">
        <v>45094</v>
      </c>
      <c r="B260">
        <v>77</v>
      </c>
      <c r="C260" t="s">
        <v>15</v>
      </c>
      <c r="D260" t="s">
        <v>15</v>
      </c>
      <c r="E260" t="s">
        <v>11</v>
      </c>
      <c r="F260">
        <v>104</v>
      </c>
      <c r="G260">
        <v>0.95</v>
      </c>
      <c r="H260">
        <v>1234</v>
      </c>
      <c r="I260" s="2">
        <v>0.375</v>
      </c>
    </row>
    <row r="261" spans="1:9" hidden="1" x14ac:dyDescent="0.25">
      <c r="A261" s="1">
        <v>45095</v>
      </c>
      <c r="B261">
        <v>78</v>
      </c>
      <c r="C261" t="s">
        <v>15</v>
      </c>
      <c r="D261" t="s">
        <v>15</v>
      </c>
      <c r="E261" t="s">
        <v>11</v>
      </c>
      <c r="F261">
        <v>85</v>
      </c>
      <c r="G261">
        <v>0.88</v>
      </c>
      <c r="H261">
        <v>1234</v>
      </c>
      <c r="I261" s="2">
        <v>0.375</v>
      </c>
    </row>
    <row r="262" spans="1:9" hidden="1" x14ac:dyDescent="0.25">
      <c r="A262" s="1">
        <v>45096</v>
      </c>
      <c r="B262">
        <v>79</v>
      </c>
      <c r="C262" t="s">
        <v>15</v>
      </c>
      <c r="D262" t="s">
        <v>15</v>
      </c>
      <c r="E262" t="s">
        <v>11</v>
      </c>
      <c r="F262">
        <v>96</v>
      </c>
      <c r="G262">
        <v>1.1200000000000001</v>
      </c>
      <c r="H262">
        <v>1234</v>
      </c>
      <c r="I262" s="2">
        <v>0.375</v>
      </c>
    </row>
    <row r="263" spans="1:9" hidden="1" x14ac:dyDescent="0.25">
      <c r="A263" s="1">
        <v>45097</v>
      </c>
      <c r="B263">
        <v>80</v>
      </c>
      <c r="C263" t="s">
        <v>15</v>
      </c>
      <c r="D263" t="s">
        <v>15</v>
      </c>
      <c r="E263" t="s">
        <v>11</v>
      </c>
      <c r="F263">
        <v>75</v>
      </c>
      <c r="G263">
        <v>0.88</v>
      </c>
      <c r="H263">
        <v>1234</v>
      </c>
      <c r="I263" s="2">
        <v>0.375</v>
      </c>
    </row>
    <row r="264" spans="1:9" hidden="1" x14ac:dyDescent="0.25">
      <c r="A264" s="1">
        <v>45098</v>
      </c>
      <c r="B264">
        <v>81</v>
      </c>
      <c r="C264" t="s">
        <v>15</v>
      </c>
      <c r="D264" t="s">
        <v>15</v>
      </c>
      <c r="E264" t="s">
        <v>11</v>
      </c>
      <c r="F264">
        <v>91</v>
      </c>
      <c r="G264">
        <v>0.93</v>
      </c>
      <c r="H264">
        <v>1234</v>
      </c>
      <c r="I264" s="2">
        <v>0.375</v>
      </c>
    </row>
    <row r="265" spans="1:9" hidden="1" x14ac:dyDescent="0.25">
      <c r="A265" s="1">
        <v>45099</v>
      </c>
      <c r="B265">
        <v>82</v>
      </c>
      <c r="C265" t="s">
        <v>15</v>
      </c>
      <c r="D265" t="s">
        <v>15</v>
      </c>
      <c r="E265" t="s">
        <v>11</v>
      </c>
      <c r="F265">
        <v>85</v>
      </c>
      <c r="G265">
        <v>0.86</v>
      </c>
      <c r="H265">
        <v>1234</v>
      </c>
      <c r="I265" s="2">
        <v>0.375</v>
      </c>
    </row>
    <row r="266" spans="1:9" hidden="1" x14ac:dyDescent="0.25">
      <c r="A266" s="1">
        <v>45100</v>
      </c>
      <c r="B266">
        <v>83</v>
      </c>
      <c r="C266" t="s">
        <v>15</v>
      </c>
      <c r="D266" t="s">
        <v>15</v>
      </c>
      <c r="E266" t="s">
        <v>11</v>
      </c>
      <c r="F266">
        <v>85</v>
      </c>
      <c r="G266">
        <v>0.84</v>
      </c>
      <c r="H266">
        <v>1234</v>
      </c>
      <c r="I266" s="2">
        <v>0.375</v>
      </c>
    </row>
    <row r="267" spans="1:9" hidden="1" x14ac:dyDescent="0.25">
      <c r="A267" s="1">
        <v>45101</v>
      </c>
      <c r="B267">
        <v>84</v>
      </c>
      <c r="C267" t="s">
        <v>15</v>
      </c>
      <c r="D267" t="s">
        <v>15</v>
      </c>
      <c r="E267" t="s">
        <v>11</v>
      </c>
      <c r="F267">
        <v>79</v>
      </c>
      <c r="G267">
        <v>0.78</v>
      </c>
      <c r="H267">
        <v>1234</v>
      </c>
      <c r="I267" s="2">
        <v>0.375</v>
      </c>
    </row>
    <row r="268" spans="1:9" hidden="1" x14ac:dyDescent="0.25">
      <c r="A268" s="1">
        <v>45102</v>
      </c>
      <c r="B268">
        <v>85</v>
      </c>
      <c r="C268" t="s">
        <v>15</v>
      </c>
      <c r="D268" t="s">
        <v>15</v>
      </c>
      <c r="E268" t="s">
        <v>11</v>
      </c>
      <c r="F268">
        <v>85</v>
      </c>
      <c r="G268">
        <v>0.83</v>
      </c>
      <c r="H268">
        <v>1234</v>
      </c>
      <c r="I268" s="2">
        <v>0.375</v>
      </c>
    </row>
    <row r="269" spans="1:9" hidden="1" x14ac:dyDescent="0.25">
      <c r="A269" s="1">
        <v>45103</v>
      </c>
      <c r="B269">
        <v>86</v>
      </c>
      <c r="C269" t="s">
        <v>15</v>
      </c>
      <c r="D269" t="s">
        <v>15</v>
      </c>
      <c r="E269" t="s">
        <v>11</v>
      </c>
      <c r="F269">
        <v>75</v>
      </c>
      <c r="G269">
        <v>0.76</v>
      </c>
      <c r="H269">
        <v>1234</v>
      </c>
      <c r="I269" s="2">
        <v>0.375</v>
      </c>
    </row>
    <row r="270" spans="1:9" hidden="1" x14ac:dyDescent="0.25">
      <c r="A270" s="1">
        <v>45104</v>
      </c>
      <c r="B270">
        <v>87</v>
      </c>
      <c r="C270" t="s">
        <v>15</v>
      </c>
      <c r="D270" t="s">
        <v>15</v>
      </c>
      <c r="E270" t="s">
        <v>11</v>
      </c>
      <c r="F270">
        <v>117</v>
      </c>
      <c r="G270">
        <v>1.1000000000000001</v>
      </c>
      <c r="H270">
        <v>1234</v>
      </c>
      <c r="I270" s="2">
        <v>0.375</v>
      </c>
    </row>
    <row r="271" spans="1:9" hidden="1" x14ac:dyDescent="0.25">
      <c r="A271" s="1">
        <v>45105</v>
      </c>
      <c r="B271">
        <v>88</v>
      </c>
      <c r="C271" t="s">
        <v>15</v>
      </c>
      <c r="D271" t="s">
        <v>15</v>
      </c>
      <c r="E271" t="s">
        <v>11</v>
      </c>
      <c r="F271">
        <v>104</v>
      </c>
      <c r="G271">
        <v>0.95</v>
      </c>
      <c r="H271">
        <v>1234</v>
      </c>
      <c r="I271" s="2">
        <v>0.375</v>
      </c>
    </row>
    <row r="272" spans="1:9" hidden="1" x14ac:dyDescent="0.25">
      <c r="A272" s="1">
        <v>45106</v>
      </c>
      <c r="B272">
        <v>89</v>
      </c>
      <c r="C272" t="s">
        <v>15</v>
      </c>
      <c r="D272" t="s">
        <v>15</v>
      </c>
      <c r="E272" t="s">
        <v>11</v>
      </c>
      <c r="F272">
        <v>91</v>
      </c>
      <c r="G272">
        <v>0.92</v>
      </c>
      <c r="H272">
        <v>1234</v>
      </c>
      <c r="I272" s="2">
        <v>0.375</v>
      </c>
    </row>
    <row r="273" spans="1:9" hidden="1" x14ac:dyDescent="0.25">
      <c r="A273" s="1">
        <v>45107</v>
      </c>
      <c r="B273">
        <v>90</v>
      </c>
      <c r="C273" t="s">
        <v>15</v>
      </c>
      <c r="D273" t="s">
        <v>15</v>
      </c>
      <c r="E273" t="s">
        <v>11</v>
      </c>
      <c r="F273">
        <v>98</v>
      </c>
      <c r="G273">
        <v>1.1000000000000001</v>
      </c>
      <c r="H273">
        <v>1234</v>
      </c>
      <c r="I273" s="2">
        <v>0.375</v>
      </c>
    </row>
    <row r="274" spans="1:9" hidden="1" x14ac:dyDescent="0.25">
      <c r="A274" s="1">
        <v>45108</v>
      </c>
      <c r="B274">
        <v>91</v>
      </c>
      <c r="C274" t="s">
        <v>15</v>
      </c>
      <c r="D274" t="s">
        <v>15</v>
      </c>
      <c r="E274" t="s">
        <v>11</v>
      </c>
      <c r="F274">
        <v>68</v>
      </c>
      <c r="G274">
        <v>0.95</v>
      </c>
      <c r="H274">
        <v>1234</v>
      </c>
      <c r="I274" s="2">
        <v>0.375</v>
      </c>
    </row>
    <row r="275" spans="1:9" hidden="1" x14ac:dyDescent="0.25">
      <c r="A275" s="1">
        <v>45109</v>
      </c>
      <c r="B275">
        <v>92</v>
      </c>
      <c r="C275" t="s">
        <v>15</v>
      </c>
      <c r="D275" t="s">
        <v>15</v>
      </c>
      <c r="E275" t="s">
        <v>11</v>
      </c>
      <c r="F275">
        <v>79</v>
      </c>
      <c r="G275">
        <v>1.2</v>
      </c>
      <c r="H275">
        <v>1234</v>
      </c>
      <c r="I275" s="2">
        <v>0.375</v>
      </c>
    </row>
    <row r="276" spans="1:9" hidden="1" x14ac:dyDescent="0.25">
      <c r="A276" s="1">
        <v>45110</v>
      </c>
      <c r="B276">
        <v>93</v>
      </c>
      <c r="C276" t="s">
        <v>15</v>
      </c>
      <c r="D276" t="s">
        <v>15</v>
      </c>
      <c r="E276" t="s">
        <v>11</v>
      </c>
      <c r="F276">
        <v>63</v>
      </c>
      <c r="G276">
        <v>0.78</v>
      </c>
      <c r="H276">
        <v>1234</v>
      </c>
      <c r="I276" s="2">
        <v>0.375</v>
      </c>
    </row>
    <row r="277" spans="1:9" hidden="1" x14ac:dyDescent="0.25">
      <c r="A277" s="1">
        <v>45111</v>
      </c>
      <c r="B277">
        <v>94</v>
      </c>
      <c r="C277" t="s">
        <v>15</v>
      </c>
      <c r="D277" t="s">
        <v>15</v>
      </c>
      <c r="E277" t="s">
        <v>11</v>
      </c>
      <c r="F277">
        <v>59</v>
      </c>
      <c r="G277">
        <v>0.72</v>
      </c>
      <c r="H277">
        <v>1234</v>
      </c>
      <c r="I277" s="2">
        <v>0.375</v>
      </c>
    </row>
    <row r="278" spans="1:9" hidden="1" x14ac:dyDescent="0.25">
      <c r="A278" s="1">
        <v>45112</v>
      </c>
      <c r="B278">
        <v>95</v>
      </c>
      <c r="C278" t="s">
        <v>15</v>
      </c>
      <c r="D278" t="s">
        <v>15</v>
      </c>
      <c r="E278" t="s">
        <v>11</v>
      </c>
      <c r="F278">
        <v>59</v>
      </c>
      <c r="G278">
        <v>0.87</v>
      </c>
      <c r="H278">
        <v>1234</v>
      </c>
      <c r="I278" s="2">
        <v>0.375</v>
      </c>
    </row>
    <row r="279" spans="1:9" hidden="1" x14ac:dyDescent="0.25">
      <c r="A279" s="1">
        <v>45113</v>
      </c>
      <c r="B279">
        <v>96</v>
      </c>
      <c r="C279" t="s">
        <v>15</v>
      </c>
      <c r="D279" t="s">
        <v>15</v>
      </c>
      <c r="E279" t="s">
        <v>11</v>
      </c>
      <c r="F279">
        <v>63</v>
      </c>
      <c r="G279">
        <v>1.0900000000000001</v>
      </c>
      <c r="H279">
        <v>1234</v>
      </c>
      <c r="I279" s="2">
        <v>0.375</v>
      </c>
    </row>
    <row r="280" spans="1:9" hidden="1" x14ac:dyDescent="0.25">
      <c r="A280" s="1">
        <v>45114</v>
      </c>
      <c r="B280">
        <v>97</v>
      </c>
      <c r="C280" t="s">
        <v>15</v>
      </c>
      <c r="D280" t="s">
        <v>15</v>
      </c>
      <c r="E280" t="s">
        <v>11</v>
      </c>
      <c r="F280">
        <v>59</v>
      </c>
      <c r="G280">
        <v>0.84</v>
      </c>
      <c r="H280">
        <v>1234</v>
      </c>
      <c r="I280" s="2">
        <v>0.375</v>
      </c>
    </row>
    <row r="281" spans="1:9" hidden="1" x14ac:dyDescent="0.25">
      <c r="A281" s="1">
        <v>45115</v>
      </c>
      <c r="B281">
        <v>98</v>
      </c>
      <c r="C281" t="s">
        <v>15</v>
      </c>
      <c r="D281" t="s">
        <v>15</v>
      </c>
      <c r="E281" t="s">
        <v>11</v>
      </c>
      <c r="F281">
        <v>68</v>
      </c>
      <c r="G281">
        <v>1.0900000000000001</v>
      </c>
      <c r="H281">
        <v>1234</v>
      </c>
      <c r="I281" s="2">
        <v>0.375</v>
      </c>
    </row>
    <row r="282" spans="1:9" hidden="1" x14ac:dyDescent="0.25">
      <c r="A282" s="1">
        <v>45116</v>
      </c>
      <c r="B282">
        <v>99</v>
      </c>
      <c r="C282" t="s">
        <v>15</v>
      </c>
      <c r="D282" t="s">
        <v>15</v>
      </c>
      <c r="E282" t="s">
        <v>11</v>
      </c>
      <c r="F282">
        <v>63</v>
      </c>
      <c r="G282">
        <v>0.9</v>
      </c>
      <c r="H282">
        <v>1234</v>
      </c>
      <c r="I282" s="2">
        <v>0.375</v>
      </c>
    </row>
    <row r="283" spans="1:9" hidden="1" x14ac:dyDescent="0.25">
      <c r="A283" s="1">
        <v>45117</v>
      </c>
      <c r="B283">
        <v>100</v>
      </c>
      <c r="C283" t="s">
        <v>15</v>
      </c>
      <c r="D283" t="s">
        <v>15</v>
      </c>
      <c r="E283" t="s">
        <v>11</v>
      </c>
      <c r="F283">
        <v>59</v>
      </c>
      <c r="G283">
        <v>0.78</v>
      </c>
      <c r="H283">
        <v>1234</v>
      </c>
      <c r="I283" s="2">
        <v>0.375</v>
      </c>
    </row>
    <row r="284" spans="1:9" hidden="1" x14ac:dyDescent="0.25">
      <c r="A284" s="1">
        <v>45118</v>
      </c>
      <c r="B284">
        <v>101</v>
      </c>
      <c r="C284" t="s">
        <v>15</v>
      </c>
      <c r="D284" t="s">
        <v>15</v>
      </c>
      <c r="E284" t="s">
        <v>11</v>
      </c>
      <c r="F284">
        <v>59</v>
      </c>
      <c r="G284">
        <v>0.67</v>
      </c>
      <c r="H284">
        <v>1234</v>
      </c>
      <c r="I284" s="2">
        <v>0.375</v>
      </c>
    </row>
    <row r="285" spans="1:9" hidden="1" x14ac:dyDescent="0.25">
      <c r="A285" s="1">
        <v>45119</v>
      </c>
      <c r="B285">
        <v>102</v>
      </c>
      <c r="C285" t="s">
        <v>15</v>
      </c>
      <c r="D285" t="s">
        <v>15</v>
      </c>
      <c r="E285" t="s">
        <v>11</v>
      </c>
      <c r="F285">
        <v>59</v>
      </c>
      <c r="G285">
        <v>0.69</v>
      </c>
      <c r="H285">
        <v>1234</v>
      </c>
      <c r="I285" s="2">
        <v>0.375</v>
      </c>
    </row>
    <row r="286" spans="1:9" hidden="1" x14ac:dyDescent="0.25">
      <c r="A286" s="1">
        <v>45120</v>
      </c>
      <c r="B286">
        <v>103</v>
      </c>
      <c r="C286" t="s">
        <v>15</v>
      </c>
      <c r="D286" t="s">
        <v>15</v>
      </c>
      <c r="E286" t="s">
        <v>11</v>
      </c>
      <c r="F286">
        <v>59</v>
      </c>
      <c r="G286">
        <v>0.64</v>
      </c>
      <c r="H286">
        <v>1234</v>
      </c>
      <c r="I286" s="2">
        <v>0.375</v>
      </c>
    </row>
    <row r="287" spans="1:9" hidden="1" x14ac:dyDescent="0.25">
      <c r="A287" s="1">
        <v>45121</v>
      </c>
      <c r="B287">
        <v>104</v>
      </c>
      <c r="C287" t="s">
        <v>15</v>
      </c>
      <c r="D287" t="s">
        <v>15</v>
      </c>
      <c r="E287" t="s">
        <v>11</v>
      </c>
      <c r="F287">
        <v>59</v>
      </c>
      <c r="G287">
        <v>0.7</v>
      </c>
      <c r="H287">
        <v>1234</v>
      </c>
      <c r="I287" s="2">
        <v>0.375</v>
      </c>
    </row>
    <row r="288" spans="1:9" hidden="1" x14ac:dyDescent="0.25">
      <c r="A288" s="1">
        <v>45122</v>
      </c>
      <c r="B288">
        <v>105</v>
      </c>
      <c r="C288" t="s">
        <v>15</v>
      </c>
      <c r="D288" t="s">
        <v>15</v>
      </c>
      <c r="E288" t="s">
        <v>11</v>
      </c>
      <c r="F288">
        <v>63</v>
      </c>
      <c r="G288">
        <v>0.82</v>
      </c>
      <c r="H288">
        <v>1234</v>
      </c>
      <c r="I288" s="2">
        <v>0.375</v>
      </c>
    </row>
    <row r="289" spans="1:9" hidden="1" x14ac:dyDescent="0.25">
      <c r="A289" s="1">
        <v>45123</v>
      </c>
      <c r="B289">
        <v>106</v>
      </c>
      <c r="C289" t="s">
        <v>15</v>
      </c>
      <c r="D289" t="s">
        <v>15</v>
      </c>
      <c r="E289" t="s">
        <v>11</v>
      </c>
      <c r="F289">
        <v>68</v>
      </c>
      <c r="G289">
        <v>0.92</v>
      </c>
      <c r="H289">
        <v>1234</v>
      </c>
      <c r="I289" s="2">
        <v>0.375</v>
      </c>
    </row>
    <row r="290" spans="1:9" hidden="1" x14ac:dyDescent="0.25">
      <c r="A290" s="1">
        <v>45124</v>
      </c>
      <c r="B290">
        <v>107</v>
      </c>
      <c r="C290" t="s">
        <v>15</v>
      </c>
      <c r="D290" t="s">
        <v>15</v>
      </c>
      <c r="E290" t="s">
        <v>11</v>
      </c>
      <c r="F290">
        <v>59</v>
      </c>
      <c r="G290">
        <v>0.76</v>
      </c>
      <c r="H290">
        <v>1234</v>
      </c>
      <c r="I290" s="2">
        <v>0.375</v>
      </c>
    </row>
    <row r="291" spans="1:9" hidden="1" x14ac:dyDescent="0.25">
      <c r="A291" s="1">
        <v>45125</v>
      </c>
      <c r="B291">
        <v>108</v>
      </c>
      <c r="C291" t="s">
        <v>15</v>
      </c>
      <c r="D291" t="s">
        <v>15</v>
      </c>
      <c r="E291" t="s">
        <v>11</v>
      </c>
      <c r="F291">
        <v>59</v>
      </c>
      <c r="G291">
        <v>0.78</v>
      </c>
      <c r="H291">
        <v>1234</v>
      </c>
      <c r="I291" s="2">
        <v>0.375</v>
      </c>
    </row>
    <row r="292" spans="1:9" hidden="1" x14ac:dyDescent="0.25">
      <c r="A292" s="1">
        <v>45126</v>
      </c>
      <c r="B292">
        <v>109</v>
      </c>
      <c r="C292" t="s">
        <v>15</v>
      </c>
      <c r="D292" t="s">
        <v>15</v>
      </c>
      <c r="E292" t="s">
        <v>11</v>
      </c>
      <c r="F292">
        <v>63</v>
      </c>
      <c r="G292">
        <v>0.84</v>
      </c>
      <c r="H292">
        <v>1234</v>
      </c>
      <c r="I292" s="2">
        <v>0.375</v>
      </c>
    </row>
    <row r="293" spans="1:9" hidden="1" x14ac:dyDescent="0.25">
      <c r="A293" s="1">
        <v>45127</v>
      </c>
      <c r="B293">
        <v>110</v>
      </c>
      <c r="C293" t="s">
        <v>15</v>
      </c>
      <c r="D293" t="s">
        <v>15</v>
      </c>
      <c r="E293" t="s">
        <v>11</v>
      </c>
      <c r="F293">
        <v>59</v>
      </c>
      <c r="G293">
        <v>0.72</v>
      </c>
      <c r="H293">
        <v>1234</v>
      </c>
      <c r="I293" s="2">
        <v>0.375</v>
      </c>
    </row>
    <row r="294" spans="1:9" hidden="1" x14ac:dyDescent="0.25">
      <c r="A294" s="1">
        <v>45128</v>
      </c>
      <c r="B294">
        <v>111</v>
      </c>
      <c r="C294" t="s">
        <v>15</v>
      </c>
      <c r="D294" t="s">
        <v>15</v>
      </c>
      <c r="E294" t="s">
        <v>11</v>
      </c>
      <c r="F294">
        <v>59</v>
      </c>
      <c r="G294">
        <v>0.67</v>
      </c>
      <c r="H294">
        <v>1234</v>
      </c>
      <c r="I294" s="2">
        <v>0.375</v>
      </c>
    </row>
    <row r="295" spans="1:9" hidden="1" x14ac:dyDescent="0.25">
      <c r="A295" s="1">
        <v>45129</v>
      </c>
      <c r="B295">
        <v>112</v>
      </c>
      <c r="C295" t="s">
        <v>15</v>
      </c>
      <c r="D295" t="s">
        <v>15</v>
      </c>
      <c r="E295" t="s">
        <v>11</v>
      </c>
      <c r="F295">
        <v>68</v>
      </c>
      <c r="G295">
        <v>0.95</v>
      </c>
      <c r="H295">
        <v>1234</v>
      </c>
      <c r="I295" s="2">
        <v>0.375</v>
      </c>
    </row>
    <row r="296" spans="1:9" hidden="1" x14ac:dyDescent="0.25">
      <c r="A296" s="1">
        <v>45130</v>
      </c>
      <c r="B296">
        <v>113</v>
      </c>
      <c r="C296" t="s">
        <v>15</v>
      </c>
      <c r="D296" t="s">
        <v>15</v>
      </c>
      <c r="E296" t="s">
        <v>11</v>
      </c>
      <c r="F296">
        <v>59</v>
      </c>
      <c r="G296">
        <v>0.78</v>
      </c>
      <c r="H296">
        <v>1234</v>
      </c>
      <c r="I296" s="2">
        <v>0.375</v>
      </c>
    </row>
    <row r="297" spans="1:9" hidden="1" x14ac:dyDescent="0.25">
      <c r="A297" s="1">
        <v>45131</v>
      </c>
      <c r="B297">
        <v>114</v>
      </c>
      <c r="C297" t="s">
        <v>15</v>
      </c>
      <c r="D297" t="s">
        <v>15</v>
      </c>
      <c r="E297" t="s">
        <v>11</v>
      </c>
      <c r="F297">
        <v>59</v>
      </c>
      <c r="G297">
        <v>0.65</v>
      </c>
      <c r="H297">
        <v>1234</v>
      </c>
      <c r="I297" s="2">
        <v>0.375</v>
      </c>
    </row>
    <row r="298" spans="1:9" hidden="1" x14ac:dyDescent="0.25">
      <c r="A298" s="1">
        <v>45132</v>
      </c>
      <c r="B298">
        <v>115</v>
      </c>
      <c r="C298" t="s">
        <v>15</v>
      </c>
      <c r="D298" t="s">
        <v>15</v>
      </c>
      <c r="E298" t="s">
        <v>11</v>
      </c>
      <c r="F298">
        <v>68</v>
      </c>
      <c r="G298">
        <v>0.91</v>
      </c>
      <c r="H298">
        <v>1234</v>
      </c>
      <c r="I298" s="2">
        <v>0.375</v>
      </c>
    </row>
    <row r="299" spans="1:9" hidden="1" x14ac:dyDescent="0.25">
      <c r="A299" s="1">
        <v>45133</v>
      </c>
      <c r="B299">
        <v>116</v>
      </c>
      <c r="C299" t="s">
        <v>15</v>
      </c>
      <c r="D299" t="s">
        <v>15</v>
      </c>
      <c r="E299" t="s">
        <v>11</v>
      </c>
      <c r="F299">
        <v>63</v>
      </c>
      <c r="G299">
        <v>0.68</v>
      </c>
      <c r="H299">
        <v>1234</v>
      </c>
      <c r="I299" s="2">
        <v>0.375</v>
      </c>
    </row>
    <row r="300" spans="1:9" hidden="1" x14ac:dyDescent="0.25">
      <c r="A300" s="1">
        <v>45134</v>
      </c>
      <c r="B300">
        <v>117</v>
      </c>
      <c r="C300" t="s">
        <v>15</v>
      </c>
      <c r="D300" t="s">
        <v>15</v>
      </c>
      <c r="E300" t="s">
        <v>11</v>
      </c>
      <c r="F300">
        <v>68</v>
      </c>
      <c r="G300">
        <v>0.95</v>
      </c>
      <c r="H300">
        <v>1234</v>
      </c>
      <c r="I300" s="2">
        <v>0.375</v>
      </c>
    </row>
    <row r="301" spans="1:9" hidden="1" x14ac:dyDescent="0.25">
      <c r="A301" s="1">
        <v>45135</v>
      </c>
      <c r="B301">
        <v>118</v>
      </c>
      <c r="C301" t="s">
        <v>15</v>
      </c>
      <c r="D301" t="s">
        <v>15</v>
      </c>
      <c r="E301" t="s">
        <v>11</v>
      </c>
      <c r="F301">
        <v>68</v>
      </c>
      <c r="G301">
        <v>0.94</v>
      </c>
      <c r="H301">
        <v>1234</v>
      </c>
      <c r="I301" s="2">
        <v>0.375</v>
      </c>
    </row>
    <row r="302" spans="1:9" hidden="1" x14ac:dyDescent="0.25">
      <c r="A302" s="1">
        <v>45136</v>
      </c>
      <c r="B302">
        <v>119</v>
      </c>
      <c r="C302" t="s">
        <v>15</v>
      </c>
      <c r="D302" t="s">
        <v>15</v>
      </c>
      <c r="E302" t="s">
        <v>11</v>
      </c>
      <c r="F302">
        <v>59</v>
      </c>
      <c r="G302">
        <v>0.78</v>
      </c>
      <c r="H302">
        <v>1234</v>
      </c>
      <c r="I302" s="2">
        <v>0.375</v>
      </c>
    </row>
    <row r="303" spans="1:9" hidden="1" x14ac:dyDescent="0.25">
      <c r="A303" s="1">
        <v>45137</v>
      </c>
      <c r="B303">
        <v>120</v>
      </c>
      <c r="C303" t="s">
        <v>15</v>
      </c>
      <c r="D303" t="s">
        <v>15</v>
      </c>
      <c r="E303" t="s">
        <v>11</v>
      </c>
      <c r="F303">
        <v>59</v>
      </c>
      <c r="G303">
        <v>0.72</v>
      </c>
      <c r="H303">
        <v>1234</v>
      </c>
      <c r="I303" s="2">
        <v>0.375</v>
      </c>
    </row>
    <row r="304" spans="1:9" hidden="1" x14ac:dyDescent="0.25">
      <c r="A304" s="1">
        <v>45138</v>
      </c>
      <c r="B304">
        <v>121</v>
      </c>
      <c r="C304" t="s">
        <v>15</v>
      </c>
      <c r="D304" t="s">
        <v>15</v>
      </c>
      <c r="E304" t="s">
        <v>11</v>
      </c>
      <c r="F304">
        <v>41</v>
      </c>
      <c r="G304">
        <v>0.67</v>
      </c>
      <c r="H304">
        <v>1234</v>
      </c>
      <c r="I304" s="2">
        <v>0.375</v>
      </c>
    </row>
    <row r="305" spans="1:9" hidden="1" x14ac:dyDescent="0.25">
      <c r="A305" s="1">
        <v>45139</v>
      </c>
      <c r="B305">
        <v>122</v>
      </c>
      <c r="C305" t="s">
        <v>15</v>
      </c>
      <c r="D305" t="s">
        <v>15</v>
      </c>
      <c r="E305" t="s">
        <v>11</v>
      </c>
      <c r="F305">
        <v>53</v>
      </c>
      <c r="G305">
        <v>0.92</v>
      </c>
      <c r="H305">
        <v>1234</v>
      </c>
      <c r="I305" s="2">
        <v>0.375</v>
      </c>
    </row>
    <row r="306" spans="1:9" hidden="1" x14ac:dyDescent="0.25">
      <c r="A306" s="1">
        <v>45140</v>
      </c>
      <c r="B306">
        <v>123</v>
      </c>
      <c r="C306" t="s">
        <v>15</v>
      </c>
      <c r="D306" t="s">
        <v>15</v>
      </c>
      <c r="E306" t="s">
        <v>11</v>
      </c>
      <c r="F306">
        <v>47</v>
      </c>
      <c r="G306">
        <v>0.78</v>
      </c>
      <c r="H306">
        <v>1234</v>
      </c>
      <c r="I306" s="2">
        <v>0.375</v>
      </c>
    </row>
    <row r="307" spans="1:9" hidden="1" x14ac:dyDescent="0.25">
      <c r="A307" s="1">
        <v>45141</v>
      </c>
      <c r="B307">
        <v>124</v>
      </c>
      <c r="C307" t="s">
        <v>15</v>
      </c>
      <c r="D307" t="s">
        <v>15</v>
      </c>
      <c r="E307" t="s">
        <v>11</v>
      </c>
      <c r="F307">
        <v>47</v>
      </c>
      <c r="G307">
        <v>0.67</v>
      </c>
      <c r="H307">
        <v>1234</v>
      </c>
      <c r="I307" s="2">
        <v>0.375</v>
      </c>
    </row>
    <row r="308" spans="1:9" hidden="1" x14ac:dyDescent="0.25">
      <c r="A308" s="1">
        <v>45142</v>
      </c>
      <c r="B308">
        <v>125</v>
      </c>
      <c r="C308" t="s">
        <v>15</v>
      </c>
      <c r="D308" t="s">
        <v>15</v>
      </c>
      <c r="E308" t="s">
        <v>11</v>
      </c>
      <c r="F308">
        <v>41</v>
      </c>
      <c r="G308">
        <v>0.64</v>
      </c>
      <c r="H308">
        <v>1234</v>
      </c>
      <c r="I308" s="2">
        <v>0.375</v>
      </c>
    </row>
    <row r="309" spans="1:9" hidden="1" x14ac:dyDescent="0.25">
      <c r="A309" s="1">
        <v>45143</v>
      </c>
      <c r="B309">
        <v>126</v>
      </c>
      <c r="C309" t="s">
        <v>15</v>
      </c>
      <c r="D309" t="s">
        <v>15</v>
      </c>
      <c r="E309" t="s">
        <v>11</v>
      </c>
      <c r="F309">
        <v>41</v>
      </c>
      <c r="G309">
        <v>0.67</v>
      </c>
      <c r="H309">
        <v>1234</v>
      </c>
      <c r="I309" s="2">
        <v>0.375</v>
      </c>
    </row>
    <row r="310" spans="1:9" hidden="1" x14ac:dyDescent="0.25">
      <c r="A310" s="1">
        <v>45144</v>
      </c>
      <c r="B310">
        <v>127</v>
      </c>
      <c r="C310" t="s">
        <v>15</v>
      </c>
      <c r="D310" t="s">
        <v>15</v>
      </c>
      <c r="E310" t="s">
        <v>11</v>
      </c>
      <c r="F310">
        <v>53</v>
      </c>
      <c r="G310">
        <v>0.84</v>
      </c>
      <c r="H310">
        <v>1234</v>
      </c>
      <c r="I310" s="2">
        <v>0.375</v>
      </c>
    </row>
    <row r="311" spans="1:9" hidden="1" x14ac:dyDescent="0.25">
      <c r="A311" s="1">
        <v>45145</v>
      </c>
      <c r="B311">
        <v>128</v>
      </c>
      <c r="C311" t="s">
        <v>15</v>
      </c>
      <c r="D311" t="s">
        <v>15</v>
      </c>
      <c r="E311" t="s">
        <v>11</v>
      </c>
      <c r="F311">
        <v>41</v>
      </c>
      <c r="G311">
        <v>0.69</v>
      </c>
      <c r="H311">
        <v>1234</v>
      </c>
      <c r="I311" s="2">
        <v>0.375</v>
      </c>
    </row>
    <row r="312" spans="1:9" hidden="1" x14ac:dyDescent="0.25">
      <c r="A312" s="1">
        <v>45146</v>
      </c>
      <c r="B312">
        <v>129</v>
      </c>
      <c r="C312" t="s">
        <v>15</v>
      </c>
      <c r="D312" t="s">
        <v>15</v>
      </c>
      <c r="E312" t="s">
        <v>11</v>
      </c>
      <c r="F312">
        <v>59</v>
      </c>
      <c r="G312">
        <v>0.95</v>
      </c>
      <c r="H312">
        <v>1234</v>
      </c>
      <c r="I312" s="2">
        <v>0.375</v>
      </c>
    </row>
    <row r="313" spans="1:9" hidden="1" x14ac:dyDescent="0.25">
      <c r="A313" s="1">
        <v>45147</v>
      </c>
      <c r="B313">
        <v>130</v>
      </c>
      <c r="C313" t="s">
        <v>15</v>
      </c>
      <c r="D313" t="s">
        <v>15</v>
      </c>
      <c r="E313" t="s">
        <v>11</v>
      </c>
      <c r="F313">
        <v>41</v>
      </c>
      <c r="G313">
        <v>0.79</v>
      </c>
      <c r="H313">
        <v>1234</v>
      </c>
      <c r="I313" s="2">
        <v>0.375</v>
      </c>
    </row>
    <row r="314" spans="1:9" hidden="1" x14ac:dyDescent="0.25">
      <c r="A314" s="1">
        <v>45148</v>
      </c>
      <c r="B314">
        <v>131</v>
      </c>
      <c r="C314" t="s">
        <v>15</v>
      </c>
      <c r="D314" t="s">
        <v>15</v>
      </c>
      <c r="E314" t="s">
        <v>11</v>
      </c>
      <c r="F314">
        <v>53</v>
      </c>
      <c r="G314">
        <v>1.07</v>
      </c>
      <c r="H314">
        <v>1234</v>
      </c>
      <c r="I314" s="2">
        <v>0.375</v>
      </c>
    </row>
    <row r="315" spans="1:9" hidden="1" x14ac:dyDescent="0.25">
      <c r="A315" s="1">
        <v>45149</v>
      </c>
      <c r="B315">
        <v>132</v>
      </c>
      <c r="C315" t="s">
        <v>15</v>
      </c>
      <c r="D315" t="s">
        <v>15</v>
      </c>
      <c r="E315" t="s">
        <v>11</v>
      </c>
      <c r="F315">
        <v>47</v>
      </c>
      <c r="G315">
        <v>0.85</v>
      </c>
      <c r="H315">
        <v>1234</v>
      </c>
      <c r="I315" s="2">
        <v>0.375</v>
      </c>
    </row>
    <row r="316" spans="1:9" hidden="1" x14ac:dyDescent="0.25">
      <c r="A316" s="1">
        <v>45150</v>
      </c>
      <c r="B316">
        <v>133</v>
      </c>
      <c r="C316" t="s">
        <v>15</v>
      </c>
      <c r="D316" t="s">
        <v>15</v>
      </c>
      <c r="E316" t="s">
        <v>11</v>
      </c>
      <c r="F316">
        <v>41</v>
      </c>
      <c r="G316">
        <v>0.77</v>
      </c>
      <c r="H316">
        <v>1234</v>
      </c>
      <c r="I316" s="2">
        <v>0.375</v>
      </c>
    </row>
    <row r="317" spans="1:9" hidden="1" x14ac:dyDescent="0.25">
      <c r="A317" s="1">
        <v>45151</v>
      </c>
      <c r="B317">
        <v>134</v>
      </c>
      <c r="C317" t="s">
        <v>15</v>
      </c>
      <c r="D317" t="s">
        <v>15</v>
      </c>
      <c r="E317" t="s">
        <v>11</v>
      </c>
      <c r="F317">
        <v>41</v>
      </c>
      <c r="G317">
        <v>0.71</v>
      </c>
      <c r="H317">
        <v>1234</v>
      </c>
      <c r="I317" s="2">
        <v>0.375</v>
      </c>
    </row>
    <row r="318" spans="1:9" hidden="1" x14ac:dyDescent="0.25">
      <c r="A318" s="1">
        <v>45152</v>
      </c>
      <c r="B318">
        <v>135</v>
      </c>
      <c r="C318" t="s">
        <v>15</v>
      </c>
      <c r="D318" t="s">
        <v>15</v>
      </c>
      <c r="E318" t="s">
        <v>11</v>
      </c>
      <c r="F318">
        <v>53</v>
      </c>
      <c r="G318">
        <v>1.1499999999999999</v>
      </c>
      <c r="H318">
        <v>1234</v>
      </c>
      <c r="I318" s="2">
        <v>0.375</v>
      </c>
    </row>
    <row r="319" spans="1:9" hidden="1" x14ac:dyDescent="0.25">
      <c r="A319" s="1">
        <v>45153</v>
      </c>
      <c r="B319">
        <v>136</v>
      </c>
      <c r="C319" t="s">
        <v>15</v>
      </c>
      <c r="D319" t="s">
        <v>15</v>
      </c>
      <c r="E319" t="s">
        <v>11</v>
      </c>
      <c r="F319">
        <v>41</v>
      </c>
      <c r="G319">
        <v>0.78</v>
      </c>
      <c r="H319">
        <v>1234</v>
      </c>
      <c r="I319" s="2">
        <v>0.375</v>
      </c>
    </row>
    <row r="320" spans="1:9" hidden="1" x14ac:dyDescent="0.25">
      <c r="A320" s="1">
        <v>45154</v>
      </c>
      <c r="B320">
        <v>137</v>
      </c>
      <c r="C320" t="s">
        <v>15</v>
      </c>
      <c r="D320" t="s">
        <v>15</v>
      </c>
      <c r="E320" t="s">
        <v>11</v>
      </c>
      <c r="F320">
        <v>53</v>
      </c>
      <c r="G320">
        <v>0.88</v>
      </c>
      <c r="H320">
        <v>1234</v>
      </c>
      <c r="I320" s="2">
        <v>0.375</v>
      </c>
    </row>
    <row r="321" spans="1:9" hidden="1" x14ac:dyDescent="0.25">
      <c r="A321" s="1">
        <v>45155</v>
      </c>
      <c r="B321">
        <v>138</v>
      </c>
      <c r="C321" t="s">
        <v>15</v>
      </c>
      <c r="D321" t="s">
        <v>15</v>
      </c>
      <c r="E321" t="s">
        <v>11</v>
      </c>
      <c r="F321">
        <v>41</v>
      </c>
      <c r="G321">
        <v>0.65</v>
      </c>
      <c r="H321">
        <v>1234</v>
      </c>
      <c r="I321" s="2">
        <v>0.375</v>
      </c>
    </row>
    <row r="322" spans="1:9" hidden="1" x14ac:dyDescent="0.25">
      <c r="A322" s="1">
        <v>45156</v>
      </c>
      <c r="B322">
        <v>139</v>
      </c>
      <c r="C322" t="s">
        <v>15</v>
      </c>
      <c r="D322" t="s">
        <v>15</v>
      </c>
      <c r="E322" t="s">
        <v>11</v>
      </c>
      <c r="F322">
        <v>41</v>
      </c>
      <c r="G322">
        <v>0.64</v>
      </c>
      <c r="H322">
        <v>1234</v>
      </c>
      <c r="I322" s="2">
        <v>0.375</v>
      </c>
    </row>
    <row r="323" spans="1:9" hidden="1" x14ac:dyDescent="0.25">
      <c r="A323" s="1">
        <v>45157</v>
      </c>
      <c r="B323">
        <v>140</v>
      </c>
      <c r="C323" t="s">
        <v>15</v>
      </c>
      <c r="D323" t="s">
        <v>15</v>
      </c>
      <c r="E323" t="s">
        <v>11</v>
      </c>
      <c r="F323">
        <v>53</v>
      </c>
      <c r="G323">
        <v>0.95</v>
      </c>
      <c r="H323">
        <v>1234</v>
      </c>
      <c r="I323" s="2">
        <v>0.375</v>
      </c>
    </row>
    <row r="324" spans="1:9" hidden="1" x14ac:dyDescent="0.25">
      <c r="A324" s="1">
        <v>45158</v>
      </c>
      <c r="B324">
        <v>141</v>
      </c>
      <c r="C324" t="s">
        <v>15</v>
      </c>
      <c r="D324" t="s">
        <v>15</v>
      </c>
      <c r="E324" t="s">
        <v>11</v>
      </c>
      <c r="F324">
        <v>41</v>
      </c>
      <c r="G324">
        <v>0.78</v>
      </c>
      <c r="H324">
        <v>1234</v>
      </c>
      <c r="I324" s="2">
        <v>0.375</v>
      </c>
    </row>
    <row r="325" spans="1:9" hidden="1" x14ac:dyDescent="0.25">
      <c r="A325" s="1">
        <v>45159</v>
      </c>
      <c r="B325">
        <v>142</v>
      </c>
      <c r="C325" t="s">
        <v>15</v>
      </c>
      <c r="D325" t="s">
        <v>15</v>
      </c>
      <c r="E325" t="s">
        <v>11</v>
      </c>
      <c r="F325">
        <v>41</v>
      </c>
      <c r="G325">
        <v>0.64</v>
      </c>
      <c r="H325">
        <v>1234</v>
      </c>
      <c r="I325" s="2">
        <v>0.375</v>
      </c>
    </row>
    <row r="326" spans="1:9" hidden="1" x14ac:dyDescent="0.25">
      <c r="A326" s="1">
        <v>45160</v>
      </c>
      <c r="B326">
        <v>143</v>
      </c>
      <c r="C326" t="s">
        <v>15</v>
      </c>
      <c r="D326" t="s">
        <v>15</v>
      </c>
      <c r="E326" t="s">
        <v>11</v>
      </c>
      <c r="F326">
        <v>41</v>
      </c>
      <c r="G326">
        <v>0.56000000000000005</v>
      </c>
      <c r="H326">
        <v>1234</v>
      </c>
      <c r="I326" s="2">
        <v>0.375</v>
      </c>
    </row>
    <row r="327" spans="1:9" hidden="1" x14ac:dyDescent="0.25">
      <c r="A327" s="1">
        <v>45161</v>
      </c>
      <c r="B327">
        <v>144</v>
      </c>
      <c r="C327" t="s">
        <v>15</v>
      </c>
      <c r="D327" t="s">
        <v>15</v>
      </c>
      <c r="E327" t="s">
        <v>11</v>
      </c>
      <c r="F327">
        <v>53</v>
      </c>
      <c r="G327">
        <v>0.85</v>
      </c>
      <c r="H327">
        <v>1234</v>
      </c>
      <c r="I327" s="2">
        <v>0.375</v>
      </c>
    </row>
    <row r="328" spans="1:9" hidden="1" x14ac:dyDescent="0.25">
      <c r="A328" s="1">
        <v>45162</v>
      </c>
      <c r="B328">
        <v>145</v>
      </c>
      <c r="C328" t="s">
        <v>15</v>
      </c>
      <c r="D328" t="s">
        <v>15</v>
      </c>
      <c r="E328" t="s">
        <v>11</v>
      </c>
      <c r="F328">
        <v>53</v>
      </c>
      <c r="G328">
        <v>0.96</v>
      </c>
      <c r="H328">
        <v>1234</v>
      </c>
      <c r="I328" s="2">
        <v>0.375</v>
      </c>
    </row>
    <row r="329" spans="1:9" hidden="1" x14ac:dyDescent="0.25">
      <c r="A329" s="1">
        <v>45163</v>
      </c>
      <c r="B329">
        <v>146</v>
      </c>
      <c r="C329" t="s">
        <v>15</v>
      </c>
      <c r="D329" t="s">
        <v>15</v>
      </c>
      <c r="E329" t="s">
        <v>11</v>
      </c>
      <c r="F329">
        <v>59</v>
      </c>
      <c r="G329">
        <v>1.08</v>
      </c>
      <c r="H329">
        <v>1234</v>
      </c>
      <c r="I329" s="2">
        <v>0.375</v>
      </c>
    </row>
    <row r="330" spans="1:9" hidden="1" x14ac:dyDescent="0.25">
      <c r="A330" s="1">
        <v>45164</v>
      </c>
      <c r="B330">
        <v>147</v>
      </c>
      <c r="C330" t="s">
        <v>15</v>
      </c>
      <c r="D330" t="s">
        <v>15</v>
      </c>
      <c r="E330" t="s">
        <v>11</v>
      </c>
      <c r="F330">
        <v>41</v>
      </c>
      <c r="G330">
        <v>0.83</v>
      </c>
      <c r="H330">
        <v>1234</v>
      </c>
      <c r="I330" s="2">
        <v>0.375</v>
      </c>
    </row>
    <row r="331" spans="1:9" hidden="1" x14ac:dyDescent="0.25">
      <c r="A331" s="1">
        <v>45165</v>
      </c>
      <c r="B331">
        <v>148</v>
      </c>
      <c r="C331" t="s">
        <v>15</v>
      </c>
      <c r="D331" t="s">
        <v>15</v>
      </c>
      <c r="E331" t="s">
        <v>11</v>
      </c>
      <c r="F331">
        <v>41</v>
      </c>
      <c r="G331">
        <v>0.72</v>
      </c>
      <c r="H331">
        <v>1234</v>
      </c>
      <c r="I331" s="2">
        <v>0.375</v>
      </c>
    </row>
    <row r="332" spans="1:9" hidden="1" x14ac:dyDescent="0.25">
      <c r="A332" s="1">
        <v>45166</v>
      </c>
      <c r="B332">
        <v>149</v>
      </c>
      <c r="C332" t="s">
        <v>15</v>
      </c>
      <c r="D332" t="s">
        <v>15</v>
      </c>
      <c r="E332" t="s">
        <v>11</v>
      </c>
      <c r="F332">
        <v>41</v>
      </c>
      <c r="G332">
        <v>0.74</v>
      </c>
      <c r="H332">
        <v>1234</v>
      </c>
      <c r="I332" s="2">
        <v>0.375</v>
      </c>
    </row>
    <row r="333" spans="1:9" hidden="1" x14ac:dyDescent="0.25">
      <c r="A333" s="1">
        <v>45167</v>
      </c>
      <c r="B333">
        <v>150</v>
      </c>
      <c r="C333" t="s">
        <v>15</v>
      </c>
      <c r="D333" t="s">
        <v>15</v>
      </c>
      <c r="E333" t="s">
        <v>11</v>
      </c>
      <c r="F333">
        <v>53</v>
      </c>
      <c r="G333">
        <v>0.95</v>
      </c>
      <c r="H333">
        <v>1234</v>
      </c>
      <c r="I333" s="2">
        <v>0.375</v>
      </c>
    </row>
    <row r="334" spans="1:9" hidden="1" x14ac:dyDescent="0.25">
      <c r="A334" s="1">
        <v>45168</v>
      </c>
      <c r="B334">
        <v>151</v>
      </c>
      <c r="C334" t="s">
        <v>15</v>
      </c>
      <c r="D334" t="s">
        <v>15</v>
      </c>
      <c r="E334" t="s">
        <v>11</v>
      </c>
      <c r="F334">
        <v>36</v>
      </c>
      <c r="G334">
        <v>0.81</v>
      </c>
      <c r="H334">
        <v>1234</v>
      </c>
      <c r="I334" s="2">
        <v>0.375</v>
      </c>
    </row>
    <row r="335" spans="1:9" hidden="1" x14ac:dyDescent="0.25">
      <c r="A335" s="1">
        <v>45169</v>
      </c>
      <c r="B335">
        <v>152</v>
      </c>
      <c r="C335" t="s">
        <v>15</v>
      </c>
      <c r="D335" t="s">
        <v>15</v>
      </c>
      <c r="E335" t="s">
        <v>11</v>
      </c>
      <c r="F335">
        <v>41</v>
      </c>
      <c r="G335">
        <v>1.1499999999999999</v>
      </c>
      <c r="H335">
        <v>1234</v>
      </c>
      <c r="I335" s="2">
        <v>0.375</v>
      </c>
    </row>
    <row r="336" spans="1:9" hidden="1" x14ac:dyDescent="0.25">
      <c r="A336" s="1">
        <v>45170</v>
      </c>
      <c r="B336">
        <v>153</v>
      </c>
      <c r="C336" t="s">
        <v>15</v>
      </c>
      <c r="D336" t="s">
        <v>15</v>
      </c>
      <c r="E336" t="s">
        <v>11</v>
      </c>
      <c r="F336">
        <v>31</v>
      </c>
      <c r="G336">
        <v>0.87</v>
      </c>
      <c r="H336">
        <v>1234</v>
      </c>
      <c r="I336" s="2">
        <v>0.375</v>
      </c>
    </row>
    <row r="337" spans="1:9" hidden="1" x14ac:dyDescent="0.25">
      <c r="A337" s="1">
        <v>45171</v>
      </c>
      <c r="B337">
        <v>154</v>
      </c>
      <c r="C337" t="s">
        <v>15</v>
      </c>
      <c r="D337" t="s">
        <v>15</v>
      </c>
      <c r="E337" t="s">
        <v>11</v>
      </c>
      <c r="F337">
        <v>36</v>
      </c>
      <c r="G337">
        <v>0.78</v>
      </c>
      <c r="H337">
        <v>1234</v>
      </c>
      <c r="I337" s="2">
        <v>0.375</v>
      </c>
    </row>
    <row r="338" spans="1:9" hidden="1" x14ac:dyDescent="0.25">
      <c r="A338" s="1">
        <v>45172</v>
      </c>
      <c r="B338">
        <v>155</v>
      </c>
      <c r="C338" t="s">
        <v>15</v>
      </c>
      <c r="D338" t="s">
        <v>15</v>
      </c>
      <c r="E338" t="s">
        <v>11</v>
      </c>
      <c r="F338">
        <v>36</v>
      </c>
      <c r="G338">
        <v>0.69</v>
      </c>
      <c r="H338">
        <v>1234</v>
      </c>
      <c r="I338" s="2">
        <v>0.375</v>
      </c>
    </row>
    <row r="339" spans="1:9" hidden="1" x14ac:dyDescent="0.25">
      <c r="A339" s="1">
        <v>45173</v>
      </c>
      <c r="B339">
        <v>156</v>
      </c>
      <c r="C339" t="s">
        <v>15</v>
      </c>
      <c r="D339" t="s">
        <v>15</v>
      </c>
      <c r="E339" t="s">
        <v>11</v>
      </c>
      <c r="F339">
        <v>22</v>
      </c>
      <c r="G339">
        <v>0.63</v>
      </c>
      <c r="H339">
        <v>1234</v>
      </c>
      <c r="I339" s="2">
        <v>0.375</v>
      </c>
    </row>
    <row r="340" spans="1:9" hidden="1" x14ac:dyDescent="0.25">
      <c r="A340" s="1">
        <v>45174</v>
      </c>
      <c r="B340">
        <v>157</v>
      </c>
      <c r="C340" t="s">
        <v>15</v>
      </c>
      <c r="D340" t="s">
        <v>15</v>
      </c>
      <c r="E340" t="s">
        <v>11</v>
      </c>
      <c r="F340">
        <v>36</v>
      </c>
      <c r="G340">
        <v>0.95</v>
      </c>
      <c r="H340">
        <v>1234</v>
      </c>
      <c r="I340" s="2">
        <v>0.375</v>
      </c>
    </row>
    <row r="341" spans="1:9" hidden="1" x14ac:dyDescent="0.25">
      <c r="A341" s="1">
        <v>45175</v>
      </c>
      <c r="B341">
        <v>158</v>
      </c>
      <c r="C341" t="s">
        <v>15</v>
      </c>
      <c r="D341" t="s">
        <v>15</v>
      </c>
      <c r="E341" t="s">
        <v>11</v>
      </c>
      <c r="F341">
        <v>22</v>
      </c>
      <c r="G341">
        <v>0.73</v>
      </c>
      <c r="H341">
        <v>1234</v>
      </c>
      <c r="I341" s="2">
        <v>0.375</v>
      </c>
    </row>
    <row r="342" spans="1:9" hidden="1" x14ac:dyDescent="0.25">
      <c r="A342" s="1">
        <v>45176</v>
      </c>
      <c r="B342">
        <v>159</v>
      </c>
      <c r="C342" t="s">
        <v>15</v>
      </c>
      <c r="D342" t="s">
        <v>15</v>
      </c>
      <c r="E342" t="s">
        <v>11</v>
      </c>
      <c r="F342">
        <v>31</v>
      </c>
      <c r="G342">
        <v>1.1299999999999999</v>
      </c>
      <c r="H342">
        <v>1234</v>
      </c>
      <c r="I342" s="2">
        <v>0.375</v>
      </c>
    </row>
    <row r="343" spans="1:9" hidden="1" x14ac:dyDescent="0.25">
      <c r="A343" s="1">
        <v>45177</v>
      </c>
      <c r="B343">
        <v>160</v>
      </c>
      <c r="C343" t="s">
        <v>15</v>
      </c>
      <c r="D343" t="s">
        <v>15</v>
      </c>
      <c r="E343" t="s">
        <v>11</v>
      </c>
      <c r="F343">
        <v>22</v>
      </c>
      <c r="G343">
        <v>0.85</v>
      </c>
      <c r="H343">
        <v>1234</v>
      </c>
      <c r="I343" s="2">
        <v>0.375</v>
      </c>
    </row>
    <row r="344" spans="1:9" hidden="1" x14ac:dyDescent="0.25">
      <c r="A344" s="1">
        <v>45178</v>
      </c>
      <c r="B344">
        <v>161</v>
      </c>
      <c r="C344" t="s">
        <v>15</v>
      </c>
      <c r="D344" t="s">
        <v>15</v>
      </c>
      <c r="E344" t="s">
        <v>11</v>
      </c>
      <c r="F344">
        <v>27</v>
      </c>
      <c r="G344">
        <v>0.76</v>
      </c>
      <c r="H344">
        <v>1234</v>
      </c>
      <c r="I344" s="2">
        <v>0.375</v>
      </c>
    </row>
    <row r="345" spans="1:9" hidden="1" x14ac:dyDescent="0.25">
      <c r="A345" s="1">
        <v>45179</v>
      </c>
      <c r="B345">
        <v>162</v>
      </c>
      <c r="C345" t="s">
        <v>15</v>
      </c>
      <c r="D345" t="s">
        <v>15</v>
      </c>
      <c r="E345" t="s">
        <v>11</v>
      </c>
      <c r="F345">
        <v>36</v>
      </c>
      <c r="G345">
        <v>1.04</v>
      </c>
      <c r="H345">
        <v>1234</v>
      </c>
      <c r="I345" s="2">
        <v>0.375</v>
      </c>
    </row>
    <row r="346" spans="1:9" hidden="1" x14ac:dyDescent="0.25">
      <c r="A346" s="1">
        <v>45180</v>
      </c>
      <c r="B346">
        <v>163</v>
      </c>
      <c r="C346" t="s">
        <v>15</v>
      </c>
      <c r="D346" t="s">
        <v>15</v>
      </c>
      <c r="E346" t="s">
        <v>11</v>
      </c>
      <c r="F346">
        <v>36</v>
      </c>
      <c r="G346">
        <v>0.82</v>
      </c>
      <c r="H346">
        <v>1234</v>
      </c>
      <c r="I346" s="2">
        <v>0.375</v>
      </c>
    </row>
    <row r="347" spans="1:9" hidden="1" x14ac:dyDescent="0.25">
      <c r="A347" s="1">
        <v>45181</v>
      </c>
      <c r="B347">
        <v>164</v>
      </c>
      <c r="C347" t="s">
        <v>15</v>
      </c>
      <c r="D347" t="s">
        <v>15</v>
      </c>
      <c r="E347" t="s">
        <v>11</v>
      </c>
      <c r="F347">
        <v>22</v>
      </c>
      <c r="G347">
        <v>0.64</v>
      </c>
      <c r="H347">
        <v>1234</v>
      </c>
      <c r="I347" s="2">
        <v>0.375</v>
      </c>
    </row>
    <row r="348" spans="1:9" hidden="1" x14ac:dyDescent="0.25">
      <c r="A348" s="1">
        <v>45182</v>
      </c>
      <c r="B348">
        <v>165</v>
      </c>
      <c r="C348" t="s">
        <v>15</v>
      </c>
      <c r="D348" t="s">
        <v>15</v>
      </c>
      <c r="E348" t="s">
        <v>11</v>
      </c>
      <c r="F348">
        <v>31</v>
      </c>
      <c r="G348">
        <v>0.59</v>
      </c>
      <c r="H348">
        <v>1234</v>
      </c>
      <c r="I348" s="2">
        <v>0.375</v>
      </c>
    </row>
    <row r="349" spans="1:9" hidden="1" x14ac:dyDescent="0.25">
      <c r="A349" s="1">
        <v>45183</v>
      </c>
      <c r="B349">
        <v>166</v>
      </c>
      <c r="C349" t="s">
        <v>15</v>
      </c>
      <c r="D349" t="s">
        <v>15</v>
      </c>
      <c r="E349" t="s">
        <v>11</v>
      </c>
      <c r="F349">
        <v>22</v>
      </c>
      <c r="G349">
        <v>0.68</v>
      </c>
      <c r="H349">
        <v>1234</v>
      </c>
      <c r="I349" s="2">
        <v>0.375</v>
      </c>
    </row>
    <row r="350" spans="1:9" hidden="1" x14ac:dyDescent="0.25">
      <c r="A350" s="1">
        <v>45184</v>
      </c>
      <c r="B350">
        <v>167</v>
      </c>
      <c r="C350" t="s">
        <v>15</v>
      </c>
      <c r="D350" t="s">
        <v>15</v>
      </c>
      <c r="E350" t="s">
        <v>11</v>
      </c>
      <c r="F350">
        <v>22</v>
      </c>
      <c r="G350">
        <v>0.62</v>
      </c>
      <c r="H350">
        <v>1234</v>
      </c>
      <c r="I350" s="2">
        <v>0.375</v>
      </c>
    </row>
    <row r="351" spans="1:9" hidden="1" x14ac:dyDescent="0.25">
      <c r="A351" s="1">
        <v>45185</v>
      </c>
      <c r="B351">
        <v>168</v>
      </c>
      <c r="C351" t="s">
        <v>15</v>
      </c>
      <c r="D351" t="s">
        <v>15</v>
      </c>
      <c r="E351" t="s">
        <v>11</v>
      </c>
      <c r="F351">
        <v>22</v>
      </c>
      <c r="G351">
        <v>0.76</v>
      </c>
      <c r="H351">
        <v>1234</v>
      </c>
      <c r="I351" s="2">
        <v>0.375</v>
      </c>
    </row>
    <row r="352" spans="1:9" hidden="1" x14ac:dyDescent="0.25">
      <c r="A352" s="1">
        <v>45186</v>
      </c>
      <c r="B352">
        <v>169</v>
      </c>
      <c r="C352" t="s">
        <v>15</v>
      </c>
      <c r="D352" t="s">
        <v>15</v>
      </c>
      <c r="E352" t="s">
        <v>11</v>
      </c>
      <c r="F352">
        <v>36</v>
      </c>
      <c r="G352">
        <v>0.84</v>
      </c>
      <c r="H352">
        <v>1234</v>
      </c>
      <c r="I352" s="2">
        <v>0.375</v>
      </c>
    </row>
    <row r="353" spans="1:9" hidden="1" x14ac:dyDescent="0.25">
      <c r="A353" s="1">
        <v>45187</v>
      </c>
      <c r="B353">
        <v>170</v>
      </c>
      <c r="C353" t="s">
        <v>15</v>
      </c>
      <c r="D353" t="s">
        <v>15</v>
      </c>
      <c r="E353" t="s">
        <v>11</v>
      </c>
      <c r="F353">
        <v>22</v>
      </c>
      <c r="G353">
        <v>0.72</v>
      </c>
      <c r="H353">
        <v>1234</v>
      </c>
      <c r="I353" s="2">
        <v>0.375</v>
      </c>
    </row>
    <row r="354" spans="1:9" hidden="1" x14ac:dyDescent="0.25">
      <c r="A354" s="1">
        <v>45188</v>
      </c>
      <c r="B354">
        <v>171</v>
      </c>
      <c r="C354" t="s">
        <v>15</v>
      </c>
      <c r="D354" t="s">
        <v>15</v>
      </c>
      <c r="E354" t="s">
        <v>11</v>
      </c>
      <c r="F354">
        <v>22</v>
      </c>
      <c r="G354">
        <v>0.63</v>
      </c>
      <c r="H354">
        <v>1234</v>
      </c>
      <c r="I354" s="2">
        <v>0.375</v>
      </c>
    </row>
    <row r="355" spans="1:9" hidden="1" x14ac:dyDescent="0.25">
      <c r="A355" s="1">
        <v>45189</v>
      </c>
      <c r="B355">
        <v>172</v>
      </c>
      <c r="C355" t="s">
        <v>15</v>
      </c>
      <c r="D355" t="s">
        <v>15</v>
      </c>
      <c r="E355" t="s">
        <v>11</v>
      </c>
      <c r="F355">
        <v>36</v>
      </c>
      <c r="G355">
        <v>0.82</v>
      </c>
      <c r="H355">
        <v>1234</v>
      </c>
      <c r="I355" s="2">
        <v>0.375</v>
      </c>
    </row>
    <row r="356" spans="1:9" hidden="1" x14ac:dyDescent="0.25">
      <c r="A356" s="1">
        <v>45190</v>
      </c>
      <c r="B356">
        <v>173</v>
      </c>
      <c r="C356" t="s">
        <v>15</v>
      </c>
      <c r="D356" t="s">
        <v>15</v>
      </c>
      <c r="E356" t="s">
        <v>11</v>
      </c>
      <c r="F356">
        <v>36</v>
      </c>
      <c r="G356">
        <v>1.01</v>
      </c>
      <c r="H356">
        <v>1234</v>
      </c>
      <c r="I356" s="2">
        <v>0.375</v>
      </c>
    </row>
    <row r="357" spans="1:9" hidden="1" x14ac:dyDescent="0.25">
      <c r="A357" s="1">
        <v>45191</v>
      </c>
      <c r="B357">
        <v>174</v>
      </c>
      <c r="C357" t="s">
        <v>15</v>
      </c>
      <c r="D357" t="s">
        <v>15</v>
      </c>
      <c r="E357" t="s">
        <v>11</v>
      </c>
      <c r="F357">
        <v>47</v>
      </c>
      <c r="G357">
        <v>1.1399999999999999</v>
      </c>
      <c r="H357">
        <v>1234</v>
      </c>
      <c r="I357" s="2">
        <v>0.375</v>
      </c>
    </row>
    <row r="358" spans="1:9" hidden="1" x14ac:dyDescent="0.25">
      <c r="A358" s="1">
        <v>45192</v>
      </c>
      <c r="B358">
        <v>175</v>
      </c>
      <c r="C358" t="s">
        <v>15</v>
      </c>
      <c r="D358" t="s">
        <v>15</v>
      </c>
      <c r="E358" t="s">
        <v>11</v>
      </c>
      <c r="F358">
        <v>41</v>
      </c>
      <c r="G358">
        <v>1.1299999999999999</v>
      </c>
      <c r="H358">
        <v>1234</v>
      </c>
      <c r="I358" s="2">
        <v>0.375</v>
      </c>
    </row>
    <row r="359" spans="1:9" hidden="1" x14ac:dyDescent="0.25">
      <c r="A359" s="1">
        <v>45193</v>
      </c>
      <c r="B359">
        <v>176</v>
      </c>
      <c r="C359" t="s">
        <v>15</v>
      </c>
      <c r="D359" t="s">
        <v>15</v>
      </c>
      <c r="E359" t="s">
        <v>11</v>
      </c>
      <c r="F359">
        <v>36</v>
      </c>
      <c r="G359">
        <v>1.17</v>
      </c>
      <c r="H359">
        <v>1234</v>
      </c>
      <c r="I359" s="2">
        <v>0.375</v>
      </c>
    </row>
    <row r="360" spans="1:9" hidden="1" x14ac:dyDescent="0.25">
      <c r="A360" s="1">
        <v>45194</v>
      </c>
      <c r="B360">
        <v>177</v>
      </c>
      <c r="C360" t="s">
        <v>15</v>
      </c>
      <c r="D360" t="s">
        <v>15</v>
      </c>
      <c r="E360" t="s">
        <v>11</v>
      </c>
      <c r="F360">
        <v>22</v>
      </c>
      <c r="G360">
        <v>0.84</v>
      </c>
      <c r="H360">
        <v>1234</v>
      </c>
      <c r="I360" s="2">
        <v>0.375</v>
      </c>
    </row>
    <row r="361" spans="1:9" hidden="1" x14ac:dyDescent="0.25">
      <c r="A361" s="1">
        <v>45195</v>
      </c>
      <c r="B361">
        <v>178</v>
      </c>
      <c r="C361" t="s">
        <v>15</v>
      </c>
      <c r="D361" t="s">
        <v>15</v>
      </c>
      <c r="E361" t="s">
        <v>11</v>
      </c>
      <c r="F361">
        <v>41</v>
      </c>
      <c r="G361">
        <v>1.1000000000000001</v>
      </c>
      <c r="H361">
        <v>1234</v>
      </c>
      <c r="I361" s="2">
        <v>0.375</v>
      </c>
    </row>
    <row r="362" spans="1:9" hidden="1" x14ac:dyDescent="0.25">
      <c r="A362" s="1">
        <v>45196</v>
      </c>
      <c r="B362">
        <v>179</v>
      </c>
      <c r="C362" t="s">
        <v>15</v>
      </c>
      <c r="D362" t="s">
        <v>15</v>
      </c>
      <c r="E362" t="s">
        <v>11</v>
      </c>
      <c r="F362">
        <v>22</v>
      </c>
      <c r="G362">
        <v>0.78</v>
      </c>
      <c r="H362">
        <v>1234</v>
      </c>
      <c r="I362" s="2">
        <v>0.375</v>
      </c>
    </row>
    <row r="363" spans="1:9" hidden="1" x14ac:dyDescent="0.25">
      <c r="A363" s="1">
        <v>45197</v>
      </c>
      <c r="B363">
        <v>180</v>
      </c>
      <c r="C363" t="s">
        <v>15</v>
      </c>
      <c r="D363" t="s">
        <v>15</v>
      </c>
      <c r="E363" t="s">
        <v>11</v>
      </c>
      <c r="F363">
        <v>22</v>
      </c>
      <c r="G363">
        <v>0.69</v>
      </c>
      <c r="H363">
        <v>1234</v>
      </c>
      <c r="I363" s="2">
        <v>0.375</v>
      </c>
    </row>
    <row r="364" spans="1:9" hidden="1" x14ac:dyDescent="0.25">
      <c r="A364" s="1">
        <v>45017</v>
      </c>
      <c r="B364">
        <v>0</v>
      </c>
      <c r="C364" t="s">
        <v>17</v>
      </c>
      <c r="D364" t="s">
        <v>17</v>
      </c>
      <c r="E364" t="s">
        <v>12</v>
      </c>
      <c r="F364">
        <v>278</v>
      </c>
      <c r="G364">
        <v>0.83</v>
      </c>
      <c r="H364">
        <v>2345</v>
      </c>
      <c r="I364" s="2">
        <v>0.38541666666666669</v>
      </c>
    </row>
    <row r="365" spans="1:9" hidden="1" x14ac:dyDescent="0.25">
      <c r="A365" s="1">
        <v>45018</v>
      </c>
      <c r="B365">
        <v>1</v>
      </c>
      <c r="C365" t="s">
        <v>17</v>
      </c>
      <c r="D365" t="s">
        <v>17</v>
      </c>
      <c r="E365" t="s">
        <v>12</v>
      </c>
      <c r="F365">
        <v>278</v>
      </c>
      <c r="G365">
        <v>0.78</v>
      </c>
      <c r="H365">
        <v>2345</v>
      </c>
      <c r="I365" s="2">
        <v>0.38541666666666669</v>
      </c>
    </row>
    <row r="366" spans="1:9" hidden="1" x14ac:dyDescent="0.25">
      <c r="A366" s="1">
        <v>45019</v>
      </c>
      <c r="B366">
        <v>2</v>
      </c>
      <c r="C366" t="s">
        <v>17</v>
      </c>
      <c r="D366" t="s">
        <v>17</v>
      </c>
      <c r="E366" t="s">
        <v>12</v>
      </c>
      <c r="F366">
        <v>305</v>
      </c>
      <c r="G366">
        <v>0.95</v>
      </c>
      <c r="H366">
        <v>2345</v>
      </c>
      <c r="I366" s="2">
        <v>0.38541666666666669</v>
      </c>
    </row>
    <row r="367" spans="1:9" hidden="1" x14ac:dyDescent="0.25">
      <c r="A367" s="1">
        <v>45020</v>
      </c>
      <c r="B367">
        <v>3</v>
      </c>
      <c r="C367" t="s">
        <v>17</v>
      </c>
      <c r="D367" t="s">
        <v>17</v>
      </c>
      <c r="E367" t="s">
        <v>12</v>
      </c>
      <c r="F367">
        <v>295</v>
      </c>
      <c r="G367">
        <v>1.03</v>
      </c>
      <c r="H367">
        <v>2345</v>
      </c>
      <c r="I367" s="2">
        <v>0.38541666666666669</v>
      </c>
    </row>
    <row r="368" spans="1:9" hidden="1" x14ac:dyDescent="0.25">
      <c r="A368" s="1">
        <v>45021</v>
      </c>
      <c r="B368">
        <v>4</v>
      </c>
      <c r="C368" t="s">
        <v>17</v>
      </c>
      <c r="D368" t="s">
        <v>17</v>
      </c>
      <c r="E368" t="s">
        <v>12</v>
      </c>
      <c r="F368">
        <v>305</v>
      </c>
      <c r="G368">
        <v>1.05</v>
      </c>
      <c r="H368">
        <v>2345</v>
      </c>
      <c r="I368" s="2">
        <v>0.38541666666666669</v>
      </c>
    </row>
    <row r="369" spans="1:9" hidden="1" x14ac:dyDescent="0.25">
      <c r="A369" s="1">
        <v>45022</v>
      </c>
      <c r="B369">
        <v>5</v>
      </c>
      <c r="C369" t="s">
        <v>17</v>
      </c>
      <c r="D369" t="s">
        <v>17</v>
      </c>
      <c r="E369" t="s">
        <v>12</v>
      </c>
      <c r="F369">
        <v>278</v>
      </c>
      <c r="G369">
        <v>0.93</v>
      </c>
      <c r="H369">
        <v>2345</v>
      </c>
      <c r="I369" s="2">
        <v>0.38541666666666669</v>
      </c>
    </row>
    <row r="370" spans="1:9" hidden="1" x14ac:dyDescent="0.25">
      <c r="A370" s="1">
        <v>45023</v>
      </c>
      <c r="B370">
        <v>6</v>
      </c>
      <c r="C370" t="s">
        <v>17</v>
      </c>
      <c r="D370" t="s">
        <v>17</v>
      </c>
      <c r="E370" t="s">
        <v>12</v>
      </c>
      <c r="F370">
        <v>277</v>
      </c>
      <c r="G370">
        <v>0.87</v>
      </c>
      <c r="H370">
        <v>2345</v>
      </c>
      <c r="I370" s="2">
        <v>0.38541666666666669</v>
      </c>
    </row>
    <row r="371" spans="1:9" hidden="1" x14ac:dyDescent="0.25">
      <c r="A371" s="1">
        <v>45024</v>
      </c>
      <c r="B371">
        <v>7</v>
      </c>
      <c r="C371" t="s">
        <v>17</v>
      </c>
      <c r="D371" t="s">
        <v>17</v>
      </c>
      <c r="E371" t="s">
        <v>12</v>
      </c>
      <c r="F371">
        <v>278</v>
      </c>
      <c r="G371">
        <v>0.75</v>
      </c>
      <c r="H371">
        <v>2345</v>
      </c>
      <c r="I371" s="2">
        <v>0.38541666666666669</v>
      </c>
    </row>
    <row r="372" spans="1:9" hidden="1" x14ac:dyDescent="0.25">
      <c r="A372" s="1">
        <v>45025</v>
      </c>
      <c r="B372">
        <v>8</v>
      </c>
      <c r="C372" t="s">
        <v>17</v>
      </c>
      <c r="D372" t="s">
        <v>17</v>
      </c>
      <c r="E372" t="s">
        <v>12</v>
      </c>
      <c r="F372">
        <v>271</v>
      </c>
      <c r="G372">
        <v>0.93</v>
      </c>
      <c r="H372">
        <v>2345</v>
      </c>
      <c r="I372" s="2">
        <v>0.38541666666666669</v>
      </c>
    </row>
    <row r="373" spans="1:9" hidden="1" x14ac:dyDescent="0.25">
      <c r="A373" s="1">
        <v>45026</v>
      </c>
      <c r="B373">
        <v>9</v>
      </c>
      <c r="C373" t="s">
        <v>17</v>
      </c>
      <c r="D373" t="s">
        <v>17</v>
      </c>
      <c r="E373" t="s">
        <v>12</v>
      </c>
      <c r="F373">
        <v>231</v>
      </c>
      <c r="G373">
        <v>0.83</v>
      </c>
      <c r="H373">
        <v>2345</v>
      </c>
      <c r="I373" s="2">
        <v>0.38541666666666669</v>
      </c>
    </row>
    <row r="374" spans="1:9" hidden="1" x14ac:dyDescent="0.25">
      <c r="A374" s="1">
        <v>45027</v>
      </c>
      <c r="B374">
        <v>10</v>
      </c>
      <c r="C374" t="s">
        <v>17</v>
      </c>
      <c r="D374" t="s">
        <v>17</v>
      </c>
      <c r="E374" t="s">
        <v>12</v>
      </c>
      <c r="F374">
        <v>243</v>
      </c>
      <c r="G374">
        <v>0.73</v>
      </c>
      <c r="H374">
        <v>2345</v>
      </c>
      <c r="I374" s="2">
        <v>0.38541666666666669</v>
      </c>
    </row>
    <row r="375" spans="1:9" hidden="1" x14ac:dyDescent="0.25">
      <c r="A375" s="1">
        <v>45028</v>
      </c>
      <c r="B375">
        <v>11</v>
      </c>
      <c r="C375" t="s">
        <v>17</v>
      </c>
      <c r="D375" t="s">
        <v>17</v>
      </c>
      <c r="E375" t="s">
        <v>12</v>
      </c>
      <c r="F375">
        <v>226</v>
      </c>
      <c r="G375">
        <v>0.67</v>
      </c>
      <c r="H375">
        <v>2345</v>
      </c>
      <c r="I375" s="2">
        <v>0.38541666666666669</v>
      </c>
    </row>
    <row r="376" spans="1:9" hidden="1" x14ac:dyDescent="0.25">
      <c r="A376" s="1">
        <v>45029</v>
      </c>
      <c r="B376">
        <v>12</v>
      </c>
      <c r="C376" t="s">
        <v>17</v>
      </c>
      <c r="D376" t="s">
        <v>17</v>
      </c>
      <c r="E376" t="s">
        <v>12</v>
      </c>
      <c r="F376">
        <v>271</v>
      </c>
      <c r="G376">
        <v>0.95</v>
      </c>
      <c r="H376">
        <v>2345</v>
      </c>
      <c r="I376" s="2">
        <v>0.38541666666666669</v>
      </c>
    </row>
    <row r="377" spans="1:9" hidden="1" x14ac:dyDescent="0.25">
      <c r="A377" s="1">
        <v>45030</v>
      </c>
      <c r="B377">
        <v>13</v>
      </c>
      <c r="C377" t="s">
        <v>17</v>
      </c>
      <c r="D377" t="s">
        <v>17</v>
      </c>
      <c r="E377" t="s">
        <v>12</v>
      </c>
      <c r="F377">
        <v>244</v>
      </c>
      <c r="G377">
        <v>1.17</v>
      </c>
      <c r="H377">
        <v>2345</v>
      </c>
      <c r="I377" s="2">
        <v>0.38541666666666669</v>
      </c>
    </row>
    <row r="378" spans="1:9" hidden="1" x14ac:dyDescent="0.25">
      <c r="A378" s="1">
        <v>45031</v>
      </c>
      <c r="B378">
        <v>14</v>
      </c>
      <c r="C378" t="s">
        <v>17</v>
      </c>
      <c r="D378" t="s">
        <v>17</v>
      </c>
      <c r="E378" t="s">
        <v>12</v>
      </c>
      <c r="F378">
        <v>231</v>
      </c>
      <c r="G378">
        <v>0.78</v>
      </c>
      <c r="H378">
        <v>2345</v>
      </c>
      <c r="I378" s="2">
        <v>0.38541666666666669</v>
      </c>
    </row>
    <row r="379" spans="1:9" hidden="1" x14ac:dyDescent="0.25">
      <c r="A379" s="1">
        <v>45032</v>
      </c>
      <c r="B379">
        <v>15</v>
      </c>
      <c r="C379" t="s">
        <v>17</v>
      </c>
      <c r="D379" t="s">
        <v>17</v>
      </c>
      <c r="E379" t="s">
        <v>12</v>
      </c>
      <c r="F379">
        <v>257</v>
      </c>
      <c r="G379">
        <v>0.95</v>
      </c>
      <c r="H379">
        <v>2345</v>
      </c>
      <c r="I379" s="2">
        <v>0.38541666666666669</v>
      </c>
    </row>
    <row r="380" spans="1:9" hidden="1" x14ac:dyDescent="0.25">
      <c r="A380" s="1">
        <v>45033</v>
      </c>
      <c r="B380">
        <v>16</v>
      </c>
      <c r="C380" t="s">
        <v>17</v>
      </c>
      <c r="D380" t="s">
        <v>17</v>
      </c>
      <c r="E380" t="s">
        <v>12</v>
      </c>
      <c r="F380">
        <v>162</v>
      </c>
      <c r="G380">
        <v>0.84</v>
      </c>
      <c r="H380">
        <v>2345</v>
      </c>
      <c r="I380" s="2">
        <v>0.38541666666666669</v>
      </c>
    </row>
    <row r="381" spans="1:9" hidden="1" x14ac:dyDescent="0.25">
      <c r="A381" s="1">
        <v>45034</v>
      </c>
      <c r="B381">
        <v>17</v>
      </c>
      <c r="C381" t="s">
        <v>17</v>
      </c>
      <c r="D381" t="s">
        <v>17</v>
      </c>
      <c r="E381" t="s">
        <v>12</v>
      </c>
      <c r="F381">
        <v>157</v>
      </c>
      <c r="G381">
        <v>0.77</v>
      </c>
      <c r="H381">
        <v>2345</v>
      </c>
      <c r="I381" s="2">
        <v>0.38541666666666669</v>
      </c>
    </row>
    <row r="382" spans="1:9" hidden="1" x14ac:dyDescent="0.25">
      <c r="A382" s="1">
        <v>45035</v>
      </c>
      <c r="B382">
        <v>18</v>
      </c>
      <c r="C382" t="s">
        <v>17</v>
      </c>
      <c r="D382" t="s">
        <v>17</v>
      </c>
      <c r="E382" t="s">
        <v>12</v>
      </c>
      <c r="F382">
        <v>157</v>
      </c>
      <c r="G382">
        <v>0.66</v>
      </c>
      <c r="H382">
        <v>2345</v>
      </c>
      <c r="I382" s="2">
        <v>0.38541666666666669</v>
      </c>
    </row>
    <row r="383" spans="1:9" hidden="1" x14ac:dyDescent="0.25">
      <c r="A383" s="1">
        <v>45036</v>
      </c>
      <c r="B383">
        <v>19</v>
      </c>
      <c r="C383" t="s">
        <v>17</v>
      </c>
      <c r="D383" t="s">
        <v>17</v>
      </c>
      <c r="E383" t="s">
        <v>12</v>
      </c>
      <c r="F383">
        <v>204</v>
      </c>
      <c r="G383">
        <v>0.95</v>
      </c>
      <c r="H383">
        <v>2345</v>
      </c>
      <c r="I383" s="2">
        <v>0.38541666666666669</v>
      </c>
    </row>
    <row r="384" spans="1:9" hidden="1" x14ac:dyDescent="0.25">
      <c r="A384" s="1">
        <v>45037</v>
      </c>
      <c r="B384">
        <v>20</v>
      </c>
      <c r="C384" t="s">
        <v>17</v>
      </c>
      <c r="D384" t="s">
        <v>17</v>
      </c>
      <c r="E384" t="s">
        <v>12</v>
      </c>
      <c r="F384">
        <v>210</v>
      </c>
      <c r="G384">
        <v>0.99</v>
      </c>
      <c r="H384">
        <v>2345</v>
      </c>
      <c r="I384" s="2">
        <v>0.38541666666666669</v>
      </c>
    </row>
    <row r="385" spans="1:9" hidden="1" x14ac:dyDescent="0.25">
      <c r="A385" s="1">
        <v>45038</v>
      </c>
      <c r="B385">
        <v>21</v>
      </c>
      <c r="C385" t="s">
        <v>17</v>
      </c>
      <c r="D385" t="s">
        <v>17</v>
      </c>
      <c r="E385" t="s">
        <v>12</v>
      </c>
      <c r="F385">
        <v>157</v>
      </c>
      <c r="G385">
        <v>0.65</v>
      </c>
      <c r="H385">
        <v>2345</v>
      </c>
      <c r="I385" s="2">
        <v>0.38541666666666669</v>
      </c>
    </row>
    <row r="386" spans="1:9" hidden="1" x14ac:dyDescent="0.25">
      <c r="A386" s="1">
        <v>45039</v>
      </c>
      <c r="B386">
        <v>22</v>
      </c>
      <c r="C386" t="s">
        <v>17</v>
      </c>
      <c r="D386" t="s">
        <v>17</v>
      </c>
      <c r="E386" t="s">
        <v>12</v>
      </c>
      <c r="F386">
        <v>162</v>
      </c>
      <c r="G386">
        <v>0.57999999999999996</v>
      </c>
      <c r="H386">
        <v>2345</v>
      </c>
      <c r="I386" s="2">
        <v>0.38541666666666669</v>
      </c>
    </row>
    <row r="387" spans="1:9" hidden="1" x14ac:dyDescent="0.25">
      <c r="A387" s="1">
        <v>45040</v>
      </c>
      <c r="B387">
        <v>23</v>
      </c>
      <c r="C387" t="s">
        <v>17</v>
      </c>
      <c r="D387" t="s">
        <v>17</v>
      </c>
      <c r="E387" t="s">
        <v>12</v>
      </c>
      <c r="F387">
        <v>162</v>
      </c>
      <c r="G387">
        <v>0.5</v>
      </c>
      <c r="H387">
        <v>2345</v>
      </c>
      <c r="I387" s="2">
        <v>0.38541666666666669</v>
      </c>
    </row>
    <row r="388" spans="1:9" hidden="1" x14ac:dyDescent="0.25">
      <c r="A388" s="1">
        <v>45041</v>
      </c>
      <c r="B388">
        <v>24</v>
      </c>
      <c r="C388" t="s">
        <v>17</v>
      </c>
      <c r="D388" t="s">
        <v>17</v>
      </c>
      <c r="E388" t="s">
        <v>12</v>
      </c>
      <c r="F388">
        <v>168</v>
      </c>
      <c r="G388">
        <v>0.84</v>
      </c>
      <c r="H388">
        <v>2345</v>
      </c>
      <c r="I388" s="2">
        <v>0.38541666666666669</v>
      </c>
    </row>
    <row r="389" spans="1:9" hidden="1" x14ac:dyDescent="0.25">
      <c r="A389" s="1">
        <v>45042</v>
      </c>
      <c r="B389">
        <v>25</v>
      </c>
      <c r="C389" t="s">
        <v>17</v>
      </c>
      <c r="D389" t="s">
        <v>17</v>
      </c>
      <c r="E389" t="s">
        <v>12</v>
      </c>
      <c r="F389">
        <v>157</v>
      </c>
      <c r="G389">
        <v>0.72</v>
      </c>
      <c r="H389">
        <v>2345</v>
      </c>
      <c r="I389" s="2">
        <v>0.38541666666666669</v>
      </c>
    </row>
    <row r="390" spans="1:9" hidden="1" x14ac:dyDescent="0.25">
      <c r="A390" s="1">
        <v>45043</v>
      </c>
      <c r="B390">
        <v>26</v>
      </c>
      <c r="C390" t="s">
        <v>17</v>
      </c>
      <c r="D390" t="s">
        <v>17</v>
      </c>
      <c r="E390" t="s">
        <v>12</v>
      </c>
      <c r="F390">
        <v>183</v>
      </c>
      <c r="G390">
        <v>0.95</v>
      </c>
      <c r="H390">
        <v>2345</v>
      </c>
      <c r="I390" s="2">
        <v>0.38541666666666669</v>
      </c>
    </row>
    <row r="391" spans="1:9" hidden="1" x14ac:dyDescent="0.25">
      <c r="A391" s="1">
        <v>45044</v>
      </c>
      <c r="B391">
        <v>27</v>
      </c>
      <c r="C391" t="s">
        <v>17</v>
      </c>
      <c r="D391" t="s">
        <v>17</v>
      </c>
      <c r="E391" t="s">
        <v>12</v>
      </c>
      <c r="F391">
        <v>157</v>
      </c>
      <c r="G391">
        <v>0.73</v>
      </c>
      <c r="H391">
        <v>2345</v>
      </c>
      <c r="I391" s="2">
        <v>0.38541666666666669</v>
      </c>
    </row>
    <row r="392" spans="1:9" hidden="1" x14ac:dyDescent="0.25">
      <c r="A392" s="1">
        <v>45045</v>
      </c>
      <c r="B392">
        <v>28</v>
      </c>
      <c r="C392" t="s">
        <v>17</v>
      </c>
      <c r="D392" t="s">
        <v>17</v>
      </c>
      <c r="E392" t="s">
        <v>12</v>
      </c>
      <c r="F392">
        <v>162</v>
      </c>
      <c r="G392">
        <v>0.79</v>
      </c>
      <c r="H392">
        <v>2345</v>
      </c>
      <c r="I392" s="2">
        <v>0.38541666666666669</v>
      </c>
    </row>
    <row r="393" spans="1:9" hidden="1" x14ac:dyDescent="0.25">
      <c r="A393" s="1">
        <v>45046</v>
      </c>
      <c r="B393">
        <v>29</v>
      </c>
      <c r="C393" t="s">
        <v>17</v>
      </c>
      <c r="D393" t="s">
        <v>17</v>
      </c>
      <c r="E393" t="s">
        <v>12</v>
      </c>
      <c r="F393">
        <v>204</v>
      </c>
      <c r="G393">
        <v>1.0900000000000001</v>
      </c>
      <c r="H393">
        <v>2345</v>
      </c>
      <c r="I393" s="2">
        <v>0.38541666666666669</v>
      </c>
    </row>
    <row r="394" spans="1:9" hidden="1" x14ac:dyDescent="0.25">
      <c r="A394" s="1">
        <v>45047</v>
      </c>
      <c r="B394">
        <v>30</v>
      </c>
      <c r="C394" t="s">
        <v>17</v>
      </c>
      <c r="D394" t="s">
        <v>17</v>
      </c>
      <c r="E394" t="s">
        <v>12</v>
      </c>
      <c r="F394">
        <v>211</v>
      </c>
      <c r="G394">
        <v>1.19</v>
      </c>
      <c r="H394">
        <v>2345</v>
      </c>
      <c r="I394" s="2">
        <v>0.38541666666666669</v>
      </c>
    </row>
    <row r="395" spans="1:9" hidden="1" x14ac:dyDescent="0.25">
      <c r="A395" s="1">
        <v>45048</v>
      </c>
      <c r="B395">
        <v>31</v>
      </c>
      <c r="C395" t="s">
        <v>17</v>
      </c>
      <c r="D395" t="s">
        <v>17</v>
      </c>
      <c r="E395" t="s">
        <v>12</v>
      </c>
      <c r="F395">
        <v>143</v>
      </c>
      <c r="G395">
        <v>0.77</v>
      </c>
      <c r="H395">
        <v>2345</v>
      </c>
      <c r="I395" s="2">
        <v>0.38541666666666669</v>
      </c>
    </row>
    <row r="396" spans="1:9" hidden="1" x14ac:dyDescent="0.25">
      <c r="A396" s="1">
        <v>45049</v>
      </c>
      <c r="B396">
        <v>32</v>
      </c>
      <c r="C396" t="s">
        <v>17</v>
      </c>
      <c r="D396" t="s">
        <v>17</v>
      </c>
      <c r="E396" t="s">
        <v>12</v>
      </c>
      <c r="F396">
        <v>150</v>
      </c>
      <c r="G396">
        <v>0.93</v>
      </c>
      <c r="H396">
        <v>2345</v>
      </c>
      <c r="I396" s="2">
        <v>0.38541666666666669</v>
      </c>
    </row>
    <row r="397" spans="1:9" hidden="1" x14ac:dyDescent="0.25">
      <c r="A397" s="1">
        <v>45050</v>
      </c>
      <c r="B397">
        <v>33</v>
      </c>
      <c r="C397" t="s">
        <v>17</v>
      </c>
      <c r="D397" t="s">
        <v>17</v>
      </c>
      <c r="E397" t="s">
        <v>12</v>
      </c>
      <c r="F397">
        <v>157</v>
      </c>
      <c r="G397">
        <v>1.2</v>
      </c>
      <c r="H397">
        <v>2345</v>
      </c>
      <c r="I397" s="2">
        <v>0.38541666666666669</v>
      </c>
    </row>
    <row r="398" spans="1:9" hidden="1" x14ac:dyDescent="0.25">
      <c r="A398" s="1">
        <v>45051</v>
      </c>
      <c r="B398">
        <v>34</v>
      </c>
      <c r="C398" t="s">
        <v>17</v>
      </c>
      <c r="D398" t="s">
        <v>17</v>
      </c>
      <c r="E398" t="s">
        <v>12</v>
      </c>
      <c r="F398">
        <v>162</v>
      </c>
      <c r="G398">
        <v>1.18</v>
      </c>
      <c r="H398">
        <v>2345</v>
      </c>
      <c r="I398" s="2">
        <v>0.38541666666666669</v>
      </c>
    </row>
    <row r="399" spans="1:9" hidden="1" x14ac:dyDescent="0.25">
      <c r="A399" s="1">
        <v>45052</v>
      </c>
      <c r="B399">
        <v>35</v>
      </c>
      <c r="C399" t="s">
        <v>17</v>
      </c>
      <c r="D399" t="s">
        <v>17</v>
      </c>
      <c r="E399" t="s">
        <v>12</v>
      </c>
      <c r="F399">
        <v>105</v>
      </c>
      <c r="G399">
        <v>0.83</v>
      </c>
      <c r="H399">
        <v>2345</v>
      </c>
      <c r="I399" s="2">
        <v>0.38541666666666669</v>
      </c>
    </row>
    <row r="400" spans="1:9" hidden="1" x14ac:dyDescent="0.25">
      <c r="A400" s="1">
        <v>45053</v>
      </c>
      <c r="B400">
        <v>36</v>
      </c>
      <c r="C400" t="s">
        <v>17</v>
      </c>
      <c r="D400" t="s">
        <v>17</v>
      </c>
      <c r="E400" t="s">
        <v>12</v>
      </c>
      <c r="F400">
        <v>105</v>
      </c>
      <c r="G400">
        <v>0.78</v>
      </c>
      <c r="H400">
        <v>2345</v>
      </c>
      <c r="I400" s="2">
        <v>0.38541666666666669</v>
      </c>
    </row>
    <row r="401" spans="1:9" hidden="1" x14ac:dyDescent="0.25">
      <c r="A401" s="1">
        <v>45054</v>
      </c>
      <c r="B401">
        <v>37</v>
      </c>
      <c r="C401" t="s">
        <v>17</v>
      </c>
      <c r="D401" t="s">
        <v>17</v>
      </c>
      <c r="E401" t="s">
        <v>12</v>
      </c>
      <c r="F401">
        <v>143</v>
      </c>
      <c r="G401">
        <v>1.04</v>
      </c>
      <c r="H401">
        <v>2345</v>
      </c>
      <c r="I401" s="2">
        <v>0.38541666666666669</v>
      </c>
    </row>
    <row r="402" spans="1:9" hidden="1" x14ac:dyDescent="0.25">
      <c r="A402" s="1">
        <v>45055</v>
      </c>
      <c r="B402">
        <v>38</v>
      </c>
      <c r="C402" t="s">
        <v>17</v>
      </c>
      <c r="D402" t="s">
        <v>17</v>
      </c>
      <c r="E402" t="s">
        <v>12</v>
      </c>
      <c r="F402">
        <v>125</v>
      </c>
      <c r="G402">
        <v>0.77</v>
      </c>
      <c r="H402">
        <v>2345</v>
      </c>
      <c r="I402" s="2">
        <v>0.38541666666666669</v>
      </c>
    </row>
    <row r="403" spans="1:9" hidden="1" x14ac:dyDescent="0.25">
      <c r="A403" s="1">
        <v>45056</v>
      </c>
      <c r="B403">
        <v>39</v>
      </c>
      <c r="C403" t="s">
        <v>17</v>
      </c>
      <c r="D403" t="s">
        <v>17</v>
      </c>
      <c r="E403" t="s">
        <v>12</v>
      </c>
      <c r="F403">
        <v>134</v>
      </c>
      <c r="G403">
        <v>0.88</v>
      </c>
      <c r="H403">
        <v>2345</v>
      </c>
      <c r="I403" s="2">
        <v>0.38541666666666669</v>
      </c>
    </row>
    <row r="404" spans="1:9" hidden="1" x14ac:dyDescent="0.25">
      <c r="A404" s="1">
        <v>45057</v>
      </c>
      <c r="B404">
        <v>40</v>
      </c>
      <c r="C404" t="s">
        <v>17</v>
      </c>
      <c r="D404" t="s">
        <v>17</v>
      </c>
      <c r="E404" t="s">
        <v>12</v>
      </c>
      <c r="F404">
        <v>112</v>
      </c>
      <c r="G404">
        <v>0.74</v>
      </c>
      <c r="H404">
        <v>2345</v>
      </c>
      <c r="I404" s="2">
        <v>0.38541666666666669</v>
      </c>
    </row>
    <row r="405" spans="1:9" hidden="1" x14ac:dyDescent="0.25">
      <c r="A405" s="1">
        <v>45058</v>
      </c>
      <c r="B405">
        <v>41</v>
      </c>
      <c r="C405" t="s">
        <v>17</v>
      </c>
      <c r="D405" t="s">
        <v>17</v>
      </c>
      <c r="E405" t="s">
        <v>12</v>
      </c>
      <c r="F405">
        <v>105</v>
      </c>
      <c r="G405">
        <v>0.63</v>
      </c>
      <c r="H405">
        <v>2345</v>
      </c>
      <c r="I405" s="2">
        <v>0.38541666666666669</v>
      </c>
    </row>
    <row r="406" spans="1:9" hidden="1" x14ac:dyDescent="0.25">
      <c r="A406" s="1">
        <v>45059</v>
      </c>
      <c r="B406">
        <v>42</v>
      </c>
      <c r="C406" t="s">
        <v>17</v>
      </c>
      <c r="D406" t="s">
        <v>17</v>
      </c>
      <c r="E406" t="s">
        <v>12</v>
      </c>
      <c r="F406">
        <v>105</v>
      </c>
      <c r="G406">
        <v>0.61</v>
      </c>
      <c r="H406">
        <v>2345</v>
      </c>
      <c r="I406" s="2">
        <v>0.38541666666666669</v>
      </c>
    </row>
    <row r="407" spans="1:9" hidden="1" x14ac:dyDescent="0.25">
      <c r="A407" s="1">
        <v>45060</v>
      </c>
      <c r="B407">
        <v>43</v>
      </c>
      <c r="C407" t="s">
        <v>17</v>
      </c>
      <c r="D407" t="s">
        <v>17</v>
      </c>
      <c r="E407" t="s">
        <v>12</v>
      </c>
      <c r="F407">
        <v>104</v>
      </c>
      <c r="G407">
        <v>0.5</v>
      </c>
      <c r="H407">
        <v>2345</v>
      </c>
      <c r="I407" s="2">
        <v>0.38541666666666669</v>
      </c>
    </row>
    <row r="408" spans="1:9" hidden="1" x14ac:dyDescent="0.25">
      <c r="A408" s="1">
        <v>45061</v>
      </c>
      <c r="B408">
        <v>44</v>
      </c>
      <c r="C408" t="s">
        <v>17</v>
      </c>
      <c r="D408" t="s">
        <v>17</v>
      </c>
      <c r="E408" t="s">
        <v>12</v>
      </c>
      <c r="F408">
        <v>105</v>
      </c>
      <c r="G408">
        <v>0.62</v>
      </c>
      <c r="H408">
        <v>2345</v>
      </c>
      <c r="I408" s="2">
        <v>0.38541666666666669</v>
      </c>
    </row>
    <row r="409" spans="1:9" hidden="1" x14ac:dyDescent="0.25">
      <c r="A409" s="1">
        <v>45062</v>
      </c>
      <c r="B409">
        <v>45</v>
      </c>
      <c r="C409" t="s">
        <v>17</v>
      </c>
      <c r="D409" t="s">
        <v>17</v>
      </c>
      <c r="E409" t="s">
        <v>12</v>
      </c>
      <c r="F409">
        <v>143</v>
      </c>
      <c r="G409">
        <v>1.18</v>
      </c>
      <c r="H409">
        <v>2345</v>
      </c>
      <c r="I409" s="2">
        <v>0.38541666666666669</v>
      </c>
    </row>
    <row r="410" spans="1:9" hidden="1" x14ac:dyDescent="0.25">
      <c r="A410" s="1">
        <v>45063</v>
      </c>
      <c r="B410">
        <v>46</v>
      </c>
      <c r="C410" t="s">
        <v>17</v>
      </c>
      <c r="D410" t="s">
        <v>17</v>
      </c>
      <c r="E410" t="s">
        <v>12</v>
      </c>
      <c r="F410">
        <v>112</v>
      </c>
      <c r="G410">
        <v>0.82</v>
      </c>
      <c r="H410">
        <v>2345</v>
      </c>
      <c r="I410" s="2">
        <v>0.38541666666666669</v>
      </c>
    </row>
    <row r="411" spans="1:9" hidden="1" x14ac:dyDescent="0.25">
      <c r="A411" s="1">
        <v>45064</v>
      </c>
      <c r="B411">
        <v>47</v>
      </c>
      <c r="C411" t="s">
        <v>17</v>
      </c>
      <c r="D411" t="s">
        <v>17</v>
      </c>
      <c r="E411" t="s">
        <v>12</v>
      </c>
      <c r="F411">
        <v>143</v>
      </c>
      <c r="G411">
        <v>0.95</v>
      </c>
      <c r="H411">
        <v>2345</v>
      </c>
      <c r="I411" s="2">
        <v>0.38541666666666669</v>
      </c>
    </row>
    <row r="412" spans="1:9" hidden="1" x14ac:dyDescent="0.25">
      <c r="A412" s="1">
        <v>45065</v>
      </c>
      <c r="B412">
        <v>48</v>
      </c>
      <c r="C412" t="s">
        <v>17</v>
      </c>
      <c r="D412" t="s">
        <v>17</v>
      </c>
      <c r="E412" t="s">
        <v>12</v>
      </c>
      <c r="F412">
        <v>105</v>
      </c>
      <c r="G412">
        <v>0.74</v>
      </c>
      <c r="H412">
        <v>2345</v>
      </c>
      <c r="I412" s="2">
        <v>0.38541666666666669</v>
      </c>
    </row>
    <row r="413" spans="1:9" hidden="1" x14ac:dyDescent="0.25">
      <c r="A413" s="1">
        <v>45066</v>
      </c>
      <c r="B413">
        <v>49</v>
      </c>
      <c r="C413" t="s">
        <v>17</v>
      </c>
      <c r="D413" t="s">
        <v>17</v>
      </c>
      <c r="E413" t="s">
        <v>12</v>
      </c>
      <c r="F413">
        <v>105</v>
      </c>
      <c r="G413">
        <v>0.71</v>
      </c>
      <c r="H413">
        <v>2345</v>
      </c>
      <c r="I413" s="2">
        <v>0.38541666666666669</v>
      </c>
    </row>
    <row r="414" spans="1:9" hidden="1" x14ac:dyDescent="0.25">
      <c r="A414" s="1">
        <v>45067</v>
      </c>
      <c r="B414">
        <v>50</v>
      </c>
      <c r="C414" t="s">
        <v>17</v>
      </c>
      <c r="D414" t="s">
        <v>17</v>
      </c>
      <c r="E414" t="s">
        <v>12</v>
      </c>
      <c r="F414">
        <v>157</v>
      </c>
      <c r="G414">
        <v>0.95</v>
      </c>
      <c r="H414">
        <v>2345</v>
      </c>
      <c r="I414" s="2">
        <v>0.38541666666666669</v>
      </c>
    </row>
    <row r="415" spans="1:9" hidden="1" x14ac:dyDescent="0.25">
      <c r="A415" s="1">
        <v>45068</v>
      </c>
      <c r="B415">
        <v>51</v>
      </c>
      <c r="C415" t="s">
        <v>17</v>
      </c>
      <c r="D415" t="s">
        <v>17</v>
      </c>
      <c r="E415" t="s">
        <v>12</v>
      </c>
      <c r="F415">
        <v>105</v>
      </c>
      <c r="G415">
        <v>0.76</v>
      </c>
      <c r="H415">
        <v>2345</v>
      </c>
      <c r="I415" s="2">
        <v>0.38541666666666669</v>
      </c>
    </row>
    <row r="416" spans="1:9" hidden="1" x14ac:dyDescent="0.25">
      <c r="A416" s="1">
        <v>45069</v>
      </c>
      <c r="B416">
        <v>52</v>
      </c>
      <c r="C416" t="s">
        <v>17</v>
      </c>
      <c r="D416" t="s">
        <v>17</v>
      </c>
      <c r="E416" t="s">
        <v>12</v>
      </c>
      <c r="F416">
        <v>105</v>
      </c>
      <c r="G416">
        <v>0.64</v>
      </c>
      <c r="H416">
        <v>2345</v>
      </c>
      <c r="I416" s="2">
        <v>0.38541666666666669</v>
      </c>
    </row>
    <row r="417" spans="1:9" hidden="1" x14ac:dyDescent="0.25">
      <c r="A417" s="1">
        <v>45070</v>
      </c>
      <c r="B417">
        <v>53</v>
      </c>
      <c r="C417" t="s">
        <v>17</v>
      </c>
      <c r="D417" t="s">
        <v>17</v>
      </c>
      <c r="E417" t="s">
        <v>12</v>
      </c>
      <c r="F417">
        <v>105</v>
      </c>
      <c r="G417">
        <v>0.56000000000000005</v>
      </c>
      <c r="H417">
        <v>2345</v>
      </c>
      <c r="I417" s="2">
        <v>0.38541666666666669</v>
      </c>
    </row>
    <row r="418" spans="1:9" hidden="1" x14ac:dyDescent="0.25">
      <c r="A418" s="1">
        <v>45071</v>
      </c>
      <c r="B418">
        <v>54</v>
      </c>
      <c r="C418" t="s">
        <v>17</v>
      </c>
      <c r="D418" t="s">
        <v>17</v>
      </c>
      <c r="E418" t="s">
        <v>12</v>
      </c>
      <c r="F418">
        <v>105</v>
      </c>
      <c r="G418">
        <v>0.48</v>
      </c>
      <c r="H418">
        <v>2345</v>
      </c>
      <c r="I418" s="2">
        <v>0.38541666666666669</v>
      </c>
    </row>
    <row r="419" spans="1:9" hidden="1" x14ac:dyDescent="0.25">
      <c r="A419" s="1">
        <v>45072</v>
      </c>
      <c r="B419">
        <v>55</v>
      </c>
      <c r="C419" t="s">
        <v>17</v>
      </c>
      <c r="D419" t="s">
        <v>17</v>
      </c>
      <c r="E419" t="s">
        <v>12</v>
      </c>
      <c r="F419">
        <v>105</v>
      </c>
      <c r="G419">
        <v>0.73</v>
      </c>
      <c r="H419">
        <v>2345</v>
      </c>
      <c r="I419" s="2">
        <v>0.38541666666666669</v>
      </c>
    </row>
    <row r="420" spans="1:9" hidden="1" x14ac:dyDescent="0.25">
      <c r="A420" s="1">
        <v>45073</v>
      </c>
      <c r="B420">
        <v>56</v>
      </c>
      <c r="C420" t="s">
        <v>17</v>
      </c>
      <c r="D420" t="s">
        <v>17</v>
      </c>
      <c r="E420" t="s">
        <v>12</v>
      </c>
      <c r="F420">
        <v>105</v>
      </c>
      <c r="G420">
        <v>0.65</v>
      </c>
      <c r="H420">
        <v>2345</v>
      </c>
      <c r="I420" s="2">
        <v>0.38541666666666669</v>
      </c>
    </row>
    <row r="421" spans="1:9" hidden="1" x14ac:dyDescent="0.25">
      <c r="A421" s="1">
        <v>45074</v>
      </c>
      <c r="B421">
        <v>57</v>
      </c>
      <c r="C421" t="s">
        <v>17</v>
      </c>
      <c r="D421" t="s">
        <v>17</v>
      </c>
      <c r="E421" t="s">
        <v>12</v>
      </c>
      <c r="F421">
        <v>150</v>
      </c>
      <c r="G421">
        <v>1.04</v>
      </c>
      <c r="H421">
        <v>2345</v>
      </c>
      <c r="I421" s="2">
        <v>0.38541666666666669</v>
      </c>
    </row>
    <row r="422" spans="1:9" hidden="1" x14ac:dyDescent="0.25">
      <c r="A422" s="1">
        <v>45075</v>
      </c>
      <c r="B422">
        <v>58</v>
      </c>
      <c r="C422" t="s">
        <v>17</v>
      </c>
      <c r="D422" t="s">
        <v>17</v>
      </c>
      <c r="E422" t="s">
        <v>12</v>
      </c>
      <c r="F422">
        <v>112</v>
      </c>
      <c r="G422">
        <v>0.85</v>
      </c>
      <c r="H422">
        <v>2345</v>
      </c>
      <c r="I422" s="2">
        <v>0.38541666666666669</v>
      </c>
    </row>
    <row r="423" spans="1:9" hidden="1" x14ac:dyDescent="0.25">
      <c r="A423" s="1">
        <v>45076</v>
      </c>
      <c r="B423">
        <v>59</v>
      </c>
      <c r="C423" t="s">
        <v>17</v>
      </c>
      <c r="D423" t="s">
        <v>17</v>
      </c>
      <c r="E423" t="s">
        <v>12</v>
      </c>
      <c r="F423">
        <v>105</v>
      </c>
      <c r="G423">
        <v>0.74</v>
      </c>
      <c r="H423">
        <v>2345</v>
      </c>
      <c r="I423" s="2">
        <v>0.38541666666666669</v>
      </c>
    </row>
    <row r="424" spans="1:9" hidden="1" x14ac:dyDescent="0.25">
      <c r="A424" s="1">
        <v>45077</v>
      </c>
      <c r="B424">
        <v>60</v>
      </c>
      <c r="C424" t="s">
        <v>17</v>
      </c>
      <c r="D424" t="s">
        <v>17</v>
      </c>
      <c r="E424" t="s">
        <v>12</v>
      </c>
      <c r="F424">
        <v>105</v>
      </c>
      <c r="G424">
        <v>0.64</v>
      </c>
      <c r="H424">
        <v>2345</v>
      </c>
      <c r="I424" s="2">
        <v>0.38541666666666669</v>
      </c>
    </row>
    <row r="425" spans="1:9" hidden="1" x14ac:dyDescent="0.25">
      <c r="A425" s="1">
        <v>45078</v>
      </c>
      <c r="B425">
        <v>61</v>
      </c>
      <c r="C425" t="s">
        <v>17</v>
      </c>
      <c r="D425" t="s">
        <v>17</v>
      </c>
      <c r="E425" t="s">
        <v>12</v>
      </c>
      <c r="F425">
        <v>98</v>
      </c>
      <c r="G425">
        <v>0.98</v>
      </c>
      <c r="H425">
        <v>2345</v>
      </c>
      <c r="I425" s="2">
        <v>0.38541666666666669</v>
      </c>
    </row>
    <row r="426" spans="1:9" hidden="1" x14ac:dyDescent="0.25">
      <c r="A426" s="1">
        <v>45079</v>
      </c>
      <c r="B426">
        <v>62</v>
      </c>
      <c r="C426" t="s">
        <v>17</v>
      </c>
      <c r="D426" t="s">
        <v>17</v>
      </c>
      <c r="E426" t="s">
        <v>12</v>
      </c>
      <c r="F426">
        <v>98</v>
      </c>
      <c r="G426">
        <v>0.9</v>
      </c>
      <c r="H426">
        <v>2345</v>
      </c>
      <c r="I426" s="2">
        <v>0.38541666666666669</v>
      </c>
    </row>
    <row r="427" spans="1:9" hidden="1" x14ac:dyDescent="0.25">
      <c r="A427" s="1">
        <v>45080</v>
      </c>
      <c r="B427">
        <v>63</v>
      </c>
      <c r="C427" t="s">
        <v>17</v>
      </c>
      <c r="D427" t="s">
        <v>17</v>
      </c>
      <c r="E427" t="s">
        <v>12</v>
      </c>
      <c r="F427">
        <v>112</v>
      </c>
      <c r="G427">
        <v>1.01</v>
      </c>
      <c r="H427">
        <v>2345</v>
      </c>
      <c r="I427" s="2">
        <v>0.38541666666666669</v>
      </c>
    </row>
    <row r="428" spans="1:9" hidden="1" x14ac:dyDescent="0.25">
      <c r="A428" s="1">
        <v>45081</v>
      </c>
      <c r="B428">
        <v>64</v>
      </c>
      <c r="C428" t="s">
        <v>17</v>
      </c>
      <c r="D428" t="s">
        <v>17</v>
      </c>
      <c r="E428" t="s">
        <v>12</v>
      </c>
      <c r="F428">
        <v>74</v>
      </c>
      <c r="G428">
        <v>0.85</v>
      </c>
      <c r="H428">
        <v>2345</v>
      </c>
      <c r="I428" s="2">
        <v>0.38541666666666669</v>
      </c>
    </row>
    <row r="429" spans="1:9" hidden="1" x14ac:dyDescent="0.25">
      <c r="A429" s="1">
        <v>45082</v>
      </c>
      <c r="B429">
        <v>65</v>
      </c>
      <c r="C429" t="s">
        <v>17</v>
      </c>
      <c r="D429" t="s">
        <v>17</v>
      </c>
      <c r="E429" t="s">
        <v>12</v>
      </c>
      <c r="F429">
        <v>112</v>
      </c>
      <c r="G429">
        <v>1</v>
      </c>
      <c r="H429">
        <v>2345</v>
      </c>
      <c r="I429" s="2">
        <v>0.38541666666666669</v>
      </c>
    </row>
    <row r="430" spans="1:9" hidden="1" x14ac:dyDescent="0.25">
      <c r="A430" s="1">
        <v>45083</v>
      </c>
      <c r="B430">
        <v>66</v>
      </c>
      <c r="C430" t="s">
        <v>17</v>
      </c>
      <c r="D430" t="s">
        <v>17</v>
      </c>
      <c r="E430" t="s">
        <v>12</v>
      </c>
      <c r="F430">
        <v>98</v>
      </c>
      <c r="G430">
        <v>0.9</v>
      </c>
      <c r="H430">
        <v>2345</v>
      </c>
      <c r="I430" s="2">
        <v>0.38541666666666669</v>
      </c>
    </row>
    <row r="431" spans="1:9" hidden="1" x14ac:dyDescent="0.25">
      <c r="A431" s="1">
        <v>45084</v>
      </c>
      <c r="B431">
        <v>67</v>
      </c>
      <c r="C431" t="s">
        <v>17</v>
      </c>
      <c r="D431" t="s">
        <v>17</v>
      </c>
      <c r="E431" t="s">
        <v>12</v>
      </c>
      <c r="F431">
        <v>98</v>
      </c>
      <c r="G431">
        <v>1.1000000000000001</v>
      </c>
      <c r="H431">
        <v>2345</v>
      </c>
      <c r="I431" s="2">
        <v>0.38541666666666669</v>
      </c>
    </row>
    <row r="432" spans="1:9" hidden="1" x14ac:dyDescent="0.25">
      <c r="A432" s="1">
        <v>45085</v>
      </c>
      <c r="B432">
        <v>68</v>
      </c>
      <c r="C432" t="s">
        <v>17</v>
      </c>
      <c r="D432" t="s">
        <v>17</v>
      </c>
      <c r="E432" t="s">
        <v>12</v>
      </c>
      <c r="F432">
        <v>118</v>
      </c>
      <c r="G432">
        <v>1.1499999999999999</v>
      </c>
      <c r="H432">
        <v>2345</v>
      </c>
      <c r="I432" s="2">
        <v>0.38541666666666669</v>
      </c>
    </row>
    <row r="433" spans="1:9" hidden="1" x14ac:dyDescent="0.25">
      <c r="A433" s="1">
        <v>45086</v>
      </c>
      <c r="B433">
        <v>69</v>
      </c>
      <c r="C433" t="s">
        <v>17</v>
      </c>
      <c r="D433" t="s">
        <v>17</v>
      </c>
      <c r="E433" t="s">
        <v>12</v>
      </c>
      <c r="F433">
        <v>74</v>
      </c>
      <c r="G433">
        <v>0.85</v>
      </c>
      <c r="H433">
        <v>2345</v>
      </c>
      <c r="I433" s="2">
        <v>0.38541666666666669</v>
      </c>
    </row>
    <row r="434" spans="1:9" hidden="1" x14ac:dyDescent="0.25">
      <c r="A434" s="1">
        <v>45087</v>
      </c>
      <c r="B434">
        <v>70</v>
      </c>
      <c r="C434" t="s">
        <v>17</v>
      </c>
      <c r="D434" t="s">
        <v>17</v>
      </c>
      <c r="E434" t="s">
        <v>12</v>
      </c>
      <c r="F434">
        <v>98</v>
      </c>
      <c r="G434">
        <v>0.9</v>
      </c>
      <c r="H434">
        <v>2345</v>
      </c>
      <c r="I434" s="2">
        <v>0.38541666666666669</v>
      </c>
    </row>
    <row r="435" spans="1:9" hidden="1" x14ac:dyDescent="0.25">
      <c r="A435" s="1">
        <v>45088</v>
      </c>
      <c r="B435">
        <v>71</v>
      </c>
      <c r="C435" t="s">
        <v>17</v>
      </c>
      <c r="D435" t="s">
        <v>17</v>
      </c>
      <c r="E435" t="s">
        <v>12</v>
      </c>
      <c r="F435">
        <v>74</v>
      </c>
      <c r="G435">
        <v>0.76</v>
      </c>
      <c r="H435">
        <v>2345</v>
      </c>
      <c r="I435" s="2">
        <v>0.38541666666666669</v>
      </c>
    </row>
    <row r="436" spans="1:9" hidden="1" x14ac:dyDescent="0.25">
      <c r="A436" s="1">
        <v>45089</v>
      </c>
      <c r="B436">
        <v>72</v>
      </c>
      <c r="C436" t="s">
        <v>17</v>
      </c>
      <c r="D436" t="s">
        <v>17</v>
      </c>
      <c r="E436" t="s">
        <v>12</v>
      </c>
      <c r="F436">
        <v>74</v>
      </c>
      <c r="G436">
        <v>0.67</v>
      </c>
      <c r="H436">
        <v>2345</v>
      </c>
      <c r="I436" s="2">
        <v>0.38541666666666669</v>
      </c>
    </row>
    <row r="437" spans="1:9" hidden="1" x14ac:dyDescent="0.25">
      <c r="A437" s="1">
        <v>45090</v>
      </c>
      <c r="B437">
        <v>73</v>
      </c>
      <c r="C437" t="s">
        <v>17</v>
      </c>
      <c r="D437" t="s">
        <v>17</v>
      </c>
      <c r="E437" t="s">
        <v>12</v>
      </c>
      <c r="F437">
        <v>105</v>
      </c>
      <c r="G437">
        <v>0.95</v>
      </c>
      <c r="H437">
        <v>2345</v>
      </c>
      <c r="I437" s="2">
        <v>0.38541666666666669</v>
      </c>
    </row>
    <row r="438" spans="1:9" hidden="1" x14ac:dyDescent="0.25">
      <c r="A438" s="1">
        <v>45091</v>
      </c>
      <c r="B438">
        <v>74</v>
      </c>
      <c r="C438" t="s">
        <v>17</v>
      </c>
      <c r="D438" t="s">
        <v>17</v>
      </c>
      <c r="E438" t="s">
        <v>12</v>
      </c>
      <c r="F438">
        <v>74</v>
      </c>
      <c r="G438">
        <v>0.78</v>
      </c>
      <c r="H438">
        <v>2345</v>
      </c>
      <c r="I438" s="2">
        <v>0.38541666666666669</v>
      </c>
    </row>
    <row r="439" spans="1:9" hidden="1" x14ac:dyDescent="0.25">
      <c r="A439" s="1">
        <v>45092</v>
      </c>
      <c r="B439">
        <v>75</v>
      </c>
      <c r="C439" t="s">
        <v>17</v>
      </c>
      <c r="D439" t="s">
        <v>17</v>
      </c>
      <c r="E439" t="s">
        <v>12</v>
      </c>
      <c r="F439">
        <v>78</v>
      </c>
      <c r="G439">
        <v>0.65</v>
      </c>
      <c r="H439">
        <v>2345</v>
      </c>
      <c r="I439" s="2">
        <v>0.38541666666666669</v>
      </c>
    </row>
    <row r="440" spans="1:9" hidden="1" x14ac:dyDescent="0.25">
      <c r="A440" s="1">
        <v>45093</v>
      </c>
      <c r="B440">
        <v>76</v>
      </c>
      <c r="C440" t="s">
        <v>17</v>
      </c>
      <c r="D440" t="s">
        <v>17</v>
      </c>
      <c r="E440" t="s">
        <v>12</v>
      </c>
      <c r="F440">
        <v>74</v>
      </c>
      <c r="G440">
        <v>0.54</v>
      </c>
      <c r="H440">
        <v>2345</v>
      </c>
      <c r="I440" s="2">
        <v>0.38541666666666669</v>
      </c>
    </row>
    <row r="441" spans="1:9" hidden="1" x14ac:dyDescent="0.25">
      <c r="A441" s="1">
        <v>45094</v>
      </c>
      <c r="B441">
        <v>77</v>
      </c>
      <c r="C441" t="s">
        <v>17</v>
      </c>
      <c r="D441" t="s">
        <v>17</v>
      </c>
      <c r="E441" t="s">
        <v>12</v>
      </c>
      <c r="F441">
        <v>98</v>
      </c>
      <c r="G441">
        <v>0.95</v>
      </c>
      <c r="H441">
        <v>2345</v>
      </c>
      <c r="I441" s="2">
        <v>0.38541666666666669</v>
      </c>
    </row>
    <row r="442" spans="1:9" hidden="1" x14ac:dyDescent="0.25">
      <c r="A442" s="1">
        <v>45095</v>
      </c>
      <c r="B442">
        <v>78</v>
      </c>
      <c r="C442" t="s">
        <v>17</v>
      </c>
      <c r="D442" t="s">
        <v>17</v>
      </c>
      <c r="E442" t="s">
        <v>12</v>
      </c>
      <c r="F442">
        <v>85</v>
      </c>
      <c r="G442">
        <v>0.88</v>
      </c>
      <c r="H442">
        <v>2345</v>
      </c>
      <c r="I442" s="2">
        <v>0.38541666666666669</v>
      </c>
    </row>
    <row r="443" spans="1:9" hidden="1" x14ac:dyDescent="0.25">
      <c r="A443" s="1">
        <v>45096</v>
      </c>
      <c r="B443">
        <v>79</v>
      </c>
      <c r="C443" t="s">
        <v>17</v>
      </c>
      <c r="D443" t="s">
        <v>17</v>
      </c>
      <c r="E443" t="s">
        <v>12</v>
      </c>
      <c r="F443">
        <v>98</v>
      </c>
      <c r="G443">
        <v>1.1200000000000001</v>
      </c>
      <c r="H443">
        <v>2345</v>
      </c>
      <c r="I443" s="2">
        <v>0.38541666666666669</v>
      </c>
    </row>
    <row r="444" spans="1:9" hidden="1" x14ac:dyDescent="0.25">
      <c r="A444" s="1">
        <v>45097</v>
      </c>
      <c r="B444">
        <v>80</v>
      </c>
      <c r="C444" t="s">
        <v>17</v>
      </c>
      <c r="D444" t="s">
        <v>17</v>
      </c>
      <c r="E444" t="s">
        <v>12</v>
      </c>
      <c r="F444">
        <v>74</v>
      </c>
      <c r="G444">
        <v>0.88</v>
      </c>
      <c r="H444">
        <v>2345</v>
      </c>
      <c r="I444" s="2">
        <v>0.38541666666666669</v>
      </c>
    </row>
    <row r="445" spans="1:9" hidden="1" x14ac:dyDescent="0.25">
      <c r="A445" s="1">
        <v>45098</v>
      </c>
      <c r="B445">
        <v>81</v>
      </c>
      <c r="C445" t="s">
        <v>17</v>
      </c>
      <c r="D445" t="s">
        <v>17</v>
      </c>
      <c r="E445" t="s">
        <v>12</v>
      </c>
      <c r="F445">
        <v>91</v>
      </c>
      <c r="G445">
        <v>0.93</v>
      </c>
      <c r="H445">
        <v>2345</v>
      </c>
      <c r="I445" s="2">
        <v>0.38541666666666669</v>
      </c>
    </row>
    <row r="446" spans="1:9" hidden="1" x14ac:dyDescent="0.25">
      <c r="A446" s="1">
        <v>45099</v>
      </c>
      <c r="B446">
        <v>82</v>
      </c>
      <c r="C446" t="s">
        <v>17</v>
      </c>
      <c r="D446" t="s">
        <v>17</v>
      </c>
      <c r="E446" t="s">
        <v>12</v>
      </c>
      <c r="F446">
        <v>85</v>
      </c>
      <c r="G446">
        <v>0.86</v>
      </c>
      <c r="H446">
        <v>2345</v>
      </c>
      <c r="I446" s="2">
        <v>0.38541666666666669</v>
      </c>
    </row>
    <row r="447" spans="1:9" hidden="1" x14ac:dyDescent="0.25">
      <c r="A447" s="1">
        <v>45100</v>
      </c>
      <c r="B447">
        <v>83</v>
      </c>
      <c r="C447" t="s">
        <v>17</v>
      </c>
      <c r="D447" t="s">
        <v>17</v>
      </c>
      <c r="E447" t="s">
        <v>12</v>
      </c>
      <c r="F447">
        <v>85</v>
      </c>
      <c r="G447">
        <v>0.84</v>
      </c>
      <c r="H447">
        <v>2345</v>
      </c>
      <c r="I447" s="2">
        <v>0.38541666666666669</v>
      </c>
    </row>
    <row r="448" spans="1:9" hidden="1" x14ac:dyDescent="0.25">
      <c r="A448" s="1">
        <v>45101</v>
      </c>
      <c r="B448">
        <v>84</v>
      </c>
      <c r="C448" t="s">
        <v>17</v>
      </c>
      <c r="D448" t="s">
        <v>17</v>
      </c>
      <c r="E448" t="s">
        <v>12</v>
      </c>
      <c r="F448">
        <v>78</v>
      </c>
      <c r="G448">
        <v>0.78</v>
      </c>
      <c r="H448">
        <v>2345</v>
      </c>
      <c r="I448" s="2">
        <v>0.38541666666666669</v>
      </c>
    </row>
    <row r="449" spans="1:9" hidden="1" x14ac:dyDescent="0.25">
      <c r="A449" s="1">
        <v>45102</v>
      </c>
      <c r="B449">
        <v>85</v>
      </c>
      <c r="C449" t="s">
        <v>17</v>
      </c>
      <c r="D449" t="s">
        <v>17</v>
      </c>
      <c r="E449" t="s">
        <v>12</v>
      </c>
      <c r="F449">
        <v>85</v>
      </c>
      <c r="G449">
        <v>0.83</v>
      </c>
      <c r="H449">
        <v>2345</v>
      </c>
      <c r="I449" s="2">
        <v>0.38541666666666669</v>
      </c>
    </row>
    <row r="450" spans="1:9" hidden="1" x14ac:dyDescent="0.25">
      <c r="A450" s="1">
        <v>45103</v>
      </c>
      <c r="B450">
        <v>86</v>
      </c>
      <c r="C450" t="s">
        <v>17</v>
      </c>
      <c r="D450" t="s">
        <v>17</v>
      </c>
      <c r="E450" t="s">
        <v>12</v>
      </c>
      <c r="F450">
        <v>74</v>
      </c>
      <c r="G450">
        <v>0.76</v>
      </c>
      <c r="H450">
        <v>2345</v>
      </c>
      <c r="I450" s="2">
        <v>0.38541666666666669</v>
      </c>
    </row>
    <row r="451" spans="1:9" hidden="1" x14ac:dyDescent="0.25">
      <c r="A451" s="1">
        <v>45104</v>
      </c>
      <c r="B451">
        <v>87</v>
      </c>
      <c r="C451" t="s">
        <v>17</v>
      </c>
      <c r="D451" t="s">
        <v>17</v>
      </c>
      <c r="E451" t="s">
        <v>12</v>
      </c>
      <c r="F451">
        <v>125</v>
      </c>
      <c r="G451">
        <v>1.1000000000000001</v>
      </c>
      <c r="H451">
        <v>2345</v>
      </c>
      <c r="I451" s="2">
        <v>0.38541666666666669</v>
      </c>
    </row>
    <row r="452" spans="1:9" hidden="1" x14ac:dyDescent="0.25">
      <c r="A452" s="1">
        <v>45105</v>
      </c>
      <c r="B452">
        <v>88</v>
      </c>
      <c r="C452" t="s">
        <v>17</v>
      </c>
      <c r="D452" t="s">
        <v>17</v>
      </c>
      <c r="E452" t="s">
        <v>12</v>
      </c>
      <c r="F452">
        <v>112</v>
      </c>
      <c r="G452">
        <v>0.95</v>
      </c>
      <c r="H452">
        <v>2345</v>
      </c>
      <c r="I452" s="2">
        <v>0.38541666666666669</v>
      </c>
    </row>
    <row r="453" spans="1:9" hidden="1" x14ac:dyDescent="0.25">
      <c r="A453" s="1">
        <v>45106</v>
      </c>
      <c r="B453">
        <v>89</v>
      </c>
      <c r="C453" t="s">
        <v>17</v>
      </c>
      <c r="D453" t="s">
        <v>17</v>
      </c>
      <c r="E453" t="s">
        <v>12</v>
      </c>
      <c r="F453">
        <v>91</v>
      </c>
      <c r="G453">
        <v>0.92</v>
      </c>
      <c r="H453">
        <v>2345</v>
      </c>
      <c r="I453" s="2">
        <v>0.38541666666666669</v>
      </c>
    </row>
    <row r="454" spans="1:9" hidden="1" x14ac:dyDescent="0.25">
      <c r="A454" s="1">
        <v>45107</v>
      </c>
      <c r="B454">
        <v>90</v>
      </c>
      <c r="C454" t="s">
        <v>17</v>
      </c>
      <c r="D454" t="s">
        <v>17</v>
      </c>
      <c r="E454" t="s">
        <v>12</v>
      </c>
      <c r="F454">
        <v>96</v>
      </c>
      <c r="G454">
        <v>1.1000000000000001</v>
      </c>
      <c r="H454">
        <v>2345</v>
      </c>
      <c r="I454" s="2">
        <v>0.38541666666666669</v>
      </c>
    </row>
    <row r="455" spans="1:9" hidden="1" x14ac:dyDescent="0.25">
      <c r="A455" s="1">
        <v>45108</v>
      </c>
      <c r="B455">
        <v>91</v>
      </c>
      <c r="C455" t="s">
        <v>17</v>
      </c>
      <c r="D455" t="s">
        <v>17</v>
      </c>
      <c r="E455" t="s">
        <v>12</v>
      </c>
      <c r="F455">
        <v>68</v>
      </c>
      <c r="G455">
        <v>0.95</v>
      </c>
      <c r="H455">
        <v>2345</v>
      </c>
      <c r="I455" s="2">
        <v>0.38541666666666669</v>
      </c>
    </row>
    <row r="456" spans="1:9" hidden="1" x14ac:dyDescent="0.25">
      <c r="A456" s="1">
        <v>45109</v>
      </c>
      <c r="B456">
        <v>92</v>
      </c>
      <c r="C456" t="s">
        <v>17</v>
      </c>
      <c r="D456" t="s">
        <v>17</v>
      </c>
      <c r="E456" t="s">
        <v>12</v>
      </c>
      <c r="F456">
        <v>78</v>
      </c>
      <c r="G456">
        <v>1.2</v>
      </c>
      <c r="H456">
        <v>2345</v>
      </c>
      <c r="I456" s="2">
        <v>0.38541666666666669</v>
      </c>
    </row>
    <row r="457" spans="1:9" hidden="1" x14ac:dyDescent="0.25">
      <c r="A457" s="1">
        <v>45110</v>
      </c>
      <c r="B457">
        <v>93</v>
      </c>
      <c r="C457" t="s">
        <v>17</v>
      </c>
      <c r="D457" t="s">
        <v>17</v>
      </c>
      <c r="E457" t="s">
        <v>12</v>
      </c>
      <c r="F457">
        <v>64</v>
      </c>
      <c r="G457">
        <v>0.78</v>
      </c>
      <c r="H457">
        <v>2345</v>
      </c>
      <c r="I457" s="2">
        <v>0.38541666666666669</v>
      </c>
    </row>
    <row r="458" spans="1:9" hidden="1" x14ac:dyDescent="0.25">
      <c r="A458" s="1">
        <v>45111</v>
      </c>
      <c r="B458">
        <v>94</v>
      </c>
      <c r="C458" t="s">
        <v>17</v>
      </c>
      <c r="D458" t="s">
        <v>17</v>
      </c>
      <c r="E458" t="s">
        <v>12</v>
      </c>
      <c r="F458">
        <v>59</v>
      </c>
      <c r="G458">
        <v>0.72</v>
      </c>
      <c r="H458">
        <v>2345</v>
      </c>
      <c r="I458" s="2">
        <v>0.38541666666666669</v>
      </c>
    </row>
    <row r="459" spans="1:9" hidden="1" x14ac:dyDescent="0.25">
      <c r="A459" s="1">
        <v>45112</v>
      </c>
      <c r="B459">
        <v>95</v>
      </c>
      <c r="C459" t="s">
        <v>17</v>
      </c>
      <c r="D459" t="s">
        <v>17</v>
      </c>
      <c r="E459" t="s">
        <v>12</v>
      </c>
      <c r="F459">
        <v>59</v>
      </c>
      <c r="G459">
        <v>0.87</v>
      </c>
      <c r="H459">
        <v>2345</v>
      </c>
      <c r="I459" s="2">
        <v>0.38541666666666669</v>
      </c>
    </row>
    <row r="460" spans="1:9" hidden="1" x14ac:dyDescent="0.25">
      <c r="A460" s="1">
        <v>45113</v>
      </c>
      <c r="B460">
        <v>96</v>
      </c>
      <c r="C460" t="s">
        <v>17</v>
      </c>
      <c r="D460" t="s">
        <v>17</v>
      </c>
      <c r="E460" t="s">
        <v>12</v>
      </c>
      <c r="F460">
        <v>63</v>
      </c>
      <c r="G460">
        <v>1.0900000000000001</v>
      </c>
      <c r="H460">
        <v>2345</v>
      </c>
      <c r="I460" s="2">
        <v>0.38541666666666669</v>
      </c>
    </row>
    <row r="461" spans="1:9" hidden="1" x14ac:dyDescent="0.25">
      <c r="A461" s="1">
        <v>45114</v>
      </c>
      <c r="B461">
        <v>97</v>
      </c>
      <c r="C461" t="s">
        <v>17</v>
      </c>
      <c r="D461" t="s">
        <v>17</v>
      </c>
      <c r="E461" t="s">
        <v>12</v>
      </c>
      <c r="F461">
        <v>59</v>
      </c>
      <c r="G461">
        <v>0.84</v>
      </c>
      <c r="H461">
        <v>2345</v>
      </c>
      <c r="I461" s="2">
        <v>0.38541666666666669</v>
      </c>
    </row>
    <row r="462" spans="1:9" hidden="1" x14ac:dyDescent="0.25">
      <c r="A462" s="1">
        <v>45115</v>
      </c>
      <c r="B462">
        <v>98</v>
      </c>
      <c r="C462" t="s">
        <v>17</v>
      </c>
      <c r="D462" t="s">
        <v>17</v>
      </c>
      <c r="E462" t="s">
        <v>12</v>
      </c>
      <c r="F462">
        <v>68</v>
      </c>
      <c r="G462">
        <v>1.0900000000000001</v>
      </c>
      <c r="H462">
        <v>2345</v>
      </c>
      <c r="I462" s="2">
        <v>0.38541666666666669</v>
      </c>
    </row>
    <row r="463" spans="1:9" hidden="1" x14ac:dyDescent="0.25">
      <c r="A463" s="1">
        <v>45116</v>
      </c>
      <c r="B463">
        <v>99</v>
      </c>
      <c r="C463" t="s">
        <v>17</v>
      </c>
      <c r="D463" t="s">
        <v>17</v>
      </c>
      <c r="E463" t="s">
        <v>12</v>
      </c>
      <c r="F463">
        <v>59</v>
      </c>
      <c r="G463">
        <v>0.9</v>
      </c>
      <c r="H463">
        <v>2345</v>
      </c>
      <c r="I463" s="2">
        <v>0.38541666666666669</v>
      </c>
    </row>
    <row r="464" spans="1:9" hidden="1" x14ac:dyDescent="0.25">
      <c r="A464" s="1">
        <v>45117</v>
      </c>
      <c r="B464">
        <v>100</v>
      </c>
      <c r="C464" t="s">
        <v>17</v>
      </c>
      <c r="D464" t="s">
        <v>17</v>
      </c>
      <c r="E464" t="s">
        <v>12</v>
      </c>
      <c r="F464">
        <v>59</v>
      </c>
      <c r="G464">
        <v>0.78</v>
      </c>
      <c r="H464">
        <v>2345</v>
      </c>
      <c r="I464" s="2">
        <v>0.38541666666666669</v>
      </c>
    </row>
    <row r="465" spans="1:9" hidden="1" x14ac:dyDescent="0.25">
      <c r="A465" s="1">
        <v>45118</v>
      </c>
      <c r="B465">
        <v>101</v>
      </c>
      <c r="C465" t="s">
        <v>17</v>
      </c>
      <c r="D465" t="s">
        <v>17</v>
      </c>
      <c r="E465" t="s">
        <v>12</v>
      </c>
      <c r="F465">
        <v>59</v>
      </c>
      <c r="G465">
        <v>0.67</v>
      </c>
      <c r="H465">
        <v>2345</v>
      </c>
      <c r="I465" s="2">
        <v>0.38541666666666669</v>
      </c>
    </row>
    <row r="466" spans="1:9" hidden="1" x14ac:dyDescent="0.25">
      <c r="A466" s="1">
        <v>45119</v>
      </c>
      <c r="B466">
        <v>102</v>
      </c>
      <c r="C466" t="s">
        <v>17</v>
      </c>
      <c r="D466" t="s">
        <v>17</v>
      </c>
      <c r="E466" t="s">
        <v>12</v>
      </c>
      <c r="F466">
        <v>59</v>
      </c>
      <c r="G466">
        <v>0.69</v>
      </c>
      <c r="H466">
        <v>2345</v>
      </c>
      <c r="I466" s="2">
        <v>0.38541666666666669</v>
      </c>
    </row>
    <row r="467" spans="1:9" hidden="1" x14ac:dyDescent="0.25">
      <c r="A467" s="1">
        <v>45120</v>
      </c>
      <c r="B467">
        <v>103</v>
      </c>
      <c r="C467" t="s">
        <v>17</v>
      </c>
      <c r="D467" t="s">
        <v>17</v>
      </c>
      <c r="E467" t="s">
        <v>12</v>
      </c>
      <c r="F467">
        <v>59</v>
      </c>
      <c r="G467">
        <v>0.64</v>
      </c>
      <c r="H467">
        <v>2345</v>
      </c>
      <c r="I467" s="2">
        <v>0.38541666666666669</v>
      </c>
    </row>
    <row r="468" spans="1:9" hidden="1" x14ac:dyDescent="0.25">
      <c r="A468" s="1">
        <v>45121</v>
      </c>
      <c r="B468">
        <v>104</v>
      </c>
      <c r="C468" t="s">
        <v>17</v>
      </c>
      <c r="D468" t="s">
        <v>17</v>
      </c>
      <c r="E468" t="s">
        <v>12</v>
      </c>
      <c r="F468">
        <v>59</v>
      </c>
      <c r="G468">
        <v>0.7</v>
      </c>
      <c r="H468">
        <v>2345</v>
      </c>
      <c r="I468" s="2">
        <v>0.38541666666666669</v>
      </c>
    </row>
    <row r="469" spans="1:9" hidden="1" x14ac:dyDescent="0.25">
      <c r="A469" s="1">
        <v>45122</v>
      </c>
      <c r="B469">
        <v>105</v>
      </c>
      <c r="C469" t="s">
        <v>17</v>
      </c>
      <c r="D469" t="s">
        <v>17</v>
      </c>
      <c r="E469" t="s">
        <v>12</v>
      </c>
      <c r="F469">
        <v>64</v>
      </c>
      <c r="G469">
        <v>0.82</v>
      </c>
      <c r="H469">
        <v>2345</v>
      </c>
      <c r="I469" s="2">
        <v>0.38541666666666669</v>
      </c>
    </row>
    <row r="470" spans="1:9" hidden="1" x14ac:dyDescent="0.25">
      <c r="A470" s="1">
        <v>45123</v>
      </c>
      <c r="B470">
        <v>106</v>
      </c>
      <c r="C470" t="s">
        <v>17</v>
      </c>
      <c r="D470" t="s">
        <v>17</v>
      </c>
      <c r="E470" t="s">
        <v>12</v>
      </c>
      <c r="F470">
        <v>68</v>
      </c>
      <c r="G470">
        <v>0.92</v>
      </c>
      <c r="H470">
        <v>2345</v>
      </c>
      <c r="I470" s="2">
        <v>0.38541666666666669</v>
      </c>
    </row>
    <row r="471" spans="1:9" hidden="1" x14ac:dyDescent="0.25">
      <c r="A471" s="1">
        <v>45124</v>
      </c>
      <c r="B471">
        <v>107</v>
      </c>
      <c r="C471" t="s">
        <v>17</v>
      </c>
      <c r="D471" t="s">
        <v>17</v>
      </c>
      <c r="E471" t="s">
        <v>12</v>
      </c>
      <c r="F471">
        <v>59</v>
      </c>
      <c r="G471">
        <v>0.76</v>
      </c>
      <c r="H471">
        <v>2345</v>
      </c>
      <c r="I471" s="2">
        <v>0.38541666666666669</v>
      </c>
    </row>
    <row r="472" spans="1:9" hidden="1" x14ac:dyDescent="0.25">
      <c r="A472" s="1">
        <v>45125</v>
      </c>
      <c r="B472">
        <v>108</v>
      </c>
      <c r="C472" t="s">
        <v>17</v>
      </c>
      <c r="D472" t="s">
        <v>17</v>
      </c>
      <c r="E472" t="s">
        <v>12</v>
      </c>
      <c r="F472">
        <v>59</v>
      </c>
      <c r="G472">
        <v>0.78</v>
      </c>
      <c r="H472">
        <v>2345</v>
      </c>
      <c r="I472" s="2">
        <v>0.38541666666666669</v>
      </c>
    </row>
    <row r="473" spans="1:9" hidden="1" x14ac:dyDescent="0.25">
      <c r="A473" s="1">
        <v>45126</v>
      </c>
      <c r="B473">
        <v>109</v>
      </c>
      <c r="C473" t="s">
        <v>17</v>
      </c>
      <c r="D473" t="s">
        <v>17</v>
      </c>
      <c r="E473" t="s">
        <v>12</v>
      </c>
      <c r="F473">
        <v>64</v>
      </c>
      <c r="G473">
        <v>0.84</v>
      </c>
      <c r="H473">
        <v>2345</v>
      </c>
      <c r="I473" s="2">
        <v>0.38541666666666669</v>
      </c>
    </row>
    <row r="474" spans="1:9" hidden="1" x14ac:dyDescent="0.25">
      <c r="A474" s="1">
        <v>45127</v>
      </c>
      <c r="B474">
        <v>110</v>
      </c>
      <c r="C474" t="s">
        <v>17</v>
      </c>
      <c r="D474" t="s">
        <v>17</v>
      </c>
      <c r="E474" t="s">
        <v>12</v>
      </c>
      <c r="F474">
        <v>59</v>
      </c>
      <c r="G474">
        <v>0.72</v>
      </c>
      <c r="H474">
        <v>2345</v>
      </c>
      <c r="I474" s="2">
        <v>0.38541666666666669</v>
      </c>
    </row>
    <row r="475" spans="1:9" hidden="1" x14ac:dyDescent="0.25">
      <c r="A475" s="1">
        <v>45128</v>
      </c>
      <c r="B475">
        <v>111</v>
      </c>
      <c r="C475" t="s">
        <v>17</v>
      </c>
      <c r="D475" t="s">
        <v>17</v>
      </c>
      <c r="E475" t="s">
        <v>12</v>
      </c>
      <c r="F475">
        <v>59</v>
      </c>
      <c r="G475">
        <v>0.67</v>
      </c>
      <c r="H475">
        <v>2345</v>
      </c>
      <c r="I475" s="2">
        <v>0.38541666666666669</v>
      </c>
    </row>
    <row r="476" spans="1:9" hidden="1" x14ac:dyDescent="0.25">
      <c r="A476" s="1">
        <v>45129</v>
      </c>
      <c r="B476">
        <v>112</v>
      </c>
      <c r="C476" t="s">
        <v>17</v>
      </c>
      <c r="D476" t="s">
        <v>17</v>
      </c>
      <c r="E476" t="s">
        <v>12</v>
      </c>
      <c r="F476">
        <v>74</v>
      </c>
      <c r="G476">
        <v>0.95</v>
      </c>
      <c r="H476">
        <v>2345</v>
      </c>
      <c r="I476" s="2">
        <v>0.38541666666666669</v>
      </c>
    </row>
    <row r="477" spans="1:9" hidden="1" x14ac:dyDescent="0.25">
      <c r="A477" s="1">
        <v>45130</v>
      </c>
      <c r="B477">
        <v>113</v>
      </c>
      <c r="C477" t="s">
        <v>17</v>
      </c>
      <c r="D477" t="s">
        <v>17</v>
      </c>
      <c r="E477" t="s">
        <v>12</v>
      </c>
      <c r="F477">
        <v>59</v>
      </c>
      <c r="G477">
        <v>0.78</v>
      </c>
      <c r="H477">
        <v>2345</v>
      </c>
      <c r="I477" s="2">
        <v>0.38541666666666669</v>
      </c>
    </row>
    <row r="478" spans="1:9" hidden="1" x14ac:dyDescent="0.25">
      <c r="A478" s="1">
        <v>45131</v>
      </c>
      <c r="B478">
        <v>114</v>
      </c>
      <c r="C478" t="s">
        <v>17</v>
      </c>
      <c r="D478" t="s">
        <v>17</v>
      </c>
      <c r="E478" t="s">
        <v>12</v>
      </c>
      <c r="F478">
        <v>59</v>
      </c>
      <c r="G478">
        <v>0.65</v>
      </c>
      <c r="H478">
        <v>2345</v>
      </c>
      <c r="I478" s="2">
        <v>0.38541666666666669</v>
      </c>
    </row>
    <row r="479" spans="1:9" hidden="1" x14ac:dyDescent="0.25">
      <c r="A479" s="1">
        <v>45132</v>
      </c>
      <c r="B479">
        <v>115</v>
      </c>
      <c r="C479" t="s">
        <v>17</v>
      </c>
      <c r="D479" t="s">
        <v>17</v>
      </c>
      <c r="E479" t="s">
        <v>12</v>
      </c>
      <c r="F479">
        <v>68</v>
      </c>
      <c r="G479">
        <v>0.91</v>
      </c>
      <c r="H479">
        <v>2345</v>
      </c>
      <c r="I479" s="2">
        <v>0.38541666666666669</v>
      </c>
    </row>
    <row r="480" spans="1:9" hidden="1" x14ac:dyDescent="0.25">
      <c r="A480" s="1">
        <v>45133</v>
      </c>
      <c r="B480">
        <v>116</v>
      </c>
      <c r="C480" t="s">
        <v>17</v>
      </c>
      <c r="D480" t="s">
        <v>17</v>
      </c>
      <c r="E480" t="s">
        <v>12</v>
      </c>
      <c r="F480">
        <v>64</v>
      </c>
      <c r="G480">
        <v>0.68</v>
      </c>
      <c r="H480">
        <v>2345</v>
      </c>
      <c r="I480" s="2">
        <v>0.38541666666666669</v>
      </c>
    </row>
    <row r="481" spans="1:9" hidden="1" x14ac:dyDescent="0.25">
      <c r="A481" s="1">
        <v>45134</v>
      </c>
      <c r="B481">
        <v>117</v>
      </c>
      <c r="C481" t="s">
        <v>17</v>
      </c>
      <c r="D481" t="s">
        <v>17</v>
      </c>
      <c r="E481" t="s">
        <v>12</v>
      </c>
      <c r="F481">
        <v>68</v>
      </c>
      <c r="G481">
        <v>0.95</v>
      </c>
      <c r="H481">
        <v>2345</v>
      </c>
      <c r="I481" s="2">
        <v>0.38541666666666669</v>
      </c>
    </row>
    <row r="482" spans="1:9" hidden="1" x14ac:dyDescent="0.25">
      <c r="A482" s="1">
        <v>45135</v>
      </c>
      <c r="B482">
        <v>118</v>
      </c>
      <c r="C482" t="s">
        <v>17</v>
      </c>
      <c r="D482" t="s">
        <v>17</v>
      </c>
      <c r="E482" t="s">
        <v>12</v>
      </c>
      <c r="F482">
        <v>68</v>
      </c>
      <c r="G482">
        <v>0.94</v>
      </c>
      <c r="H482">
        <v>2345</v>
      </c>
      <c r="I482" s="2">
        <v>0.38541666666666669</v>
      </c>
    </row>
    <row r="483" spans="1:9" hidden="1" x14ac:dyDescent="0.25">
      <c r="A483" s="1">
        <v>45136</v>
      </c>
      <c r="B483">
        <v>119</v>
      </c>
      <c r="C483" t="s">
        <v>17</v>
      </c>
      <c r="D483" t="s">
        <v>17</v>
      </c>
      <c r="E483" t="s">
        <v>12</v>
      </c>
      <c r="F483">
        <v>59</v>
      </c>
      <c r="G483">
        <v>0.78</v>
      </c>
      <c r="H483">
        <v>2345</v>
      </c>
      <c r="I483" s="2">
        <v>0.38541666666666669</v>
      </c>
    </row>
    <row r="484" spans="1:9" hidden="1" x14ac:dyDescent="0.25">
      <c r="A484" s="1">
        <v>45137</v>
      </c>
      <c r="B484">
        <v>120</v>
      </c>
      <c r="C484" t="s">
        <v>17</v>
      </c>
      <c r="D484" t="s">
        <v>17</v>
      </c>
      <c r="E484" t="s">
        <v>12</v>
      </c>
      <c r="F484">
        <v>59</v>
      </c>
      <c r="G484">
        <v>0.72</v>
      </c>
      <c r="H484">
        <v>2345</v>
      </c>
      <c r="I484" s="2">
        <v>0.38541666666666669</v>
      </c>
    </row>
    <row r="485" spans="1:9" hidden="1" x14ac:dyDescent="0.25">
      <c r="A485" s="1">
        <v>45138</v>
      </c>
      <c r="B485">
        <v>121</v>
      </c>
      <c r="C485" t="s">
        <v>17</v>
      </c>
      <c r="D485" t="s">
        <v>17</v>
      </c>
      <c r="E485" t="s">
        <v>12</v>
      </c>
      <c r="F485">
        <v>40</v>
      </c>
      <c r="G485">
        <v>0.67</v>
      </c>
      <c r="H485">
        <v>2345</v>
      </c>
      <c r="I485" s="2">
        <v>0.38541666666666669</v>
      </c>
    </row>
    <row r="486" spans="1:9" hidden="1" x14ac:dyDescent="0.25">
      <c r="A486" s="1">
        <v>45139</v>
      </c>
      <c r="B486">
        <v>122</v>
      </c>
      <c r="C486" t="s">
        <v>17</v>
      </c>
      <c r="D486" t="s">
        <v>17</v>
      </c>
      <c r="E486" t="s">
        <v>12</v>
      </c>
      <c r="F486">
        <v>54</v>
      </c>
      <c r="G486">
        <v>0.92</v>
      </c>
      <c r="H486">
        <v>2345</v>
      </c>
      <c r="I486" s="2">
        <v>0.38541666666666669</v>
      </c>
    </row>
    <row r="487" spans="1:9" hidden="1" x14ac:dyDescent="0.25">
      <c r="A487" s="1">
        <v>45140</v>
      </c>
      <c r="B487">
        <v>123</v>
      </c>
      <c r="C487" t="s">
        <v>17</v>
      </c>
      <c r="D487" t="s">
        <v>17</v>
      </c>
      <c r="E487" t="s">
        <v>12</v>
      </c>
      <c r="F487">
        <v>49</v>
      </c>
      <c r="G487">
        <v>0.78</v>
      </c>
      <c r="H487">
        <v>2345</v>
      </c>
      <c r="I487" s="2">
        <v>0.38541666666666669</v>
      </c>
    </row>
    <row r="488" spans="1:9" hidden="1" x14ac:dyDescent="0.25">
      <c r="A488" s="1">
        <v>45141</v>
      </c>
      <c r="B488">
        <v>124</v>
      </c>
      <c r="C488" t="s">
        <v>17</v>
      </c>
      <c r="D488" t="s">
        <v>17</v>
      </c>
      <c r="E488" t="s">
        <v>12</v>
      </c>
      <c r="F488">
        <v>40</v>
      </c>
      <c r="G488">
        <v>0.67</v>
      </c>
      <c r="H488">
        <v>2345</v>
      </c>
      <c r="I488" s="2">
        <v>0.38541666666666669</v>
      </c>
    </row>
    <row r="489" spans="1:9" hidden="1" x14ac:dyDescent="0.25">
      <c r="A489" s="1">
        <v>45142</v>
      </c>
      <c r="B489">
        <v>125</v>
      </c>
      <c r="C489" t="s">
        <v>17</v>
      </c>
      <c r="D489" t="s">
        <v>17</v>
      </c>
      <c r="E489" t="s">
        <v>12</v>
      </c>
      <c r="F489">
        <v>47</v>
      </c>
      <c r="G489">
        <v>0.64</v>
      </c>
      <c r="H489">
        <v>2345</v>
      </c>
      <c r="I489" s="2">
        <v>0.38541666666666669</v>
      </c>
    </row>
    <row r="490" spans="1:9" hidden="1" x14ac:dyDescent="0.25">
      <c r="A490" s="1">
        <v>45143</v>
      </c>
      <c r="B490">
        <v>126</v>
      </c>
      <c r="C490" t="s">
        <v>17</v>
      </c>
      <c r="D490" t="s">
        <v>17</v>
      </c>
      <c r="E490" t="s">
        <v>12</v>
      </c>
      <c r="F490">
        <v>40</v>
      </c>
      <c r="G490">
        <v>0.67</v>
      </c>
      <c r="H490">
        <v>2345</v>
      </c>
      <c r="I490" s="2">
        <v>0.38541666666666669</v>
      </c>
    </row>
    <row r="491" spans="1:9" hidden="1" x14ac:dyDescent="0.25">
      <c r="A491" s="1">
        <v>45144</v>
      </c>
      <c r="B491">
        <v>127</v>
      </c>
      <c r="C491" t="s">
        <v>17</v>
      </c>
      <c r="D491" t="s">
        <v>17</v>
      </c>
      <c r="E491" t="s">
        <v>12</v>
      </c>
      <c r="F491">
        <v>54</v>
      </c>
      <c r="G491">
        <v>0.84</v>
      </c>
      <c r="H491">
        <v>2345</v>
      </c>
      <c r="I491" s="2">
        <v>0.38541666666666669</v>
      </c>
    </row>
    <row r="492" spans="1:9" hidden="1" x14ac:dyDescent="0.25">
      <c r="A492" s="1">
        <v>45145</v>
      </c>
      <c r="B492">
        <v>128</v>
      </c>
      <c r="C492" t="s">
        <v>17</v>
      </c>
      <c r="D492" t="s">
        <v>17</v>
      </c>
      <c r="E492" t="s">
        <v>12</v>
      </c>
      <c r="F492">
        <v>40</v>
      </c>
      <c r="G492">
        <v>0.69</v>
      </c>
      <c r="H492">
        <v>2345</v>
      </c>
      <c r="I492" s="2">
        <v>0.38541666666666669</v>
      </c>
    </row>
    <row r="493" spans="1:9" hidden="1" x14ac:dyDescent="0.25">
      <c r="A493" s="1">
        <v>45146</v>
      </c>
      <c r="B493">
        <v>129</v>
      </c>
      <c r="C493" t="s">
        <v>17</v>
      </c>
      <c r="D493" t="s">
        <v>17</v>
      </c>
      <c r="E493" t="s">
        <v>12</v>
      </c>
      <c r="F493">
        <v>54</v>
      </c>
      <c r="G493">
        <v>0.95</v>
      </c>
      <c r="H493">
        <v>2345</v>
      </c>
      <c r="I493" s="2">
        <v>0.38541666666666669</v>
      </c>
    </row>
    <row r="494" spans="1:9" hidden="1" x14ac:dyDescent="0.25">
      <c r="A494" s="1">
        <v>45147</v>
      </c>
      <c r="B494">
        <v>130</v>
      </c>
      <c r="C494" t="s">
        <v>17</v>
      </c>
      <c r="D494" t="s">
        <v>17</v>
      </c>
      <c r="E494" t="s">
        <v>12</v>
      </c>
      <c r="F494">
        <v>40</v>
      </c>
      <c r="G494">
        <v>0.79</v>
      </c>
      <c r="H494">
        <v>2345</v>
      </c>
      <c r="I494" s="2">
        <v>0.38541666666666669</v>
      </c>
    </row>
    <row r="495" spans="1:9" hidden="1" x14ac:dyDescent="0.25">
      <c r="A495" s="1">
        <v>45148</v>
      </c>
      <c r="B495">
        <v>131</v>
      </c>
      <c r="C495" t="s">
        <v>17</v>
      </c>
      <c r="D495" t="s">
        <v>17</v>
      </c>
      <c r="E495" t="s">
        <v>12</v>
      </c>
      <c r="F495">
        <v>54</v>
      </c>
      <c r="G495">
        <v>1.07</v>
      </c>
      <c r="H495">
        <v>2345</v>
      </c>
      <c r="I495" s="2">
        <v>0.38541666666666669</v>
      </c>
    </row>
    <row r="496" spans="1:9" hidden="1" x14ac:dyDescent="0.25">
      <c r="A496" s="1">
        <v>45149</v>
      </c>
      <c r="B496">
        <v>132</v>
      </c>
      <c r="C496" t="s">
        <v>17</v>
      </c>
      <c r="D496" t="s">
        <v>17</v>
      </c>
      <c r="E496" t="s">
        <v>12</v>
      </c>
      <c r="F496">
        <v>49</v>
      </c>
      <c r="G496">
        <v>0.85</v>
      </c>
      <c r="H496">
        <v>2345</v>
      </c>
      <c r="I496" s="2">
        <v>0.38541666666666669</v>
      </c>
    </row>
    <row r="497" spans="1:9" hidden="1" x14ac:dyDescent="0.25">
      <c r="A497" s="1">
        <v>45150</v>
      </c>
      <c r="B497">
        <v>133</v>
      </c>
      <c r="C497" t="s">
        <v>17</v>
      </c>
      <c r="D497" t="s">
        <v>17</v>
      </c>
      <c r="E497" t="s">
        <v>12</v>
      </c>
      <c r="F497">
        <v>40</v>
      </c>
      <c r="G497">
        <v>0.77</v>
      </c>
      <c r="H497">
        <v>2345</v>
      </c>
      <c r="I497" s="2">
        <v>0.38541666666666669</v>
      </c>
    </row>
    <row r="498" spans="1:9" hidden="1" x14ac:dyDescent="0.25">
      <c r="A498" s="1">
        <v>45151</v>
      </c>
      <c r="B498">
        <v>134</v>
      </c>
      <c r="C498" t="s">
        <v>17</v>
      </c>
      <c r="D498" t="s">
        <v>17</v>
      </c>
      <c r="E498" t="s">
        <v>12</v>
      </c>
      <c r="F498">
        <v>40</v>
      </c>
      <c r="G498">
        <v>0.71</v>
      </c>
      <c r="H498">
        <v>2345</v>
      </c>
      <c r="I498" s="2">
        <v>0.38541666666666669</v>
      </c>
    </row>
    <row r="499" spans="1:9" hidden="1" x14ac:dyDescent="0.25">
      <c r="A499" s="1">
        <v>45152</v>
      </c>
      <c r="B499">
        <v>135</v>
      </c>
      <c r="C499" t="s">
        <v>17</v>
      </c>
      <c r="D499" t="s">
        <v>17</v>
      </c>
      <c r="E499" t="s">
        <v>12</v>
      </c>
      <c r="F499">
        <v>54</v>
      </c>
      <c r="G499">
        <v>1.1499999999999999</v>
      </c>
      <c r="H499">
        <v>2345</v>
      </c>
      <c r="I499" s="2">
        <v>0.38541666666666669</v>
      </c>
    </row>
    <row r="500" spans="1:9" hidden="1" x14ac:dyDescent="0.25">
      <c r="A500" s="1">
        <v>45153</v>
      </c>
      <c r="B500">
        <v>136</v>
      </c>
      <c r="C500" t="s">
        <v>17</v>
      </c>
      <c r="D500" t="s">
        <v>17</v>
      </c>
      <c r="E500" t="s">
        <v>12</v>
      </c>
      <c r="F500">
        <v>40</v>
      </c>
      <c r="G500">
        <v>0.78</v>
      </c>
      <c r="H500">
        <v>2345</v>
      </c>
      <c r="I500" s="2">
        <v>0.38541666666666669</v>
      </c>
    </row>
    <row r="501" spans="1:9" hidden="1" x14ac:dyDescent="0.25">
      <c r="A501" s="1">
        <v>45154</v>
      </c>
      <c r="B501">
        <v>137</v>
      </c>
      <c r="C501" t="s">
        <v>17</v>
      </c>
      <c r="D501" t="s">
        <v>17</v>
      </c>
      <c r="E501" t="s">
        <v>12</v>
      </c>
      <c r="F501">
        <v>54</v>
      </c>
      <c r="G501">
        <v>0.88</v>
      </c>
      <c r="H501">
        <v>2345</v>
      </c>
      <c r="I501" s="2">
        <v>0.38541666666666669</v>
      </c>
    </row>
    <row r="502" spans="1:9" hidden="1" x14ac:dyDescent="0.25">
      <c r="A502" s="1">
        <v>45155</v>
      </c>
      <c r="B502">
        <v>138</v>
      </c>
      <c r="C502" t="s">
        <v>17</v>
      </c>
      <c r="D502" t="s">
        <v>17</v>
      </c>
      <c r="E502" t="s">
        <v>12</v>
      </c>
      <c r="F502">
        <v>40</v>
      </c>
      <c r="G502">
        <v>0.65</v>
      </c>
      <c r="H502">
        <v>2345</v>
      </c>
      <c r="I502" s="2">
        <v>0.38541666666666669</v>
      </c>
    </row>
    <row r="503" spans="1:9" hidden="1" x14ac:dyDescent="0.25">
      <c r="A503" s="1">
        <v>45156</v>
      </c>
      <c r="B503">
        <v>139</v>
      </c>
      <c r="C503" t="s">
        <v>17</v>
      </c>
      <c r="D503" t="s">
        <v>17</v>
      </c>
      <c r="E503" t="s">
        <v>12</v>
      </c>
      <c r="F503">
        <v>40</v>
      </c>
      <c r="G503">
        <v>0.64</v>
      </c>
      <c r="H503">
        <v>2345</v>
      </c>
      <c r="I503" s="2">
        <v>0.38541666666666669</v>
      </c>
    </row>
    <row r="504" spans="1:9" hidden="1" x14ac:dyDescent="0.25">
      <c r="A504" s="1">
        <v>45157</v>
      </c>
      <c r="B504">
        <v>140</v>
      </c>
      <c r="C504" t="s">
        <v>17</v>
      </c>
      <c r="D504" t="s">
        <v>17</v>
      </c>
      <c r="E504" t="s">
        <v>12</v>
      </c>
      <c r="F504">
        <v>54</v>
      </c>
      <c r="G504">
        <v>0.95</v>
      </c>
      <c r="H504">
        <v>2345</v>
      </c>
      <c r="I504" s="2">
        <v>0.38541666666666669</v>
      </c>
    </row>
    <row r="505" spans="1:9" hidden="1" x14ac:dyDescent="0.25">
      <c r="A505" s="1">
        <v>45158</v>
      </c>
      <c r="B505">
        <v>141</v>
      </c>
      <c r="C505" t="s">
        <v>17</v>
      </c>
      <c r="D505" t="s">
        <v>17</v>
      </c>
      <c r="E505" t="s">
        <v>12</v>
      </c>
      <c r="F505">
        <v>40</v>
      </c>
      <c r="G505">
        <v>0.78</v>
      </c>
      <c r="H505">
        <v>2345</v>
      </c>
      <c r="I505" s="2">
        <v>0.38541666666666669</v>
      </c>
    </row>
    <row r="506" spans="1:9" hidden="1" x14ac:dyDescent="0.25">
      <c r="A506" s="1">
        <v>45159</v>
      </c>
      <c r="B506">
        <v>142</v>
      </c>
      <c r="C506" t="s">
        <v>17</v>
      </c>
      <c r="D506" t="s">
        <v>17</v>
      </c>
      <c r="E506" t="s">
        <v>12</v>
      </c>
      <c r="F506">
        <v>40</v>
      </c>
      <c r="G506">
        <v>0.64</v>
      </c>
      <c r="H506">
        <v>2345</v>
      </c>
      <c r="I506" s="2">
        <v>0.38541666666666669</v>
      </c>
    </row>
    <row r="507" spans="1:9" hidden="1" x14ac:dyDescent="0.25">
      <c r="A507" s="1">
        <v>45160</v>
      </c>
      <c r="B507">
        <v>143</v>
      </c>
      <c r="C507" t="s">
        <v>17</v>
      </c>
      <c r="D507" t="s">
        <v>17</v>
      </c>
      <c r="E507" t="s">
        <v>12</v>
      </c>
      <c r="F507">
        <v>40</v>
      </c>
      <c r="G507">
        <v>0.56000000000000005</v>
      </c>
      <c r="H507">
        <v>2345</v>
      </c>
      <c r="I507" s="2">
        <v>0.38541666666666669</v>
      </c>
    </row>
    <row r="508" spans="1:9" hidden="1" x14ac:dyDescent="0.25">
      <c r="A508" s="1">
        <v>45161</v>
      </c>
      <c r="B508">
        <v>144</v>
      </c>
      <c r="C508" t="s">
        <v>17</v>
      </c>
      <c r="D508" t="s">
        <v>17</v>
      </c>
      <c r="E508" t="s">
        <v>12</v>
      </c>
      <c r="F508">
        <v>54</v>
      </c>
      <c r="G508">
        <v>0.85</v>
      </c>
      <c r="H508">
        <v>2345</v>
      </c>
      <c r="I508" s="2">
        <v>0.38541666666666669</v>
      </c>
    </row>
    <row r="509" spans="1:9" hidden="1" x14ac:dyDescent="0.25">
      <c r="A509" s="1">
        <v>45162</v>
      </c>
      <c r="B509">
        <v>145</v>
      </c>
      <c r="C509" t="s">
        <v>17</v>
      </c>
      <c r="D509" t="s">
        <v>17</v>
      </c>
      <c r="E509" t="s">
        <v>12</v>
      </c>
      <c r="F509">
        <v>54</v>
      </c>
      <c r="G509">
        <v>0.96</v>
      </c>
      <c r="H509">
        <v>2345</v>
      </c>
      <c r="I509" s="2">
        <v>0.38541666666666669</v>
      </c>
    </row>
    <row r="510" spans="1:9" hidden="1" x14ac:dyDescent="0.25">
      <c r="A510" s="1">
        <v>45163</v>
      </c>
      <c r="B510">
        <v>146</v>
      </c>
      <c r="C510" t="s">
        <v>17</v>
      </c>
      <c r="D510" t="s">
        <v>17</v>
      </c>
      <c r="E510" t="s">
        <v>12</v>
      </c>
      <c r="F510">
        <v>59</v>
      </c>
      <c r="G510">
        <v>1.08</v>
      </c>
      <c r="H510">
        <v>2345</v>
      </c>
      <c r="I510" s="2">
        <v>0.38541666666666669</v>
      </c>
    </row>
    <row r="511" spans="1:9" hidden="1" x14ac:dyDescent="0.25">
      <c r="A511" s="1">
        <v>45164</v>
      </c>
      <c r="B511">
        <v>147</v>
      </c>
      <c r="C511" t="s">
        <v>17</v>
      </c>
      <c r="D511" t="s">
        <v>17</v>
      </c>
      <c r="E511" t="s">
        <v>12</v>
      </c>
      <c r="F511">
        <v>40</v>
      </c>
      <c r="G511">
        <v>0.83</v>
      </c>
      <c r="H511">
        <v>2345</v>
      </c>
      <c r="I511" s="2">
        <v>0.38541666666666669</v>
      </c>
    </row>
    <row r="512" spans="1:9" hidden="1" x14ac:dyDescent="0.25">
      <c r="A512" s="1">
        <v>45165</v>
      </c>
      <c r="B512">
        <v>148</v>
      </c>
      <c r="C512" t="s">
        <v>17</v>
      </c>
      <c r="D512" t="s">
        <v>17</v>
      </c>
      <c r="E512" t="s">
        <v>12</v>
      </c>
      <c r="F512">
        <v>44</v>
      </c>
      <c r="G512">
        <v>0.72</v>
      </c>
      <c r="H512">
        <v>2345</v>
      </c>
      <c r="I512" s="2">
        <v>0.38541666666666669</v>
      </c>
    </row>
    <row r="513" spans="1:9" hidden="1" x14ac:dyDescent="0.25">
      <c r="A513" s="1">
        <v>45166</v>
      </c>
      <c r="B513">
        <v>149</v>
      </c>
      <c r="C513" t="s">
        <v>17</v>
      </c>
      <c r="D513" t="s">
        <v>17</v>
      </c>
      <c r="E513" t="s">
        <v>12</v>
      </c>
      <c r="F513">
        <v>44</v>
      </c>
      <c r="G513">
        <v>0.74</v>
      </c>
      <c r="H513">
        <v>2345</v>
      </c>
      <c r="I513" s="2">
        <v>0.38541666666666669</v>
      </c>
    </row>
    <row r="514" spans="1:9" hidden="1" x14ac:dyDescent="0.25">
      <c r="A514" s="1">
        <v>45167</v>
      </c>
      <c r="B514">
        <v>150</v>
      </c>
      <c r="C514" t="s">
        <v>17</v>
      </c>
      <c r="D514" t="s">
        <v>17</v>
      </c>
      <c r="E514" t="s">
        <v>12</v>
      </c>
      <c r="F514">
        <v>54</v>
      </c>
      <c r="G514">
        <v>0.95</v>
      </c>
      <c r="H514">
        <v>2345</v>
      </c>
      <c r="I514" s="2">
        <v>0.38541666666666669</v>
      </c>
    </row>
    <row r="515" spans="1:9" hidden="1" x14ac:dyDescent="0.25">
      <c r="A515" s="1">
        <v>45168</v>
      </c>
      <c r="B515">
        <v>151</v>
      </c>
      <c r="C515" t="s">
        <v>17</v>
      </c>
      <c r="D515" t="s">
        <v>17</v>
      </c>
      <c r="E515" t="s">
        <v>12</v>
      </c>
      <c r="F515">
        <v>36</v>
      </c>
      <c r="G515">
        <v>0.81</v>
      </c>
      <c r="H515">
        <v>2345</v>
      </c>
      <c r="I515" s="2">
        <v>0.38541666666666669</v>
      </c>
    </row>
    <row r="516" spans="1:9" hidden="1" x14ac:dyDescent="0.25">
      <c r="A516" s="1">
        <v>45169</v>
      </c>
      <c r="B516">
        <v>152</v>
      </c>
      <c r="C516" t="s">
        <v>17</v>
      </c>
      <c r="D516" t="s">
        <v>17</v>
      </c>
      <c r="E516" t="s">
        <v>12</v>
      </c>
      <c r="F516">
        <v>40</v>
      </c>
      <c r="G516">
        <v>1.1499999999999999</v>
      </c>
      <c r="H516">
        <v>2345</v>
      </c>
      <c r="I516" s="2">
        <v>0.38541666666666669</v>
      </c>
    </row>
    <row r="517" spans="1:9" hidden="1" x14ac:dyDescent="0.25">
      <c r="A517" s="1">
        <v>45170</v>
      </c>
      <c r="B517">
        <v>153</v>
      </c>
      <c r="C517" t="s">
        <v>17</v>
      </c>
      <c r="D517" t="s">
        <v>17</v>
      </c>
      <c r="E517" t="s">
        <v>12</v>
      </c>
      <c r="F517">
        <v>32</v>
      </c>
      <c r="G517">
        <v>0.87</v>
      </c>
      <c r="H517">
        <v>2345</v>
      </c>
      <c r="I517" s="2">
        <v>0.38541666666666669</v>
      </c>
    </row>
    <row r="518" spans="1:9" hidden="1" x14ac:dyDescent="0.25">
      <c r="A518" s="1">
        <v>45171</v>
      </c>
      <c r="B518">
        <v>154</v>
      </c>
      <c r="C518" t="s">
        <v>17</v>
      </c>
      <c r="D518" t="s">
        <v>17</v>
      </c>
      <c r="E518" t="s">
        <v>12</v>
      </c>
      <c r="F518">
        <v>36</v>
      </c>
      <c r="G518">
        <v>0.78</v>
      </c>
      <c r="H518">
        <v>2345</v>
      </c>
      <c r="I518" s="2">
        <v>0.38541666666666669</v>
      </c>
    </row>
    <row r="519" spans="1:9" hidden="1" x14ac:dyDescent="0.25">
      <c r="A519" s="1">
        <v>45172</v>
      </c>
      <c r="B519">
        <v>155</v>
      </c>
      <c r="C519" t="s">
        <v>17</v>
      </c>
      <c r="D519" t="s">
        <v>17</v>
      </c>
      <c r="E519" t="s">
        <v>12</v>
      </c>
      <c r="F519">
        <v>36</v>
      </c>
      <c r="G519">
        <v>0.69</v>
      </c>
      <c r="H519">
        <v>2345</v>
      </c>
      <c r="I519" s="2">
        <v>0.38541666666666669</v>
      </c>
    </row>
    <row r="520" spans="1:9" hidden="1" x14ac:dyDescent="0.25">
      <c r="A520" s="1">
        <v>45173</v>
      </c>
      <c r="B520">
        <v>156</v>
      </c>
      <c r="C520" t="s">
        <v>17</v>
      </c>
      <c r="D520" t="s">
        <v>17</v>
      </c>
      <c r="E520" t="s">
        <v>12</v>
      </c>
      <c r="F520">
        <v>28</v>
      </c>
      <c r="G520">
        <v>0.63</v>
      </c>
      <c r="H520">
        <v>2345</v>
      </c>
      <c r="I520" s="2">
        <v>0.38541666666666669</v>
      </c>
    </row>
    <row r="521" spans="1:9" hidden="1" x14ac:dyDescent="0.25">
      <c r="A521" s="1">
        <v>45174</v>
      </c>
      <c r="B521">
        <v>157</v>
      </c>
      <c r="C521" t="s">
        <v>17</v>
      </c>
      <c r="D521" t="s">
        <v>17</v>
      </c>
      <c r="E521" t="s">
        <v>12</v>
      </c>
      <c r="F521">
        <v>36</v>
      </c>
      <c r="G521">
        <v>0.95</v>
      </c>
      <c r="H521">
        <v>2345</v>
      </c>
      <c r="I521" s="2">
        <v>0.38541666666666669</v>
      </c>
    </row>
    <row r="522" spans="1:9" hidden="1" x14ac:dyDescent="0.25">
      <c r="A522" s="1">
        <v>45175</v>
      </c>
      <c r="B522">
        <v>158</v>
      </c>
      <c r="C522" t="s">
        <v>17</v>
      </c>
      <c r="D522" t="s">
        <v>17</v>
      </c>
      <c r="E522" t="s">
        <v>12</v>
      </c>
      <c r="F522">
        <v>28</v>
      </c>
      <c r="G522">
        <v>0.73</v>
      </c>
      <c r="H522">
        <v>2345</v>
      </c>
      <c r="I522" s="2">
        <v>0.38541666666666669</v>
      </c>
    </row>
    <row r="523" spans="1:9" hidden="1" x14ac:dyDescent="0.25">
      <c r="A523" s="1">
        <v>45176</v>
      </c>
      <c r="B523">
        <v>159</v>
      </c>
      <c r="C523" t="s">
        <v>17</v>
      </c>
      <c r="D523" t="s">
        <v>17</v>
      </c>
      <c r="E523" t="s">
        <v>12</v>
      </c>
      <c r="F523">
        <v>36</v>
      </c>
      <c r="G523">
        <v>1.1299999999999999</v>
      </c>
      <c r="H523">
        <v>2345</v>
      </c>
      <c r="I523" s="2">
        <v>0.38541666666666669</v>
      </c>
    </row>
    <row r="524" spans="1:9" hidden="1" x14ac:dyDescent="0.25">
      <c r="A524" s="1">
        <v>45177</v>
      </c>
      <c r="B524">
        <v>160</v>
      </c>
      <c r="C524" t="s">
        <v>17</v>
      </c>
      <c r="D524" t="s">
        <v>17</v>
      </c>
      <c r="E524" t="s">
        <v>12</v>
      </c>
      <c r="F524">
        <v>28</v>
      </c>
      <c r="G524">
        <v>0.85</v>
      </c>
      <c r="H524">
        <v>2345</v>
      </c>
      <c r="I524" s="2">
        <v>0.38541666666666669</v>
      </c>
    </row>
    <row r="525" spans="1:9" hidden="1" x14ac:dyDescent="0.25">
      <c r="A525" s="1">
        <v>45178</v>
      </c>
      <c r="B525">
        <v>161</v>
      </c>
      <c r="C525" t="s">
        <v>17</v>
      </c>
      <c r="D525" t="s">
        <v>17</v>
      </c>
      <c r="E525" t="s">
        <v>12</v>
      </c>
      <c r="F525">
        <v>32</v>
      </c>
      <c r="G525">
        <v>0.76</v>
      </c>
      <c r="H525">
        <v>2345</v>
      </c>
      <c r="I525" s="2">
        <v>0.38541666666666669</v>
      </c>
    </row>
    <row r="526" spans="1:9" hidden="1" x14ac:dyDescent="0.25">
      <c r="A526" s="1">
        <v>45179</v>
      </c>
      <c r="B526">
        <v>162</v>
      </c>
      <c r="C526" t="s">
        <v>17</v>
      </c>
      <c r="D526" t="s">
        <v>17</v>
      </c>
      <c r="E526" t="s">
        <v>12</v>
      </c>
      <c r="F526">
        <v>36</v>
      </c>
      <c r="G526">
        <v>1.04</v>
      </c>
      <c r="H526">
        <v>2345</v>
      </c>
      <c r="I526" s="2">
        <v>0.38541666666666669</v>
      </c>
    </row>
    <row r="527" spans="1:9" hidden="1" x14ac:dyDescent="0.25">
      <c r="A527" s="1">
        <v>45180</v>
      </c>
      <c r="B527">
        <v>163</v>
      </c>
      <c r="C527" t="s">
        <v>17</v>
      </c>
      <c r="D527" t="s">
        <v>17</v>
      </c>
      <c r="E527" t="s">
        <v>12</v>
      </c>
      <c r="F527">
        <v>36</v>
      </c>
      <c r="G527">
        <v>0.82</v>
      </c>
      <c r="H527">
        <v>2345</v>
      </c>
      <c r="I527" s="2">
        <v>0.38541666666666669</v>
      </c>
    </row>
    <row r="528" spans="1:9" hidden="1" x14ac:dyDescent="0.25">
      <c r="A528" s="1">
        <v>45181</v>
      </c>
      <c r="B528">
        <v>164</v>
      </c>
      <c r="C528" t="s">
        <v>17</v>
      </c>
      <c r="D528" t="s">
        <v>17</v>
      </c>
      <c r="E528" t="s">
        <v>12</v>
      </c>
      <c r="F528">
        <v>28</v>
      </c>
      <c r="G528">
        <v>0.64</v>
      </c>
      <c r="H528">
        <v>2345</v>
      </c>
      <c r="I528" s="2">
        <v>0.38541666666666669</v>
      </c>
    </row>
    <row r="529" spans="1:9" hidden="1" x14ac:dyDescent="0.25">
      <c r="A529" s="1">
        <v>45182</v>
      </c>
      <c r="B529">
        <v>165</v>
      </c>
      <c r="C529" t="s">
        <v>17</v>
      </c>
      <c r="D529" t="s">
        <v>17</v>
      </c>
      <c r="E529" t="s">
        <v>12</v>
      </c>
      <c r="F529">
        <v>32</v>
      </c>
      <c r="G529">
        <v>0.59</v>
      </c>
      <c r="H529">
        <v>2345</v>
      </c>
      <c r="I529" s="2">
        <v>0.38541666666666669</v>
      </c>
    </row>
    <row r="530" spans="1:9" hidden="1" x14ac:dyDescent="0.25">
      <c r="A530" s="1">
        <v>45183</v>
      </c>
      <c r="B530">
        <v>166</v>
      </c>
      <c r="C530" t="s">
        <v>17</v>
      </c>
      <c r="D530" t="s">
        <v>17</v>
      </c>
      <c r="E530" t="s">
        <v>12</v>
      </c>
      <c r="F530">
        <v>28</v>
      </c>
      <c r="G530">
        <v>0.68</v>
      </c>
      <c r="H530">
        <v>2345</v>
      </c>
      <c r="I530" s="2">
        <v>0.38541666666666669</v>
      </c>
    </row>
    <row r="531" spans="1:9" hidden="1" x14ac:dyDescent="0.25">
      <c r="A531" s="1">
        <v>45184</v>
      </c>
      <c r="B531">
        <v>167</v>
      </c>
      <c r="C531" t="s">
        <v>17</v>
      </c>
      <c r="D531" t="s">
        <v>17</v>
      </c>
      <c r="E531" t="s">
        <v>12</v>
      </c>
      <c r="F531">
        <v>28</v>
      </c>
      <c r="G531">
        <v>0.62</v>
      </c>
      <c r="H531">
        <v>2345</v>
      </c>
      <c r="I531" s="2">
        <v>0.38541666666666669</v>
      </c>
    </row>
    <row r="532" spans="1:9" hidden="1" x14ac:dyDescent="0.25">
      <c r="A532" s="1">
        <v>45185</v>
      </c>
      <c r="B532">
        <v>168</v>
      </c>
      <c r="C532" t="s">
        <v>17</v>
      </c>
      <c r="D532" t="s">
        <v>17</v>
      </c>
      <c r="E532" t="s">
        <v>12</v>
      </c>
      <c r="F532">
        <v>28</v>
      </c>
      <c r="G532">
        <v>0.76</v>
      </c>
      <c r="H532">
        <v>2345</v>
      </c>
      <c r="I532" s="2">
        <v>0.38541666666666669</v>
      </c>
    </row>
    <row r="533" spans="1:9" hidden="1" x14ac:dyDescent="0.25">
      <c r="A533" s="1">
        <v>45186</v>
      </c>
      <c r="B533">
        <v>169</v>
      </c>
      <c r="C533" t="s">
        <v>17</v>
      </c>
      <c r="D533" t="s">
        <v>17</v>
      </c>
      <c r="E533" t="s">
        <v>12</v>
      </c>
      <c r="F533">
        <v>36</v>
      </c>
      <c r="G533">
        <v>0.84</v>
      </c>
      <c r="H533">
        <v>2345</v>
      </c>
      <c r="I533" s="2">
        <v>0.38541666666666669</v>
      </c>
    </row>
    <row r="534" spans="1:9" hidden="1" x14ac:dyDescent="0.25">
      <c r="A534" s="1">
        <v>45187</v>
      </c>
      <c r="B534">
        <v>170</v>
      </c>
      <c r="C534" t="s">
        <v>17</v>
      </c>
      <c r="D534" t="s">
        <v>17</v>
      </c>
      <c r="E534" t="s">
        <v>12</v>
      </c>
      <c r="F534">
        <v>28</v>
      </c>
      <c r="G534">
        <v>0.72</v>
      </c>
      <c r="H534">
        <v>2345</v>
      </c>
      <c r="I534" s="2">
        <v>0.38541666666666669</v>
      </c>
    </row>
    <row r="535" spans="1:9" hidden="1" x14ac:dyDescent="0.25">
      <c r="A535" s="1">
        <v>45188</v>
      </c>
      <c r="B535">
        <v>171</v>
      </c>
      <c r="C535" t="s">
        <v>17</v>
      </c>
      <c r="D535" t="s">
        <v>17</v>
      </c>
      <c r="E535" t="s">
        <v>12</v>
      </c>
      <c r="F535">
        <v>28</v>
      </c>
      <c r="G535">
        <v>0.63</v>
      </c>
      <c r="H535">
        <v>2345</v>
      </c>
      <c r="I535" s="2">
        <v>0.38541666666666669</v>
      </c>
    </row>
    <row r="536" spans="1:9" hidden="1" x14ac:dyDescent="0.25">
      <c r="A536" s="1">
        <v>45189</v>
      </c>
      <c r="B536">
        <v>172</v>
      </c>
      <c r="C536" t="s">
        <v>17</v>
      </c>
      <c r="D536" t="s">
        <v>17</v>
      </c>
      <c r="E536" t="s">
        <v>12</v>
      </c>
      <c r="F536">
        <v>36</v>
      </c>
      <c r="G536">
        <v>0.82</v>
      </c>
      <c r="H536">
        <v>2345</v>
      </c>
      <c r="I536" s="2">
        <v>0.38541666666666669</v>
      </c>
    </row>
    <row r="537" spans="1:9" hidden="1" x14ac:dyDescent="0.25">
      <c r="A537" s="1">
        <v>45190</v>
      </c>
      <c r="B537">
        <v>173</v>
      </c>
      <c r="C537" t="s">
        <v>17</v>
      </c>
      <c r="D537" t="s">
        <v>17</v>
      </c>
      <c r="E537" t="s">
        <v>12</v>
      </c>
      <c r="F537">
        <v>36</v>
      </c>
      <c r="G537">
        <v>1.01</v>
      </c>
      <c r="H537">
        <v>2345</v>
      </c>
      <c r="I537" s="2">
        <v>0.38541666666666669</v>
      </c>
    </row>
    <row r="538" spans="1:9" hidden="1" x14ac:dyDescent="0.25">
      <c r="A538" s="1">
        <v>45191</v>
      </c>
      <c r="B538">
        <v>174</v>
      </c>
      <c r="C538" t="s">
        <v>17</v>
      </c>
      <c r="D538" t="s">
        <v>17</v>
      </c>
      <c r="E538" t="s">
        <v>12</v>
      </c>
      <c r="F538">
        <v>49</v>
      </c>
      <c r="G538">
        <v>1.1399999999999999</v>
      </c>
      <c r="H538">
        <v>2345</v>
      </c>
      <c r="I538" s="2">
        <v>0.38541666666666669</v>
      </c>
    </row>
    <row r="539" spans="1:9" hidden="1" x14ac:dyDescent="0.25">
      <c r="A539" s="1">
        <v>45192</v>
      </c>
      <c r="B539">
        <v>175</v>
      </c>
      <c r="C539" t="s">
        <v>17</v>
      </c>
      <c r="D539" t="s">
        <v>17</v>
      </c>
      <c r="E539" t="s">
        <v>12</v>
      </c>
      <c r="F539">
        <v>44</v>
      </c>
      <c r="G539">
        <v>1.1299999999999999</v>
      </c>
      <c r="H539">
        <v>2345</v>
      </c>
      <c r="I539" s="2">
        <v>0.38541666666666669</v>
      </c>
    </row>
    <row r="540" spans="1:9" hidden="1" x14ac:dyDescent="0.25">
      <c r="A540" s="1">
        <v>45193</v>
      </c>
      <c r="B540">
        <v>176</v>
      </c>
      <c r="C540" t="s">
        <v>17</v>
      </c>
      <c r="D540" t="s">
        <v>17</v>
      </c>
      <c r="E540" t="s">
        <v>12</v>
      </c>
      <c r="F540">
        <v>36</v>
      </c>
      <c r="G540">
        <v>1.17</v>
      </c>
      <c r="H540">
        <v>2345</v>
      </c>
      <c r="I540" s="2">
        <v>0.38541666666666669</v>
      </c>
    </row>
    <row r="541" spans="1:9" hidden="1" x14ac:dyDescent="0.25">
      <c r="A541" s="1">
        <v>45194</v>
      </c>
      <c r="B541">
        <v>177</v>
      </c>
      <c r="C541" t="s">
        <v>17</v>
      </c>
      <c r="D541" t="s">
        <v>17</v>
      </c>
      <c r="E541" t="s">
        <v>12</v>
      </c>
      <c r="F541">
        <v>28</v>
      </c>
      <c r="G541">
        <v>0.84</v>
      </c>
      <c r="H541">
        <v>2345</v>
      </c>
      <c r="I541" s="2">
        <v>0.38541666666666669</v>
      </c>
    </row>
    <row r="542" spans="1:9" hidden="1" x14ac:dyDescent="0.25">
      <c r="A542" s="1">
        <v>45195</v>
      </c>
      <c r="B542">
        <v>178</v>
      </c>
      <c r="C542" t="s">
        <v>17</v>
      </c>
      <c r="D542" t="s">
        <v>17</v>
      </c>
      <c r="E542" t="s">
        <v>12</v>
      </c>
      <c r="F542">
        <v>40</v>
      </c>
      <c r="G542">
        <v>1.1000000000000001</v>
      </c>
      <c r="H542">
        <v>2345</v>
      </c>
      <c r="I542" s="2">
        <v>0.38541666666666669</v>
      </c>
    </row>
    <row r="543" spans="1:9" hidden="1" x14ac:dyDescent="0.25">
      <c r="A543" s="1">
        <v>45196</v>
      </c>
      <c r="B543">
        <v>179</v>
      </c>
      <c r="C543" t="s">
        <v>17</v>
      </c>
      <c r="D543" t="s">
        <v>17</v>
      </c>
      <c r="E543" t="s">
        <v>12</v>
      </c>
      <c r="F543">
        <v>28</v>
      </c>
      <c r="G543">
        <v>0.78</v>
      </c>
      <c r="H543">
        <v>2345</v>
      </c>
      <c r="I543" s="2">
        <v>0.38541666666666669</v>
      </c>
    </row>
    <row r="544" spans="1:9" hidden="1" x14ac:dyDescent="0.25">
      <c r="A544" s="1">
        <v>45197</v>
      </c>
      <c r="B544">
        <v>180</v>
      </c>
      <c r="C544" t="s">
        <v>17</v>
      </c>
      <c r="D544" t="s">
        <v>17</v>
      </c>
      <c r="E544" t="s">
        <v>12</v>
      </c>
      <c r="F544">
        <v>28</v>
      </c>
      <c r="G544">
        <v>0.69</v>
      </c>
      <c r="H544">
        <v>2345</v>
      </c>
      <c r="I544" s="2">
        <v>0.38541666666666669</v>
      </c>
    </row>
    <row r="545" spans="1:9" hidden="1" x14ac:dyDescent="0.25">
      <c r="A545" s="1">
        <v>45017</v>
      </c>
      <c r="B545">
        <v>0</v>
      </c>
      <c r="C545" t="s">
        <v>19</v>
      </c>
      <c r="D545" t="s">
        <v>19</v>
      </c>
      <c r="E545" t="s">
        <v>13</v>
      </c>
      <c r="F545">
        <v>284</v>
      </c>
      <c r="G545">
        <v>0.83</v>
      </c>
      <c r="H545">
        <v>3456</v>
      </c>
      <c r="I545" s="2">
        <v>0.92708333333333337</v>
      </c>
    </row>
    <row r="546" spans="1:9" hidden="1" x14ac:dyDescent="0.25">
      <c r="A546" s="1">
        <v>45018</v>
      </c>
      <c r="B546">
        <v>1</v>
      </c>
      <c r="C546" t="s">
        <v>19</v>
      </c>
      <c r="D546" t="s">
        <v>19</v>
      </c>
      <c r="E546" t="s">
        <v>13</v>
      </c>
      <c r="F546">
        <v>284</v>
      </c>
      <c r="G546">
        <v>0.78</v>
      </c>
      <c r="H546">
        <v>3456</v>
      </c>
      <c r="I546" s="2">
        <v>0.92708333333333337</v>
      </c>
    </row>
    <row r="547" spans="1:9" hidden="1" x14ac:dyDescent="0.25">
      <c r="A547" s="1">
        <v>45019</v>
      </c>
      <c r="B547">
        <v>2</v>
      </c>
      <c r="C547" t="s">
        <v>19</v>
      </c>
      <c r="D547" t="s">
        <v>19</v>
      </c>
      <c r="E547" t="s">
        <v>13</v>
      </c>
      <c r="F547">
        <v>320</v>
      </c>
      <c r="G547">
        <v>0.95</v>
      </c>
      <c r="H547">
        <v>3456</v>
      </c>
      <c r="I547" s="2">
        <v>0.92708333333333337</v>
      </c>
    </row>
    <row r="548" spans="1:9" hidden="1" x14ac:dyDescent="0.25">
      <c r="A548" s="1">
        <v>45020</v>
      </c>
      <c r="B548">
        <v>3</v>
      </c>
      <c r="C548" t="s">
        <v>19</v>
      </c>
      <c r="D548" t="s">
        <v>19</v>
      </c>
      <c r="E548" t="s">
        <v>13</v>
      </c>
      <c r="F548">
        <v>314</v>
      </c>
      <c r="G548">
        <v>1.03</v>
      </c>
      <c r="H548">
        <v>3456</v>
      </c>
      <c r="I548" s="2">
        <v>0.92708333333333337</v>
      </c>
    </row>
    <row r="549" spans="1:9" hidden="1" x14ac:dyDescent="0.25">
      <c r="A549" s="1">
        <v>45021</v>
      </c>
      <c r="B549">
        <v>4</v>
      </c>
      <c r="C549" t="s">
        <v>19</v>
      </c>
      <c r="D549" t="s">
        <v>19</v>
      </c>
      <c r="E549" t="s">
        <v>13</v>
      </c>
      <c r="F549">
        <v>314</v>
      </c>
      <c r="G549">
        <v>1.05</v>
      </c>
      <c r="H549">
        <v>3456</v>
      </c>
      <c r="I549" s="2">
        <v>0.92708333333333337</v>
      </c>
    </row>
    <row r="550" spans="1:9" hidden="1" x14ac:dyDescent="0.25">
      <c r="A550" s="1">
        <v>45022</v>
      </c>
      <c r="B550">
        <v>5</v>
      </c>
      <c r="C550" t="s">
        <v>19</v>
      </c>
      <c r="D550" t="s">
        <v>19</v>
      </c>
      <c r="E550" t="s">
        <v>13</v>
      </c>
      <c r="F550">
        <v>277</v>
      </c>
      <c r="G550">
        <v>0.93</v>
      </c>
      <c r="H550">
        <v>3456</v>
      </c>
      <c r="I550" s="2">
        <v>0.92708333333333337</v>
      </c>
    </row>
    <row r="551" spans="1:9" hidden="1" x14ac:dyDescent="0.25">
      <c r="A551" s="1">
        <v>45023</v>
      </c>
      <c r="B551">
        <v>6</v>
      </c>
      <c r="C551" t="s">
        <v>19</v>
      </c>
      <c r="D551" t="s">
        <v>19</v>
      </c>
      <c r="E551" t="s">
        <v>13</v>
      </c>
      <c r="F551">
        <v>277</v>
      </c>
      <c r="G551">
        <v>0.87</v>
      </c>
      <c r="H551">
        <v>3456</v>
      </c>
      <c r="I551" s="2">
        <v>0.92708333333333337</v>
      </c>
    </row>
    <row r="552" spans="1:9" hidden="1" x14ac:dyDescent="0.25">
      <c r="A552" s="1">
        <v>45024</v>
      </c>
      <c r="B552">
        <v>7</v>
      </c>
      <c r="C552" t="s">
        <v>19</v>
      </c>
      <c r="D552" t="s">
        <v>19</v>
      </c>
      <c r="E552" t="s">
        <v>13</v>
      </c>
      <c r="F552">
        <v>284</v>
      </c>
      <c r="G552">
        <v>0.75</v>
      </c>
      <c r="H552">
        <v>3456</v>
      </c>
      <c r="I552" s="2">
        <v>0.92708333333333337</v>
      </c>
    </row>
    <row r="553" spans="1:9" hidden="1" x14ac:dyDescent="0.25">
      <c r="A553" s="1">
        <v>45025</v>
      </c>
      <c r="B553">
        <v>8</v>
      </c>
      <c r="C553" t="s">
        <v>19</v>
      </c>
      <c r="D553" t="s">
        <v>19</v>
      </c>
      <c r="E553" t="s">
        <v>13</v>
      </c>
      <c r="F553">
        <v>264</v>
      </c>
      <c r="G553">
        <v>0.93</v>
      </c>
      <c r="H553">
        <v>3456</v>
      </c>
      <c r="I553" s="2">
        <v>0.92708333333333337</v>
      </c>
    </row>
    <row r="554" spans="1:9" hidden="1" x14ac:dyDescent="0.25">
      <c r="A554" s="1">
        <v>45026</v>
      </c>
      <c r="B554">
        <v>9</v>
      </c>
      <c r="C554" t="s">
        <v>19</v>
      </c>
      <c r="D554" t="s">
        <v>19</v>
      </c>
      <c r="E554" t="s">
        <v>13</v>
      </c>
      <c r="F554">
        <v>227</v>
      </c>
      <c r="G554">
        <v>0.83</v>
      </c>
      <c r="H554">
        <v>3456</v>
      </c>
      <c r="I554" s="2">
        <v>0.92708333333333337</v>
      </c>
    </row>
    <row r="555" spans="1:9" hidden="1" x14ac:dyDescent="0.25">
      <c r="A555" s="1">
        <v>45027</v>
      </c>
      <c r="B555">
        <v>10</v>
      </c>
      <c r="C555" t="s">
        <v>19</v>
      </c>
      <c r="D555" t="s">
        <v>19</v>
      </c>
      <c r="E555" t="s">
        <v>13</v>
      </c>
      <c r="F555">
        <v>240</v>
      </c>
      <c r="G555">
        <v>0.73</v>
      </c>
      <c r="H555">
        <v>3456</v>
      </c>
      <c r="I555" s="2">
        <v>0.92708333333333337</v>
      </c>
    </row>
    <row r="556" spans="1:9" hidden="1" x14ac:dyDescent="0.25">
      <c r="A556" s="1">
        <v>45028</v>
      </c>
      <c r="B556">
        <v>11</v>
      </c>
      <c r="C556" t="s">
        <v>19</v>
      </c>
      <c r="D556" t="s">
        <v>19</v>
      </c>
      <c r="E556" t="s">
        <v>13</v>
      </c>
      <c r="F556">
        <v>227</v>
      </c>
      <c r="G556">
        <v>0.67</v>
      </c>
      <c r="H556">
        <v>3456</v>
      </c>
      <c r="I556" s="2">
        <v>0.92708333333333337</v>
      </c>
    </row>
    <row r="557" spans="1:9" hidden="1" x14ac:dyDescent="0.25">
      <c r="A557" s="1">
        <v>45029</v>
      </c>
      <c r="B557">
        <v>12</v>
      </c>
      <c r="C557" t="s">
        <v>19</v>
      </c>
      <c r="D557" t="s">
        <v>19</v>
      </c>
      <c r="E557" t="s">
        <v>13</v>
      </c>
      <c r="F557">
        <v>271</v>
      </c>
      <c r="G557">
        <v>0.95</v>
      </c>
      <c r="H557">
        <v>3456</v>
      </c>
      <c r="I557" s="2">
        <v>0.92708333333333337</v>
      </c>
    </row>
    <row r="558" spans="1:9" hidden="1" x14ac:dyDescent="0.25">
      <c r="A558" s="1">
        <v>45030</v>
      </c>
      <c r="B558">
        <v>13</v>
      </c>
      <c r="C558" t="s">
        <v>19</v>
      </c>
      <c r="D558" t="s">
        <v>19</v>
      </c>
      <c r="E558" t="s">
        <v>13</v>
      </c>
      <c r="F558">
        <v>264</v>
      </c>
      <c r="G558">
        <v>1.17</v>
      </c>
      <c r="H558">
        <v>3456</v>
      </c>
      <c r="I558" s="2">
        <v>0.92708333333333337</v>
      </c>
    </row>
    <row r="559" spans="1:9" hidden="1" x14ac:dyDescent="0.25">
      <c r="A559" s="1">
        <v>45031</v>
      </c>
      <c r="B559">
        <v>14</v>
      </c>
      <c r="C559" t="s">
        <v>19</v>
      </c>
      <c r="D559" t="s">
        <v>19</v>
      </c>
      <c r="E559" t="s">
        <v>13</v>
      </c>
      <c r="F559">
        <v>233</v>
      </c>
      <c r="G559">
        <v>0.78</v>
      </c>
      <c r="H559">
        <v>3456</v>
      </c>
      <c r="I559" s="2">
        <v>0.92708333333333337</v>
      </c>
    </row>
    <row r="560" spans="1:9" hidden="1" x14ac:dyDescent="0.25">
      <c r="A560" s="1">
        <v>45032</v>
      </c>
      <c r="B560">
        <v>15</v>
      </c>
      <c r="C560" t="s">
        <v>19</v>
      </c>
      <c r="D560" t="s">
        <v>19</v>
      </c>
      <c r="E560" t="s">
        <v>13</v>
      </c>
      <c r="F560">
        <v>253</v>
      </c>
      <c r="G560">
        <v>0.95</v>
      </c>
      <c r="H560">
        <v>3456</v>
      </c>
      <c r="I560" s="2">
        <v>0.92708333333333337</v>
      </c>
    </row>
    <row r="561" spans="1:9" hidden="1" x14ac:dyDescent="0.25">
      <c r="A561" s="1">
        <v>45033</v>
      </c>
      <c r="B561">
        <v>16</v>
      </c>
      <c r="C561" t="s">
        <v>19</v>
      </c>
      <c r="D561" t="s">
        <v>19</v>
      </c>
      <c r="E561" t="s">
        <v>13</v>
      </c>
      <c r="F561">
        <v>162</v>
      </c>
      <c r="G561">
        <v>0.84</v>
      </c>
      <c r="H561">
        <v>3456</v>
      </c>
      <c r="I561" s="2">
        <v>0.92708333333333337</v>
      </c>
    </row>
    <row r="562" spans="1:9" hidden="1" x14ac:dyDescent="0.25">
      <c r="A562" s="1">
        <v>45034</v>
      </c>
      <c r="B562">
        <v>17</v>
      </c>
      <c r="C562" t="s">
        <v>19</v>
      </c>
      <c r="D562" t="s">
        <v>19</v>
      </c>
      <c r="E562" t="s">
        <v>13</v>
      </c>
      <c r="F562">
        <v>162</v>
      </c>
      <c r="G562">
        <v>0.77</v>
      </c>
      <c r="H562">
        <v>3456</v>
      </c>
      <c r="I562" s="2">
        <v>0.92708333333333337</v>
      </c>
    </row>
    <row r="563" spans="1:9" hidden="1" x14ac:dyDescent="0.25">
      <c r="A563" s="1">
        <v>45035</v>
      </c>
      <c r="B563">
        <v>18</v>
      </c>
      <c r="C563" t="s">
        <v>19</v>
      </c>
      <c r="D563" t="s">
        <v>19</v>
      </c>
      <c r="E563" t="s">
        <v>13</v>
      </c>
      <c r="F563">
        <v>162</v>
      </c>
      <c r="G563">
        <v>0.66</v>
      </c>
      <c r="H563">
        <v>3456</v>
      </c>
      <c r="I563" s="2">
        <v>0.92708333333333337</v>
      </c>
    </row>
    <row r="564" spans="1:9" hidden="1" x14ac:dyDescent="0.25">
      <c r="A564" s="1">
        <v>45036</v>
      </c>
      <c r="B564">
        <v>19</v>
      </c>
      <c r="C564" t="s">
        <v>19</v>
      </c>
      <c r="D564" t="s">
        <v>19</v>
      </c>
      <c r="E564" t="s">
        <v>13</v>
      </c>
      <c r="F564">
        <v>193</v>
      </c>
      <c r="G564">
        <v>0.95</v>
      </c>
      <c r="H564">
        <v>3456</v>
      </c>
      <c r="I564" s="2">
        <v>0.92708333333333337</v>
      </c>
    </row>
    <row r="565" spans="1:9" hidden="1" x14ac:dyDescent="0.25">
      <c r="A565" s="1">
        <v>45037</v>
      </c>
      <c r="B565">
        <v>20</v>
      </c>
      <c r="C565" t="s">
        <v>19</v>
      </c>
      <c r="D565" t="s">
        <v>19</v>
      </c>
      <c r="E565" t="s">
        <v>13</v>
      </c>
      <c r="F565">
        <v>210</v>
      </c>
      <c r="G565">
        <v>0.99</v>
      </c>
      <c r="H565">
        <v>3456</v>
      </c>
      <c r="I565" s="2">
        <v>0.92708333333333337</v>
      </c>
    </row>
    <row r="566" spans="1:9" hidden="1" x14ac:dyDescent="0.25">
      <c r="A566" s="1">
        <v>45038</v>
      </c>
      <c r="B566">
        <v>21</v>
      </c>
      <c r="C566" t="s">
        <v>19</v>
      </c>
      <c r="D566" t="s">
        <v>19</v>
      </c>
      <c r="E566" t="s">
        <v>13</v>
      </c>
      <c r="F566">
        <v>162</v>
      </c>
      <c r="G566">
        <v>0.65</v>
      </c>
      <c r="H566">
        <v>3456</v>
      </c>
      <c r="I566" s="2">
        <v>0.92708333333333337</v>
      </c>
    </row>
    <row r="567" spans="1:9" hidden="1" x14ac:dyDescent="0.25">
      <c r="A567" s="1">
        <v>45039</v>
      </c>
      <c r="B567">
        <v>22</v>
      </c>
      <c r="C567" t="s">
        <v>19</v>
      </c>
      <c r="D567" t="s">
        <v>19</v>
      </c>
      <c r="E567" t="s">
        <v>13</v>
      </c>
      <c r="F567">
        <v>162</v>
      </c>
      <c r="G567">
        <v>0.57999999999999996</v>
      </c>
      <c r="H567">
        <v>3456</v>
      </c>
      <c r="I567" s="2">
        <v>0.92708333333333337</v>
      </c>
    </row>
    <row r="568" spans="1:9" hidden="1" x14ac:dyDescent="0.25">
      <c r="A568" s="1">
        <v>45040</v>
      </c>
      <c r="B568">
        <v>23</v>
      </c>
      <c r="C568" t="s">
        <v>19</v>
      </c>
      <c r="D568" t="s">
        <v>19</v>
      </c>
      <c r="E568" t="s">
        <v>13</v>
      </c>
      <c r="F568">
        <v>162</v>
      </c>
      <c r="G568">
        <v>0.5</v>
      </c>
      <c r="H568">
        <v>3456</v>
      </c>
      <c r="I568" s="2">
        <v>0.92708333333333337</v>
      </c>
    </row>
    <row r="569" spans="1:9" hidden="1" x14ac:dyDescent="0.25">
      <c r="A569" s="1">
        <v>45041</v>
      </c>
      <c r="B569">
        <v>24</v>
      </c>
      <c r="C569" t="s">
        <v>19</v>
      </c>
      <c r="D569" t="s">
        <v>19</v>
      </c>
      <c r="E569" t="s">
        <v>13</v>
      </c>
      <c r="F569">
        <v>174</v>
      </c>
      <c r="G569">
        <v>0.84</v>
      </c>
      <c r="H569">
        <v>3456</v>
      </c>
      <c r="I569" s="2">
        <v>0.92708333333333337</v>
      </c>
    </row>
    <row r="570" spans="1:9" hidden="1" x14ac:dyDescent="0.25">
      <c r="A570" s="1">
        <v>45042</v>
      </c>
      <c r="B570">
        <v>25</v>
      </c>
      <c r="C570" t="s">
        <v>19</v>
      </c>
      <c r="D570" t="s">
        <v>19</v>
      </c>
      <c r="E570" t="s">
        <v>13</v>
      </c>
      <c r="F570">
        <v>162</v>
      </c>
      <c r="G570">
        <v>0.72</v>
      </c>
      <c r="H570">
        <v>3456</v>
      </c>
      <c r="I570" s="2">
        <v>0.92708333333333337</v>
      </c>
    </row>
    <row r="571" spans="1:9" hidden="1" x14ac:dyDescent="0.25">
      <c r="A571" s="1">
        <v>45043</v>
      </c>
      <c r="B571">
        <v>26</v>
      </c>
      <c r="C571" t="s">
        <v>19</v>
      </c>
      <c r="D571" t="s">
        <v>19</v>
      </c>
      <c r="E571" t="s">
        <v>13</v>
      </c>
      <c r="F571">
        <v>174</v>
      </c>
      <c r="G571">
        <v>0.95</v>
      </c>
      <c r="H571">
        <v>3456</v>
      </c>
      <c r="I571" s="2">
        <v>0.92708333333333337</v>
      </c>
    </row>
    <row r="572" spans="1:9" hidden="1" x14ac:dyDescent="0.25">
      <c r="A572" s="1">
        <v>45044</v>
      </c>
      <c r="B572">
        <v>27</v>
      </c>
      <c r="C572" t="s">
        <v>19</v>
      </c>
      <c r="D572" t="s">
        <v>19</v>
      </c>
      <c r="E572" t="s">
        <v>13</v>
      </c>
      <c r="F572">
        <v>162</v>
      </c>
      <c r="G572">
        <v>0.73</v>
      </c>
      <c r="H572">
        <v>3456</v>
      </c>
      <c r="I572" s="2">
        <v>0.92708333333333337</v>
      </c>
    </row>
    <row r="573" spans="1:9" hidden="1" x14ac:dyDescent="0.25">
      <c r="A573" s="1">
        <v>45045</v>
      </c>
      <c r="B573">
        <v>28</v>
      </c>
      <c r="C573" t="s">
        <v>19</v>
      </c>
      <c r="D573" t="s">
        <v>19</v>
      </c>
      <c r="E573" t="s">
        <v>13</v>
      </c>
      <c r="F573">
        <v>162</v>
      </c>
      <c r="G573">
        <v>0.79</v>
      </c>
      <c r="H573">
        <v>3456</v>
      </c>
      <c r="I573" s="2">
        <v>0.92708333333333337</v>
      </c>
    </row>
    <row r="574" spans="1:9" hidden="1" x14ac:dyDescent="0.25">
      <c r="A574" s="1">
        <v>45046</v>
      </c>
      <c r="B574">
        <v>29</v>
      </c>
      <c r="C574" t="s">
        <v>19</v>
      </c>
      <c r="D574" t="s">
        <v>19</v>
      </c>
      <c r="E574" t="s">
        <v>13</v>
      </c>
      <c r="F574">
        <v>210</v>
      </c>
      <c r="G574">
        <v>1.0900000000000001</v>
      </c>
      <c r="H574">
        <v>3456</v>
      </c>
      <c r="I574" s="2">
        <v>0.92708333333333337</v>
      </c>
    </row>
    <row r="575" spans="1:9" hidden="1" x14ac:dyDescent="0.25">
      <c r="A575" s="1">
        <v>45047</v>
      </c>
      <c r="B575">
        <v>30</v>
      </c>
      <c r="C575" t="s">
        <v>19</v>
      </c>
      <c r="D575" t="s">
        <v>19</v>
      </c>
      <c r="E575" t="s">
        <v>13</v>
      </c>
      <c r="F575">
        <v>219</v>
      </c>
      <c r="G575">
        <v>1.19</v>
      </c>
      <c r="H575">
        <v>3456</v>
      </c>
      <c r="I575" s="2">
        <v>0.92708333333333337</v>
      </c>
    </row>
    <row r="576" spans="1:9" hidden="1" x14ac:dyDescent="0.25">
      <c r="A576" s="1">
        <v>45048</v>
      </c>
      <c r="B576">
        <v>31</v>
      </c>
      <c r="C576" t="s">
        <v>19</v>
      </c>
      <c r="D576" t="s">
        <v>19</v>
      </c>
      <c r="E576" t="s">
        <v>13</v>
      </c>
      <c r="F576">
        <v>125</v>
      </c>
      <c r="G576">
        <v>0.77</v>
      </c>
      <c r="H576">
        <v>3456</v>
      </c>
      <c r="I576" s="2">
        <v>0.92708333333333337</v>
      </c>
    </row>
    <row r="577" spans="1:9" hidden="1" x14ac:dyDescent="0.25">
      <c r="A577" s="1">
        <v>45049</v>
      </c>
      <c r="B577">
        <v>32</v>
      </c>
      <c r="C577" t="s">
        <v>19</v>
      </c>
      <c r="D577" t="s">
        <v>19</v>
      </c>
      <c r="E577" t="s">
        <v>13</v>
      </c>
      <c r="F577">
        <v>143</v>
      </c>
      <c r="G577">
        <v>0.93</v>
      </c>
      <c r="H577">
        <v>3456</v>
      </c>
      <c r="I577" s="2">
        <v>0.92708333333333337</v>
      </c>
    </row>
    <row r="578" spans="1:9" hidden="1" x14ac:dyDescent="0.25">
      <c r="A578" s="1">
        <v>45050</v>
      </c>
      <c r="B578">
        <v>33</v>
      </c>
      <c r="C578" t="s">
        <v>19</v>
      </c>
      <c r="D578" t="s">
        <v>19</v>
      </c>
      <c r="E578" t="s">
        <v>13</v>
      </c>
      <c r="F578">
        <v>143</v>
      </c>
      <c r="G578">
        <v>1.2</v>
      </c>
      <c r="H578">
        <v>3456</v>
      </c>
      <c r="I578" s="2">
        <v>0.92708333333333337</v>
      </c>
    </row>
    <row r="579" spans="1:9" hidden="1" x14ac:dyDescent="0.25">
      <c r="A579" s="1">
        <v>45051</v>
      </c>
      <c r="B579">
        <v>34</v>
      </c>
      <c r="C579" t="s">
        <v>19</v>
      </c>
      <c r="D579" t="s">
        <v>19</v>
      </c>
      <c r="E579" t="s">
        <v>13</v>
      </c>
      <c r="F579">
        <v>162</v>
      </c>
      <c r="G579">
        <v>1.18</v>
      </c>
      <c r="H579">
        <v>3456</v>
      </c>
      <c r="I579" s="2">
        <v>0.92708333333333337</v>
      </c>
    </row>
    <row r="580" spans="1:9" hidden="1" x14ac:dyDescent="0.25">
      <c r="A580" s="1">
        <v>45052</v>
      </c>
      <c r="B580">
        <v>35</v>
      </c>
      <c r="C580" t="s">
        <v>19</v>
      </c>
      <c r="D580" t="s">
        <v>19</v>
      </c>
      <c r="E580" t="s">
        <v>13</v>
      </c>
      <c r="F580">
        <v>104</v>
      </c>
      <c r="G580">
        <v>0.83</v>
      </c>
      <c r="H580">
        <v>3456</v>
      </c>
      <c r="I580" s="2">
        <v>0.92708333333333337</v>
      </c>
    </row>
    <row r="581" spans="1:9" hidden="1" x14ac:dyDescent="0.25">
      <c r="A581" s="1">
        <v>45053</v>
      </c>
      <c r="B581">
        <v>36</v>
      </c>
      <c r="C581" t="s">
        <v>19</v>
      </c>
      <c r="D581" t="s">
        <v>19</v>
      </c>
      <c r="E581" t="s">
        <v>13</v>
      </c>
      <c r="F581">
        <v>104</v>
      </c>
      <c r="G581">
        <v>0.78</v>
      </c>
      <c r="H581">
        <v>3456</v>
      </c>
      <c r="I581" s="2">
        <v>0.92708333333333337</v>
      </c>
    </row>
    <row r="582" spans="1:9" hidden="1" x14ac:dyDescent="0.25">
      <c r="A582" s="1">
        <v>45054</v>
      </c>
      <c r="B582">
        <v>37</v>
      </c>
      <c r="C582" t="s">
        <v>19</v>
      </c>
      <c r="D582" t="s">
        <v>19</v>
      </c>
      <c r="E582" t="s">
        <v>13</v>
      </c>
      <c r="F582">
        <v>162</v>
      </c>
      <c r="G582">
        <v>1.04</v>
      </c>
      <c r="H582">
        <v>3456</v>
      </c>
      <c r="I582" s="2">
        <v>0.92708333333333337</v>
      </c>
    </row>
    <row r="583" spans="1:9" hidden="1" x14ac:dyDescent="0.25">
      <c r="A583" s="1">
        <v>45055</v>
      </c>
      <c r="B583">
        <v>38</v>
      </c>
      <c r="C583" t="s">
        <v>19</v>
      </c>
      <c r="D583" t="s">
        <v>19</v>
      </c>
      <c r="E583" t="s">
        <v>13</v>
      </c>
      <c r="F583">
        <v>134</v>
      </c>
      <c r="G583">
        <v>0.77</v>
      </c>
      <c r="H583">
        <v>3456</v>
      </c>
      <c r="I583" s="2">
        <v>0.92708333333333337</v>
      </c>
    </row>
    <row r="584" spans="1:9" hidden="1" x14ac:dyDescent="0.25">
      <c r="A584" s="1">
        <v>45056</v>
      </c>
      <c r="B584">
        <v>39</v>
      </c>
      <c r="C584" t="s">
        <v>19</v>
      </c>
      <c r="D584" t="s">
        <v>19</v>
      </c>
      <c r="E584" t="s">
        <v>13</v>
      </c>
      <c r="F584">
        <v>143</v>
      </c>
      <c r="G584">
        <v>0.88</v>
      </c>
      <c r="H584">
        <v>3456</v>
      </c>
      <c r="I584" s="2">
        <v>0.92708333333333337</v>
      </c>
    </row>
    <row r="585" spans="1:9" hidden="1" x14ac:dyDescent="0.25">
      <c r="A585" s="1">
        <v>45057</v>
      </c>
      <c r="B585">
        <v>40</v>
      </c>
      <c r="C585" t="s">
        <v>19</v>
      </c>
      <c r="D585" t="s">
        <v>19</v>
      </c>
      <c r="E585" t="s">
        <v>13</v>
      </c>
      <c r="F585">
        <v>111</v>
      </c>
      <c r="G585">
        <v>0.74</v>
      </c>
      <c r="H585">
        <v>3456</v>
      </c>
      <c r="I585" s="2">
        <v>0.92708333333333337</v>
      </c>
    </row>
    <row r="586" spans="1:9" hidden="1" x14ac:dyDescent="0.25">
      <c r="A586" s="1">
        <v>45058</v>
      </c>
      <c r="B586">
        <v>41</v>
      </c>
      <c r="C586" t="s">
        <v>19</v>
      </c>
      <c r="D586" t="s">
        <v>19</v>
      </c>
      <c r="E586" t="s">
        <v>13</v>
      </c>
      <c r="F586">
        <v>104</v>
      </c>
      <c r="G586">
        <v>0.63</v>
      </c>
      <c r="H586">
        <v>3456</v>
      </c>
      <c r="I586" s="2">
        <v>0.92708333333333337</v>
      </c>
    </row>
    <row r="587" spans="1:9" hidden="1" x14ac:dyDescent="0.25">
      <c r="A587" s="1">
        <v>45059</v>
      </c>
      <c r="B587">
        <v>42</v>
      </c>
      <c r="C587" t="s">
        <v>19</v>
      </c>
      <c r="D587" t="s">
        <v>19</v>
      </c>
      <c r="E587" t="s">
        <v>13</v>
      </c>
      <c r="F587">
        <v>104</v>
      </c>
      <c r="G587">
        <v>0.61</v>
      </c>
      <c r="H587">
        <v>3456</v>
      </c>
      <c r="I587" s="2">
        <v>0.92708333333333337</v>
      </c>
    </row>
    <row r="588" spans="1:9" hidden="1" x14ac:dyDescent="0.25">
      <c r="A588" s="1">
        <v>45060</v>
      </c>
      <c r="B588">
        <v>43</v>
      </c>
      <c r="C588" t="s">
        <v>19</v>
      </c>
      <c r="D588" t="s">
        <v>19</v>
      </c>
      <c r="E588" t="s">
        <v>13</v>
      </c>
      <c r="F588">
        <v>104</v>
      </c>
      <c r="G588">
        <v>0.5</v>
      </c>
      <c r="H588">
        <v>3456</v>
      </c>
      <c r="I588" s="2">
        <v>0.92708333333333337</v>
      </c>
    </row>
    <row r="589" spans="1:9" hidden="1" x14ac:dyDescent="0.25">
      <c r="A589" s="1">
        <v>45061</v>
      </c>
      <c r="B589">
        <v>44</v>
      </c>
      <c r="C589" t="s">
        <v>19</v>
      </c>
      <c r="D589" t="s">
        <v>19</v>
      </c>
      <c r="E589" t="s">
        <v>13</v>
      </c>
      <c r="F589">
        <v>104</v>
      </c>
      <c r="G589">
        <v>0.62</v>
      </c>
      <c r="H589">
        <v>3456</v>
      </c>
      <c r="I589" s="2">
        <v>0.92708333333333337</v>
      </c>
    </row>
    <row r="590" spans="1:9" hidden="1" x14ac:dyDescent="0.25">
      <c r="A590" s="1">
        <v>45062</v>
      </c>
      <c r="B590">
        <v>45</v>
      </c>
      <c r="C590" t="s">
        <v>19</v>
      </c>
      <c r="D590" t="s">
        <v>19</v>
      </c>
      <c r="E590" t="s">
        <v>13</v>
      </c>
      <c r="F590">
        <v>125</v>
      </c>
      <c r="G590">
        <v>1.18</v>
      </c>
      <c r="H590">
        <v>3456</v>
      </c>
      <c r="I590" s="2">
        <v>0.92708333333333337</v>
      </c>
    </row>
    <row r="591" spans="1:9" hidden="1" x14ac:dyDescent="0.25">
      <c r="A591" s="1">
        <v>45063</v>
      </c>
      <c r="B591">
        <v>46</v>
      </c>
      <c r="C591" t="s">
        <v>19</v>
      </c>
      <c r="D591" t="s">
        <v>19</v>
      </c>
      <c r="E591" t="s">
        <v>13</v>
      </c>
      <c r="F591">
        <v>111</v>
      </c>
      <c r="G591">
        <v>0.82</v>
      </c>
      <c r="H591">
        <v>3456</v>
      </c>
      <c r="I591" s="2">
        <v>0.92708333333333337</v>
      </c>
    </row>
    <row r="592" spans="1:9" hidden="1" x14ac:dyDescent="0.25">
      <c r="A592" s="1">
        <v>45064</v>
      </c>
      <c r="B592">
        <v>47</v>
      </c>
      <c r="C592" t="s">
        <v>19</v>
      </c>
      <c r="D592" t="s">
        <v>19</v>
      </c>
      <c r="E592" t="s">
        <v>13</v>
      </c>
      <c r="F592">
        <v>150</v>
      </c>
      <c r="G592">
        <v>0.95</v>
      </c>
      <c r="H592">
        <v>3456</v>
      </c>
      <c r="I592" s="2">
        <v>0.92708333333333337</v>
      </c>
    </row>
    <row r="593" spans="1:9" hidden="1" x14ac:dyDescent="0.25">
      <c r="A593" s="1">
        <v>45065</v>
      </c>
      <c r="B593">
        <v>48</v>
      </c>
      <c r="C593" t="s">
        <v>19</v>
      </c>
      <c r="D593" t="s">
        <v>19</v>
      </c>
      <c r="E593" t="s">
        <v>13</v>
      </c>
      <c r="F593">
        <v>104</v>
      </c>
      <c r="G593">
        <v>0.74</v>
      </c>
      <c r="H593">
        <v>3456</v>
      </c>
      <c r="I593" s="2">
        <v>0.92708333333333337</v>
      </c>
    </row>
    <row r="594" spans="1:9" hidden="1" x14ac:dyDescent="0.25">
      <c r="A594" s="1">
        <v>45066</v>
      </c>
      <c r="B594">
        <v>49</v>
      </c>
      <c r="C594" t="s">
        <v>19</v>
      </c>
      <c r="D594" t="s">
        <v>19</v>
      </c>
      <c r="E594" t="s">
        <v>13</v>
      </c>
      <c r="F594">
        <v>104</v>
      </c>
      <c r="G594">
        <v>0.71</v>
      </c>
      <c r="H594">
        <v>3456</v>
      </c>
      <c r="I594" s="2">
        <v>0.92708333333333337</v>
      </c>
    </row>
    <row r="595" spans="1:9" hidden="1" x14ac:dyDescent="0.25">
      <c r="A595" s="1">
        <v>45067</v>
      </c>
      <c r="B595">
        <v>50</v>
      </c>
      <c r="C595" t="s">
        <v>19</v>
      </c>
      <c r="D595" t="s">
        <v>19</v>
      </c>
      <c r="E595" t="s">
        <v>13</v>
      </c>
      <c r="F595">
        <v>162</v>
      </c>
      <c r="G595">
        <v>0.95</v>
      </c>
      <c r="H595">
        <v>3456</v>
      </c>
      <c r="I595" s="2">
        <v>0.92708333333333337</v>
      </c>
    </row>
    <row r="596" spans="1:9" hidden="1" x14ac:dyDescent="0.25">
      <c r="A596" s="1">
        <v>45068</v>
      </c>
      <c r="B596">
        <v>51</v>
      </c>
      <c r="C596" t="s">
        <v>19</v>
      </c>
      <c r="D596" t="s">
        <v>19</v>
      </c>
      <c r="E596" t="s">
        <v>13</v>
      </c>
      <c r="F596">
        <v>104</v>
      </c>
      <c r="G596">
        <v>0.76</v>
      </c>
      <c r="H596">
        <v>3456</v>
      </c>
      <c r="I596" s="2">
        <v>0.92708333333333337</v>
      </c>
    </row>
    <row r="597" spans="1:9" hidden="1" x14ac:dyDescent="0.25">
      <c r="A597" s="1">
        <v>45069</v>
      </c>
      <c r="B597">
        <v>52</v>
      </c>
      <c r="C597" t="s">
        <v>19</v>
      </c>
      <c r="D597" t="s">
        <v>19</v>
      </c>
      <c r="E597" t="s">
        <v>13</v>
      </c>
      <c r="F597">
        <v>111</v>
      </c>
      <c r="G597">
        <v>0.64</v>
      </c>
      <c r="H597">
        <v>3456</v>
      </c>
      <c r="I597" s="2">
        <v>0.92708333333333337</v>
      </c>
    </row>
    <row r="598" spans="1:9" hidden="1" x14ac:dyDescent="0.25">
      <c r="A598" s="1">
        <v>45070</v>
      </c>
      <c r="B598">
        <v>53</v>
      </c>
      <c r="C598" t="s">
        <v>19</v>
      </c>
      <c r="D598" t="s">
        <v>19</v>
      </c>
      <c r="E598" t="s">
        <v>13</v>
      </c>
      <c r="F598">
        <v>104</v>
      </c>
      <c r="G598">
        <v>0.56000000000000005</v>
      </c>
      <c r="H598">
        <v>3456</v>
      </c>
      <c r="I598" s="2">
        <v>0.92708333333333337</v>
      </c>
    </row>
    <row r="599" spans="1:9" hidden="1" x14ac:dyDescent="0.25">
      <c r="A599" s="1">
        <v>45071</v>
      </c>
      <c r="B599">
        <v>54</v>
      </c>
      <c r="C599" t="s">
        <v>19</v>
      </c>
      <c r="D599" t="s">
        <v>19</v>
      </c>
      <c r="E599" t="s">
        <v>13</v>
      </c>
      <c r="F599">
        <v>104</v>
      </c>
      <c r="G599">
        <v>0.48</v>
      </c>
      <c r="H599">
        <v>3456</v>
      </c>
      <c r="I599" s="2">
        <v>0.92708333333333337</v>
      </c>
    </row>
    <row r="600" spans="1:9" hidden="1" x14ac:dyDescent="0.25">
      <c r="A600" s="1">
        <v>45072</v>
      </c>
      <c r="B600">
        <v>55</v>
      </c>
      <c r="C600" t="s">
        <v>19</v>
      </c>
      <c r="D600" t="s">
        <v>19</v>
      </c>
      <c r="E600" t="s">
        <v>13</v>
      </c>
      <c r="F600">
        <v>104</v>
      </c>
      <c r="G600">
        <v>0.73</v>
      </c>
      <c r="H600">
        <v>3456</v>
      </c>
      <c r="I600" s="2">
        <v>0.92708333333333337</v>
      </c>
    </row>
    <row r="601" spans="1:9" hidden="1" x14ac:dyDescent="0.25">
      <c r="A601" s="1">
        <v>45073</v>
      </c>
      <c r="B601">
        <v>56</v>
      </c>
      <c r="C601" t="s">
        <v>19</v>
      </c>
      <c r="D601" t="s">
        <v>19</v>
      </c>
      <c r="E601" t="s">
        <v>13</v>
      </c>
      <c r="F601">
        <v>104</v>
      </c>
      <c r="G601">
        <v>0.65</v>
      </c>
      <c r="H601">
        <v>3456</v>
      </c>
      <c r="I601" s="2">
        <v>0.92708333333333337</v>
      </c>
    </row>
    <row r="602" spans="1:9" hidden="1" x14ac:dyDescent="0.25">
      <c r="A602" s="1">
        <v>45074</v>
      </c>
      <c r="B602">
        <v>57</v>
      </c>
      <c r="C602" t="s">
        <v>19</v>
      </c>
      <c r="D602" t="s">
        <v>19</v>
      </c>
      <c r="E602" t="s">
        <v>13</v>
      </c>
      <c r="F602">
        <v>174</v>
      </c>
      <c r="G602">
        <v>1.04</v>
      </c>
      <c r="H602">
        <v>3456</v>
      </c>
      <c r="I602" s="2">
        <v>0.92708333333333337</v>
      </c>
    </row>
    <row r="603" spans="1:9" hidden="1" x14ac:dyDescent="0.25">
      <c r="A603" s="1">
        <v>45075</v>
      </c>
      <c r="B603">
        <v>58</v>
      </c>
      <c r="C603" t="s">
        <v>19</v>
      </c>
      <c r="D603" t="s">
        <v>19</v>
      </c>
      <c r="E603" t="s">
        <v>13</v>
      </c>
      <c r="F603">
        <v>111</v>
      </c>
      <c r="G603">
        <v>0.85</v>
      </c>
      <c r="H603">
        <v>3456</v>
      </c>
      <c r="I603" s="2">
        <v>0.92708333333333337</v>
      </c>
    </row>
    <row r="604" spans="1:9" hidden="1" x14ac:dyDescent="0.25">
      <c r="A604" s="1">
        <v>45076</v>
      </c>
      <c r="B604">
        <v>59</v>
      </c>
      <c r="C604" t="s">
        <v>19</v>
      </c>
      <c r="D604" t="s">
        <v>19</v>
      </c>
      <c r="E604" t="s">
        <v>13</v>
      </c>
      <c r="F604">
        <v>104</v>
      </c>
      <c r="G604">
        <v>0.74</v>
      </c>
      <c r="H604">
        <v>3456</v>
      </c>
      <c r="I604" s="2">
        <v>0.92708333333333337</v>
      </c>
    </row>
    <row r="605" spans="1:9" hidden="1" x14ac:dyDescent="0.25">
      <c r="A605" s="1">
        <v>45077</v>
      </c>
      <c r="B605">
        <v>60</v>
      </c>
      <c r="C605" t="s">
        <v>19</v>
      </c>
      <c r="D605" t="s">
        <v>19</v>
      </c>
      <c r="E605" t="s">
        <v>13</v>
      </c>
      <c r="F605">
        <v>111</v>
      </c>
      <c r="G605">
        <v>0.64</v>
      </c>
      <c r="H605">
        <v>3456</v>
      </c>
      <c r="I605" s="2">
        <v>0.92708333333333337</v>
      </c>
    </row>
    <row r="606" spans="1:9" hidden="1" x14ac:dyDescent="0.25">
      <c r="A606" s="1">
        <v>45078</v>
      </c>
      <c r="B606">
        <v>61</v>
      </c>
      <c r="C606" t="s">
        <v>19</v>
      </c>
      <c r="D606" t="s">
        <v>19</v>
      </c>
      <c r="E606" t="s">
        <v>13</v>
      </c>
      <c r="F606">
        <v>96</v>
      </c>
      <c r="G606">
        <v>0.98</v>
      </c>
      <c r="H606">
        <v>3456</v>
      </c>
      <c r="I606" s="2">
        <v>0.92708333333333337</v>
      </c>
    </row>
    <row r="607" spans="1:9" hidden="1" x14ac:dyDescent="0.25">
      <c r="A607" s="1">
        <v>45079</v>
      </c>
      <c r="B607">
        <v>62</v>
      </c>
      <c r="C607" t="s">
        <v>19</v>
      </c>
      <c r="D607" t="s">
        <v>19</v>
      </c>
      <c r="E607" t="s">
        <v>13</v>
      </c>
      <c r="F607">
        <v>96</v>
      </c>
      <c r="G607">
        <v>0.9</v>
      </c>
      <c r="H607">
        <v>3456</v>
      </c>
      <c r="I607" s="2">
        <v>0.92708333333333337</v>
      </c>
    </row>
    <row r="608" spans="1:9" hidden="1" x14ac:dyDescent="0.25">
      <c r="A608" s="1">
        <v>45080</v>
      </c>
      <c r="B608">
        <v>63</v>
      </c>
      <c r="C608" t="s">
        <v>19</v>
      </c>
      <c r="D608" t="s">
        <v>19</v>
      </c>
      <c r="E608" t="s">
        <v>13</v>
      </c>
      <c r="F608">
        <v>104</v>
      </c>
      <c r="G608">
        <v>1.01</v>
      </c>
      <c r="H608">
        <v>3456</v>
      </c>
      <c r="I608" s="2">
        <v>0.92708333333333337</v>
      </c>
    </row>
    <row r="609" spans="1:9" hidden="1" x14ac:dyDescent="0.25">
      <c r="A609" s="1">
        <v>45081</v>
      </c>
      <c r="B609">
        <v>64</v>
      </c>
      <c r="C609" t="s">
        <v>19</v>
      </c>
      <c r="D609" t="s">
        <v>19</v>
      </c>
      <c r="E609" t="s">
        <v>13</v>
      </c>
      <c r="F609">
        <v>75</v>
      </c>
      <c r="G609">
        <v>0.85</v>
      </c>
      <c r="H609">
        <v>3456</v>
      </c>
      <c r="I609" s="2">
        <v>0.92708333333333337</v>
      </c>
    </row>
    <row r="610" spans="1:9" hidden="1" x14ac:dyDescent="0.25">
      <c r="A610" s="1">
        <v>45082</v>
      </c>
      <c r="B610">
        <v>65</v>
      </c>
      <c r="C610" t="s">
        <v>19</v>
      </c>
      <c r="D610" t="s">
        <v>19</v>
      </c>
      <c r="E610" t="s">
        <v>13</v>
      </c>
      <c r="F610">
        <v>111</v>
      </c>
      <c r="G610">
        <v>1</v>
      </c>
      <c r="H610">
        <v>3456</v>
      </c>
      <c r="I610" s="2">
        <v>0.92708333333333337</v>
      </c>
    </row>
    <row r="611" spans="1:9" hidden="1" x14ac:dyDescent="0.25">
      <c r="A611" s="1">
        <v>45083</v>
      </c>
      <c r="B611">
        <v>66</v>
      </c>
      <c r="C611" t="s">
        <v>19</v>
      </c>
      <c r="D611" t="s">
        <v>19</v>
      </c>
      <c r="E611" t="s">
        <v>13</v>
      </c>
      <c r="F611">
        <v>96</v>
      </c>
      <c r="G611">
        <v>0.9</v>
      </c>
      <c r="H611">
        <v>3456</v>
      </c>
      <c r="I611" s="2">
        <v>0.92708333333333337</v>
      </c>
    </row>
    <row r="612" spans="1:9" hidden="1" x14ac:dyDescent="0.25">
      <c r="A612" s="1">
        <v>45084</v>
      </c>
      <c r="B612">
        <v>67</v>
      </c>
      <c r="C612" t="s">
        <v>19</v>
      </c>
      <c r="D612" t="s">
        <v>19</v>
      </c>
      <c r="E612" t="s">
        <v>13</v>
      </c>
      <c r="F612">
        <v>88</v>
      </c>
      <c r="G612">
        <v>1.1000000000000001</v>
      </c>
      <c r="H612">
        <v>3456</v>
      </c>
      <c r="I612" s="2">
        <v>0.92708333333333337</v>
      </c>
    </row>
    <row r="613" spans="1:9" hidden="1" x14ac:dyDescent="0.25">
      <c r="A613" s="1">
        <v>45085</v>
      </c>
      <c r="B613">
        <v>68</v>
      </c>
      <c r="C613" t="s">
        <v>19</v>
      </c>
      <c r="D613" t="s">
        <v>19</v>
      </c>
      <c r="E613" t="s">
        <v>13</v>
      </c>
      <c r="F613">
        <v>125</v>
      </c>
      <c r="G613">
        <v>1.1499999999999999</v>
      </c>
      <c r="H613">
        <v>3456</v>
      </c>
      <c r="I613" s="2">
        <v>0.92708333333333337</v>
      </c>
    </row>
    <row r="614" spans="1:9" hidden="1" x14ac:dyDescent="0.25">
      <c r="A614" s="1">
        <v>45086</v>
      </c>
      <c r="B614">
        <v>69</v>
      </c>
      <c r="C614" t="s">
        <v>19</v>
      </c>
      <c r="D614" t="s">
        <v>19</v>
      </c>
      <c r="E614" t="s">
        <v>13</v>
      </c>
      <c r="F614">
        <v>75</v>
      </c>
      <c r="G614">
        <v>0.85</v>
      </c>
      <c r="H614">
        <v>3456</v>
      </c>
      <c r="I614" s="2">
        <v>0.92708333333333337</v>
      </c>
    </row>
    <row r="615" spans="1:9" hidden="1" x14ac:dyDescent="0.25">
      <c r="A615" s="1">
        <v>45087</v>
      </c>
      <c r="B615">
        <v>70</v>
      </c>
      <c r="C615" t="s">
        <v>19</v>
      </c>
      <c r="D615" t="s">
        <v>19</v>
      </c>
      <c r="E615" t="s">
        <v>13</v>
      </c>
      <c r="F615">
        <v>96</v>
      </c>
      <c r="G615">
        <v>0.9</v>
      </c>
      <c r="H615">
        <v>3456</v>
      </c>
      <c r="I615" s="2">
        <v>0.92708333333333337</v>
      </c>
    </row>
    <row r="616" spans="1:9" hidden="1" x14ac:dyDescent="0.25">
      <c r="A616" s="1">
        <v>45088</v>
      </c>
      <c r="B616">
        <v>71</v>
      </c>
      <c r="C616" t="s">
        <v>19</v>
      </c>
      <c r="D616" t="s">
        <v>19</v>
      </c>
      <c r="E616" t="s">
        <v>13</v>
      </c>
      <c r="F616">
        <v>75</v>
      </c>
      <c r="G616">
        <v>0.76</v>
      </c>
      <c r="H616">
        <v>3456</v>
      </c>
      <c r="I616" s="2">
        <v>0.92708333333333337</v>
      </c>
    </row>
    <row r="617" spans="1:9" hidden="1" x14ac:dyDescent="0.25">
      <c r="A617" s="1">
        <v>45089</v>
      </c>
      <c r="B617">
        <v>72</v>
      </c>
      <c r="C617" t="s">
        <v>19</v>
      </c>
      <c r="D617" t="s">
        <v>19</v>
      </c>
      <c r="E617" t="s">
        <v>13</v>
      </c>
      <c r="F617">
        <v>75</v>
      </c>
      <c r="G617">
        <v>0.67</v>
      </c>
      <c r="H617">
        <v>3456</v>
      </c>
      <c r="I617" s="2">
        <v>0.92708333333333337</v>
      </c>
    </row>
    <row r="618" spans="1:9" hidden="1" x14ac:dyDescent="0.25">
      <c r="A618" s="1">
        <v>45090</v>
      </c>
      <c r="B618">
        <v>73</v>
      </c>
      <c r="C618" t="s">
        <v>19</v>
      </c>
      <c r="D618" t="s">
        <v>19</v>
      </c>
      <c r="E618" t="s">
        <v>13</v>
      </c>
      <c r="F618">
        <v>104</v>
      </c>
      <c r="G618">
        <v>0.95</v>
      </c>
      <c r="H618">
        <v>3456</v>
      </c>
      <c r="I618" s="2">
        <v>0.92708333333333337</v>
      </c>
    </row>
    <row r="619" spans="1:9" hidden="1" x14ac:dyDescent="0.25">
      <c r="A619" s="1">
        <v>45091</v>
      </c>
      <c r="B619">
        <v>74</v>
      </c>
      <c r="C619" t="s">
        <v>19</v>
      </c>
      <c r="D619" t="s">
        <v>19</v>
      </c>
      <c r="E619" t="s">
        <v>13</v>
      </c>
      <c r="F619">
        <v>75</v>
      </c>
      <c r="G619">
        <v>0.78</v>
      </c>
      <c r="H619">
        <v>3456</v>
      </c>
      <c r="I619" s="2">
        <v>0.92708333333333337</v>
      </c>
    </row>
    <row r="620" spans="1:9" hidden="1" x14ac:dyDescent="0.25">
      <c r="A620" s="1">
        <v>45092</v>
      </c>
      <c r="B620">
        <v>75</v>
      </c>
      <c r="C620" t="s">
        <v>19</v>
      </c>
      <c r="D620" t="s">
        <v>19</v>
      </c>
      <c r="E620" t="s">
        <v>13</v>
      </c>
      <c r="F620">
        <v>75</v>
      </c>
      <c r="G620">
        <v>0.65</v>
      </c>
      <c r="H620">
        <v>3456</v>
      </c>
      <c r="I620" s="2">
        <v>0.92708333333333337</v>
      </c>
    </row>
    <row r="621" spans="1:9" hidden="1" x14ac:dyDescent="0.25">
      <c r="A621" s="1">
        <v>45093</v>
      </c>
      <c r="B621">
        <v>76</v>
      </c>
      <c r="C621" t="s">
        <v>19</v>
      </c>
      <c r="D621" t="s">
        <v>19</v>
      </c>
      <c r="E621" t="s">
        <v>13</v>
      </c>
      <c r="F621">
        <v>75</v>
      </c>
      <c r="G621">
        <v>0.54</v>
      </c>
      <c r="H621">
        <v>3456</v>
      </c>
      <c r="I621" s="2">
        <v>0.92708333333333337</v>
      </c>
    </row>
    <row r="622" spans="1:9" hidden="1" x14ac:dyDescent="0.25">
      <c r="A622" s="1">
        <v>45094</v>
      </c>
      <c r="B622">
        <v>77</v>
      </c>
      <c r="C622" t="s">
        <v>19</v>
      </c>
      <c r="D622" t="s">
        <v>19</v>
      </c>
      <c r="E622" t="s">
        <v>13</v>
      </c>
      <c r="F622">
        <v>96</v>
      </c>
      <c r="G622">
        <v>0.95</v>
      </c>
      <c r="H622">
        <v>3456</v>
      </c>
      <c r="I622" s="2">
        <v>0.92708333333333337</v>
      </c>
    </row>
    <row r="623" spans="1:9" hidden="1" x14ac:dyDescent="0.25">
      <c r="A623" s="1">
        <v>45095</v>
      </c>
      <c r="B623">
        <v>78</v>
      </c>
      <c r="C623" t="s">
        <v>19</v>
      </c>
      <c r="D623" t="s">
        <v>19</v>
      </c>
      <c r="E623" t="s">
        <v>13</v>
      </c>
      <c r="F623">
        <v>82</v>
      </c>
      <c r="G623">
        <v>0.88</v>
      </c>
      <c r="H623">
        <v>3456</v>
      </c>
      <c r="I623" s="2">
        <v>0.92708333333333337</v>
      </c>
    </row>
    <row r="624" spans="1:9" hidden="1" x14ac:dyDescent="0.25">
      <c r="A624" s="1">
        <v>45096</v>
      </c>
      <c r="B624">
        <v>79</v>
      </c>
      <c r="C624" t="s">
        <v>19</v>
      </c>
      <c r="D624" t="s">
        <v>19</v>
      </c>
      <c r="E624" t="s">
        <v>13</v>
      </c>
      <c r="F624">
        <v>96</v>
      </c>
      <c r="G624">
        <v>1.1200000000000001</v>
      </c>
      <c r="H624">
        <v>3456</v>
      </c>
      <c r="I624" s="2">
        <v>0.92708333333333337</v>
      </c>
    </row>
    <row r="625" spans="1:9" hidden="1" x14ac:dyDescent="0.25">
      <c r="A625" s="1">
        <v>45097</v>
      </c>
      <c r="B625">
        <v>80</v>
      </c>
      <c r="C625" t="s">
        <v>19</v>
      </c>
      <c r="D625" t="s">
        <v>19</v>
      </c>
      <c r="E625" t="s">
        <v>13</v>
      </c>
      <c r="F625">
        <v>75</v>
      </c>
      <c r="G625">
        <v>0.88</v>
      </c>
      <c r="H625">
        <v>3456</v>
      </c>
      <c r="I625" s="2">
        <v>0.92708333333333337</v>
      </c>
    </row>
    <row r="626" spans="1:9" hidden="1" x14ac:dyDescent="0.25">
      <c r="A626" s="1">
        <v>45098</v>
      </c>
      <c r="B626">
        <v>81</v>
      </c>
      <c r="C626" t="s">
        <v>19</v>
      </c>
      <c r="D626" t="s">
        <v>19</v>
      </c>
      <c r="E626" t="s">
        <v>13</v>
      </c>
      <c r="F626">
        <v>88</v>
      </c>
      <c r="G626">
        <v>0.93</v>
      </c>
      <c r="H626">
        <v>3456</v>
      </c>
      <c r="I626" s="2">
        <v>0.92708333333333337</v>
      </c>
    </row>
    <row r="627" spans="1:9" hidden="1" x14ac:dyDescent="0.25">
      <c r="A627" s="1">
        <v>45099</v>
      </c>
      <c r="B627">
        <v>82</v>
      </c>
      <c r="C627" t="s">
        <v>19</v>
      </c>
      <c r="D627" t="s">
        <v>19</v>
      </c>
      <c r="E627" t="s">
        <v>13</v>
      </c>
      <c r="F627">
        <v>82</v>
      </c>
      <c r="G627">
        <v>0.86</v>
      </c>
      <c r="H627">
        <v>3456</v>
      </c>
      <c r="I627" s="2">
        <v>0.92708333333333337</v>
      </c>
    </row>
    <row r="628" spans="1:9" hidden="1" x14ac:dyDescent="0.25">
      <c r="A628" s="1">
        <v>45100</v>
      </c>
      <c r="B628">
        <v>83</v>
      </c>
      <c r="C628" t="s">
        <v>19</v>
      </c>
      <c r="D628" t="s">
        <v>19</v>
      </c>
      <c r="E628" t="s">
        <v>13</v>
      </c>
      <c r="F628">
        <v>75</v>
      </c>
      <c r="G628">
        <v>0.84</v>
      </c>
      <c r="H628">
        <v>3456</v>
      </c>
      <c r="I628" s="2">
        <v>0.92708333333333337</v>
      </c>
    </row>
    <row r="629" spans="1:9" hidden="1" x14ac:dyDescent="0.25">
      <c r="A629" s="1">
        <v>45101</v>
      </c>
      <c r="B629">
        <v>84</v>
      </c>
      <c r="C629" t="s">
        <v>19</v>
      </c>
      <c r="D629" t="s">
        <v>19</v>
      </c>
      <c r="E629" t="s">
        <v>13</v>
      </c>
      <c r="F629">
        <v>82</v>
      </c>
      <c r="G629">
        <v>0.78</v>
      </c>
      <c r="H629">
        <v>3456</v>
      </c>
      <c r="I629" s="2">
        <v>0.92708333333333337</v>
      </c>
    </row>
    <row r="630" spans="1:9" hidden="1" x14ac:dyDescent="0.25">
      <c r="A630" s="1">
        <v>45102</v>
      </c>
      <c r="B630">
        <v>85</v>
      </c>
      <c r="C630" t="s">
        <v>19</v>
      </c>
      <c r="D630" t="s">
        <v>19</v>
      </c>
      <c r="E630" t="s">
        <v>13</v>
      </c>
      <c r="F630">
        <v>82</v>
      </c>
      <c r="G630">
        <v>0.83</v>
      </c>
      <c r="H630">
        <v>3456</v>
      </c>
      <c r="I630" s="2">
        <v>0.92708333333333337</v>
      </c>
    </row>
    <row r="631" spans="1:9" hidden="1" x14ac:dyDescent="0.25">
      <c r="A631" s="1">
        <v>45103</v>
      </c>
      <c r="B631">
        <v>86</v>
      </c>
      <c r="C631" t="s">
        <v>19</v>
      </c>
      <c r="D631" t="s">
        <v>19</v>
      </c>
      <c r="E631" t="s">
        <v>13</v>
      </c>
      <c r="F631">
        <v>75</v>
      </c>
      <c r="G631">
        <v>0.76</v>
      </c>
      <c r="H631">
        <v>3456</v>
      </c>
      <c r="I631" s="2">
        <v>0.92708333333333337</v>
      </c>
    </row>
    <row r="632" spans="1:9" hidden="1" x14ac:dyDescent="0.25">
      <c r="A632" s="1">
        <v>45104</v>
      </c>
      <c r="B632">
        <v>87</v>
      </c>
      <c r="C632" t="s">
        <v>19</v>
      </c>
      <c r="D632" t="s">
        <v>19</v>
      </c>
      <c r="E632" t="s">
        <v>13</v>
      </c>
      <c r="F632">
        <v>134</v>
      </c>
      <c r="G632">
        <v>1.1000000000000001</v>
      </c>
      <c r="H632">
        <v>3456</v>
      </c>
      <c r="I632" s="2">
        <v>0.92708333333333337</v>
      </c>
    </row>
    <row r="633" spans="1:9" hidden="1" x14ac:dyDescent="0.25">
      <c r="A633" s="1">
        <v>45105</v>
      </c>
      <c r="B633">
        <v>88</v>
      </c>
      <c r="C633" t="s">
        <v>19</v>
      </c>
      <c r="D633" t="s">
        <v>19</v>
      </c>
      <c r="E633" t="s">
        <v>13</v>
      </c>
      <c r="F633">
        <v>111</v>
      </c>
      <c r="G633">
        <v>0.95</v>
      </c>
      <c r="H633">
        <v>3456</v>
      </c>
      <c r="I633" s="2">
        <v>0.92708333333333337</v>
      </c>
    </row>
    <row r="634" spans="1:9" hidden="1" x14ac:dyDescent="0.25">
      <c r="A634" s="1">
        <v>45106</v>
      </c>
      <c r="B634">
        <v>89</v>
      </c>
      <c r="C634" t="s">
        <v>19</v>
      </c>
      <c r="D634" t="s">
        <v>19</v>
      </c>
      <c r="E634" t="s">
        <v>13</v>
      </c>
      <c r="F634">
        <v>88</v>
      </c>
      <c r="G634">
        <v>0.92</v>
      </c>
      <c r="H634">
        <v>3456</v>
      </c>
      <c r="I634" s="2">
        <v>0.92708333333333337</v>
      </c>
    </row>
    <row r="635" spans="1:9" hidden="1" x14ac:dyDescent="0.25">
      <c r="A635" s="1">
        <v>45107</v>
      </c>
      <c r="B635">
        <v>90</v>
      </c>
      <c r="C635" t="s">
        <v>19</v>
      </c>
      <c r="D635" t="s">
        <v>19</v>
      </c>
      <c r="E635" t="s">
        <v>13</v>
      </c>
      <c r="F635">
        <v>96</v>
      </c>
      <c r="G635">
        <v>1.1000000000000001</v>
      </c>
      <c r="H635">
        <v>3456</v>
      </c>
      <c r="I635" s="2">
        <v>0.92708333333333337</v>
      </c>
    </row>
    <row r="636" spans="1:9" hidden="1" x14ac:dyDescent="0.25">
      <c r="A636" s="1">
        <v>45108</v>
      </c>
      <c r="B636">
        <v>91</v>
      </c>
      <c r="C636" t="s">
        <v>19</v>
      </c>
      <c r="D636" t="s">
        <v>19</v>
      </c>
      <c r="E636" t="s">
        <v>13</v>
      </c>
      <c r="F636">
        <v>68</v>
      </c>
      <c r="G636">
        <v>0.95</v>
      </c>
      <c r="H636">
        <v>3456</v>
      </c>
      <c r="I636" s="2">
        <v>0.92708333333333337</v>
      </c>
    </row>
    <row r="637" spans="1:9" hidden="1" x14ac:dyDescent="0.25">
      <c r="A637" s="1">
        <v>45109</v>
      </c>
      <c r="B637">
        <v>92</v>
      </c>
      <c r="C637" t="s">
        <v>19</v>
      </c>
      <c r="D637" t="s">
        <v>19</v>
      </c>
      <c r="E637" t="s">
        <v>13</v>
      </c>
      <c r="F637">
        <v>82</v>
      </c>
      <c r="G637">
        <v>1.2</v>
      </c>
      <c r="H637">
        <v>3456</v>
      </c>
      <c r="I637" s="2">
        <v>0.92708333333333337</v>
      </c>
    </row>
    <row r="638" spans="1:9" hidden="1" x14ac:dyDescent="0.25">
      <c r="A638" s="1">
        <v>45110</v>
      </c>
      <c r="B638">
        <v>93</v>
      </c>
      <c r="C638" t="s">
        <v>19</v>
      </c>
      <c r="D638" t="s">
        <v>19</v>
      </c>
      <c r="E638" t="s">
        <v>13</v>
      </c>
      <c r="F638">
        <v>68</v>
      </c>
      <c r="G638">
        <v>0.78</v>
      </c>
      <c r="H638">
        <v>3456</v>
      </c>
      <c r="I638" s="2">
        <v>0.92708333333333337</v>
      </c>
    </row>
    <row r="639" spans="1:9" hidden="1" x14ac:dyDescent="0.25">
      <c r="A639" s="1">
        <v>45111</v>
      </c>
      <c r="B639">
        <v>94</v>
      </c>
      <c r="C639" t="s">
        <v>19</v>
      </c>
      <c r="D639" t="s">
        <v>19</v>
      </c>
      <c r="E639" t="s">
        <v>13</v>
      </c>
      <c r="F639">
        <v>59</v>
      </c>
      <c r="G639">
        <v>0.72</v>
      </c>
      <c r="H639">
        <v>3456</v>
      </c>
      <c r="I639" s="2">
        <v>0.92708333333333337</v>
      </c>
    </row>
    <row r="640" spans="1:9" hidden="1" x14ac:dyDescent="0.25">
      <c r="A640" s="1">
        <v>45112</v>
      </c>
      <c r="B640">
        <v>95</v>
      </c>
      <c r="C640" t="s">
        <v>19</v>
      </c>
      <c r="D640" t="s">
        <v>19</v>
      </c>
      <c r="E640" t="s">
        <v>13</v>
      </c>
      <c r="F640">
        <v>63</v>
      </c>
      <c r="G640">
        <v>0.87</v>
      </c>
      <c r="H640">
        <v>3456</v>
      </c>
      <c r="I640" s="2">
        <v>0.92708333333333337</v>
      </c>
    </row>
    <row r="641" spans="1:9" hidden="1" x14ac:dyDescent="0.25">
      <c r="A641" s="1">
        <v>45113</v>
      </c>
      <c r="B641">
        <v>96</v>
      </c>
      <c r="C641" t="s">
        <v>19</v>
      </c>
      <c r="D641" t="s">
        <v>19</v>
      </c>
      <c r="E641" t="s">
        <v>13</v>
      </c>
      <c r="F641">
        <v>59</v>
      </c>
      <c r="G641">
        <v>1.0900000000000001</v>
      </c>
      <c r="H641">
        <v>3456</v>
      </c>
      <c r="I641" s="2">
        <v>0.92708333333333337</v>
      </c>
    </row>
    <row r="642" spans="1:9" hidden="1" x14ac:dyDescent="0.25">
      <c r="A642" s="1">
        <v>45114</v>
      </c>
      <c r="B642">
        <v>97</v>
      </c>
      <c r="C642" t="s">
        <v>19</v>
      </c>
      <c r="D642" t="s">
        <v>19</v>
      </c>
      <c r="E642" t="s">
        <v>13</v>
      </c>
      <c r="F642">
        <v>59</v>
      </c>
      <c r="G642">
        <v>0.84</v>
      </c>
      <c r="H642">
        <v>3456</v>
      </c>
      <c r="I642" s="2">
        <v>0.92708333333333337</v>
      </c>
    </row>
    <row r="643" spans="1:9" hidden="1" x14ac:dyDescent="0.25">
      <c r="A643" s="1">
        <v>45115</v>
      </c>
      <c r="B643">
        <v>98</v>
      </c>
      <c r="C643" t="s">
        <v>19</v>
      </c>
      <c r="D643" t="s">
        <v>19</v>
      </c>
      <c r="E643" t="s">
        <v>13</v>
      </c>
      <c r="F643">
        <v>68</v>
      </c>
      <c r="G643">
        <v>1.0900000000000001</v>
      </c>
      <c r="H643">
        <v>3456</v>
      </c>
      <c r="I643" s="2">
        <v>0.92708333333333337</v>
      </c>
    </row>
    <row r="644" spans="1:9" hidden="1" x14ac:dyDescent="0.25">
      <c r="A644" s="1">
        <v>45116</v>
      </c>
      <c r="B644">
        <v>99</v>
      </c>
      <c r="C644" t="s">
        <v>19</v>
      </c>
      <c r="D644" t="s">
        <v>19</v>
      </c>
      <c r="E644" t="s">
        <v>13</v>
      </c>
      <c r="F644">
        <v>59</v>
      </c>
      <c r="G644">
        <v>0.9</v>
      </c>
      <c r="H644">
        <v>3456</v>
      </c>
      <c r="I644" s="2">
        <v>0.92708333333333337</v>
      </c>
    </row>
    <row r="645" spans="1:9" hidden="1" x14ac:dyDescent="0.25">
      <c r="A645" s="1">
        <v>45117</v>
      </c>
      <c r="B645">
        <v>100</v>
      </c>
      <c r="C645" t="s">
        <v>19</v>
      </c>
      <c r="D645" t="s">
        <v>19</v>
      </c>
      <c r="E645" t="s">
        <v>13</v>
      </c>
      <c r="F645">
        <v>59</v>
      </c>
      <c r="G645">
        <v>0.78</v>
      </c>
      <c r="H645">
        <v>3456</v>
      </c>
      <c r="I645" s="2">
        <v>0.92708333333333337</v>
      </c>
    </row>
    <row r="646" spans="1:9" hidden="1" x14ac:dyDescent="0.25">
      <c r="A646" s="1">
        <v>45118</v>
      </c>
      <c r="B646">
        <v>101</v>
      </c>
      <c r="C646" t="s">
        <v>19</v>
      </c>
      <c r="D646" t="s">
        <v>19</v>
      </c>
      <c r="E646" t="s">
        <v>13</v>
      </c>
      <c r="F646">
        <v>59</v>
      </c>
      <c r="G646">
        <v>0.67</v>
      </c>
      <c r="H646">
        <v>3456</v>
      </c>
      <c r="I646" s="2">
        <v>0.92708333333333337</v>
      </c>
    </row>
    <row r="647" spans="1:9" hidden="1" x14ac:dyDescent="0.25">
      <c r="A647" s="1">
        <v>45119</v>
      </c>
      <c r="B647">
        <v>102</v>
      </c>
      <c r="C647" t="s">
        <v>19</v>
      </c>
      <c r="D647" t="s">
        <v>19</v>
      </c>
      <c r="E647" t="s">
        <v>13</v>
      </c>
      <c r="F647">
        <v>59</v>
      </c>
      <c r="G647">
        <v>0.69</v>
      </c>
      <c r="H647">
        <v>3456</v>
      </c>
      <c r="I647" s="2">
        <v>0.92708333333333337</v>
      </c>
    </row>
    <row r="648" spans="1:9" hidden="1" x14ac:dyDescent="0.25">
      <c r="A648" s="1">
        <v>45120</v>
      </c>
      <c r="B648">
        <v>103</v>
      </c>
      <c r="C648" t="s">
        <v>19</v>
      </c>
      <c r="D648" t="s">
        <v>19</v>
      </c>
      <c r="E648" t="s">
        <v>13</v>
      </c>
      <c r="F648">
        <v>59</v>
      </c>
      <c r="G648">
        <v>0.64</v>
      </c>
      <c r="H648">
        <v>3456</v>
      </c>
      <c r="I648" s="2">
        <v>0.92708333333333337</v>
      </c>
    </row>
    <row r="649" spans="1:9" hidden="1" x14ac:dyDescent="0.25">
      <c r="A649" s="1">
        <v>45121</v>
      </c>
      <c r="B649">
        <v>104</v>
      </c>
      <c r="C649" t="s">
        <v>19</v>
      </c>
      <c r="D649" t="s">
        <v>19</v>
      </c>
      <c r="E649" t="s">
        <v>13</v>
      </c>
      <c r="F649">
        <v>59</v>
      </c>
      <c r="G649">
        <v>0.7</v>
      </c>
      <c r="H649">
        <v>3456</v>
      </c>
      <c r="I649" s="2">
        <v>0.92708333333333337</v>
      </c>
    </row>
    <row r="650" spans="1:9" hidden="1" x14ac:dyDescent="0.25">
      <c r="A650" s="1">
        <v>45122</v>
      </c>
      <c r="B650">
        <v>105</v>
      </c>
      <c r="C650" t="s">
        <v>19</v>
      </c>
      <c r="D650" t="s">
        <v>19</v>
      </c>
      <c r="E650" t="s">
        <v>13</v>
      </c>
      <c r="F650">
        <v>68</v>
      </c>
      <c r="G650">
        <v>0.82</v>
      </c>
      <c r="H650">
        <v>3456</v>
      </c>
      <c r="I650" s="2">
        <v>0.92708333333333337</v>
      </c>
    </row>
    <row r="651" spans="1:9" hidden="1" x14ac:dyDescent="0.25">
      <c r="A651" s="1">
        <v>45123</v>
      </c>
      <c r="B651">
        <v>106</v>
      </c>
      <c r="C651" t="s">
        <v>19</v>
      </c>
      <c r="D651" t="s">
        <v>19</v>
      </c>
      <c r="E651" t="s">
        <v>13</v>
      </c>
      <c r="F651">
        <v>68</v>
      </c>
      <c r="G651">
        <v>0.92</v>
      </c>
      <c r="H651">
        <v>3456</v>
      </c>
      <c r="I651" s="2">
        <v>0.92708333333333337</v>
      </c>
    </row>
    <row r="652" spans="1:9" hidden="1" x14ac:dyDescent="0.25">
      <c r="A652" s="1">
        <v>45124</v>
      </c>
      <c r="B652">
        <v>107</v>
      </c>
      <c r="C652" t="s">
        <v>19</v>
      </c>
      <c r="D652" t="s">
        <v>19</v>
      </c>
      <c r="E652" t="s">
        <v>13</v>
      </c>
      <c r="F652">
        <v>59</v>
      </c>
      <c r="G652">
        <v>0.76</v>
      </c>
      <c r="H652">
        <v>3456</v>
      </c>
      <c r="I652" s="2">
        <v>0.92708333333333337</v>
      </c>
    </row>
    <row r="653" spans="1:9" hidden="1" x14ac:dyDescent="0.25">
      <c r="A653" s="1">
        <v>45125</v>
      </c>
      <c r="B653">
        <v>108</v>
      </c>
      <c r="C653" t="s">
        <v>19</v>
      </c>
      <c r="D653" t="s">
        <v>19</v>
      </c>
      <c r="E653" t="s">
        <v>13</v>
      </c>
      <c r="F653">
        <v>59</v>
      </c>
      <c r="G653">
        <v>0.78</v>
      </c>
      <c r="H653">
        <v>3456</v>
      </c>
      <c r="I653" s="2">
        <v>0.92708333333333337</v>
      </c>
    </row>
    <row r="654" spans="1:9" hidden="1" x14ac:dyDescent="0.25">
      <c r="A654" s="1">
        <v>45126</v>
      </c>
      <c r="B654">
        <v>109</v>
      </c>
      <c r="C654" t="s">
        <v>19</v>
      </c>
      <c r="D654" t="s">
        <v>19</v>
      </c>
      <c r="E654" t="s">
        <v>13</v>
      </c>
      <c r="F654">
        <v>53</v>
      </c>
      <c r="G654">
        <v>0.84</v>
      </c>
      <c r="H654">
        <v>3456</v>
      </c>
      <c r="I654" s="2">
        <v>0.92708333333333337</v>
      </c>
    </row>
    <row r="655" spans="1:9" hidden="1" x14ac:dyDescent="0.25">
      <c r="A655" s="1">
        <v>45127</v>
      </c>
      <c r="B655">
        <v>110</v>
      </c>
      <c r="C655" t="s">
        <v>19</v>
      </c>
      <c r="D655" t="s">
        <v>19</v>
      </c>
      <c r="E655" t="s">
        <v>13</v>
      </c>
      <c r="F655">
        <v>59</v>
      </c>
      <c r="G655">
        <v>0.72</v>
      </c>
      <c r="H655">
        <v>3456</v>
      </c>
      <c r="I655" s="2">
        <v>0.92708333333333337</v>
      </c>
    </row>
    <row r="656" spans="1:9" hidden="1" x14ac:dyDescent="0.25">
      <c r="A656" s="1">
        <v>45128</v>
      </c>
      <c r="B656">
        <v>111</v>
      </c>
      <c r="C656" t="s">
        <v>19</v>
      </c>
      <c r="D656" t="s">
        <v>19</v>
      </c>
      <c r="E656" t="s">
        <v>13</v>
      </c>
      <c r="F656">
        <v>59</v>
      </c>
      <c r="G656">
        <v>0.67</v>
      </c>
      <c r="H656">
        <v>3456</v>
      </c>
      <c r="I656" s="2">
        <v>0.92708333333333337</v>
      </c>
    </row>
    <row r="657" spans="1:9" hidden="1" x14ac:dyDescent="0.25">
      <c r="A657" s="1">
        <v>45129</v>
      </c>
      <c r="B657">
        <v>112</v>
      </c>
      <c r="C657" t="s">
        <v>19</v>
      </c>
      <c r="D657" t="s">
        <v>19</v>
      </c>
      <c r="E657" t="s">
        <v>13</v>
      </c>
      <c r="F657">
        <v>75</v>
      </c>
      <c r="G657">
        <v>0.95</v>
      </c>
      <c r="H657">
        <v>3456</v>
      </c>
      <c r="I657" s="2">
        <v>0.92708333333333337</v>
      </c>
    </row>
    <row r="658" spans="1:9" hidden="1" x14ac:dyDescent="0.25">
      <c r="A658" s="1">
        <v>45130</v>
      </c>
      <c r="B658">
        <v>113</v>
      </c>
      <c r="C658" t="s">
        <v>19</v>
      </c>
      <c r="D658" t="s">
        <v>19</v>
      </c>
      <c r="E658" t="s">
        <v>13</v>
      </c>
      <c r="F658">
        <v>59</v>
      </c>
      <c r="G658">
        <v>0.78</v>
      </c>
      <c r="H658">
        <v>3456</v>
      </c>
      <c r="I658" s="2">
        <v>0.92708333333333337</v>
      </c>
    </row>
    <row r="659" spans="1:9" hidden="1" x14ac:dyDescent="0.25">
      <c r="A659" s="1">
        <v>45131</v>
      </c>
      <c r="B659">
        <v>114</v>
      </c>
      <c r="C659" t="s">
        <v>19</v>
      </c>
      <c r="D659" t="s">
        <v>19</v>
      </c>
      <c r="E659" t="s">
        <v>13</v>
      </c>
      <c r="F659">
        <v>59</v>
      </c>
      <c r="G659">
        <v>0.65</v>
      </c>
      <c r="H659">
        <v>3456</v>
      </c>
      <c r="I659" s="2">
        <v>0.92708333333333337</v>
      </c>
    </row>
    <row r="660" spans="1:9" hidden="1" x14ac:dyDescent="0.25">
      <c r="A660" s="1">
        <v>45132</v>
      </c>
      <c r="B660">
        <v>115</v>
      </c>
      <c r="C660" t="s">
        <v>19</v>
      </c>
      <c r="D660" t="s">
        <v>19</v>
      </c>
      <c r="E660" t="s">
        <v>13</v>
      </c>
      <c r="F660">
        <v>68</v>
      </c>
      <c r="G660">
        <v>0.91</v>
      </c>
      <c r="H660">
        <v>3456</v>
      </c>
      <c r="I660" s="2">
        <v>0.92708333333333337</v>
      </c>
    </row>
    <row r="661" spans="1:9" hidden="1" x14ac:dyDescent="0.25">
      <c r="A661" s="1">
        <v>45133</v>
      </c>
      <c r="B661">
        <v>116</v>
      </c>
      <c r="C661" t="s">
        <v>19</v>
      </c>
      <c r="D661" t="s">
        <v>19</v>
      </c>
      <c r="E661" t="s">
        <v>13</v>
      </c>
      <c r="F661">
        <v>59</v>
      </c>
      <c r="G661">
        <v>0.68</v>
      </c>
      <c r="H661">
        <v>3456</v>
      </c>
      <c r="I661" s="2">
        <v>0.92708333333333337</v>
      </c>
    </row>
    <row r="662" spans="1:9" hidden="1" x14ac:dyDescent="0.25">
      <c r="A662" s="1">
        <v>45134</v>
      </c>
      <c r="B662">
        <v>117</v>
      </c>
      <c r="C662" t="s">
        <v>19</v>
      </c>
      <c r="D662" t="s">
        <v>19</v>
      </c>
      <c r="E662" t="s">
        <v>13</v>
      </c>
      <c r="F662">
        <v>68</v>
      </c>
      <c r="G662">
        <v>0.95</v>
      </c>
      <c r="H662">
        <v>3456</v>
      </c>
      <c r="I662" s="2">
        <v>0.92708333333333337</v>
      </c>
    </row>
    <row r="663" spans="1:9" hidden="1" x14ac:dyDescent="0.25">
      <c r="A663" s="1">
        <v>45135</v>
      </c>
      <c r="B663">
        <v>118</v>
      </c>
      <c r="C663" t="s">
        <v>19</v>
      </c>
      <c r="D663" t="s">
        <v>19</v>
      </c>
      <c r="E663" t="s">
        <v>13</v>
      </c>
      <c r="F663">
        <v>68</v>
      </c>
      <c r="G663">
        <v>0.94</v>
      </c>
      <c r="H663">
        <v>3456</v>
      </c>
      <c r="I663" s="2">
        <v>0.92708333333333337</v>
      </c>
    </row>
    <row r="664" spans="1:9" hidden="1" x14ac:dyDescent="0.25">
      <c r="A664" s="1">
        <v>45136</v>
      </c>
      <c r="B664">
        <v>119</v>
      </c>
      <c r="C664" t="s">
        <v>19</v>
      </c>
      <c r="D664" t="s">
        <v>19</v>
      </c>
      <c r="E664" t="s">
        <v>13</v>
      </c>
      <c r="F664">
        <v>59</v>
      </c>
      <c r="G664">
        <v>0.78</v>
      </c>
      <c r="H664">
        <v>3456</v>
      </c>
      <c r="I664" s="2">
        <v>0.92708333333333337</v>
      </c>
    </row>
    <row r="665" spans="1:9" hidden="1" x14ac:dyDescent="0.25">
      <c r="A665" s="1">
        <v>45137</v>
      </c>
      <c r="B665">
        <v>120</v>
      </c>
      <c r="C665" t="s">
        <v>19</v>
      </c>
      <c r="D665" t="s">
        <v>19</v>
      </c>
      <c r="E665" t="s">
        <v>13</v>
      </c>
      <c r="F665">
        <v>59</v>
      </c>
      <c r="G665">
        <v>0.72</v>
      </c>
      <c r="H665">
        <v>3456</v>
      </c>
      <c r="I665" s="2">
        <v>0.92708333333333337</v>
      </c>
    </row>
    <row r="666" spans="1:9" hidden="1" x14ac:dyDescent="0.25">
      <c r="A666" s="1">
        <v>45138</v>
      </c>
      <c r="B666">
        <v>121</v>
      </c>
      <c r="C666" t="s">
        <v>19</v>
      </c>
      <c r="D666" t="s">
        <v>19</v>
      </c>
      <c r="E666" t="s">
        <v>13</v>
      </c>
      <c r="F666">
        <v>45</v>
      </c>
      <c r="G666">
        <v>0.67</v>
      </c>
      <c r="H666">
        <v>3456</v>
      </c>
      <c r="I666" s="2">
        <v>0.92708333333333337</v>
      </c>
    </row>
    <row r="667" spans="1:9" hidden="1" x14ac:dyDescent="0.25">
      <c r="A667" s="1">
        <v>45139</v>
      </c>
      <c r="B667">
        <v>122</v>
      </c>
      <c r="C667" t="s">
        <v>19</v>
      </c>
      <c r="D667" t="s">
        <v>19</v>
      </c>
      <c r="E667" t="s">
        <v>13</v>
      </c>
      <c r="F667">
        <v>53</v>
      </c>
      <c r="G667">
        <v>0.92</v>
      </c>
      <c r="H667">
        <v>3456</v>
      </c>
      <c r="I667" s="2">
        <v>0.92708333333333337</v>
      </c>
    </row>
    <row r="668" spans="1:9" hidden="1" x14ac:dyDescent="0.25">
      <c r="A668" s="1">
        <v>45140</v>
      </c>
      <c r="B668">
        <v>123</v>
      </c>
      <c r="C668" t="s">
        <v>19</v>
      </c>
      <c r="D668" t="s">
        <v>19</v>
      </c>
      <c r="E668" t="s">
        <v>13</v>
      </c>
      <c r="F668">
        <v>45</v>
      </c>
      <c r="G668">
        <v>0.78</v>
      </c>
      <c r="H668">
        <v>3456</v>
      </c>
      <c r="I668" s="2">
        <v>0.92708333333333337</v>
      </c>
    </row>
    <row r="669" spans="1:9" hidden="1" x14ac:dyDescent="0.25">
      <c r="A669" s="1">
        <v>45141</v>
      </c>
      <c r="B669">
        <v>124</v>
      </c>
      <c r="C669" t="s">
        <v>19</v>
      </c>
      <c r="D669" t="s">
        <v>19</v>
      </c>
      <c r="E669" t="s">
        <v>13</v>
      </c>
      <c r="F669">
        <v>45</v>
      </c>
      <c r="G669">
        <v>0.67</v>
      </c>
      <c r="H669">
        <v>3456</v>
      </c>
      <c r="I669" s="2">
        <v>0.92708333333333337</v>
      </c>
    </row>
    <row r="670" spans="1:9" hidden="1" x14ac:dyDescent="0.25">
      <c r="A670" s="1">
        <v>45142</v>
      </c>
      <c r="B670">
        <v>125</v>
      </c>
      <c r="C670" t="s">
        <v>19</v>
      </c>
      <c r="D670" t="s">
        <v>19</v>
      </c>
      <c r="E670" t="s">
        <v>13</v>
      </c>
      <c r="F670">
        <v>49</v>
      </c>
      <c r="G670">
        <v>0.64</v>
      </c>
      <c r="H670">
        <v>3456</v>
      </c>
      <c r="I670" s="2">
        <v>0.92708333333333337</v>
      </c>
    </row>
    <row r="671" spans="1:9" hidden="1" x14ac:dyDescent="0.25">
      <c r="A671" s="1">
        <v>45143</v>
      </c>
      <c r="B671">
        <v>126</v>
      </c>
      <c r="C671" t="s">
        <v>19</v>
      </c>
      <c r="D671" t="s">
        <v>19</v>
      </c>
      <c r="E671" t="s">
        <v>13</v>
      </c>
      <c r="F671">
        <v>45</v>
      </c>
      <c r="G671">
        <v>0.67</v>
      </c>
      <c r="H671">
        <v>3456</v>
      </c>
      <c r="I671" s="2">
        <v>0.92708333333333337</v>
      </c>
    </row>
    <row r="672" spans="1:9" hidden="1" x14ac:dyDescent="0.25">
      <c r="A672" s="1">
        <v>45144</v>
      </c>
      <c r="B672">
        <v>127</v>
      </c>
      <c r="C672" t="s">
        <v>19</v>
      </c>
      <c r="D672" t="s">
        <v>19</v>
      </c>
      <c r="E672" t="s">
        <v>13</v>
      </c>
      <c r="F672">
        <v>53</v>
      </c>
      <c r="G672">
        <v>0.84</v>
      </c>
      <c r="H672">
        <v>3456</v>
      </c>
      <c r="I672" s="2">
        <v>0.92708333333333337</v>
      </c>
    </row>
    <row r="673" spans="1:9" hidden="1" x14ac:dyDescent="0.25">
      <c r="A673" s="1">
        <v>45145</v>
      </c>
      <c r="B673">
        <v>128</v>
      </c>
      <c r="C673" t="s">
        <v>19</v>
      </c>
      <c r="D673" t="s">
        <v>19</v>
      </c>
      <c r="E673" t="s">
        <v>13</v>
      </c>
      <c r="F673">
        <v>45</v>
      </c>
      <c r="G673">
        <v>0.69</v>
      </c>
      <c r="H673">
        <v>3456</v>
      </c>
      <c r="I673" s="2">
        <v>0.92708333333333337</v>
      </c>
    </row>
    <row r="674" spans="1:9" hidden="1" x14ac:dyDescent="0.25">
      <c r="A674" s="1">
        <v>45146</v>
      </c>
      <c r="B674">
        <v>129</v>
      </c>
      <c r="C674" t="s">
        <v>19</v>
      </c>
      <c r="D674" t="s">
        <v>19</v>
      </c>
      <c r="E674" t="s">
        <v>13</v>
      </c>
      <c r="F674">
        <v>53</v>
      </c>
      <c r="G674">
        <v>0.95</v>
      </c>
      <c r="H674">
        <v>3456</v>
      </c>
      <c r="I674" s="2">
        <v>0.92708333333333337</v>
      </c>
    </row>
    <row r="675" spans="1:9" hidden="1" x14ac:dyDescent="0.25">
      <c r="A675" s="1">
        <v>45147</v>
      </c>
      <c r="B675">
        <v>130</v>
      </c>
      <c r="C675" t="s">
        <v>19</v>
      </c>
      <c r="D675" t="s">
        <v>19</v>
      </c>
      <c r="E675" t="s">
        <v>13</v>
      </c>
      <c r="F675">
        <v>45</v>
      </c>
      <c r="G675">
        <v>0.79</v>
      </c>
      <c r="H675">
        <v>3456</v>
      </c>
      <c r="I675" s="2">
        <v>0.92708333333333337</v>
      </c>
    </row>
    <row r="676" spans="1:9" hidden="1" x14ac:dyDescent="0.25">
      <c r="A676" s="1">
        <v>45148</v>
      </c>
      <c r="B676">
        <v>131</v>
      </c>
      <c r="C676" t="s">
        <v>19</v>
      </c>
      <c r="D676" t="s">
        <v>19</v>
      </c>
      <c r="E676" t="s">
        <v>13</v>
      </c>
      <c r="F676">
        <v>53</v>
      </c>
      <c r="G676">
        <v>1.07</v>
      </c>
      <c r="H676">
        <v>3456</v>
      </c>
      <c r="I676" s="2">
        <v>0.92708333333333337</v>
      </c>
    </row>
    <row r="677" spans="1:9" hidden="1" x14ac:dyDescent="0.25">
      <c r="A677" s="1">
        <v>45149</v>
      </c>
      <c r="B677">
        <v>132</v>
      </c>
      <c r="C677" t="s">
        <v>19</v>
      </c>
      <c r="D677" t="s">
        <v>19</v>
      </c>
      <c r="E677" t="s">
        <v>13</v>
      </c>
      <c r="F677">
        <v>45</v>
      </c>
      <c r="G677">
        <v>0.85</v>
      </c>
      <c r="H677">
        <v>3456</v>
      </c>
      <c r="I677" s="2">
        <v>0.92708333333333337</v>
      </c>
    </row>
    <row r="678" spans="1:9" hidden="1" x14ac:dyDescent="0.25">
      <c r="A678" s="1">
        <v>45150</v>
      </c>
      <c r="B678">
        <v>133</v>
      </c>
      <c r="C678" t="s">
        <v>19</v>
      </c>
      <c r="D678" t="s">
        <v>19</v>
      </c>
      <c r="E678" t="s">
        <v>13</v>
      </c>
      <c r="F678">
        <v>45</v>
      </c>
      <c r="G678">
        <v>0.77</v>
      </c>
      <c r="H678">
        <v>3456</v>
      </c>
      <c r="I678" s="2">
        <v>0.92708333333333337</v>
      </c>
    </row>
    <row r="679" spans="1:9" hidden="1" x14ac:dyDescent="0.25">
      <c r="A679" s="1">
        <v>45151</v>
      </c>
      <c r="B679">
        <v>134</v>
      </c>
      <c r="C679" t="s">
        <v>19</v>
      </c>
      <c r="D679" t="s">
        <v>19</v>
      </c>
      <c r="E679" t="s">
        <v>13</v>
      </c>
      <c r="F679">
        <v>45</v>
      </c>
      <c r="G679">
        <v>0.71</v>
      </c>
      <c r="H679">
        <v>3456</v>
      </c>
      <c r="I679" s="2">
        <v>0.92708333333333337</v>
      </c>
    </row>
    <row r="680" spans="1:9" hidden="1" x14ac:dyDescent="0.25">
      <c r="A680" s="1">
        <v>45152</v>
      </c>
      <c r="B680">
        <v>135</v>
      </c>
      <c r="C680" t="s">
        <v>19</v>
      </c>
      <c r="D680" t="s">
        <v>19</v>
      </c>
      <c r="E680" t="s">
        <v>13</v>
      </c>
      <c r="F680">
        <v>53</v>
      </c>
      <c r="G680">
        <v>1.1499999999999999</v>
      </c>
      <c r="H680">
        <v>3456</v>
      </c>
      <c r="I680" s="2">
        <v>0.92708333333333337</v>
      </c>
    </row>
    <row r="681" spans="1:9" hidden="1" x14ac:dyDescent="0.25">
      <c r="A681" s="1">
        <v>45153</v>
      </c>
      <c r="B681">
        <v>136</v>
      </c>
      <c r="C681" t="s">
        <v>19</v>
      </c>
      <c r="D681" t="s">
        <v>19</v>
      </c>
      <c r="E681" t="s">
        <v>13</v>
      </c>
      <c r="F681">
        <v>45</v>
      </c>
      <c r="G681">
        <v>0.78</v>
      </c>
      <c r="H681">
        <v>3456</v>
      </c>
      <c r="I681" s="2">
        <v>0.92708333333333337</v>
      </c>
    </row>
    <row r="682" spans="1:9" hidden="1" x14ac:dyDescent="0.25">
      <c r="A682" s="1">
        <v>45154</v>
      </c>
      <c r="B682">
        <v>137</v>
      </c>
      <c r="C682" t="s">
        <v>19</v>
      </c>
      <c r="D682" t="s">
        <v>19</v>
      </c>
      <c r="E682" t="s">
        <v>13</v>
      </c>
      <c r="F682">
        <v>53</v>
      </c>
      <c r="G682">
        <v>0.88</v>
      </c>
      <c r="H682">
        <v>3456</v>
      </c>
      <c r="I682" s="2">
        <v>0.92708333333333337</v>
      </c>
    </row>
    <row r="683" spans="1:9" hidden="1" x14ac:dyDescent="0.25">
      <c r="A683" s="1">
        <v>45155</v>
      </c>
      <c r="B683">
        <v>138</v>
      </c>
      <c r="C683" t="s">
        <v>19</v>
      </c>
      <c r="D683" t="s">
        <v>19</v>
      </c>
      <c r="E683" t="s">
        <v>13</v>
      </c>
      <c r="F683">
        <v>45</v>
      </c>
      <c r="G683">
        <v>0.65</v>
      </c>
      <c r="H683">
        <v>3456</v>
      </c>
      <c r="I683" s="2">
        <v>0.92708333333333337</v>
      </c>
    </row>
    <row r="684" spans="1:9" hidden="1" x14ac:dyDescent="0.25">
      <c r="A684" s="1">
        <v>45156</v>
      </c>
      <c r="B684">
        <v>139</v>
      </c>
      <c r="C684" t="s">
        <v>19</v>
      </c>
      <c r="D684" t="s">
        <v>19</v>
      </c>
      <c r="E684" t="s">
        <v>13</v>
      </c>
      <c r="F684">
        <v>45</v>
      </c>
      <c r="G684">
        <v>0.64</v>
      </c>
      <c r="H684">
        <v>3456</v>
      </c>
      <c r="I684" s="2">
        <v>0.92708333333333337</v>
      </c>
    </row>
    <row r="685" spans="1:9" hidden="1" x14ac:dyDescent="0.25">
      <c r="A685" s="1">
        <v>45157</v>
      </c>
      <c r="B685">
        <v>140</v>
      </c>
      <c r="C685" t="s">
        <v>19</v>
      </c>
      <c r="D685" t="s">
        <v>19</v>
      </c>
      <c r="E685" t="s">
        <v>13</v>
      </c>
      <c r="F685">
        <v>53</v>
      </c>
      <c r="G685">
        <v>0.95</v>
      </c>
      <c r="H685">
        <v>3456</v>
      </c>
      <c r="I685" s="2">
        <v>0.92708333333333337</v>
      </c>
    </row>
    <row r="686" spans="1:9" hidden="1" x14ac:dyDescent="0.25">
      <c r="A686" s="1">
        <v>45158</v>
      </c>
      <c r="B686">
        <v>141</v>
      </c>
      <c r="C686" t="s">
        <v>19</v>
      </c>
      <c r="D686" t="s">
        <v>19</v>
      </c>
      <c r="E686" t="s">
        <v>13</v>
      </c>
      <c r="F686">
        <v>45</v>
      </c>
      <c r="G686">
        <v>0.78</v>
      </c>
      <c r="H686">
        <v>3456</v>
      </c>
      <c r="I686" s="2">
        <v>0.92708333333333337</v>
      </c>
    </row>
    <row r="687" spans="1:9" hidden="1" x14ac:dyDescent="0.25">
      <c r="A687" s="1">
        <v>45159</v>
      </c>
      <c r="B687">
        <v>142</v>
      </c>
      <c r="C687" t="s">
        <v>19</v>
      </c>
      <c r="D687" t="s">
        <v>19</v>
      </c>
      <c r="E687" t="s">
        <v>13</v>
      </c>
      <c r="F687">
        <v>45</v>
      </c>
      <c r="G687">
        <v>0.64</v>
      </c>
      <c r="H687">
        <v>3456</v>
      </c>
      <c r="I687" s="2">
        <v>0.92708333333333337</v>
      </c>
    </row>
    <row r="688" spans="1:9" hidden="1" x14ac:dyDescent="0.25">
      <c r="A688" s="1">
        <v>45160</v>
      </c>
      <c r="B688">
        <v>143</v>
      </c>
      <c r="C688" t="s">
        <v>19</v>
      </c>
      <c r="D688" t="s">
        <v>19</v>
      </c>
      <c r="E688" t="s">
        <v>13</v>
      </c>
      <c r="F688">
        <v>45</v>
      </c>
      <c r="G688">
        <v>0.56000000000000005</v>
      </c>
      <c r="H688">
        <v>3456</v>
      </c>
      <c r="I688" s="2">
        <v>0.92708333333333337</v>
      </c>
    </row>
    <row r="689" spans="1:9" hidden="1" x14ac:dyDescent="0.25">
      <c r="A689" s="1">
        <v>45161</v>
      </c>
      <c r="B689">
        <v>144</v>
      </c>
      <c r="C689" t="s">
        <v>19</v>
      </c>
      <c r="D689" t="s">
        <v>19</v>
      </c>
      <c r="E689" t="s">
        <v>13</v>
      </c>
      <c r="F689">
        <v>53</v>
      </c>
      <c r="G689">
        <v>0.85</v>
      </c>
      <c r="H689">
        <v>3456</v>
      </c>
      <c r="I689" s="2">
        <v>0.92708333333333337</v>
      </c>
    </row>
    <row r="690" spans="1:9" hidden="1" x14ac:dyDescent="0.25">
      <c r="A690" s="1">
        <v>45162</v>
      </c>
      <c r="B690">
        <v>145</v>
      </c>
      <c r="C690" t="s">
        <v>19</v>
      </c>
      <c r="D690" t="s">
        <v>19</v>
      </c>
      <c r="E690" t="s">
        <v>13</v>
      </c>
      <c r="F690">
        <v>53</v>
      </c>
      <c r="G690">
        <v>0.96</v>
      </c>
      <c r="H690">
        <v>3456</v>
      </c>
      <c r="I690" s="2">
        <v>0.92708333333333337</v>
      </c>
    </row>
    <row r="691" spans="1:9" hidden="1" x14ac:dyDescent="0.25">
      <c r="A691" s="1">
        <v>45163</v>
      </c>
      <c r="B691">
        <v>146</v>
      </c>
      <c r="C691" t="s">
        <v>19</v>
      </c>
      <c r="D691" t="s">
        <v>19</v>
      </c>
      <c r="E691" t="s">
        <v>13</v>
      </c>
      <c r="F691">
        <v>59</v>
      </c>
      <c r="G691">
        <v>1.08</v>
      </c>
      <c r="H691">
        <v>3456</v>
      </c>
      <c r="I691" s="2">
        <v>0.92708333333333337</v>
      </c>
    </row>
    <row r="692" spans="1:9" hidden="1" x14ac:dyDescent="0.25">
      <c r="A692" s="1">
        <v>45164</v>
      </c>
      <c r="B692">
        <v>147</v>
      </c>
      <c r="C692" t="s">
        <v>19</v>
      </c>
      <c r="D692" t="s">
        <v>19</v>
      </c>
      <c r="E692" t="s">
        <v>13</v>
      </c>
      <c r="F692">
        <v>45</v>
      </c>
      <c r="G692">
        <v>0.83</v>
      </c>
      <c r="H692">
        <v>3456</v>
      </c>
      <c r="I692" s="2">
        <v>0.92708333333333337</v>
      </c>
    </row>
    <row r="693" spans="1:9" hidden="1" x14ac:dyDescent="0.25">
      <c r="A693" s="1">
        <v>45165</v>
      </c>
      <c r="B693">
        <v>148</v>
      </c>
      <c r="C693" t="s">
        <v>19</v>
      </c>
      <c r="D693" t="s">
        <v>19</v>
      </c>
      <c r="E693" t="s">
        <v>13</v>
      </c>
      <c r="F693">
        <v>45</v>
      </c>
      <c r="G693">
        <v>0.72</v>
      </c>
      <c r="H693">
        <v>3456</v>
      </c>
      <c r="I693" s="2">
        <v>0.92708333333333337</v>
      </c>
    </row>
    <row r="694" spans="1:9" hidden="1" x14ac:dyDescent="0.25">
      <c r="A694" s="1">
        <v>45166</v>
      </c>
      <c r="B694">
        <v>149</v>
      </c>
      <c r="C694" t="s">
        <v>19</v>
      </c>
      <c r="D694" t="s">
        <v>19</v>
      </c>
      <c r="E694" t="s">
        <v>13</v>
      </c>
      <c r="F694">
        <v>45</v>
      </c>
      <c r="G694">
        <v>0.74</v>
      </c>
      <c r="H694">
        <v>3456</v>
      </c>
      <c r="I694" s="2">
        <v>0.92708333333333337</v>
      </c>
    </row>
    <row r="695" spans="1:9" hidden="1" x14ac:dyDescent="0.25">
      <c r="A695" s="1">
        <v>45167</v>
      </c>
      <c r="B695">
        <v>150</v>
      </c>
      <c r="C695" t="s">
        <v>19</v>
      </c>
      <c r="D695" t="s">
        <v>19</v>
      </c>
      <c r="E695" t="s">
        <v>13</v>
      </c>
      <c r="F695">
        <v>53</v>
      </c>
      <c r="G695">
        <v>0.95</v>
      </c>
      <c r="H695">
        <v>3456</v>
      </c>
      <c r="I695" s="2">
        <v>0.92708333333333337</v>
      </c>
    </row>
    <row r="696" spans="1:9" hidden="1" x14ac:dyDescent="0.25">
      <c r="A696" s="1">
        <v>45168</v>
      </c>
      <c r="B696">
        <v>151</v>
      </c>
      <c r="C696" t="s">
        <v>19</v>
      </c>
      <c r="D696" t="s">
        <v>19</v>
      </c>
      <c r="E696" t="s">
        <v>13</v>
      </c>
      <c r="F696">
        <v>37</v>
      </c>
      <c r="G696">
        <v>0.81</v>
      </c>
      <c r="H696">
        <v>3456</v>
      </c>
      <c r="I696" s="2">
        <v>0.92708333333333337</v>
      </c>
    </row>
    <row r="697" spans="1:9" hidden="1" x14ac:dyDescent="0.25">
      <c r="A697" s="1">
        <v>45169</v>
      </c>
      <c r="B697">
        <v>152</v>
      </c>
      <c r="C697" t="s">
        <v>19</v>
      </c>
      <c r="D697" t="s">
        <v>19</v>
      </c>
      <c r="E697" t="s">
        <v>13</v>
      </c>
      <c r="F697">
        <v>45</v>
      </c>
      <c r="G697">
        <v>1.1499999999999999</v>
      </c>
      <c r="H697">
        <v>3456</v>
      </c>
      <c r="I697" s="2">
        <v>0.92708333333333337</v>
      </c>
    </row>
    <row r="698" spans="1:9" hidden="1" x14ac:dyDescent="0.25">
      <c r="A698" s="1">
        <v>45170</v>
      </c>
      <c r="B698">
        <v>153</v>
      </c>
      <c r="C698" t="s">
        <v>19</v>
      </c>
      <c r="D698" t="s">
        <v>19</v>
      </c>
      <c r="E698" t="s">
        <v>13</v>
      </c>
      <c r="F698">
        <v>37</v>
      </c>
      <c r="G698">
        <v>0.87</v>
      </c>
      <c r="H698">
        <v>3456</v>
      </c>
      <c r="I698" s="2">
        <v>0.92708333333333337</v>
      </c>
    </row>
    <row r="699" spans="1:9" hidden="1" x14ac:dyDescent="0.25">
      <c r="A699" s="1">
        <v>45171</v>
      </c>
      <c r="B699">
        <v>154</v>
      </c>
      <c r="C699" t="s">
        <v>19</v>
      </c>
      <c r="D699" t="s">
        <v>19</v>
      </c>
      <c r="E699" t="s">
        <v>13</v>
      </c>
      <c r="F699">
        <v>37</v>
      </c>
      <c r="G699">
        <v>0.78</v>
      </c>
      <c r="H699">
        <v>3456</v>
      </c>
      <c r="I699" s="2">
        <v>0.92708333333333337</v>
      </c>
    </row>
    <row r="700" spans="1:9" hidden="1" x14ac:dyDescent="0.25">
      <c r="A700" s="1">
        <v>45172</v>
      </c>
      <c r="B700">
        <v>155</v>
      </c>
      <c r="C700" t="s">
        <v>19</v>
      </c>
      <c r="D700" t="s">
        <v>19</v>
      </c>
      <c r="E700" t="s">
        <v>13</v>
      </c>
      <c r="F700">
        <v>37</v>
      </c>
      <c r="G700">
        <v>0.69</v>
      </c>
      <c r="H700">
        <v>3456</v>
      </c>
      <c r="I700" s="2">
        <v>0.92708333333333337</v>
      </c>
    </row>
    <row r="701" spans="1:9" hidden="1" x14ac:dyDescent="0.25">
      <c r="A701" s="1">
        <v>45173</v>
      </c>
      <c r="B701">
        <v>156</v>
      </c>
      <c r="C701" t="s">
        <v>19</v>
      </c>
      <c r="D701" t="s">
        <v>19</v>
      </c>
      <c r="E701" t="s">
        <v>13</v>
      </c>
      <c r="F701">
        <v>37</v>
      </c>
      <c r="G701">
        <v>0.63</v>
      </c>
      <c r="H701">
        <v>3456</v>
      </c>
      <c r="I701" s="2">
        <v>0.92708333333333337</v>
      </c>
    </row>
    <row r="702" spans="1:9" hidden="1" x14ac:dyDescent="0.25">
      <c r="A702" s="1">
        <v>45174</v>
      </c>
      <c r="B702">
        <v>157</v>
      </c>
      <c r="C702" t="s">
        <v>19</v>
      </c>
      <c r="D702" t="s">
        <v>19</v>
      </c>
      <c r="E702" t="s">
        <v>13</v>
      </c>
      <c r="F702">
        <v>37</v>
      </c>
      <c r="G702">
        <v>0.95</v>
      </c>
      <c r="H702">
        <v>3456</v>
      </c>
      <c r="I702" s="2">
        <v>0.92708333333333337</v>
      </c>
    </row>
    <row r="703" spans="1:9" hidden="1" x14ac:dyDescent="0.25">
      <c r="A703" s="1">
        <v>45175</v>
      </c>
      <c r="B703">
        <v>158</v>
      </c>
      <c r="C703" t="s">
        <v>19</v>
      </c>
      <c r="D703" t="s">
        <v>19</v>
      </c>
      <c r="E703" t="s">
        <v>13</v>
      </c>
      <c r="F703">
        <v>37</v>
      </c>
      <c r="G703">
        <v>0.73</v>
      </c>
      <c r="H703">
        <v>3456</v>
      </c>
      <c r="I703" s="2">
        <v>0.92708333333333337</v>
      </c>
    </row>
    <row r="704" spans="1:9" hidden="1" x14ac:dyDescent="0.25">
      <c r="A704" s="1">
        <v>45176</v>
      </c>
      <c r="B704">
        <v>159</v>
      </c>
      <c r="C704" t="s">
        <v>19</v>
      </c>
      <c r="D704" t="s">
        <v>19</v>
      </c>
      <c r="E704" t="s">
        <v>13</v>
      </c>
      <c r="F704">
        <v>37</v>
      </c>
      <c r="G704">
        <v>1.1299999999999999</v>
      </c>
      <c r="H704">
        <v>3456</v>
      </c>
      <c r="I704" s="2">
        <v>0.92708333333333337</v>
      </c>
    </row>
    <row r="705" spans="1:9" hidden="1" x14ac:dyDescent="0.25">
      <c r="A705" s="1">
        <v>45177</v>
      </c>
      <c r="B705">
        <v>160</v>
      </c>
      <c r="C705" t="s">
        <v>19</v>
      </c>
      <c r="D705" t="s">
        <v>19</v>
      </c>
      <c r="E705" t="s">
        <v>13</v>
      </c>
      <c r="F705">
        <v>37</v>
      </c>
      <c r="G705">
        <v>0.85</v>
      </c>
      <c r="H705">
        <v>3456</v>
      </c>
      <c r="I705" s="2">
        <v>0.92708333333333337</v>
      </c>
    </row>
    <row r="706" spans="1:9" hidden="1" x14ac:dyDescent="0.25">
      <c r="A706" s="1">
        <v>45178</v>
      </c>
      <c r="B706">
        <v>161</v>
      </c>
      <c r="C706" t="s">
        <v>19</v>
      </c>
      <c r="D706" t="s">
        <v>19</v>
      </c>
      <c r="E706" t="s">
        <v>13</v>
      </c>
      <c r="F706">
        <v>37</v>
      </c>
      <c r="G706">
        <v>0.76</v>
      </c>
      <c r="H706">
        <v>3456</v>
      </c>
      <c r="I706" s="2">
        <v>0.92708333333333337</v>
      </c>
    </row>
    <row r="707" spans="1:9" hidden="1" x14ac:dyDescent="0.25">
      <c r="A707" s="1">
        <v>45179</v>
      </c>
      <c r="B707">
        <v>162</v>
      </c>
      <c r="C707" t="s">
        <v>19</v>
      </c>
      <c r="D707" t="s">
        <v>19</v>
      </c>
      <c r="E707" t="s">
        <v>13</v>
      </c>
      <c r="F707">
        <v>37</v>
      </c>
      <c r="G707">
        <v>1.04</v>
      </c>
      <c r="H707">
        <v>3456</v>
      </c>
      <c r="I707" s="2">
        <v>0.92708333333333337</v>
      </c>
    </row>
    <row r="708" spans="1:9" hidden="1" x14ac:dyDescent="0.25">
      <c r="A708" s="1">
        <v>45180</v>
      </c>
      <c r="B708">
        <v>163</v>
      </c>
      <c r="C708" t="s">
        <v>19</v>
      </c>
      <c r="D708" t="s">
        <v>19</v>
      </c>
      <c r="E708" t="s">
        <v>13</v>
      </c>
      <c r="F708">
        <v>37</v>
      </c>
      <c r="G708">
        <v>0.82</v>
      </c>
      <c r="H708">
        <v>3456</v>
      </c>
      <c r="I708" s="2">
        <v>0.92708333333333337</v>
      </c>
    </row>
    <row r="709" spans="1:9" hidden="1" x14ac:dyDescent="0.25">
      <c r="A709" s="1">
        <v>45181</v>
      </c>
      <c r="B709">
        <v>164</v>
      </c>
      <c r="C709" t="s">
        <v>19</v>
      </c>
      <c r="D709" t="s">
        <v>19</v>
      </c>
      <c r="E709" t="s">
        <v>13</v>
      </c>
      <c r="F709">
        <v>37</v>
      </c>
      <c r="G709">
        <v>0.64</v>
      </c>
      <c r="H709">
        <v>3456</v>
      </c>
      <c r="I709" s="2">
        <v>0.92708333333333337</v>
      </c>
    </row>
    <row r="710" spans="1:9" hidden="1" x14ac:dyDescent="0.25">
      <c r="A710" s="1">
        <v>45182</v>
      </c>
      <c r="B710">
        <v>165</v>
      </c>
      <c r="C710" t="s">
        <v>19</v>
      </c>
      <c r="D710" t="s">
        <v>19</v>
      </c>
      <c r="E710" t="s">
        <v>13</v>
      </c>
      <c r="F710">
        <v>37</v>
      </c>
      <c r="G710">
        <v>0.59</v>
      </c>
      <c r="H710">
        <v>3456</v>
      </c>
      <c r="I710" s="2">
        <v>0.92708333333333337</v>
      </c>
    </row>
    <row r="711" spans="1:9" hidden="1" x14ac:dyDescent="0.25">
      <c r="A711" s="1">
        <v>45183</v>
      </c>
      <c r="B711">
        <v>166</v>
      </c>
      <c r="C711" t="s">
        <v>19</v>
      </c>
      <c r="D711" t="s">
        <v>19</v>
      </c>
      <c r="E711" t="s">
        <v>13</v>
      </c>
      <c r="F711">
        <v>37</v>
      </c>
      <c r="G711">
        <v>0.68</v>
      </c>
      <c r="H711">
        <v>3456</v>
      </c>
      <c r="I711" s="2">
        <v>0.92708333333333337</v>
      </c>
    </row>
    <row r="712" spans="1:9" hidden="1" x14ac:dyDescent="0.25">
      <c r="A712" s="1">
        <v>45184</v>
      </c>
      <c r="B712">
        <v>167</v>
      </c>
      <c r="C712" t="s">
        <v>19</v>
      </c>
      <c r="D712" t="s">
        <v>19</v>
      </c>
      <c r="E712" t="s">
        <v>13</v>
      </c>
      <c r="F712">
        <v>37</v>
      </c>
      <c r="G712">
        <v>0.62</v>
      </c>
      <c r="H712">
        <v>3456</v>
      </c>
      <c r="I712" s="2">
        <v>0.92708333333333337</v>
      </c>
    </row>
    <row r="713" spans="1:9" hidden="1" x14ac:dyDescent="0.25">
      <c r="A713" s="1">
        <v>45185</v>
      </c>
      <c r="B713">
        <v>168</v>
      </c>
      <c r="C713" t="s">
        <v>19</v>
      </c>
      <c r="D713" t="s">
        <v>19</v>
      </c>
      <c r="E713" t="s">
        <v>13</v>
      </c>
      <c r="F713">
        <v>37</v>
      </c>
      <c r="G713">
        <v>0.76</v>
      </c>
      <c r="H713">
        <v>3456</v>
      </c>
      <c r="I713" s="2">
        <v>0.92708333333333337</v>
      </c>
    </row>
    <row r="714" spans="1:9" hidden="1" x14ac:dyDescent="0.25">
      <c r="A714" s="1">
        <v>45186</v>
      </c>
      <c r="B714">
        <v>169</v>
      </c>
      <c r="C714" t="s">
        <v>19</v>
      </c>
      <c r="D714" t="s">
        <v>19</v>
      </c>
      <c r="E714" t="s">
        <v>13</v>
      </c>
      <c r="F714">
        <v>37</v>
      </c>
      <c r="G714">
        <v>0.84</v>
      </c>
      <c r="H714">
        <v>3456</v>
      </c>
      <c r="I714" s="2">
        <v>0.92708333333333337</v>
      </c>
    </row>
    <row r="715" spans="1:9" hidden="1" x14ac:dyDescent="0.25">
      <c r="A715" s="1">
        <v>45187</v>
      </c>
      <c r="B715">
        <v>170</v>
      </c>
      <c r="C715" t="s">
        <v>19</v>
      </c>
      <c r="D715" t="s">
        <v>19</v>
      </c>
      <c r="E715" t="s">
        <v>13</v>
      </c>
      <c r="F715">
        <v>37</v>
      </c>
      <c r="G715">
        <v>0.72</v>
      </c>
      <c r="H715">
        <v>3456</v>
      </c>
      <c r="I715" s="2">
        <v>0.92708333333333337</v>
      </c>
    </row>
    <row r="716" spans="1:9" hidden="1" x14ac:dyDescent="0.25">
      <c r="A716" s="1">
        <v>45188</v>
      </c>
      <c r="B716">
        <v>171</v>
      </c>
      <c r="C716" t="s">
        <v>19</v>
      </c>
      <c r="D716" t="s">
        <v>19</v>
      </c>
      <c r="E716" t="s">
        <v>13</v>
      </c>
      <c r="F716">
        <v>37</v>
      </c>
      <c r="G716">
        <v>0.63</v>
      </c>
      <c r="H716">
        <v>3456</v>
      </c>
      <c r="I716" s="2">
        <v>0.92708333333333337</v>
      </c>
    </row>
    <row r="717" spans="1:9" hidden="1" x14ac:dyDescent="0.25">
      <c r="A717" s="1">
        <v>45189</v>
      </c>
      <c r="B717">
        <v>172</v>
      </c>
      <c r="C717" t="s">
        <v>19</v>
      </c>
      <c r="D717" t="s">
        <v>19</v>
      </c>
      <c r="E717" t="s">
        <v>13</v>
      </c>
      <c r="F717">
        <v>37</v>
      </c>
      <c r="G717">
        <v>0.82</v>
      </c>
      <c r="H717">
        <v>3456</v>
      </c>
      <c r="I717" s="2">
        <v>0.92708333333333337</v>
      </c>
    </row>
    <row r="718" spans="1:9" hidden="1" x14ac:dyDescent="0.25">
      <c r="A718" s="1">
        <v>45190</v>
      </c>
      <c r="B718">
        <v>173</v>
      </c>
      <c r="C718" t="s">
        <v>19</v>
      </c>
      <c r="D718" t="s">
        <v>19</v>
      </c>
      <c r="E718" t="s">
        <v>13</v>
      </c>
      <c r="F718">
        <v>37</v>
      </c>
      <c r="G718">
        <v>1.01</v>
      </c>
      <c r="H718">
        <v>3456</v>
      </c>
      <c r="I718" s="2">
        <v>0.92708333333333337</v>
      </c>
    </row>
    <row r="719" spans="1:9" hidden="1" x14ac:dyDescent="0.25">
      <c r="A719" s="1">
        <v>45191</v>
      </c>
      <c r="B719">
        <v>174</v>
      </c>
      <c r="C719" t="s">
        <v>19</v>
      </c>
      <c r="D719" t="s">
        <v>19</v>
      </c>
      <c r="E719" t="s">
        <v>13</v>
      </c>
      <c r="F719">
        <v>37</v>
      </c>
      <c r="G719">
        <v>1.1399999999999999</v>
      </c>
      <c r="H719">
        <v>3456</v>
      </c>
      <c r="I719" s="2">
        <v>0.92708333333333337</v>
      </c>
    </row>
    <row r="720" spans="1:9" hidden="1" x14ac:dyDescent="0.25">
      <c r="A720" s="1">
        <v>45192</v>
      </c>
      <c r="B720">
        <v>175</v>
      </c>
      <c r="C720" t="s">
        <v>19</v>
      </c>
      <c r="D720" t="s">
        <v>19</v>
      </c>
      <c r="E720" t="s">
        <v>13</v>
      </c>
      <c r="F720">
        <v>45</v>
      </c>
      <c r="G720">
        <v>1.1299999999999999</v>
      </c>
      <c r="H720">
        <v>3456</v>
      </c>
      <c r="I720" s="2">
        <v>0.92708333333333337</v>
      </c>
    </row>
    <row r="721" spans="1:9" hidden="1" x14ac:dyDescent="0.25">
      <c r="A721" s="1">
        <v>45193</v>
      </c>
      <c r="B721">
        <v>176</v>
      </c>
      <c r="C721" t="s">
        <v>19</v>
      </c>
      <c r="D721" t="s">
        <v>19</v>
      </c>
      <c r="E721" t="s">
        <v>13</v>
      </c>
      <c r="F721">
        <v>37</v>
      </c>
      <c r="G721">
        <v>1.17</v>
      </c>
      <c r="H721">
        <v>3456</v>
      </c>
      <c r="I721" s="2">
        <v>0.92708333333333337</v>
      </c>
    </row>
    <row r="722" spans="1:9" hidden="1" x14ac:dyDescent="0.25">
      <c r="A722" s="1">
        <v>45194</v>
      </c>
      <c r="B722">
        <v>177</v>
      </c>
      <c r="C722" t="s">
        <v>19</v>
      </c>
      <c r="D722" t="s">
        <v>19</v>
      </c>
      <c r="E722" t="s">
        <v>13</v>
      </c>
      <c r="F722">
        <v>37</v>
      </c>
      <c r="G722">
        <v>0.84</v>
      </c>
      <c r="H722">
        <v>3456</v>
      </c>
      <c r="I722" s="2">
        <v>0.92708333333333337</v>
      </c>
    </row>
    <row r="723" spans="1:9" hidden="1" x14ac:dyDescent="0.25">
      <c r="A723" s="1">
        <v>45195</v>
      </c>
      <c r="B723">
        <v>178</v>
      </c>
      <c r="C723" t="s">
        <v>19</v>
      </c>
      <c r="D723" t="s">
        <v>19</v>
      </c>
      <c r="E723" t="s">
        <v>13</v>
      </c>
      <c r="F723">
        <v>37</v>
      </c>
      <c r="G723">
        <v>1.1000000000000001</v>
      </c>
      <c r="H723">
        <v>3456</v>
      </c>
      <c r="I723" s="2">
        <v>0.92708333333333337</v>
      </c>
    </row>
    <row r="724" spans="1:9" hidden="1" x14ac:dyDescent="0.25">
      <c r="A724" s="1">
        <v>45196</v>
      </c>
      <c r="B724">
        <v>179</v>
      </c>
      <c r="C724" t="s">
        <v>19</v>
      </c>
      <c r="D724" t="s">
        <v>19</v>
      </c>
      <c r="E724" t="s">
        <v>13</v>
      </c>
      <c r="F724">
        <v>37</v>
      </c>
      <c r="G724">
        <v>0.78</v>
      </c>
      <c r="H724">
        <v>3456</v>
      </c>
      <c r="I724" s="2">
        <v>0.92708333333333337</v>
      </c>
    </row>
    <row r="725" spans="1:9" hidden="1" x14ac:dyDescent="0.25">
      <c r="A725" s="1">
        <v>45197</v>
      </c>
      <c r="B725">
        <v>180</v>
      </c>
      <c r="C725" t="s">
        <v>19</v>
      </c>
      <c r="D725" t="s">
        <v>19</v>
      </c>
      <c r="E725" t="s">
        <v>13</v>
      </c>
      <c r="F725">
        <v>37</v>
      </c>
      <c r="G725">
        <v>0.69</v>
      </c>
      <c r="H725">
        <v>3456</v>
      </c>
      <c r="I725" s="2">
        <v>0.92708333333333337</v>
      </c>
    </row>
    <row r="726" spans="1:9" x14ac:dyDescent="0.25">
      <c r="A726" s="1">
        <v>45017</v>
      </c>
      <c r="B726">
        <v>0</v>
      </c>
      <c r="C726" t="s">
        <v>9</v>
      </c>
      <c r="D726" t="s">
        <v>9</v>
      </c>
      <c r="E726" t="s">
        <v>10</v>
      </c>
      <c r="F726">
        <v>277</v>
      </c>
      <c r="G726">
        <v>0.83</v>
      </c>
      <c r="H726">
        <v>4589</v>
      </c>
      <c r="I726" s="2">
        <v>0.66666666666666663</v>
      </c>
    </row>
    <row r="727" spans="1:9" x14ac:dyDescent="0.25">
      <c r="A727" s="1">
        <v>45018</v>
      </c>
      <c r="B727">
        <v>1</v>
      </c>
      <c r="C727" t="s">
        <v>9</v>
      </c>
      <c r="D727" t="s">
        <v>9</v>
      </c>
      <c r="E727" t="s">
        <v>10</v>
      </c>
      <c r="F727">
        <v>277</v>
      </c>
      <c r="G727">
        <v>0.78</v>
      </c>
      <c r="H727">
        <v>4589</v>
      </c>
      <c r="I727" s="2">
        <v>0.66666666666666663</v>
      </c>
    </row>
    <row r="728" spans="1:9" x14ac:dyDescent="0.25">
      <c r="A728" s="1">
        <v>45019</v>
      </c>
      <c r="B728">
        <v>2</v>
      </c>
      <c r="C728" t="s">
        <v>9</v>
      </c>
      <c r="D728" t="s">
        <v>9</v>
      </c>
      <c r="E728" t="s">
        <v>10</v>
      </c>
      <c r="F728">
        <v>295</v>
      </c>
      <c r="G728">
        <v>0.95</v>
      </c>
      <c r="H728">
        <v>4589</v>
      </c>
      <c r="I728" s="2">
        <v>0.66666666666666663</v>
      </c>
    </row>
    <row r="729" spans="1:9" x14ac:dyDescent="0.25">
      <c r="A729" s="1">
        <v>45020</v>
      </c>
      <c r="B729">
        <v>3</v>
      </c>
      <c r="C729" t="s">
        <v>9</v>
      </c>
      <c r="D729" t="s">
        <v>9</v>
      </c>
      <c r="E729" t="s">
        <v>10</v>
      </c>
      <c r="F729">
        <v>295</v>
      </c>
      <c r="G729">
        <v>1.03</v>
      </c>
      <c r="H729">
        <v>4589</v>
      </c>
      <c r="I729" s="2">
        <v>0.66666666666666663</v>
      </c>
    </row>
    <row r="730" spans="1:9" x14ac:dyDescent="0.25">
      <c r="A730" s="1">
        <v>45021</v>
      </c>
      <c r="B730">
        <v>4</v>
      </c>
      <c r="C730" t="s">
        <v>9</v>
      </c>
      <c r="D730" t="s">
        <v>9</v>
      </c>
      <c r="E730" t="s">
        <v>10</v>
      </c>
      <c r="F730">
        <v>325</v>
      </c>
      <c r="G730">
        <v>1.05</v>
      </c>
      <c r="H730">
        <v>4589</v>
      </c>
      <c r="I730" s="2">
        <v>0.66666666666666663</v>
      </c>
    </row>
    <row r="731" spans="1:9" x14ac:dyDescent="0.25">
      <c r="A731" s="1">
        <v>45022</v>
      </c>
      <c r="B731">
        <v>5</v>
      </c>
      <c r="C731" t="s">
        <v>9</v>
      </c>
      <c r="D731" t="s">
        <v>9</v>
      </c>
      <c r="E731" t="s">
        <v>10</v>
      </c>
      <c r="F731">
        <v>277</v>
      </c>
      <c r="G731">
        <v>0.93</v>
      </c>
      <c r="H731">
        <v>4589</v>
      </c>
      <c r="I731" s="2">
        <v>0.66666666666666663</v>
      </c>
    </row>
    <row r="732" spans="1:9" x14ac:dyDescent="0.25">
      <c r="A732" s="1">
        <v>45023</v>
      </c>
      <c r="B732">
        <v>6</v>
      </c>
      <c r="C732" t="s">
        <v>9</v>
      </c>
      <c r="D732" t="s">
        <v>9</v>
      </c>
      <c r="E732" t="s">
        <v>10</v>
      </c>
      <c r="F732">
        <v>284</v>
      </c>
      <c r="G732">
        <v>0.87</v>
      </c>
      <c r="H732">
        <v>4589</v>
      </c>
      <c r="I732" s="2">
        <v>0.66666666666666663</v>
      </c>
    </row>
    <row r="733" spans="1:9" x14ac:dyDescent="0.25">
      <c r="A733" s="1">
        <v>45024</v>
      </c>
      <c r="B733">
        <v>7</v>
      </c>
      <c r="C733" t="s">
        <v>9</v>
      </c>
      <c r="D733" t="s">
        <v>9</v>
      </c>
      <c r="E733" t="s">
        <v>10</v>
      </c>
      <c r="F733">
        <v>290</v>
      </c>
      <c r="G733">
        <v>0.75</v>
      </c>
      <c r="H733">
        <v>4589</v>
      </c>
      <c r="I733" s="2">
        <v>0.66666666666666663</v>
      </c>
    </row>
    <row r="734" spans="1:9" x14ac:dyDescent="0.25">
      <c r="A734" s="1">
        <v>45025</v>
      </c>
      <c r="B734">
        <v>8</v>
      </c>
      <c r="C734" t="s">
        <v>9</v>
      </c>
      <c r="D734" t="s">
        <v>9</v>
      </c>
      <c r="E734" t="s">
        <v>10</v>
      </c>
      <c r="F734">
        <v>263</v>
      </c>
      <c r="G734">
        <v>0.93</v>
      </c>
      <c r="H734">
        <v>4589</v>
      </c>
      <c r="I734" s="2">
        <v>0.66666666666666663</v>
      </c>
    </row>
    <row r="735" spans="1:9" x14ac:dyDescent="0.25">
      <c r="A735" s="1">
        <v>45026</v>
      </c>
      <c r="B735">
        <v>9</v>
      </c>
      <c r="C735" t="s">
        <v>9</v>
      </c>
      <c r="D735" t="s">
        <v>9</v>
      </c>
      <c r="E735" t="s">
        <v>10</v>
      </c>
      <c r="F735">
        <v>231</v>
      </c>
      <c r="G735">
        <v>0.83</v>
      </c>
      <c r="H735">
        <v>4589</v>
      </c>
      <c r="I735" s="2">
        <v>0.66666666666666663</v>
      </c>
    </row>
    <row r="736" spans="1:9" x14ac:dyDescent="0.25">
      <c r="A736" s="1">
        <v>45027</v>
      </c>
      <c r="B736">
        <v>10</v>
      </c>
      <c r="C736" t="s">
        <v>9</v>
      </c>
      <c r="D736" t="s">
        <v>9</v>
      </c>
      <c r="E736" t="s">
        <v>10</v>
      </c>
      <c r="F736">
        <v>231</v>
      </c>
      <c r="G736">
        <v>0.73</v>
      </c>
      <c r="H736">
        <v>4589</v>
      </c>
      <c r="I736" s="2">
        <v>0.66666666666666663</v>
      </c>
    </row>
    <row r="737" spans="1:9" x14ac:dyDescent="0.25">
      <c r="A737" s="1">
        <v>45028</v>
      </c>
      <c r="B737">
        <v>11</v>
      </c>
      <c r="C737" t="s">
        <v>9</v>
      </c>
      <c r="D737" t="s">
        <v>9</v>
      </c>
      <c r="E737" t="s">
        <v>10</v>
      </c>
      <c r="F737">
        <v>231</v>
      </c>
      <c r="G737">
        <v>0.67</v>
      </c>
      <c r="H737">
        <v>4589</v>
      </c>
      <c r="I737" s="2">
        <v>0.66666666666666663</v>
      </c>
    </row>
    <row r="738" spans="1:9" x14ac:dyDescent="0.25">
      <c r="A738" s="1">
        <v>45029</v>
      </c>
      <c r="B738">
        <v>12</v>
      </c>
      <c r="C738" t="s">
        <v>9</v>
      </c>
      <c r="D738" t="s">
        <v>9</v>
      </c>
      <c r="E738" t="s">
        <v>10</v>
      </c>
      <c r="F738">
        <v>254</v>
      </c>
      <c r="G738">
        <v>0.95</v>
      </c>
      <c r="H738">
        <v>4589</v>
      </c>
      <c r="I738" s="2">
        <v>0.66666666666666663</v>
      </c>
    </row>
    <row r="739" spans="1:9" x14ac:dyDescent="0.25">
      <c r="A739" s="1">
        <v>45030</v>
      </c>
      <c r="B739">
        <v>13</v>
      </c>
      <c r="C739" t="s">
        <v>9</v>
      </c>
      <c r="D739" t="s">
        <v>9</v>
      </c>
      <c r="E739" t="s">
        <v>10</v>
      </c>
      <c r="F739">
        <v>271</v>
      </c>
      <c r="G739">
        <v>1.17</v>
      </c>
      <c r="H739">
        <v>4589</v>
      </c>
      <c r="I739" s="2">
        <v>0.66666666666666663</v>
      </c>
    </row>
    <row r="740" spans="1:9" x14ac:dyDescent="0.25">
      <c r="A740" s="1">
        <v>45031</v>
      </c>
      <c r="B740">
        <v>14</v>
      </c>
      <c r="C740" t="s">
        <v>9</v>
      </c>
      <c r="D740" t="s">
        <v>9</v>
      </c>
      <c r="E740" t="s">
        <v>10</v>
      </c>
      <c r="F740">
        <v>231</v>
      </c>
      <c r="G740">
        <v>0.78</v>
      </c>
      <c r="H740">
        <v>4589</v>
      </c>
      <c r="I740" s="2">
        <v>0.66666666666666663</v>
      </c>
    </row>
    <row r="741" spans="1:9" x14ac:dyDescent="0.25">
      <c r="A741" s="1">
        <v>45032</v>
      </c>
      <c r="B741">
        <v>15</v>
      </c>
      <c r="C741" t="s">
        <v>9</v>
      </c>
      <c r="D741" t="s">
        <v>9</v>
      </c>
      <c r="E741" t="s">
        <v>10</v>
      </c>
      <c r="F741">
        <v>254</v>
      </c>
      <c r="G741">
        <v>0.95</v>
      </c>
      <c r="H741">
        <v>4589</v>
      </c>
      <c r="I741" s="2">
        <v>0.66666666666666663</v>
      </c>
    </row>
    <row r="742" spans="1:9" x14ac:dyDescent="0.25">
      <c r="A742" s="1">
        <v>45033</v>
      </c>
      <c r="B742">
        <v>16</v>
      </c>
      <c r="C742" t="s">
        <v>9</v>
      </c>
      <c r="D742" t="s">
        <v>9</v>
      </c>
      <c r="E742" t="s">
        <v>10</v>
      </c>
      <c r="F742">
        <v>162</v>
      </c>
      <c r="G742">
        <v>0.84</v>
      </c>
      <c r="H742">
        <v>4589</v>
      </c>
      <c r="I742" s="2">
        <v>0.66666666666666663</v>
      </c>
    </row>
    <row r="743" spans="1:9" x14ac:dyDescent="0.25">
      <c r="A743" s="1">
        <v>45034</v>
      </c>
      <c r="B743">
        <v>17</v>
      </c>
      <c r="C743" t="s">
        <v>9</v>
      </c>
      <c r="D743" t="s">
        <v>9</v>
      </c>
      <c r="E743" t="s">
        <v>10</v>
      </c>
      <c r="F743">
        <v>162</v>
      </c>
      <c r="G743">
        <v>0.77</v>
      </c>
      <c r="H743">
        <v>4589</v>
      </c>
      <c r="I743" s="2">
        <v>0.66666666666666663</v>
      </c>
    </row>
    <row r="744" spans="1:9" x14ac:dyDescent="0.25">
      <c r="A744" s="1">
        <v>45035</v>
      </c>
      <c r="B744">
        <v>18</v>
      </c>
      <c r="C744" t="s">
        <v>9</v>
      </c>
      <c r="D744" t="s">
        <v>9</v>
      </c>
      <c r="E744" t="s">
        <v>10</v>
      </c>
      <c r="F744">
        <v>162</v>
      </c>
      <c r="G744">
        <v>0.66</v>
      </c>
      <c r="H744">
        <v>4589</v>
      </c>
      <c r="I744" s="2">
        <v>0.66666666666666663</v>
      </c>
    </row>
    <row r="745" spans="1:9" x14ac:dyDescent="0.25">
      <c r="A745" s="1">
        <v>45036</v>
      </c>
      <c r="B745">
        <v>19</v>
      </c>
      <c r="C745" t="s">
        <v>9</v>
      </c>
      <c r="D745" t="s">
        <v>9</v>
      </c>
      <c r="E745" t="s">
        <v>10</v>
      </c>
      <c r="F745">
        <v>191</v>
      </c>
      <c r="G745">
        <v>0.95</v>
      </c>
      <c r="H745">
        <v>4589</v>
      </c>
      <c r="I745" s="2">
        <v>0.66666666666666663</v>
      </c>
    </row>
    <row r="746" spans="1:9" x14ac:dyDescent="0.25">
      <c r="A746" s="1">
        <v>45037</v>
      </c>
      <c r="B746">
        <v>20</v>
      </c>
      <c r="C746" t="s">
        <v>9</v>
      </c>
      <c r="D746" t="s">
        <v>9</v>
      </c>
      <c r="E746" t="s">
        <v>10</v>
      </c>
      <c r="F746">
        <v>204</v>
      </c>
      <c r="G746">
        <v>0.99</v>
      </c>
      <c r="H746">
        <v>4589</v>
      </c>
      <c r="I746" s="2">
        <v>0.66666666666666663</v>
      </c>
    </row>
    <row r="747" spans="1:9" x14ac:dyDescent="0.25">
      <c r="A747" s="1">
        <v>45038</v>
      </c>
      <c r="B747">
        <v>21</v>
      </c>
      <c r="C747" t="s">
        <v>9</v>
      </c>
      <c r="D747" t="s">
        <v>9</v>
      </c>
      <c r="E747" t="s">
        <v>10</v>
      </c>
      <c r="F747">
        <v>162</v>
      </c>
      <c r="G747">
        <v>0.65</v>
      </c>
      <c r="H747">
        <v>4589</v>
      </c>
      <c r="I747" s="2">
        <v>0.66666666666666663</v>
      </c>
    </row>
    <row r="748" spans="1:9" x14ac:dyDescent="0.25">
      <c r="A748" s="1">
        <v>45039</v>
      </c>
      <c r="B748">
        <v>22</v>
      </c>
      <c r="C748" t="s">
        <v>9</v>
      </c>
      <c r="D748" t="s">
        <v>9</v>
      </c>
      <c r="E748" t="s">
        <v>10</v>
      </c>
      <c r="F748">
        <v>162</v>
      </c>
      <c r="G748">
        <v>0.57999999999999996</v>
      </c>
      <c r="H748">
        <v>4589</v>
      </c>
      <c r="I748" s="2">
        <v>0.66666666666666663</v>
      </c>
    </row>
    <row r="749" spans="1:9" x14ac:dyDescent="0.25">
      <c r="A749" s="1">
        <v>45040</v>
      </c>
      <c r="B749">
        <v>23</v>
      </c>
      <c r="C749" t="s">
        <v>9</v>
      </c>
      <c r="D749" t="s">
        <v>9</v>
      </c>
      <c r="E749" t="s">
        <v>10</v>
      </c>
      <c r="F749">
        <v>162</v>
      </c>
      <c r="G749">
        <v>0.5</v>
      </c>
      <c r="H749">
        <v>4589</v>
      </c>
      <c r="I749" s="2">
        <v>0.66666666666666663</v>
      </c>
    </row>
    <row r="750" spans="1:9" x14ac:dyDescent="0.25">
      <c r="A750" s="1">
        <v>45041</v>
      </c>
      <c r="B750">
        <v>24</v>
      </c>
      <c r="C750" t="s">
        <v>9</v>
      </c>
      <c r="D750" t="s">
        <v>9</v>
      </c>
      <c r="E750" t="s">
        <v>10</v>
      </c>
      <c r="F750">
        <v>177</v>
      </c>
      <c r="G750">
        <v>0.84</v>
      </c>
      <c r="H750">
        <v>4589</v>
      </c>
      <c r="I750" s="2">
        <v>0.66666666666666663</v>
      </c>
    </row>
    <row r="751" spans="1:9" x14ac:dyDescent="0.25">
      <c r="A751" s="1">
        <v>45042</v>
      </c>
      <c r="B751">
        <v>25</v>
      </c>
      <c r="C751" t="s">
        <v>9</v>
      </c>
      <c r="D751" t="s">
        <v>9</v>
      </c>
      <c r="E751" t="s">
        <v>10</v>
      </c>
      <c r="F751">
        <v>162</v>
      </c>
      <c r="G751">
        <v>0.72</v>
      </c>
      <c r="H751">
        <v>4589</v>
      </c>
      <c r="I751" s="2">
        <v>0.66666666666666663</v>
      </c>
    </row>
    <row r="752" spans="1:9" x14ac:dyDescent="0.25">
      <c r="A752" s="1">
        <v>45043</v>
      </c>
      <c r="B752">
        <v>26</v>
      </c>
      <c r="C752" t="s">
        <v>9</v>
      </c>
      <c r="D752" t="s">
        <v>9</v>
      </c>
      <c r="E752" t="s">
        <v>10</v>
      </c>
      <c r="F752">
        <v>210</v>
      </c>
      <c r="G752">
        <v>0.95</v>
      </c>
      <c r="H752">
        <v>4589</v>
      </c>
      <c r="I752" s="2">
        <v>0.66666666666666663</v>
      </c>
    </row>
    <row r="753" spans="1:9" x14ac:dyDescent="0.25">
      <c r="A753" s="1">
        <v>45044</v>
      </c>
      <c r="B753">
        <v>27</v>
      </c>
      <c r="C753" t="s">
        <v>9</v>
      </c>
      <c r="D753" t="s">
        <v>9</v>
      </c>
      <c r="E753" t="s">
        <v>10</v>
      </c>
      <c r="F753">
        <v>162</v>
      </c>
      <c r="G753">
        <v>0.73</v>
      </c>
      <c r="H753">
        <v>4589</v>
      </c>
      <c r="I753" s="2">
        <v>0.66666666666666663</v>
      </c>
    </row>
    <row r="754" spans="1:9" x14ac:dyDescent="0.25">
      <c r="A754" s="1">
        <v>45045</v>
      </c>
      <c r="B754">
        <v>28</v>
      </c>
      <c r="C754" t="s">
        <v>9</v>
      </c>
      <c r="D754" t="s">
        <v>9</v>
      </c>
      <c r="E754" t="s">
        <v>10</v>
      </c>
      <c r="F754">
        <v>162</v>
      </c>
      <c r="G754">
        <v>0.79</v>
      </c>
      <c r="H754">
        <v>4589</v>
      </c>
      <c r="I754" s="2">
        <v>0.66666666666666663</v>
      </c>
    </row>
    <row r="755" spans="1:9" x14ac:dyDescent="0.25">
      <c r="A755" s="1">
        <v>45046</v>
      </c>
      <c r="B755">
        <v>29</v>
      </c>
      <c r="C755" t="s">
        <v>9</v>
      </c>
      <c r="D755" t="s">
        <v>9</v>
      </c>
      <c r="E755" t="s">
        <v>10</v>
      </c>
      <c r="F755">
        <v>210</v>
      </c>
      <c r="G755">
        <v>1.0900000000000001</v>
      </c>
      <c r="H755">
        <v>4589</v>
      </c>
      <c r="I755" s="2">
        <v>0.66666666666666663</v>
      </c>
    </row>
    <row r="756" spans="1:9" x14ac:dyDescent="0.25">
      <c r="A756" s="1">
        <v>45047</v>
      </c>
      <c r="B756">
        <v>30</v>
      </c>
      <c r="C756" t="s">
        <v>9</v>
      </c>
      <c r="D756" t="s">
        <v>9</v>
      </c>
      <c r="E756" t="s">
        <v>10</v>
      </c>
      <c r="F756">
        <v>219</v>
      </c>
      <c r="G756">
        <v>1.19</v>
      </c>
      <c r="H756">
        <v>4589</v>
      </c>
      <c r="I756" s="2">
        <v>0.66666666666666663</v>
      </c>
    </row>
    <row r="757" spans="1:9" x14ac:dyDescent="0.25">
      <c r="A757" s="1">
        <v>45048</v>
      </c>
      <c r="B757">
        <v>31</v>
      </c>
      <c r="C757" t="s">
        <v>9</v>
      </c>
      <c r="D757" t="s">
        <v>9</v>
      </c>
      <c r="E757" t="s">
        <v>10</v>
      </c>
      <c r="F757">
        <v>132</v>
      </c>
      <c r="G757">
        <v>0.77</v>
      </c>
      <c r="H757">
        <v>4589</v>
      </c>
      <c r="I757" s="2">
        <v>0.66666666666666663</v>
      </c>
    </row>
    <row r="758" spans="1:9" x14ac:dyDescent="0.25">
      <c r="A758" s="1">
        <v>45049</v>
      </c>
      <c r="B758">
        <v>32</v>
      </c>
      <c r="C758" t="s">
        <v>9</v>
      </c>
      <c r="D758" t="s">
        <v>9</v>
      </c>
      <c r="E758" t="s">
        <v>10</v>
      </c>
      <c r="F758">
        <v>143</v>
      </c>
      <c r="G758">
        <v>0.93</v>
      </c>
      <c r="H758">
        <v>4589</v>
      </c>
      <c r="I758" s="2">
        <v>0.66666666666666663</v>
      </c>
    </row>
    <row r="759" spans="1:9" x14ac:dyDescent="0.25">
      <c r="A759" s="1">
        <v>45050</v>
      </c>
      <c r="B759">
        <v>33</v>
      </c>
      <c r="C759" t="s">
        <v>9</v>
      </c>
      <c r="D759" t="s">
        <v>9</v>
      </c>
      <c r="E759" t="s">
        <v>10</v>
      </c>
      <c r="F759">
        <v>162</v>
      </c>
      <c r="G759">
        <v>1.2</v>
      </c>
      <c r="H759">
        <v>4589</v>
      </c>
      <c r="I759" s="2">
        <v>0.66666666666666663</v>
      </c>
    </row>
    <row r="760" spans="1:9" x14ac:dyDescent="0.25">
      <c r="A760" s="1">
        <v>45051</v>
      </c>
      <c r="B760">
        <v>34</v>
      </c>
      <c r="C760" t="s">
        <v>9</v>
      </c>
      <c r="D760" t="s">
        <v>9</v>
      </c>
      <c r="E760" t="s">
        <v>10</v>
      </c>
      <c r="F760">
        <v>162</v>
      </c>
      <c r="G760">
        <v>1.18</v>
      </c>
      <c r="H760">
        <v>4589</v>
      </c>
      <c r="I760" s="2">
        <v>0.66666666666666663</v>
      </c>
    </row>
    <row r="761" spans="1:9" x14ac:dyDescent="0.25">
      <c r="A761" s="1">
        <v>45052</v>
      </c>
      <c r="B761">
        <v>35</v>
      </c>
      <c r="C761" t="s">
        <v>9</v>
      </c>
      <c r="D761" t="s">
        <v>9</v>
      </c>
      <c r="E761" t="s">
        <v>10</v>
      </c>
      <c r="F761">
        <v>104</v>
      </c>
      <c r="G761">
        <v>0.83</v>
      </c>
      <c r="H761">
        <v>4589</v>
      </c>
      <c r="I761" s="2">
        <v>0.66666666666666663</v>
      </c>
    </row>
    <row r="762" spans="1:9" x14ac:dyDescent="0.25">
      <c r="A762" s="1">
        <v>45053</v>
      </c>
      <c r="B762">
        <v>36</v>
      </c>
      <c r="C762" t="s">
        <v>9</v>
      </c>
      <c r="D762" t="s">
        <v>9</v>
      </c>
      <c r="E762" t="s">
        <v>10</v>
      </c>
      <c r="F762">
        <v>104</v>
      </c>
      <c r="G762">
        <v>0.78</v>
      </c>
      <c r="H762">
        <v>4589</v>
      </c>
      <c r="I762" s="2">
        <v>0.66666666666666663</v>
      </c>
    </row>
    <row r="763" spans="1:9" x14ac:dyDescent="0.25">
      <c r="A763" s="1">
        <v>45054</v>
      </c>
      <c r="B763">
        <v>37</v>
      </c>
      <c r="C763" t="s">
        <v>9</v>
      </c>
      <c r="D763" t="s">
        <v>9</v>
      </c>
      <c r="E763" t="s">
        <v>10</v>
      </c>
      <c r="F763">
        <v>150</v>
      </c>
      <c r="G763">
        <v>1.04</v>
      </c>
      <c r="H763">
        <v>4589</v>
      </c>
      <c r="I763" s="2">
        <v>0.66666666666666663</v>
      </c>
    </row>
    <row r="764" spans="1:9" x14ac:dyDescent="0.25">
      <c r="A764" s="1">
        <v>45055</v>
      </c>
      <c r="B764">
        <v>38</v>
      </c>
      <c r="C764" t="s">
        <v>9</v>
      </c>
      <c r="D764" t="s">
        <v>9</v>
      </c>
      <c r="E764" t="s">
        <v>10</v>
      </c>
      <c r="F764">
        <v>125</v>
      </c>
      <c r="G764">
        <v>0.77</v>
      </c>
      <c r="H764">
        <v>4589</v>
      </c>
      <c r="I764" s="2">
        <v>0.66666666666666663</v>
      </c>
    </row>
    <row r="765" spans="1:9" x14ac:dyDescent="0.25">
      <c r="A765" s="1">
        <v>45056</v>
      </c>
      <c r="B765">
        <v>39</v>
      </c>
      <c r="C765" t="s">
        <v>9</v>
      </c>
      <c r="D765" t="s">
        <v>9</v>
      </c>
      <c r="E765" t="s">
        <v>10</v>
      </c>
      <c r="F765">
        <v>150</v>
      </c>
      <c r="G765">
        <v>0.88</v>
      </c>
      <c r="H765">
        <v>4589</v>
      </c>
      <c r="I765" s="2">
        <v>0.66666666666666663</v>
      </c>
    </row>
    <row r="766" spans="1:9" x14ac:dyDescent="0.25">
      <c r="A766" s="1">
        <v>45057</v>
      </c>
      <c r="B766">
        <v>40</v>
      </c>
      <c r="C766" t="s">
        <v>9</v>
      </c>
      <c r="D766" t="s">
        <v>9</v>
      </c>
      <c r="E766" t="s">
        <v>10</v>
      </c>
      <c r="F766">
        <v>112</v>
      </c>
      <c r="G766">
        <v>0.74</v>
      </c>
      <c r="H766">
        <v>4589</v>
      </c>
      <c r="I766" s="2">
        <v>0.66666666666666663</v>
      </c>
    </row>
    <row r="767" spans="1:9" x14ac:dyDescent="0.25">
      <c r="A767" s="1">
        <v>45058</v>
      </c>
      <c r="B767">
        <v>41</v>
      </c>
      <c r="C767" t="s">
        <v>9</v>
      </c>
      <c r="D767" t="s">
        <v>9</v>
      </c>
      <c r="E767" t="s">
        <v>10</v>
      </c>
      <c r="F767">
        <v>104</v>
      </c>
      <c r="G767">
        <v>0.63</v>
      </c>
      <c r="H767">
        <v>4589</v>
      </c>
      <c r="I767" s="2">
        <v>0.66666666666666663</v>
      </c>
    </row>
    <row r="768" spans="1:9" x14ac:dyDescent="0.25">
      <c r="A768" s="1">
        <v>45059</v>
      </c>
      <c r="B768">
        <v>42</v>
      </c>
      <c r="C768" t="s">
        <v>9</v>
      </c>
      <c r="D768" t="s">
        <v>9</v>
      </c>
      <c r="E768" t="s">
        <v>10</v>
      </c>
      <c r="F768">
        <v>104</v>
      </c>
      <c r="G768">
        <v>0.61</v>
      </c>
      <c r="H768">
        <v>4589</v>
      </c>
      <c r="I768" s="2">
        <v>0.66666666666666663</v>
      </c>
    </row>
    <row r="769" spans="1:9" x14ac:dyDescent="0.25">
      <c r="A769" s="1">
        <v>45060</v>
      </c>
      <c r="B769">
        <v>43</v>
      </c>
      <c r="C769" t="s">
        <v>9</v>
      </c>
      <c r="D769" t="s">
        <v>9</v>
      </c>
      <c r="E769" t="s">
        <v>10</v>
      </c>
      <c r="F769">
        <v>104</v>
      </c>
      <c r="G769">
        <v>0.5</v>
      </c>
      <c r="H769">
        <v>4589</v>
      </c>
      <c r="I769" s="2">
        <v>0.66666666666666663</v>
      </c>
    </row>
    <row r="770" spans="1:9" x14ac:dyDescent="0.25">
      <c r="A770" s="1">
        <v>45061</v>
      </c>
      <c r="B770">
        <v>44</v>
      </c>
      <c r="C770" t="s">
        <v>9</v>
      </c>
      <c r="D770" t="s">
        <v>9</v>
      </c>
      <c r="E770" t="s">
        <v>10</v>
      </c>
      <c r="F770">
        <v>112</v>
      </c>
      <c r="G770">
        <v>0.62</v>
      </c>
      <c r="H770">
        <v>4589</v>
      </c>
      <c r="I770" s="2">
        <v>0.66666666666666663</v>
      </c>
    </row>
    <row r="771" spans="1:9" x14ac:dyDescent="0.25">
      <c r="A771" s="1">
        <v>45062</v>
      </c>
      <c r="B771">
        <v>45</v>
      </c>
      <c r="C771" t="s">
        <v>9</v>
      </c>
      <c r="D771" t="s">
        <v>9</v>
      </c>
      <c r="E771" t="s">
        <v>10</v>
      </c>
      <c r="F771">
        <v>143</v>
      </c>
      <c r="G771">
        <v>1.18</v>
      </c>
      <c r="H771">
        <v>4589</v>
      </c>
      <c r="I771" s="2">
        <v>0.66666666666666663</v>
      </c>
    </row>
    <row r="772" spans="1:9" x14ac:dyDescent="0.25">
      <c r="A772" s="1">
        <v>45063</v>
      </c>
      <c r="B772">
        <v>46</v>
      </c>
      <c r="C772" t="s">
        <v>9</v>
      </c>
      <c r="D772" t="s">
        <v>9</v>
      </c>
      <c r="E772" t="s">
        <v>10</v>
      </c>
      <c r="F772">
        <v>112</v>
      </c>
      <c r="G772">
        <v>0.82</v>
      </c>
      <c r="H772">
        <v>4589</v>
      </c>
      <c r="I772" s="2">
        <v>0.66666666666666663</v>
      </c>
    </row>
    <row r="773" spans="1:9" x14ac:dyDescent="0.25">
      <c r="A773" s="1">
        <v>45064</v>
      </c>
      <c r="B773">
        <v>47</v>
      </c>
      <c r="C773" t="s">
        <v>9</v>
      </c>
      <c r="D773" t="s">
        <v>9</v>
      </c>
      <c r="E773" t="s">
        <v>10</v>
      </c>
      <c r="F773">
        <v>162</v>
      </c>
      <c r="G773">
        <v>0.95</v>
      </c>
      <c r="H773">
        <v>4589</v>
      </c>
      <c r="I773" s="2">
        <v>0.66666666666666663</v>
      </c>
    </row>
    <row r="774" spans="1:9" x14ac:dyDescent="0.25">
      <c r="A774" s="1">
        <v>45065</v>
      </c>
      <c r="B774">
        <v>48</v>
      </c>
      <c r="C774" t="s">
        <v>9</v>
      </c>
      <c r="D774" t="s">
        <v>9</v>
      </c>
      <c r="E774" t="s">
        <v>10</v>
      </c>
      <c r="F774">
        <v>104</v>
      </c>
      <c r="G774">
        <v>0.74</v>
      </c>
      <c r="H774">
        <v>4589</v>
      </c>
      <c r="I774" s="2">
        <v>0.66666666666666663</v>
      </c>
    </row>
    <row r="775" spans="1:9" x14ac:dyDescent="0.25">
      <c r="A775" s="1">
        <v>45066</v>
      </c>
      <c r="B775">
        <v>49</v>
      </c>
      <c r="C775" t="s">
        <v>9</v>
      </c>
      <c r="D775" t="s">
        <v>9</v>
      </c>
      <c r="E775" t="s">
        <v>10</v>
      </c>
      <c r="F775">
        <v>112</v>
      </c>
      <c r="G775">
        <v>0.71</v>
      </c>
      <c r="H775">
        <v>4589</v>
      </c>
      <c r="I775" s="2">
        <v>0.66666666666666663</v>
      </c>
    </row>
    <row r="776" spans="1:9" x14ac:dyDescent="0.25">
      <c r="A776" s="1">
        <v>45067</v>
      </c>
      <c r="B776">
        <v>50</v>
      </c>
      <c r="C776" t="s">
        <v>9</v>
      </c>
      <c r="D776" t="s">
        <v>9</v>
      </c>
      <c r="E776" t="s">
        <v>10</v>
      </c>
      <c r="F776">
        <v>162</v>
      </c>
      <c r="G776">
        <v>0.95</v>
      </c>
      <c r="H776">
        <v>4589</v>
      </c>
      <c r="I776" s="2">
        <v>0.66666666666666663</v>
      </c>
    </row>
    <row r="777" spans="1:9" x14ac:dyDescent="0.25">
      <c r="A777" s="1">
        <v>45068</v>
      </c>
      <c r="B777">
        <v>51</v>
      </c>
      <c r="C777" t="s">
        <v>9</v>
      </c>
      <c r="D777" t="s">
        <v>9</v>
      </c>
      <c r="E777" t="s">
        <v>10</v>
      </c>
      <c r="F777">
        <v>104</v>
      </c>
      <c r="G777">
        <v>0.76</v>
      </c>
      <c r="H777">
        <v>4589</v>
      </c>
      <c r="I777" s="2">
        <v>0.66666666666666663</v>
      </c>
    </row>
    <row r="778" spans="1:9" x14ac:dyDescent="0.25">
      <c r="A778" s="1">
        <v>45069</v>
      </c>
      <c r="B778">
        <v>52</v>
      </c>
      <c r="C778" t="s">
        <v>9</v>
      </c>
      <c r="D778" t="s">
        <v>9</v>
      </c>
      <c r="E778" t="s">
        <v>10</v>
      </c>
      <c r="F778">
        <v>112</v>
      </c>
      <c r="G778">
        <v>0.64</v>
      </c>
      <c r="H778">
        <v>4589</v>
      </c>
      <c r="I778" s="2">
        <v>0.66666666666666663</v>
      </c>
    </row>
    <row r="779" spans="1:9" x14ac:dyDescent="0.25">
      <c r="A779" s="1">
        <v>45070</v>
      </c>
      <c r="B779">
        <v>53</v>
      </c>
      <c r="C779" t="s">
        <v>9</v>
      </c>
      <c r="D779" t="s">
        <v>9</v>
      </c>
      <c r="E779" t="s">
        <v>10</v>
      </c>
      <c r="F779">
        <v>104</v>
      </c>
      <c r="G779">
        <v>0.56000000000000005</v>
      </c>
      <c r="H779">
        <v>4589</v>
      </c>
      <c r="I779" s="2">
        <v>0.66666666666666663</v>
      </c>
    </row>
    <row r="780" spans="1:9" x14ac:dyDescent="0.25">
      <c r="A780" s="1">
        <v>45071</v>
      </c>
      <c r="B780">
        <v>54</v>
      </c>
      <c r="C780" t="s">
        <v>9</v>
      </c>
      <c r="D780" t="s">
        <v>9</v>
      </c>
      <c r="E780" t="s">
        <v>10</v>
      </c>
      <c r="F780">
        <v>104</v>
      </c>
      <c r="G780">
        <v>0.48</v>
      </c>
      <c r="H780">
        <v>4589</v>
      </c>
      <c r="I780" s="2">
        <v>0.66666666666666663</v>
      </c>
    </row>
    <row r="781" spans="1:9" x14ac:dyDescent="0.25">
      <c r="A781" s="1">
        <v>45072</v>
      </c>
      <c r="B781">
        <v>55</v>
      </c>
      <c r="C781" t="s">
        <v>9</v>
      </c>
      <c r="D781" t="s">
        <v>9</v>
      </c>
      <c r="E781" t="s">
        <v>10</v>
      </c>
      <c r="F781">
        <v>112</v>
      </c>
      <c r="G781">
        <v>0.73</v>
      </c>
      <c r="H781">
        <v>4589</v>
      </c>
      <c r="I781" s="2">
        <v>0.66666666666666663</v>
      </c>
    </row>
    <row r="782" spans="1:9" x14ac:dyDescent="0.25">
      <c r="A782" s="1">
        <v>45073</v>
      </c>
      <c r="B782">
        <v>56</v>
      </c>
      <c r="C782" t="s">
        <v>9</v>
      </c>
      <c r="D782" t="s">
        <v>9</v>
      </c>
      <c r="E782" t="s">
        <v>10</v>
      </c>
      <c r="F782">
        <v>104</v>
      </c>
      <c r="G782">
        <v>0.65</v>
      </c>
      <c r="H782">
        <v>4589</v>
      </c>
      <c r="I782" s="2">
        <v>0.66666666666666663</v>
      </c>
    </row>
    <row r="783" spans="1:9" x14ac:dyDescent="0.25">
      <c r="A783" s="1">
        <v>45074</v>
      </c>
      <c r="B783">
        <v>57</v>
      </c>
      <c r="C783" t="s">
        <v>9</v>
      </c>
      <c r="D783" t="s">
        <v>9</v>
      </c>
      <c r="E783" t="s">
        <v>10</v>
      </c>
      <c r="F783">
        <v>150</v>
      </c>
      <c r="G783">
        <v>1.04</v>
      </c>
      <c r="H783">
        <v>4589</v>
      </c>
      <c r="I783" s="2">
        <v>0.66666666666666663</v>
      </c>
    </row>
    <row r="784" spans="1:9" x14ac:dyDescent="0.25">
      <c r="A784" s="1">
        <v>45075</v>
      </c>
      <c r="B784">
        <v>58</v>
      </c>
      <c r="C784" t="s">
        <v>9</v>
      </c>
      <c r="D784" t="s">
        <v>9</v>
      </c>
      <c r="E784" t="s">
        <v>10</v>
      </c>
      <c r="F784">
        <v>112</v>
      </c>
      <c r="G784">
        <v>0.85</v>
      </c>
      <c r="H784">
        <v>4589</v>
      </c>
      <c r="I784" s="2">
        <v>0.66666666666666663</v>
      </c>
    </row>
    <row r="785" spans="1:9" x14ac:dyDescent="0.25">
      <c r="A785" s="1">
        <v>45076</v>
      </c>
      <c r="B785">
        <v>59</v>
      </c>
      <c r="C785" t="s">
        <v>9</v>
      </c>
      <c r="D785" t="s">
        <v>9</v>
      </c>
      <c r="E785" t="s">
        <v>10</v>
      </c>
      <c r="F785">
        <v>104</v>
      </c>
      <c r="G785">
        <v>0.74</v>
      </c>
      <c r="H785">
        <v>4589</v>
      </c>
      <c r="I785" s="2">
        <v>0.66666666666666663</v>
      </c>
    </row>
    <row r="786" spans="1:9" x14ac:dyDescent="0.25">
      <c r="A786" s="1">
        <v>45077</v>
      </c>
      <c r="B786">
        <v>60</v>
      </c>
      <c r="C786" t="s">
        <v>9</v>
      </c>
      <c r="D786" t="s">
        <v>9</v>
      </c>
      <c r="E786" t="s">
        <v>10</v>
      </c>
      <c r="F786">
        <v>112</v>
      </c>
      <c r="G786">
        <v>0.64</v>
      </c>
      <c r="H786">
        <v>4589</v>
      </c>
      <c r="I786" s="2">
        <v>0.66666666666666663</v>
      </c>
    </row>
    <row r="787" spans="1:9" x14ac:dyDescent="0.25">
      <c r="A787" s="1">
        <v>45078</v>
      </c>
      <c r="B787">
        <v>61</v>
      </c>
      <c r="C787" t="s">
        <v>9</v>
      </c>
      <c r="D787" t="s">
        <v>9</v>
      </c>
      <c r="E787" t="s">
        <v>10</v>
      </c>
      <c r="F787">
        <v>112</v>
      </c>
      <c r="G787">
        <v>0.98</v>
      </c>
      <c r="H787">
        <v>4589</v>
      </c>
      <c r="I787" s="2">
        <v>0.66666666666666663</v>
      </c>
    </row>
    <row r="788" spans="1:9" x14ac:dyDescent="0.25">
      <c r="A788" s="1">
        <v>45079</v>
      </c>
      <c r="B788">
        <v>62</v>
      </c>
      <c r="C788" t="s">
        <v>9</v>
      </c>
      <c r="D788" t="s">
        <v>9</v>
      </c>
      <c r="E788" t="s">
        <v>10</v>
      </c>
      <c r="F788">
        <v>96</v>
      </c>
      <c r="G788">
        <v>0.9</v>
      </c>
      <c r="H788">
        <v>4589</v>
      </c>
      <c r="I788" s="2">
        <v>0.66666666666666663</v>
      </c>
    </row>
    <row r="789" spans="1:9" x14ac:dyDescent="0.25">
      <c r="A789" s="1">
        <v>45080</v>
      </c>
      <c r="B789">
        <v>63</v>
      </c>
      <c r="C789" t="s">
        <v>9</v>
      </c>
      <c r="D789" t="s">
        <v>9</v>
      </c>
      <c r="E789" t="s">
        <v>10</v>
      </c>
      <c r="F789">
        <v>90</v>
      </c>
      <c r="G789">
        <v>1.01</v>
      </c>
      <c r="H789">
        <v>4589</v>
      </c>
      <c r="I789" s="2">
        <v>0.66666666666666663</v>
      </c>
    </row>
    <row r="790" spans="1:9" x14ac:dyDescent="0.25">
      <c r="A790" s="1">
        <v>45081</v>
      </c>
      <c r="B790">
        <v>64</v>
      </c>
      <c r="C790" t="s">
        <v>9</v>
      </c>
      <c r="D790" t="s">
        <v>9</v>
      </c>
      <c r="E790" t="s">
        <v>10</v>
      </c>
      <c r="F790">
        <v>75</v>
      </c>
      <c r="G790">
        <v>0.85</v>
      </c>
      <c r="H790">
        <v>4589</v>
      </c>
      <c r="I790" s="2">
        <v>0.66666666666666663</v>
      </c>
    </row>
    <row r="791" spans="1:9" x14ac:dyDescent="0.25">
      <c r="A791" s="1">
        <v>45082</v>
      </c>
      <c r="B791">
        <v>65</v>
      </c>
      <c r="C791" t="s">
        <v>9</v>
      </c>
      <c r="D791" t="s">
        <v>9</v>
      </c>
      <c r="E791" t="s">
        <v>10</v>
      </c>
      <c r="F791">
        <v>96</v>
      </c>
      <c r="G791">
        <v>1</v>
      </c>
      <c r="H791">
        <v>4589</v>
      </c>
      <c r="I791" s="2">
        <v>0.66666666666666663</v>
      </c>
    </row>
    <row r="792" spans="1:9" x14ac:dyDescent="0.25">
      <c r="A792" s="1">
        <v>45083</v>
      </c>
      <c r="B792">
        <v>66</v>
      </c>
      <c r="C792" t="s">
        <v>9</v>
      </c>
      <c r="D792" t="s">
        <v>9</v>
      </c>
      <c r="E792" t="s">
        <v>10</v>
      </c>
      <c r="F792">
        <v>90</v>
      </c>
      <c r="G792">
        <v>0.9</v>
      </c>
      <c r="H792">
        <v>4589</v>
      </c>
      <c r="I792" s="2">
        <v>0.66666666666666663</v>
      </c>
    </row>
    <row r="793" spans="1:9" x14ac:dyDescent="0.25">
      <c r="A793" s="1">
        <v>45084</v>
      </c>
      <c r="B793">
        <v>67</v>
      </c>
      <c r="C793" t="s">
        <v>9</v>
      </c>
      <c r="D793" t="s">
        <v>9</v>
      </c>
      <c r="E793" t="s">
        <v>10</v>
      </c>
      <c r="F793">
        <v>104</v>
      </c>
      <c r="G793">
        <v>1.1000000000000001</v>
      </c>
      <c r="H793">
        <v>4589</v>
      </c>
      <c r="I793" s="2">
        <v>0.66666666666666663</v>
      </c>
    </row>
    <row r="794" spans="1:9" x14ac:dyDescent="0.25">
      <c r="A794" s="1">
        <v>45085</v>
      </c>
      <c r="B794">
        <v>68</v>
      </c>
      <c r="C794" t="s">
        <v>9</v>
      </c>
      <c r="D794" t="s">
        <v>9</v>
      </c>
      <c r="E794" t="s">
        <v>10</v>
      </c>
      <c r="F794">
        <v>112</v>
      </c>
      <c r="G794">
        <v>1.1499999999999999</v>
      </c>
      <c r="H794">
        <v>4589</v>
      </c>
      <c r="I794" s="2">
        <v>0.66666666666666663</v>
      </c>
    </row>
    <row r="795" spans="1:9" x14ac:dyDescent="0.25">
      <c r="A795" s="1">
        <v>45086</v>
      </c>
      <c r="B795">
        <v>69</v>
      </c>
      <c r="C795" t="s">
        <v>9</v>
      </c>
      <c r="D795" t="s">
        <v>9</v>
      </c>
      <c r="E795" t="s">
        <v>10</v>
      </c>
      <c r="F795">
        <v>75</v>
      </c>
      <c r="G795">
        <v>0.85</v>
      </c>
      <c r="H795">
        <v>4589</v>
      </c>
      <c r="I795" s="2">
        <v>0.66666666666666663</v>
      </c>
    </row>
    <row r="796" spans="1:9" x14ac:dyDescent="0.25">
      <c r="A796" s="1">
        <v>45087</v>
      </c>
      <c r="B796">
        <v>70</v>
      </c>
      <c r="C796" t="s">
        <v>9</v>
      </c>
      <c r="D796" t="s">
        <v>9</v>
      </c>
      <c r="E796" t="s">
        <v>10</v>
      </c>
      <c r="F796">
        <v>96</v>
      </c>
      <c r="G796">
        <v>0.9</v>
      </c>
      <c r="H796">
        <v>4589</v>
      </c>
      <c r="I796" s="2">
        <v>0.66666666666666663</v>
      </c>
    </row>
    <row r="797" spans="1:9" x14ac:dyDescent="0.25">
      <c r="A797" s="1">
        <v>45088</v>
      </c>
      <c r="B797">
        <v>71</v>
      </c>
      <c r="C797" t="s">
        <v>9</v>
      </c>
      <c r="D797" t="s">
        <v>9</v>
      </c>
      <c r="E797" t="s">
        <v>10</v>
      </c>
      <c r="F797">
        <v>75</v>
      </c>
      <c r="G797">
        <v>0.76</v>
      </c>
      <c r="H797">
        <v>4589</v>
      </c>
      <c r="I797" s="2">
        <v>0.66666666666666663</v>
      </c>
    </row>
    <row r="798" spans="1:9" x14ac:dyDescent="0.25">
      <c r="A798" s="1">
        <v>45089</v>
      </c>
      <c r="B798">
        <v>72</v>
      </c>
      <c r="C798" t="s">
        <v>9</v>
      </c>
      <c r="D798" t="s">
        <v>9</v>
      </c>
      <c r="E798" t="s">
        <v>10</v>
      </c>
      <c r="F798">
        <v>75</v>
      </c>
      <c r="G798">
        <v>0.67</v>
      </c>
      <c r="H798">
        <v>4589</v>
      </c>
      <c r="I798" s="2">
        <v>0.66666666666666663</v>
      </c>
    </row>
    <row r="799" spans="1:9" x14ac:dyDescent="0.25">
      <c r="A799" s="1">
        <v>45090</v>
      </c>
      <c r="B799">
        <v>73</v>
      </c>
      <c r="C799" t="s">
        <v>9</v>
      </c>
      <c r="D799" t="s">
        <v>9</v>
      </c>
      <c r="E799" t="s">
        <v>10</v>
      </c>
      <c r="F799">
        <v>104</v>
      </c>
      <c r="G799">
        <v>0.95</v>
      </c>
      <c r="H799">
        <v>4589</v>
      </c>
      <c r="I799" s="2">
        <v>0.66666666666666663</v>
      </c>
    </row>
    <row r="800" spans="1:9" x14ac:dyDescent="0.25">
      <c r="A800" s="1">
        <v>45091</v>
      </c>
      <c r="B800">
        <v>74</v>
      </c>
      <c r="C800" t="s">
        <v>9</v>
      </c>
      <c r="D800" t="s">
        <v>9</v>
      </c>
      <c r="E800" t="s">
        <v>10</v>
      </c>
      <c r="F800">
        <v>75</v>
      </c>
      <c r="G800">
        <v>0.78</v>
      </c>
      <c r="H800">
        <v>4589</v>
      </c>
      <c r="I800" s="2">
        <v>0.66666666666666663</v>
      </c>
    </row>
    <row r="801" spans="1:9" x14ac:dyDescent="0.25">
      <c r="A801" s="1">
        <v>45092</v>
      </c>
      <c r="B801">
        <v>75</v>
      </c>
      <c r="C801" t="s">
        <v>9</v>
      </c>
      <c r="D801" t="s">
        <v>9</v>
      </c>
      <c r="E801" t="s">
        <v>10</v>
      </c>
      <c r="F801">
        <v>79</v>
      </c>
      <c r="G801">
        <v>0.65</v>
      </c>
      <c r="H801">
        <v>4589</v>
      </c>
      <c r="I801" s="2">
        <v>0.66666666666666663</v>
      </c>
    </row>
    <row r="802" spans="1:9" x14ac:dyDescent="0.25">
      <c r="A802" s="1">
        <v>45093</v>
      </c>
      <c r="B802">
        <v>76</v>
      </c>
      <c r="C802" t="s">
        <v>9</v>
      </c>
      <c r="D802" t="s">
        <v>9</v>
      </c>
      <c r="E802" t="s">
        <v>10</v>
      </c>
      <c r="F802">
        <v>79</v>
      </c>
      <c r="G802">
        <v>0.54</v>
      </c>
      <c r="H802">
        <v>4589</v>
      </c>
      <c r="I802" s="2">
        <v>0.66666666666666663</v>
      </c>
    </row>
    <row r="803" spans="1:9" x14ac:dyDescent="0.25">
      <c r="A803" s="1">
        <v>45094</v>
      </c>
      <c r="B803">
        <v>77</v>
      </c>
      <c r="C803" t="s">
        <v>9</v>
      </c>
      <c r="D803" t="s">
        <v>9</v>
      </c>
      <c r="E803" t="s">
        <v>10</v>
      </c>
      <c r="F803">
        <v>125</v>
      </c>
      <c r="G803">
        <v>0.95</v>
      </c>
      <c r="H803">
        <v>4589</v>
      </c>
      <c r="I803" s="2">
        <v>0.66666666666666663</v>
      </c>
    </row>
    <row r="804" spans="1:9" x14ac:dyDescent="0.25">
      <c r="A804" s="1">
        <v>45095</v>
      </c>
      <c r="B804">
        <v>78</v>
      </c>
      <c r="C804" t="s">
        <v>9</v>
      </c>
      <c r="D804" t="s">
        <v>9</v>
      </c>
      <c r="E804" t="s">
        <v>10</v>
      </c>
      <c r="F804">
        <v>84</v>
      </c>
      <c r="G804">
        <v>0.88</v>
      </c>
      <c r="H804">
        <v>4589</v>
      </c>
      <c r="I804" s="2">
        <v>0.66666666666666663</v>
      </c>
    </row>
    <row r="805" spans="1:9" x14ac:dyDescent="0.25">
      <c r="A805" s="1">
        <v>45096</v>
      </c>
      <c r="B805">
        <v>79</v>
      </c>
      <c r="C805" t="s">
        <v>9</v>
      </c>
      <c r="D805" t="s">
        <v>9</v>
      </c>
      <c r="E805" t="s">
        <v>10</v>
      </c>
      <c r="F805">
        <v>96</v>
      </c>
      <c r="G805">
        <v>1.1200000000000001</v>
      </c>
      <c r="H805">
        <v>4589</v>
      </c>
      <c r="I805" s="2">
        <v>0.66666666666666663</v>
      </c>
    </row>
    <row r="806" spans="1:9" x14ac:dyDescent="0.25">
      <c r="A806" s="1">
        <v>45097</v>
      </c>
      <c r="B806">
        <v>80</v>
      </c>
      <c r="C806" t="s">
        <v>9</v>
      </c>
      <c r="D806" t="s">
        <v>9</v>
      </c>
      <c r="E806" t="s">
        <v>10</v>
      </c>
      <c r="F806">
        <v>75</v>
      </c>
      <c r="G806">
        <v>0.88</v>
      </c>
      <c r="H806">
        <v>4589</v>
      </c>
      <c r="I806" s="2">
        <v>0.66666666666666663</v>
      </c>
    </row>
    <row r="807" spans="1:9" x14ac:dyDescent="0.25">
      <c r="A807" s="1">
        <v>45098</v>
      </c>
      <c r="B807">
        <v>81</v>
      </c>
      <c r="C807" t="s">
        <v>9</v>
      </c>
      <c r="D807" t="s">
        <v>9</v>
      </c>
      <c r="E807" t="s">
        <v>10</v>
      </c>
      <c r="F807">
        <v>90</v>
      </c>
      <c r="G807">
        <v>0.93</v>
      </c>
      <c r="H807">
        <v>4589</v>
      </c>
      <c r="I807" s="2">
        <v>0.66666666666666663</v>
      </c>
    </row>
    <row r="808" spans="1:9" x14ac:dyDescent="0.25">
      <c r="A808" s="1">
        <v>45099</v>
      </c>
      <c r="B808">
        <v>82</v>
      </c>
      <c r="C808" t="s">
        <v>9</v>
      </c>
      <c r="D808" t="s">
        <v>9</v>
      </c>
      <c r="E808" t="s">
        <v>10</v>
      </c>
      <c r="F808">
        <v>84</v>
      </c>
      <c r="G808">
        <v>0.86</v>
      </c>
      <c r="H808">
        <v>4589</v>
      </c>
      <c r="I808" s="2">
        <v>0.66666666666666663</v>
      </c>
    </row>
    <row r="809" spans="1:9" x14ac:dyDescent="0.25">
      <c r="A809" s="1">
        <v>45100</v>
      </c>
      <c r="B809">
        <v>83</v>
      </c>
      <c r="C809" t="s">
        <v>9</v>
      </c>
      <c r="D809" t="s">
        <v>9</v>
      </c>
      <c r="E809" t="s">
        <v>10</v>
      </c>
      <c r="F809">
        <v>84</v>
      </c>
      <c r="G809">
        <v>0.84</v>
      </c>
      <c r="H809">
        <v>4589</v>
      </c>
      <c r="I809" s="2">
        <v>0.66666666666666663</v>
      </c>
    </row>
    <row r="810" spans="1:9" x14ac:dyDescent="0.25">
      <c r="A810" s="1">
        <v>45101</v>
      </c>
      <c r="B810">
        <v>84</v>
      </c>
      <c r="C810" t="s">
        <v>9</v>
      </c>
      <c r="D810" t="s">
        <v>9</v>
      </c>
      <c r="E810" t="s">
        <v>10</v>
      </c>
      <c r="F810">
        <v>79</v>
      </c>
      <c r="G810">
        <v>0.78</v>
      </c>
      <c r="H810">
        <v>4589</v>
      </c>
      <c r="I810" s="2">
        <v>0.66666666666666663</v>
      </c>
    </row>
    <row r="811" spans="1:9" x14ac:dyDescent="0.25">
      <c r="A811" s="1">
        <v>45102</v>
      </c>
      <c r="B811">
        <v>85</v>
      </c>
      <c r="C811" t="s">
        <v>9</v>
      </c>
      <c r="D811" t="s">
        <v>9</v>
      </c>
      <c r="E811" t="s">
        <v>10</v>
      </c>
      <c r="F811">
        <v>84</v>
      </c>
      <c r="G811">
        <v>0.83</v>
      </c>
      <c r="H811">
        <v>4589</v>
      </c>
      <c r="I811" s="2">
        <v>0.66666666666666663</v>
      </c>
    </row>
    <row r="812" spans="1:9" x14ac:dyDescent="0.25">
      <c r="A812" s="1">
        <v>45103</v>
      </c>
      <c r="B812">
        <v>86</v>
      </c>
      <c r="C812" t="s">
        <v>9</v>
      </c>
      <c r="D812" t="s">
        <v>9</v>
      </c>
      <c r="E812" t="s">
        <v>10</v>
      </c>
      <c r="F812">
        <v>75</v>
      </c>
      <c r="G812">
        <v>0.76</v>
      </c>
      <c r="H812">
        <v>4589</v>
      </c>
      <c r="I812" s="2">
        <v>0.66666666666666663</v>
      </c>
    </row>
    <row r="813" spans="1:9" x14ac:dyDescent="0.25">
      <c r="A813" s="1">
        <v>45104</v>
      </c>
      <c r="B813">
        <v>87</v>
      </c>
      <c r="C813" t="s">
        <v>9</v>
      </c>
      <c r="D813" t="s">
        <v>9</v>
      </c>
      <c r="E813" t="s">
        <v>10</v>
      </c>
      <c r="F813">
        <v>112</v>
      </c>
      <c r="G813">
        <v>1.1000000000000001</v>
      </c>
      <c r="H813">
        <v>4589</v>
      </c>
      <c r="I813" s="2">
        <v>0.66666666666666663</v>
      </c>
    </row>
    <row r="814" spans="1:9" x14ac:dyDescent="0.25">
      <c r="A814" s="1">
        <v>45105</v>
      </c>
      <c r="B814">
        <v>88</v>
      </c>
      <c r="C814" t="s">
        <v>9</v>
      </c>
      <c r="D814" t="s">
        <v>9</v>
      </c>
      <c r="E814" t="s">
        <v>10</v>
      </c>
      <c r="F814">
        <v>112</v>
      </c>
      <c r="G814">
        <v>0.95</v>
      </c>
      <c r="H814">
        <v>4589</v>
      </c>
      <c r="I814" s="2">
        <v>0.66666666666666663</v>
      </c>
    </row>
    <row r="815" spans="1:9" x14ac:dyDescent="0.25">
      <c r="A815" s="1">
        <v>45106</v>
      </c>
      <c r="B815">
        <v>89</v>
      </c>
      <c r="C815" t="s">
        <v>9</v>
      </c>
      <c r="D815" t="s">
        <v>9</v>
      </c>
      <c r="E815" t="s">
        <v>10</v>
      </c>
      <c r="F815">
        <v>90</v>
      </c>
      <c r="G815">
        <v>0.92</v>
      </c>
      <c r="H815">
        <v>4589</v>
      </c>
      <c r="I815" s="2">
        <v>0.66666666666666663</v>
      </c>
    </row>
    <row r="816" spans="1:9" x14ac:dyDescent="0.25">
      <c r="A816" s="1">
        <v>45107</v>
      </c>
      <c r="B816">
        <v>90</v>
      </c>
      <c r="C816" t="s">
        <v>9</v>
      </c>
      <c r="D816" t="s">
        <v>9</v>
      </c>
      <c r="E816" t="s">
        <v>10</v>
      </c>
      <c r="F816">
        <v>96</v>
      </c>
      <c r="G816">
        <v>1.1000000000000001</v>
      </c>
      <c r="H816">
        <v>4589</v>
      </c>
      <c r="I816" s="2">
        <v>0.66666666666666663</v>
      </c>
    </row>
    <row r="817" spans="1:9" x14ac:dyDescent="0.25">
      <c r="A817" s="1">
        <v>45108</v>
      </c>
      <c r="B817">
        <v>91</v>
      </c>
      <c r="C817" t="s">
        <v>9</v>
      </c>
      <c r="D817" t="s">
        <v>9</v>
      </c>
      <c r="E817" t="s">
        <v>10</v>
      </c>
      <c r="F817">
        <v>68</v>
      </c>
      <c r="G817">
        <v>0.95</v>
      </c>
      <c r="H817">
        <v>4589</v>
      </c>
      <c r="I817" s="2">
        <v>0.66666666666666663</v>
      </c>
    </row>
    <row r="818" spans="1:9" x14ac:dyDescent="0.25">
      <c r="A818" s="1">
        <v>45109</v>
      </c>
      <c r="B818">
        <v>92</v>
      </c>
      <c r="C818" t="s">
        <v>9</v>
      </c>
      <c r="D818" t="s">
        <v>9</v>
      </c>
      <c r="E818" t="s">
        <v>10</v>
      </c>
      <c r="F818">
        <v>75</v>
      </c>
      <c r="G818">
        <v>1.2</v>
      </c>
      <c r="H818">
        <v>4589</v>
      </c>
      <c r="I818" s="2">
        <v>0.66666666666666663</v>
      </c>
    </row>
    <row r="819" spans="1:9" x14ac:dyDescent="0.25">
      <c r="A819" s="1">
        <v>45110</v>
      </c>
      <c r="B819">
        <v>93</v>
      </c>
      <c r="C819" t="s">
        <v>9</v>
      </c>
      <c r="D819" t="s">
        <v>9</v>
      </c>
      <c r="E819" t="s">
        <v>10</v>
      </c>
      <c r="F819">
        <v>63</v>
      </c>
      <c r="G819">
        <v>0.78</v>
      </c>
      <c r="H819">
        <v>4589</v>
      </c>
      <c r="I819" s="2">
        <v>0.66666666666666663</v>
      </c>
    </row>
    <row r="820" spans="1:9" x14ac:dyDescent="0.25">
      <c r="A820" s="1">
        <v>45111</v>
      </c>
      <c r="B820">
        <v>94</v>
      </c>
      <c r="C820" t="s">
        <v>9</v>
      </c>
      <c r="D820" t="s">
        <v>9</v>
      </c>
      <c r="E820" t="s">
        <v>10</v>
      </c>
      <c r="F820">
        <v>59</v>
      </c>
      <c r="G820">
        <v>0.72</v>
      </c>
      <c r="H820">
        <v>4589</v>
      </c>
      <c r="I820" s="2">
        <v>0.66666666666666663</v>
      </c>
    </row>
    <row r="821" spans="1:9" x14ac:dyDescent="0.25">
      <c r="A821" s="1">
        <v>45112</v>
      </c>
      <c r="B821">
        <v>95</v>
      </c>
      <c r="C821" t="s">
        <v>9</v>
      </c>
      <c r="D821" t="s">
        <v>9</v>
      </c>
      <c r="E821" t="s">
        <v>10</v>
      </c>
      <c r="F821">
        <v>63</v>
      </c>
      <c r="G821">
        <v>0.87</v>
      </c>
      <c r="H821">
        <v>4589</v>
      </c>
      <c r="I821" s="2">
        <v>0.66666666666666663</v>
      </c>
    </row>
    <row r="822" spans="1:9" x14ac:dyDescent="0.25">
      <c r="A822" s="1">
        <v>45113</v>
      </c>
      <c r="B822">
        <v>96</v>
      </c>
      <c r="C822" t="s">
        <v>9</v>
      </c>
      <c r="D822" t="s">
        <v>9</v>
      </c>
      <c r="E822" t="s">
        <v>10</v>
      </c>
      <c r="F822">
        <v>68</v>
      </c>
      <c r="G822">
        <v>1.0900000000000001</v>
      </c>
      <c r="H822">
        <v>4589</v>
      </c>
      <c r="I822" s="2">
        <v>0.66666666666666663</v>
      </c>
    </row>
    <row r="823" spans="1:9" x14ac:dyDescent="0.25">
      <c r="A823" s="1">
        <v>45114</v>
      </c>
      <c r="B823">
        <v>97</v>
      </c>
      <c r="C823" t="s">
        <v>9</v>
      </c>
      <c r="D823" t="s">
        <v>9</v>
      </c>
      <c r="E823" t="s">
        <v>10</v>
      </c>
      <c r="F823">
        <v>59</v>
      </c>
      <c r="G823">
        <v>0.84</v>
      </c>
      <c r="H823">
        <v>4589</v>
      </c>
      <c r="I823" s="2">
        <v>0.66666666666666663</v>
      </c>
    </row>
    <row r="824" spans="1:9" x14ac:dyDescent="0.25">
      <c r="A824" s="1">
        <v>45115</v>
      </c>
      <c r="B824">
        <v>98</v>
      </c>
      <c r="C824" t="s">
        <v>9</v>
      </c>
      <c r="D824" t="s">
        <v>9</v>
      </c>
      <c r="E824" t="s">
        <v>10</v>
      </c>
      <c r="F824">
        <v>75</v>
      </c>
      <c r="G824">
        <v>1.0900000000000001</v>
      </c>
      <c r="H824">
        <v>4589</v>
      </c>
      <c r="I824" s="2">
        <v>0.66666666666666663</v>
      </c>
    </row>
    <row r="825" spans="1:9" x14ac:dyDescent="0.25">
      <c r="A825" s="1">
        <v>45116</v>
      </c>
      <c r="B825">
        <v>99</v>
      </c>
      <c r="C825" t="s">
        <v>9</v>
      </c>
      <c r="D825" t="s">
        <v>9</v>
      </c>
      <c r="E825" t="s">
        <v>10</v>
      </c>
      <c r="F825">
        <v>68</v>
      </c>
      <c r="G825">
        <v>0.9</v>
      </c>
      <c r="H825">
        <v>4589</v>
      </c>
      <c r="I825" s="2">
        <v>0.66666666666666663</v>
      </c>
    </row>
    <row r="826" spans="1:9" x14ac:dyDescent="0.25">
      <c r="A826" s="1">
        <v>45117</v>
      </c>
      <c r="B826">
        <v>100</v>
      </c>
      <c r="C826" t="s">
        <v>9</v>
      </c>
      <c r="D826" t="s">
        <v>9</v>
      </c>
      <c r="E826" t="s">
        <v>10</v>
      </c>
      <c r="F826">
        <v>63</v>
      </c>
      <c r="G826">
        <v>0.78</v>
      </c>
      <c r="H826">
        <v>4589</v>
      </c>
      <c r="I826" s="2">
        <v>0.66666666666666663</v>
      </c>
    </row>
    <row r="827" spans="1:9" x14ac:dyDescent="0.25">
      <c r="A827" s="1">
        <v>45118</v>
      </c>
      <c r="B827">
        <v>101</v>
      </c>
      <c r="C827" t="s">
        <v>9</v>
      </c>
      <c r="D827" t="s">
        <v>9</v>
      </c>
      <c r="E827" t="s">
        <v>10</v>
      </c>
      <c r="F827">
        <v>63</v>
      </c>
      <c r="G827">
        <v>0.67</v>
      </c>
      <c r="H827">
        <v>4589</v>
      </c>
      <c r="I827" s="2">
        <v>0.66666666666666663</v>
      </c>
    </row>
    <row r="828" spans="1:9" x14ac:dyDescent="0.25">
      <c r="A828" s="1">
        <v>45119</v>
      </c>
      <c r="B828">
        <v>102</v>
      </c>
      <c r="C828" t="s">
        <v>9</v>
      </c>
      <c r="D828" t="s">
        <v>9</v>
      </c>
      <c r="E828" t="s">
        <v>10</v>
      </c>
      <c r="F828">
        <v>63</v>
      </c>
      <c r="G828">
        <v>0.69</v>
      </c>
      <c r="H828">
        <v>4589</v>
      </c>
      <c r="I828" s="2">
        <v>0.66666666666666663</v>
      </c>
    </row>
    <row r="829" spans="1:9" x14ac:dyDescent="0.25">
      <c r="A829" s="1">
        <v>45120</v>
      </c>
      <c r="B829">
        <v>103</v>
      </c>
      <c r="C829" t="s">
        <v>9</v>
      </c>
      <c r="D829" t="s">
        <v>9</v>
      </c>
      <c r="E829" t="s">
        <v>10</v>
      </c>
      <c r="F829">
        <v>63</v>
      </c>
      <c r="G829">
        <v>0.64</v>
      </c>
      <c r="H829">
        <v>4589</v>
      </c>
      <c r="I829" s="2">
        <v>0.66666666666666663</v>
      </c>
    </row>
    <row r="830" spans="1:9" x14ac:dyDescent="0.25">
      <c r="A830" s="1">
        <v>45121</v>
      </c>
      <c r="B830">
        <v>104</v>
      </c>
      <c r="C830" t="s">
        <v>9</v>
      </c>
      <c r="D830" t="s">
        <v>9</v>
      </c>
      <c r="E830" t="s">
        <v>10</v>
      </c>
      <c r="F830">
        <v>63</v>
      </c>
      <c r="G830">
        <v>0.7</v>
      </c>
      <c r="H830">
        <v>4589</v>
      </c>
      <c r="I830" s="2">
        <v>0.66666666666666663</v>
      </c>
    </row>
    <row r="831" spans="1:9" x14ac:dyDescent="0.25">
      <c r="A831" s="1">
        <v>45122</v>
      </c>
      <c r="B831">
        <v>105</v>
      </c>
      <c r="C831" t="s">
        <v>9</v>
      </c>
      <c r="D831" t="s">
        <v>9</v>
      </c>
      <c r="E831" t="s">
        <v>10</v>
      </c>
      <c r="F831">
        <v>63</v>
      </c>
      <c r="G831">
        <v>0.82</v>
      </c>
      <c r="H831">
        <v>4589</v>
      </c>
      <c r="I831" s="2">
        <v>0.66666666666666663</v>
      </c>
    </row>
    <row r="832" spans="1:9" x14ac:dyDescent="0.25">
      <c r="A832" s="1">
        <v>45123</v>
      </c>
      <c r="B832">
        <v>106</v>
      </c>
      <c r="C832" t="s">
        <v>9</v>
      </c>
      <c r="D832" t="s">
        <v>9</v>
      </c>
      <c r="E832" t="s">
        <v>10</v>
      </c>
      <c r="F832">
        <v>68</v>
      </c>
      <c r="G832">
        <v>0.92</v>
      </c>
      <c r="H832">
        <v>4589</v>
      </c>
      <c r="I832" s="2">
        <v>0.66666666666666663</v>
      </c>
    </row>
    <row r="833" spans="1:9" x14ac:dyDescent="0.25">
      <c r="A833" s="1">
        <v>45124</v>
      </c>
      <c r="B833">
        <v>107</v>
      </c>
      <c r="C833" t="s">
        <v>9</v>
      </c>
      <c r="D833" t="s">
        <v>9</v>
      </c>
      <c r="E833" t="s">
        <v>10</v>
      </c>
      <c r="F833">
        <v>59</v>
      </c>
      <c r="G833">
        <v>0.76</v>
      </c>
      <c r="H833">
        <v>4589</v>
      </c>
      <c r="I833" s="2">
        <v>0.66666666666666663</v>
      </c>
    </row>
    <row r="834" spans="1:9" x14ac:dyDescent="0.25">
      <c r="A834" s="1">
        <v>45125</v>
      </c>
      <c r="B834">
        <v>108</v>
      </c>
      <c r="C834" t="s">
        <v>9</v>
      </c>
      <c r="D834" t="s">
        <v>9</v>
      </c>
      <c r="E834" t="s">
        <v>10</v>
      </c>
      <c r="F834">
        <v>59</v>
      </c>
      <c r="G834">
        <v>0.78</v>
      </c>
      <c r="H834">
        <v>4589</v>
      </c>
      <c r="I834" s="2">
        <v>0.66666666666666663</v>
      </c>
    </row>
    <row r="835" spans="1:9" x14ac:dyDescent="0.25">
      <c r="A835" s="1">
        <v>45126</v>
      </c>
      <c r="B835">
        <v>109</v>
      </c>
      <c r="C835" t="s">
        <v>9</v>
      </c>
      <c r="D835" t="s">
        <v>9</v>
      </c>
      <c r="E835" t="s">
        <v>10</v>
      </c>
      <c r="F835">
        <v>68</v>
      </c>
      <c r="G835">
        <v>0.84</v>
      </c>
      <c r="H835">
        <v>4589</v>
      </c>
      <c r="I835" s="2">
        <v>0.66666666666666663</v>
      </c>
    </row>
    <row r="836" spans="1:9" x14ac:dyDescent="0.25">
      <c r="A836" s="1">
        <v>45127</v>
      </c>
      <c r="B836">
        <v>110</v>
      </c>
      <c r="C836" t="s">
        <v>9</v>
      </c>
      <c r="D836" t="s">
        <v>9</v>
      </c>
      <c r="E836" t="s">
        <v>10</v>
      </c>
      <c r="F836">
        <v>59</v>
      </c>
      <c r="G836">
        <v>0.72</v>
      </c>
      <c r="H836">
        <v>4589</v>
      </c>
      <c r="I836" s="2">
        <v>0.66666666666666663</v>
      </c>
    </row>
    <row r="837" spans="1:9" x14ac:dyDescent="0.25">
      <c r="A837" s="1">
        <v>45128</v>
      </c>
      <c r="B837">
        <v>111</v>
      </c>
      <c r="C837" t="s">
        <v>9</v>
      </c>
      <c r="D837" t="s">
        <v>9</v>
      </c>
      <c r="E837" t="s">
        <v>10</v>
      </c>
      <c r="F837">
        <v>63</v>
      </c>
      <c r="G837">
        <v>0.67</v>
      </c>
      <c r="H837">
        <v>4589</v>
      </c>
      <c r="I837" s="2">
        <v>0.66666666666666663</v>
      </c>
    </row>
    <row r="838" spans="1:9" x14ac:dyDescent="0.25">
      <c r="A838" s="1">
        <v>45129</v>
      </c>
      <c r="B838">
        <v>112</v>
      </c>
      <c r="C838" t="s">
        <v>9</v>
      </c>
      <c r="D838" t="s">
        <v>9</v>
      </c>
      <c r="E838" t="s">
        <v>10</v>
      </c>
      <c r="F838">
        <v>68</v>
      </c>
      <c r="G838">
        <v>0.95</v>
      </c>
      <c r="H838">
        <v>4589</v>
      </c>
      <c r="I838" s="2">
        <v>0.66666666666666663</v>
      </c>
    </row>
    <row r="839" spans="1:9" x14ac:dyDescent="0.25">
      <c r="A839" s="1">
        <v>45130</v>
      </c>
      <c r="B839">
        <v>113</v>
      </c>
      <c r="C839" t="s">
        <v>9</v>
      </c>
      <c r="D839" t="s">
        <v>9</v>
      </c>
      <c r="E839" t="s">
        <v>10</v>
      </c>
      <c r="F839">
        <v>59</v>
      </c>
      <c r="G839">
        <v>0.78</v>
      </c>
      <c r="H839">
        <v>4589</v>
      </c>
      <c r="I839" s="2">
        <v>0.66666666666666663</v>
      </c>
    </row>
    <row r="840" spans="1:9" x14ac:dyDescent="0.25">
      <c r="A840" s="1">
        <v>45131</v>
      </c>
      <c r="B840">
        <v>114</v>
      </c>
      <c r="C840" t="s">
        <v>9</v>
      </c>
      <c r="D840" t="s">
        <v>9</v>
      </c>
      <c r="E840" t="s">
        <v>10</v>
      </c>
      <c r="F840">
        <v>59</v>
      </c>
      <c r="G840">
        <v>0.65</v>
      </c>
      <c r="H840">
        <v>4589</v>
      </c>
      <c r="I840" s="2">
        <v>0.66666666666666663</v>
      </c>
    </row>
    <row r="841" spans="1:9" x14ac:dyDescent="0.25">
      <c r="A841" s="1">
        <v>45132</v>
      </c>
      <c r="B841">
        <v>115</v>
      </c>
      <c r="C841" t="s">
        <v>9</v>
      </c>
      <c r="D841" t="s">
        <v>9</v>
      </c>
      <c r="E841" t="s">
        <v>10</v>
      </c>
      <c r="F841">
        <v>79</v>
      </c>
      <c r="G841">
        <v>0.91</v>
      </c>
      <c r="H841">
        <v>4589</v>
      </c>
      <c r="I841" s="2">
        <v>0.66666666666666663</v>
      </c>
    </row>
    <row r="842" spans="1:9" x14ac:dyDescent="0.25">
      <c r="A842" s="1">
        <v>45133</v>
      </c>
      <c r="B842">
        <v>116</v>
      </c>
      <c r="C842" t="s">
        <v>9</v>
      </c>
      <c r="D842" t="s">
        <v>9</v>
      </c>
      <c r="E842" t="s">
        <v>10</v>
      </c>
      <c r="F842">
        <v>68</v>
      </c>
      <c r="G842">
        <v>0.68</v>
      </c>
      <c r="H842">
        <v>4589</v>
      </c>
      <c r="I842" s="2">
        <v>0.66666666666666663</v>
      </c>
    </row>
    <row r="843" spans="1:9" x14ac:dyDescent="0.25">
      <c r="A843" s="1">
        <v>45134</v>
      </c>
      <c r="B843">
        <v>117</v>
      </c>
      <c r="C843" t="s">
        <v>9</v>
      </c>
      <c r="D843" t="s">
        <v>9</v>
      </c>
      <c r="E843" t="s">
        <v>10</v>
      </c>
      <c r="F843">
        <v>68</v>
      </c>
      <c r="G843">
        <v>0.95</v>
      </c>
      <c r="H843">
        <v>4589</v>
      </c>
      <c r="I843" s="2">
        <v>0.66666666666666663</v>
      </c>
    </row>
    <row r="844" spans="1:9" x14ac:dyDescent="0.25">
      <c r="A844" s="1">
        <v>45135</v>
      </c>
      <c r="B844">
        <v>118</v>
      </c>
      <c r="C844" t="s">
        <v>9</v>
      </c>
      <c r="D844" t="s">
        <v>9</v>
      </c>
      <c r="E844" t="s">
        <v>10</v>
      </c>
      <c r="F844">
        <v>68</v>
      </c>
      <c r="G844">
        <v>0.94</v>
      </c>
      <c r="H844">
        <v>4589</v>
      </c>
      <c r="I844" s="2">
        <v>0.66666666666666663</v>
      </c>
    </row>
    <row r="845" spans="1:9" x14ac:dyDescent="0.25">
      <c r="A845" s="1">
        <v>45136</v>
      </c>
      <c r="B845">
        <v>119</v>
      </c>
      <c r="C845" t="s">
        <v>9</v>
      </c>
      <c r="D845" t="s">
        <v>9</v>
      </c>
      <c r="E845" t="s">
        <v>10</v>
      </c>
      <c r="F845">
        <v>59</v>
      </c>
      <c r="G845">
        <v>0.78</v>
      </c>
      <c r="H845">
        <v>4589</v>
      </c>
      <c r="I845" s="2">
        <v>0.66666666666666663</v>
      </c>
    </row>
    <row r="846" spans="1:9" x14ac:dyDescent="0.25">
      <c r="A846" s="1">
        <v>45137</v>
      </c>
      <c r="B846">
        <v>120</v>
      </c>
      <c r="C846" t="s">
        <v>9</v>
      </c>
      <c r="D846" t="s">
        <v>9</v>
      </c>
      <c r="E846" t="s">
        <v>10</v>
      </c>
      <c r="F846">
        <v>59</v>
      </c>
      <c r="G846">
        <v>0.72</v>
      </c>
      <c r="H846">
        <v>4589</v>
      </c>
      <c r="I846" s="2">
        <v>0.66666666666666663</v>
      </c>
    </row>
    <row r="847" spans="1:9" x14ac:dyDescent="0.25">
      <c r="A847" s="1">
        <v>45138</v>
      </c>
      <c r="B847">
        <v>121</v>
      </c>
      <c r="C847" t="s">
        <v>9</v>
      </c>
      <c r="D847" t="s">
        <v>9</v>
      </c>
      <c r="E847" t="s">
        <v>10</v>
      </c>
      <c r="F847">
        <v>48</v>
      </c>
      <c r="G847">
        <v>0.67</v>
      </c>
      <c r="H847">
        <v>4589</v>
      </c>
      <c r="I847" s="2">
        <v>0.66666666666666663</v>
      </c>
    </row>
    <row r="848" spans="1:9" x14ac:dyDescent="0.25">
      <c r="A848" s="1">
        <v>45139</v>
      </c>
      <c r="B848">
        <v>122</v>
      </c>
      <c r="C848" t="s">
        <v>9</v>
      </c>
      <c r="D848" t="s">
        <v>9</v>
      </c>
      <c r="E848" t="s">
        <v>10</v>
      </c>
      <c r="F848">
        <v>53</v>
      </c>
      <c r="G848">
        <v>0.92</v>
      </c>
      <c r="H848">
        <v>4589</v>
      </c>
      <c r="I848" s="2">
        <v>0.66666666666666663</v>
      </c>
    </row>
    <row r="849" spans="1:9" x14ac:dyDescent="0.25">
      <c r="A849" s="1">
        <v>45140</v>
      </c>
      <c r="B849">
        <v>123</v>
      </c>
      <c r="C849" t="s">
        <v>9</v>
      </c>
      <c r="D849" t="s">
        <v>9</v>
      </c>
      <c r="E849" t="s">
        <v>10</v>
      </c>
      <c r="F849">
        <v>48</v>
      </c>
      <c r="G849">
        <v>0.78</v>
      </c>
      <c r="H849">
        <v>4589</v>
      </c>
      <c r="I849" s="2">
        <v>0.66666666666666663</v>
      </c>
    </row>
    <row r="850" spans="1:9" x14ac:dyDescent="0.25">
      <c r="A850" s="1">
        <v>45141</v>
      </c>
      <c r="B850">
        <v>124</v>
      </c>
      <c r="C850" t="s">
        <v>9</v>
      </c>
      <c r="D850" t="s">
        <v>9</v>
      </c>
      <c r="E850" t="s">
        <v>10</v>
      </c>
      <c r="F850">
        <v>48</v>
      </c>
      <c r="G850">
        <v>0.67</v>
      </c>
      <c r="H850">
        <v>4589</v>
      </c>
      <c r="I850" s="2">
        <v>0.66666666666666663</v>
      </c>
    </row>
    <row r="851" spans="1:9" x14ac:dyDescent="0.25">
      <c r="A851" s="1">
        <v>45142</v>
      </c>
      <c r="B851">
        <v>125</v>
      </c>
      <c r="C851" t="s">
        <v>9</v>
      </c>
      <c r="D851" t="s">
        <v>9</v>
      </c>
      <c r="E851" t="s">
        <v>10</v>
      </c>
      <c r="F851">
        <v>48</v>
      </c>
      <c r="G851">
        <v>0.64</v>
      </c>
      <c r="H851">
        <v>4589</v>
      </c>
      <c r="I851" s="2">
        <v>0.66666666666666663</v>
      </c>
    </row>
    <row r="852" spans="1:9" x14ac:dyDescent="0.25">
      <c r="A852" s="1">
        <v>45143</v>
      </c>
      <c r="B852">
        <v>126</v>
      </c>
      <c r="C852" t="s">
        <v>9</v>
      </c>
      <c r="D852" t="s">
        <v>9</v>
      </c>
      <c r="E852" t="s">
        <v>10</v>
      </c>
      <c r="F852">
        <v>41</v>
      </c>
      <c r="G852">
        <v>0.67</v>
      </c>
      <c r="H852">
        <v>4589</v>
      </c>
      <c r="I852" s="2">
        <v>0.66666666666666663</v>
      </c>
    </row>
    <row r="853" spans="1:9" x14ac:dyDescent="0.25">
      <c r="A853" s="1">
        <v>45144</v>
      </c>
      <c r="B853">
        <v>127</v>
      </c>
      <c r="C853" t="s">
        <v>9</v>
      </c>
      <c r="D853" t="s">
        <v>9</v>
      </c>
      <c r="E853" t="s">
        <v>10</v>
      </c>
      <c r="F853">
        <v>53</v>
      </c>
      <c r="G853">
        <v>0.84</v>
      </c>
      <c r="H853">
        <v>4589</v>
      </c>
      <c r="I853" s="2">
        <v>0.66666666666666663</v>
      </c>
    </row>
    <row r="854" spans="1:9" x14ac:dyDescent="0.25">
      <c r="A854" s="1">
        <v>45145</v>
      </c>
      <c r="B854">
        <v>128</v>
      </c>
      <c r="C854" t="s">
        <v>9</v>
      </c>
      <c r="D854" t="s">
        <v>9</v>
      </c>
      <c r="E854" t="s">
        <v>10</v>
      </c>
      <c r="F854">
        <v>41</v>
      </c>
      <c r="G854">
        <v>0.69</v>
      </c>
      <c r="H854">
        <v>4589</v>
      </c>
      <c r="I854" s="2">
        <v>0.66666666666666663</v>
      </c>
    </row>
    <row r="855" spans="1:9" x14ac:dyDescent="0.25">
      <c r="A855" s="1">
        <v>45146</v>
      </c>
      <c r="B855">
        <v>129</v>
      </c>
      <c r="C855" t="s">
        <v>9</v>
      </c>
      <c r="D855" t="s">
        <v>9</v>
      </c>
      <c r="E855" t="s">
        <v>10</v>
      </c>
      <c r="F855">
        <v>53</v>
      </c>
      <c r="G855">
        <v>0.95</v>
      </c>
      <c r="H855">
        <v>4589</v>
      </c>
      <c r="I855" s="2">
        <v>0.66666666666666663</v>
      </c>
    </row>
    <row r="856" spans="1:9" x14ac:dyDescent="0.25">
      <c r="A856" s="1">
        <v>45147</v>
      </c>
      <c r="B856">
        <v>130</v>
      </c>
      <c r="C856" t="s">
        <v>9</v>
      </c>
      <c r="D856" t="s">
        <v>9</v>
      </c>
      <c r="E856" t="s">
        <v>10</v>
      </c>
      <c r="F856">
        <v>41</v>
      </c>
      <c r="G856">
        <v>0.79</v>
      </c>
      <c r="H856">
        <v>4589</v>
      </c>
      <c r="I856" s="2">
        <v>0.66666666666666663</v>
      </c>
    </row>
    <row r="857" spans="1:9" x14ac:dyDescent="0.25">
      <c r="A857" s="1">
        <v>45148</v>
      </c>
      <c r="B857">
        <v>131</v>
      </c>
      <c r="C857" t="s">
        <v>9</v>
      </c>
      <c r="D857" t="s">
        <v>9</v>
      </c>
      <c r="E857" t="s">
        <v>10</v>
      </c>
      <c r="F857">
        <v>53</v>
      </c>
      <c r="G857">
        <v>1.07</v>
      </c>
      <c r="H857">
        <v>4589</v>
      </c>
      <c r="I857" s="2">
        <v>0.66666666666666663</v>
      </c>
    </row>
    <row r="858" spans="1:9" x14ac:dyDescent="0.25">
      <c r="A858" s="1">
        <v>45149</v>
      </c>
      <c r="B858">
        <v>132</v>
      </c>
      <c r="C858" t="s">
        <v>9</v>
      </c>
      <c r="D858" t="s">
        <v>9</v>
      </c>
      <c r="E858" t="s">
        <v>10</v>
      </c>
      <c r="F858">
        <v>48</v>
      </c>
      <c r="G858">
        <v>0.85</v>
      </c>
      <c r="H858">
        <v>4589</v>
      </c>
      <c r="I858" s="2">
        <v>0.66666666666666663</v>
      </c>
    </row>
    <row r="859" spans="1:9" x14ac:dyDescent="0.25">
      <c r="A859" s="1">
        <v>45150</v>
      </c>
      <c r="B859">
        <v>133</v>
      </c>
      <c r="C859" t="s">
        <v>9</v>
      </c>
      <c r="D859" t="s">
        <v>9</v>
      </c>
      <c r="E859" t="s">
        <v>10</v>
      </c>
      <c r="F859">
        <v>41</v>
      </c>
      <c r="G859">
        <v>0.77</v>
      </c>
      <c r="H859">
        <v>4589</v>
      </c>
      <c r="I859" s="2">
        <v>0.66666666666666663</v>
      </c>
    </row>
    <row r="860" spans="1:9" x14ac:dyDescent="0.25">
      <c r="A860" s="1">
        <v>45151</v>
      </c>
      <c r="B860">
        <v>134</v>
      </c>
      <c r="C860" t="s">
        <v>9</v>
      </c>
      <c r="D860" t="s">
        <v>9</v>
      </c>
      <c r="E860" t="s">
        <v>10</v>
      </c>
      <c r="F860">
        <v>41</v>
      </c>
      <c r="G860">
        <v>0.71</v>
      </c>
      <c r="H860">
        <v>4589</v>
      </c>
      <c r="I860" s="2">
        <v>0.66666666666666663</v>
      </c>
    </row>
    <row r="861" spans="1:9" x14ac:dyDescent="0.25">
      <c r="A861" s="1">
        <v>45152</v>
      </c>
      <c r="B861">
        <v>135</v>
      </c>
      <c r="C861" t="s">
        <v>9</v>
      </c>
      <c r="D861" t="s">
        <v>9</v>
      </c>
      <c r="E861" t="s">
        <v>10</v>
      </c>
      <c r="F861">
        <v>48</v>
      </c>
      <c r="G861">
        <v>1.1499999999999999</v>
      </c>
      <c r="H861">
        <v>4589</v>
      </c>
      <c r="I861" s="2">
        <v>0.66666666666666663</v>
      </c>
    </row>
    <row r="862" spans="1:9" x14ac:dyDescent="0.25">
      <c r="A862" s="1">
        <v>45153</v>
      </c>
      <c r="B862">
        <v>136</v>
      </c>
      <c r="C862" t="s">
        <v>9</v>
      </c>
      <c r="D862" t="s">
        <v>9</v>
      </c>
      <c r="E862" t="s">
        <v>10</v>
      </c>
      <c r="F862">
        <v>41</v>
      </c>
      <c r="G862">
        <v>0.78</v>
      </c>
      <c r="H862">
        <v>4589</v>
      </c>
      <c r="I862" s="2">
        <v>0.66666666666666663</v>
      </c>
    </row>
    <row r="863" spans="1:9" x14ac:dyDescent="0.25">
      <c r="A863" s="1">
        <v>45154</v>
      </c>
      <c r="B863">
        <v>137</v>
      </c>
      <c r="C863" t="s">
        <v>9</v>
      </c>
      <c r="D863" t="s">
        <v>9</v>
      </c>
      <c r="E863" t="s">
        <v>10</v>
      </c>
      <c r="F863">
        <v>48</v>
      </c>
      <c r="G863">
        <v>0.88</v>
      </c>
      <c r="H863">
        <v>4589</v>
      </c>
      <c r="I863" s="2">
        <v>0.66666666666666663</v>
      </c>
    </row>
    <row r="864" spans="1:9" x14ac:dyDescent="0.25">
      <c r="A864" s="1">
        <v>45155</v>
      </c>
      <c r="B864">
        <v>138</v>
      </c>
      <c r="C864" t="s">
        <v>9</v>
      </c>
      <c r="D864" t="s">
        <v>9</v>
      </c>
      <c r="E864" t="s">
        <v>10</v>
      </c>
      <c r="F864">
        <v>41</v>
      </c>
      <c r="G864">
        <v>0.65</v>
      </c>
      <c r="H864">
        <v>4589</v>
      </c>
      <c r="I864" s="2">
        <v>0.66666666666666663</v>
      </c>
    </row>
    <row r="865" spans="1:9" x14ac:dyDescent="0.25">
      <c r="A865" s="1">
        <v>45156</v>
      </c>
      <c r="B865">
        <v>139</v>
      </c>
      <c r="C865" t="s">
        <v>9</v>
      </c>
      <c r="D865" t="s">
        <v>9</v>
      </c>
      <c r="E865" t="s">
        <v>10</v>
      </c>
      <c r="F865">
        <v>41</v>
      </c>
      <c r="G865">
        <v>0.64</v>
      </c>
      <c r="H865">
        <v>4589</v>
      </c>
      <c r="I865" s="2">
        <v>0.66666666666666663</v>
      </c>
    </row>
    <row r="866" spans="1:9" x14ac:dyDescent="0.25">
      <c r="A866" s="1">
        <v>45157</v>
      </c>
      <c r="B866">
        <v>140</v>
      </c>
      <c r="C866" t="s">
        <v>9</v>
      </c>
      <c r="D866" t="s">
        <v>9</v>
      </c>
      <c r="E866" t="s">
        <v>10</v>
      </c>
      <c r="F866">
        <v>53</v>
      </c>
      <c r="G866">
        <v>0.95</v>
      </c>
      <c r="H866">
        <v>4589</v>
      </c>
      <c r="I866" s="2">
        <v>0.66666666666666663</v>
      </c>
    </row>
    <row r="867" spans="1:9" x14ac:dyDescent="0.25">
      <c r="A867" s="1">
        <v>45158</v>
      </c>
      <c r="B867">
        <v>141</v>
      </c>
      <c r="C867" t="s">
        <v>9</v>
      </c>
      <c r="D867" t="s">
        <v>9</v>
      </c>
      <c r="E867" t="s">
        <v>10</v>
      </c>
      <c r="F867">
        <v>41</v>
      </c>
      <c r="G867">
        <v>0.78</v>
      </c>
      <c r="H867">
        <v>4589</v>
      </c>
      <c r="I867" s="2">
        <v>0.66666666666666663</v>
      </c>
    </row>
    <row r="868" spans="1:9" x14ac:dyDescent="0.25">
      <c r="A868" s="1">
        <v>45159</v>
      </c>
      <c r="B868">
        <v>142</v>
      </c>
      <c r="C868" t="s">
        <v>9</v>
      </c>
      <c r="D868" t="s">
        <v>9</v>
      </c>
      <c r="E868" t="s">
        <v>10</v>
      </c>
      <c r="F868">
        <v>41</v>
      </c>
      <c r="G868">
        <v>0.64</v>
      </c>
      <c r="H868">
        <v>4589</v>
      </c>
      <c r="I868" s="2">
        <v>0.66666666666666663</v>
      </c>
    </row>
    <row r="869" spans="1:9" x14ac:dyDescent="0.25">
      <c r="A869" s="1">
        <v>45160</v>
      </c>
      <c r="B869">
        <v>143</v>
      </c>
      <c r="C869" t="s">
        <v>9</v>
      </c>
      <c r="D869" t="s">
        <v>9</v>
      </c>
      <c r="E869" t="s">
        <v>10</v>
      </c>
      <c r="F869">
        <v>41</v>
      </c>
      <c r="G869">
        <v>0.56000000000000005</v>
      </c>
      <c r="H869">
        <v>4589</v>
      </c>
      <c r="I869" s="2">
        <v>0.66666666666666663</v>
      </c>
    </row>
    <row r="870" spans="1:9" x14ac:dyDescent="0.25">
      <c r="A870" s="1">
        <v>45161</v>
      </c>
      <c r="B870">
        <v>144</v>
      </c>
      <c r="C870" t="s">
        <v>9</v>
      </c>
      <c r="D870" t="s">
        <v>9</v>
      </c>
      <c r="E870" t="s">
        <v>10</v>
      </c>
      <c r="F870">
        <v>53</v>
      </c>
      <c r="G870">
        <v>0.85</v>
      </c>
      <c r="H870">
        <v>4589</v>
      </c>
      <c r="I870" s="2">
        <v>0.66666666666666663</v>
      </c>
    </row>
    <row r="871" spans="1:9" x14ac:dyDescent="0.25">
      <c r="A871" s="1">
        <v>45162</v>
      </c>
      <c r="B871">
        <v>145</v>
      </c>
      <c r="C871" t="s">
        <v>9</v>
      </c>
      <c r="D871" t="s">
        <v>9</v>
      </c>
      <c r="E871" t="s">
        <v>10</v>
      </c>
      <c r="F871">
        <v>53</v>
      </c>
      <c r="G871">
        <v>0.96</v>
      </c>
      <c r="H871">
        <v>4589</v>
      </c>
      <c r="I871" s="2">
        <v>0.66666666666666663</v>
      </c>
    </row>
    <row r="872" spans="1:9" x14ac:dyDescent="0.25">
      <c r="A872" s="1">
        <v>45163</v>
      </c>
      <c r="B872">
        <v>146</v>
      </c>
      <c r="C872" t="s">
        <v>9</v>
      </c>
      <c r="D872" t="s">
        <v>9</v>
      </c>
      <c r="E872" t="s">
        <v>10</v>
      </c>
      <c r="F872">
        <v>53</v>
      </c>
      <c r="G872">
        <v>1.08</v>
      </c>
      <c r="H872">
        <v>4589</v>
      </c>
      <c r="I872" s="2">
        <v>0.66666666666666663</v>
      </c>
    </row>
    <row r="873" spans="1:9" x14ac:dyDescent="0.25">
      <c r="A873" s="1">
        <v>45164</v>
      </c>
      <c r="B873">
        <v>147</v>
      </c>
      <c r="C873" t="s">
        <v>9</v>
      </c>
      <c r="D873" t="s">
        <v>9</v>
      </c>
      <c r="E873" t="s">
        <v>10</v>
      </c>
      <c r="F873">
        <v>41</v>
      </c>
      <c r="G873">
        <v>0.83</v>
      </c>
      <c r="H873">
        <v>4589</v>
      </c>
      <c r="I873" s="2">
        <v>0.66666666666666663</v>
      </c>
    </row>
    <row r="874" spans="1:9" x14ac:dyDescent="0.25">
      <c r="A874" s="1">
        <v>45165</v>
      </c>
      <c r="B874">
        <v>148</v>
      </c>
      <c r="C874" t="s">
        <v>9</v>
      </c>
      <c r="D874" t="s">
        <v>9</v>
      </c>
      <c r="E874" t="s">
        <v>10</v>
      </c>
      <c r="F874">
        <v>48</v>
      </c>
      <c r="G874">
        <v>0.72</v>
      </c>
      <c r="H874">
        <v>4589</v>
      </c>
      <c r="I874" s="2">
        <v>0.66666666666666663</v>
      </c>
    </row>
    <row r="875" spans="1:9" x14ac:dyDescent="0.25">
      <c r="A875" s="1">
        <v>45166</v>
      </c>
      <c r="B875">
        <v>149</v>
      </c>
      <c r="C875" t="s">
        <v>9</v>
      </c>
      <c r="D875" t="s">
        <v>9</v>
      </c>
      <c r="E875" t="s">
        <v>10</v>
      </c>
      <c r="F875">
        <v>48</v>
      </c>
      <c r="G875">
        <v>0.74</v>
      </c>
      <c r="H875">
        <v>4589</v>
      </c>
      <c r="I875" s="2">
        <v>0.66666666666666663</v>
      </c>
    </row>
    <row r="876" spans="1:9" x14ac:dyDescent="0.25">
      <c r="A876" s="1">
        <v>45167</v>
      </c>
      <c r="B876">
        <v>150</v>
      </c>
      <c r="C876" t="s">
        <v>9</v>
      </c>
      <c r="D876" t="s">
        <v>9</v>
      </c>
      <c r="E876" t="s">
        <v>10</v>
      </c>
      <c r="F876">
        <v>53</v>
      </c>
      <c r="G876">
        <v>0.95</v>
      </c>
      <c r="H876">
        <v>4589</v>
      </c>
      <c r="I876" s="2">
        <v>0.66666666666666663</v>
      </c>
    </row>
    <row r="877" spans="1:9" x14ac:dyDescent="0.25">
      <c r="A877" s="1">
        <v>45168</v>
      </c>
      <c r="B877">
        <v>151</v>
      </c>
      <c r="C877" t="s">
        <v>9</v>
      </c>
      <c r="D877" t="s">
        <v>9</v>
      </c>
      <c r="E877" t="s">
        <v>10</v>
      </c>
      <c r="F877">
        <v>37</v>
      </c>
      <c r="G877">
        <v>0.81</v>
      </c>
      <c r="H877">
        <v>4589</v>
      </c>
      <c r="I877" s="2">
        <v>0.66666666666666663</v>
      </c>
    </row>
    <row r="878" spans="1:9" x14ac:dyDescent="0.25">
      <c r="A878" s="1">
        <v>45169</v>
      </c>
      <c r="B878">
        <v>152</v>
      </c>
      <c r="C878" t="s">
        <v>9</v>
      </c>
      <c r="D878" t="s">
        <v>9</v>
      </c>
      <c r="E878" t="s">
        <v>10</v>
      </c>
      <c r="F878">
        <v>48</v>
      </c>
      <c r="G878">
        <v>1.1499999999999999</v>
      </c>
      <c r="H878">
        <v>4589</v>
      </c>
      <c r="I878" s="2">
        <v>0.66666666666666663</v>
      </c>
    </row>
    <row r="879" spans="1:9" x14ac:dyDescent="0.25">
      <c r="A879" s="1">
        <v>45170</v>
      </c>
      <c r="B879">
        <v>153</v>
      </c>
      <c r="C879" t="s">
        <v>9</v>
      </c>
      <c r="D879" t="s">
        <v>9</v>
      </c>
      <c r="E879" t="s">
        <v>10</v>
      </c>
      <c r="F879">
        <v>37</v>
      </c>
      <c r="G879">
        <v>0.87</v>
      </c>
      <c r="H879">
        <v>4589</v>
      </c>
      <c r="I879" s="2">
        <v>0.66666666666666663</v>
      </c>
    </row>
    <row r="880" spans="1:9" x14ac:dyDescent="0.25">
      <c r="A880" s="1">
        <v>45171</v>
      </c>
      <c r="B880">
        <v>154</v>
      </c>
      <c r="C880" t="s">
        <v>9</v>
      </c>
      <c r="D880" t="s">
        <v>9</v>
      </c>
      <c r="E880" t="s">
        <v>10</v>
      </c>
      <c r="F880">
        <v>37</v>
      </c>
      <c r="G880">
        <v>0.78</v>
      </c>
      <c r="H880">
        <v>4589</v>
      </c>
      <c r="I880" s="2">
        <v>0.66666666666666663</v>
      </c>
    </row>
    <row r="881" spans="1:9" x14ac:dyDescent="0.25">
      <c r="A881" s="1">
        <v>45172</v>
      </c>
      <c r="B881">
        <v>155</v>
      </c>
      <c r="C881" t="s">
        <v>9</v>
      </c>
      <c r="D881" t="s">
        <v>9</v>
      </c>
      <c r="E881" t="s">
        <v>10</v>
      </c>
      <c r="F881">
        <v>37</v>
      </c>
      <c r="G881">
        <v>0.69</v>
      </c>
      <c r="H881">
        <v>4589</v>
      </c>
      <c r="I881" s="2">
        <v>0.66666666666666663</v>
      </c>
    </row>
    <row r="882" spans="1:9" x14ac:dyDescent="0.25">
      <c r="A882" s="1">
        <v>45173</v>
      </c>
      <c r="B882">
        <v>156</v>
      </c>
      <c r="C882" t="s">
        <v>9</v>
      </c>
      <c r="D882" t="s">
        <v>9</v>
      </c>
      <c r="E882" t="s">
        <v>10</v>
      </c>
      <c r="F882">
        <v>30</v>
      </c>
      <c r="G882">
        <v>0.63</v>
      </c>
      <c r="H882">
        <v>4589</v>
      </c>
      <c r="I882" s="2">
        <v>0.66666666666666663</v>
      </c>
    </row>
    <row r="883" spans="1:9" x14ac:dyDescent="0.25">
      <c r="A883" s="1">
        <v>45174</v>
      </c>
      <c r="B883">
        <v>157</v>
      </c>
      <c r="C883" t="s">
        <v>9</v>
      </c>
      <c r="D883" t="s">
        <v>9</v>
      </c>
      <c r="E883" t="s">
        <v>10</v>
      </c>
      <c r="F883">
        <v>41</v>
      </c>
      <c r="G883">
        <v>0.95</v>
      </c>
      <c r="H883">
        <v>4589</v>
      </c>
      <c r="I883" s="2">
        <v>0.66666666666666663</v>
      </c>
    </row>
    <row r="884" spans="1:9" x14ac:dyDescent="0.25">
      <c r="A884" s="1">
        <v>45175</v>
      </c>
      <c r="B884">
        <v>158</v>
      </c>
      <c r="C884" t="s">
        <v>9</v>
      </c>
      <c r="D884" t="s">
        <v>9</v>
      </c>
      <c r="E884" t="s">
        <v>10</v>
      </c>
      <c r="F884">
        <v>30</v>
      </c>
      <c r="G884">
        <v>0.73</v>
      </c>
      <c r="H884">
        <v>4589</v>
      </c>
      <c r="I884" s="2">
        <v>0.66666666666666663</v>
      </c>
    </row>
    <row r="885" spans="1:9" x14ac:dyDescent="0.25">
      <c r="A885" s="1">
        <v>45176</v>
      </c>
      <c r="B885">
        <v>159</v>
      </c>
      <c r="C885" t="s">
        <v>9</v>
      </c>
      <c r="D885" t="s">
        <v>9</v>
      </c>
      <c r="E885" t="s">
        <v>10</v>
      </c>
      <c r="F885">
        <v>37</v>
      </c>
      <c r="G885">
        <v>1.1299999999999999</v>
      </c>
      <c r="H885">
        <v>4589</v>
      </c>
      <c r="I885" s="2">
        <v>0.66666666666666663</v>
      </c>
    </row>
    <row r="886" spans="1:9" x14ac:dyDescent="0.25">
      <c r="A886" s="1">
        <v>45177</v>
      </c>
      <c r="B886">
        <v>160</v>
      </c>
      <c r="C886" t="s">
        <v>9</v>
      </c>
      <c r="D886" t="s">
        <v>9</v>
      </c>
      <c r="E886" t="s">
        <v>10</v>
      </c>
      <c r="F886">
        <v>30</v>
      </c>
      <c r="G886">
        <v>0.85</v>
      </c>
      <c r="H886">
        <v>4589</v>
      </c>
      <c r="I886" s="2">
        <v>0.66666666666666663</v>
      </c>
    </row>
    <row r="887" spans="1:9" x14ac:dyDescent="0.25">
      <c r="A887" s="1">
        <v>45178</v>
      </c>
      <c r="B887">
        <v>161</v>
      </c>
      <c r="C887" t="s">
        <v>9</v>
      </c>
      <c r="D887" t="s">
        <v>9</v>
      </c>
      <c r="E887" t="s">
        <v>10</v>
      </c>
      <c r="F887">
        <v>33</v>
      </c>
      <c r="G887">
        <v>0.76</v>
      </c>
      <c r="H887">
        <v>4589</v>
      </c>
      <c r="I887" s="2">
        <v>0.66666666666666663</v>
      </c>
    </row>
    <row r="888" spans="1:9" x14ac:dyDescent="0.25">
      <c r="A888" s="1">
        <v>45179</v>
      </c>
      <c r="B888">
        <v>162</v>
      </c>
      <c r="C888" t="s">
        <v>9</v>
      </c>
      <c r="D888" t="s">
        <v>9</v>
      </c>
      <c r="E888" t="s">
        <v>10</v>
      </c>
      <c r="F888">
        <v>37</v>
      </c>
      <c r="G888">
        <v>1.04</v>
      </c>
      <c r="H888">
        <v>4589</v>
      </c>
      <c r="I888" s="2">
        <v>0.66666666666666663</v>
      </c>
    </row>
    <row r="889" spans="1:9" x14ac:dyDescent="0.25">
      <c r="A889" s="1">
        <v>45180</v>
      </c>
      <c r="B889">
        <v>163</v>
      </c>
      <c r="C889" t="s">
        <v>9</v>
      </c>
      <c r="D889" t="s">
        <v>9</v>
      </c>
      <c r="E889" t="s">
        <v>10</v>
      </c>
      <c r="F889">
        <v>37</v>
      </c>
      <c r="G889">
        <v>0.82</v>
      </c>
      <c r="H889">
        <v>4589</v>
      </c>
      <c r="I889" s="2">
        <v>0.66666666666666663</v>
      </c>
    </row>
    <row r="890" spans="1:9" x14ac:dyDescent="0.25">
      <c r="A890" s="1">
        <v>45181</v>
      </c>
      <c r="B890">
        <v>164</v>
      </c>
      <c r="C890" t="s">
        <v>9</v>
      </c>
      <c r="D890" t="s">
        <v>9</v>
      </c>
      <c r="E890" t="s">
        <v>10</v>
      </c>
      <c r="F890">
        <v>30</v>
      </c>
      <c r="G890">
        <v>0.64</v>
      </c>
      <c r="H890">
        <v>4589</v>
      </c>
      <c r="I890" s="2">
        <v>0.66666666666666663</v>
      </c>
    </row>
    <row r="891" spans="1:9" x14ac:dyDescent="0.25">
      <c r="A891" s="1">
        <v>45182</v>
      </c>
      <c r="B891">
        <v>165</v>
      </c>
      <c r="C891" t="s">
        <v>9</v>
      </c>
      <c r="D891" t="s">
        <v>9</v>
      </c>
      <c r="E891" t="s">
        <v>10</v>
      </c>
      <c r="F891">
        <v>33</v>
      </c>
      <c r="G891">
        <v>0.59</v>
      </c>
      <c r="H891">
        <v>4589</v>
      </c>
      <c r="I891" s="2">
        <v>0.66666666666666663</v>
      </c>
    </row>
    <row r="892" spans="1:9" x14ac:dyDescent="0.25">
      <c r="A892" s="1">
        <v>45183</v>
      </c>
      <c r="B892">
        <v>166</v>
      </c>
      <c r="C892" t="s">
        <v>9</v>
      </c>
      <c r="D892" t="s">
        <v>9</v>
      </c>
      <c r="E892" t="s">
        <v>10</v>
      </c>
      <c r="F892">
        <v>30</v>
      </c>
      <c r="G892">
        <v>0.68</v>
      </c>
      <c r="H892">
        <v>4589</v>
      </c>
      <c r="I892" s="2">
        <v>0.66666666666666663</v>
      </c>
    </row>
    <row r="893" spans="1:9" x14ac:dyDescent="0.25">
      <c r="A893" s="1">
        <v>45184</v>
      </c>
      <c r="B893">
        <v>167</v>
      </c>
      <c r="C893" t="s">
        <v>9</v>
      </c>
      <c r="D893" t="s">
        <v>9</v>
      </c>
      <c r="E893" t="s">
        <v>10</v>
      </c>
      <c r="F893">
        <v>30</v>
      </c>
      <c r="G893">
        <v>0.62</v>
      </c>
      <c r="H893">
        <v>4589</v>
      </c>
      <c r="I893" s="2">
        <v>0.66666666666666663</v>
      </c>
    </row>
    <row r="894" spans="1:9" x14ac:dyDescent="0.25">
      <c r="A894" s="1">
        <v>45185</v>
      </c>
      <c r="B894">
        <v>168</v>
      </c>
      <c r="C894" t="s">
        <v>9</v>
      </c>
      <c r="D894" t="s">
        <v>9</v>
      </c>
      <c r="E894" t="s">
        <v>10</v>
      </c>
      <c r="F894">
        <v>30</v>
      </c>
      <c r="G894">
        <v>0.76</v>
      </c>
      <c r="H894">
        <v>4589</v>
      </c>
      <c r="I894" s="2">
        <v>0.66666666666666663</v>
      </c>
    </row>
    <row r="895" spans="1:9" x14ac:dyDescent="0.25">
      <c r="A895" s="1">
        <v>45186</v>
      </c>
      <c r="B895">
        <v>169</v>
      </c>
      <c r="C895" t="s">
        <v>9</v>
      </c>
      <c r="D895" t="s">
        <v>9</v>
      </c>
      <c r="E895" t="s">
        <v>10</v>
      </c>
      <c r="F895">
        <v>37</v>
      </c>
      <c r="G895">
        <v>0.84</v>
      </c>
      <c r="H895">
        <v>4589</v>
      </c>
      <c r="I895" s="2">
        <v>0.66666666666666663</v>
      </c>
    </row>
    <row r="896" spans="1:9" x14ac:dyDescent="0.25">
      <c r="A896" s="1">
        <v>45187</v>
      </c>
      <c r="B896">
        <v>170</v>
      </c>
      <c r="C896" t="s">
        <v>9</v>
      </c>
      <c r="D896" t="s">
        <v>9</v>
      </c>
      <c r="E896" t="s">
        <v>10</v>
      </c>
      <c r="F896">
        <v>30</v>
      </c>
      <c r="G896">
        <v>0.72</v>
      </c>
      <c r="H896">
        <v>4589</v>
      </c>
      <c r="I896" s="2">
        <v>0.66666666666666663</v>
      </c>
    </row>
    <row r="897" spans="1:9" x14ac:dyDescent="0.25">
      <c r="A897" s="1">
        <v>45188</v>
      </c>
      <c r="B897">
        <v>171</v>
      </c>
      <c r="C897" t="s">
        <v>9</v>
      </c>
      <c r="D897" t="s">
        <v>9</v>
      </c>
      <c r="E897" t="s">
        <v>10</v>
      </c>
      <c r="F897">
        <v>30</v>
      </c>
      <c r="G897">
        <v>0.63</v>
      </c>
      <c r="H897">
        <v>4589</v>
      </c>
      <c r="I897" s="2">
        <v>0.66666666666666663</v>
      </c>
    </row>
    <row r="898" spans="1:9" x14ac:dyDescent="0.25">
      <c r="A898" s="1">
        <v>45189</v>
      </c>
      <c r="B898">
        <v>172</v>
      </c>
      <c r="C898" t="s">
        <v>9</v>
      </c>
      <c r="D898" t="s">
        <v>9</v>
      </c>
      <c r="E898" t="s">
        <v>10</v>
      </c>
      <c r="F898">
        <v>37</v>
      </c>
      <c r="G898">
        <v>0.82</v>
      </c>
      <c r="H898">
        <v>4589</v>
      </c>
      <c r="I898" s="2">
        <v>0.66666666666666663</v>
      </c>
    </row>
    <row r="899" spans="1:9" x14ac:dyDescent="0.25">
      <c r="A899" s="1">
        <v>45190</v>
      </c>
      <c r="B899">
        <v>173</v>
      </c>
      <c r="C899" t="s">
        <v>9</v>
      </c>
      <c r="D899" t="s">
        <v>9</v>
      </c>
      <c r="E899" t="s">
        <v>10</v>
      </c>
      <c r="F899">
        <v>37</v>
      </c>
      <c r="G899">
        <v>1.01</v>
      </c>
      <c r="H899">
        <v>4589</v>
      </c>
      <c r="I899" s="2">
        <v>0.66666666666666663</v>
      </c>
    </row>
    <row r="900" spans="1:9" x14ac:dyDescent="0.25">
      <c r="A900" s="1">
        <v>45191</v>
      </c>
      <c r="B900">
        <v>174</v>
      </c>
      <c r="C900" t="s">
        <v>9</v>
      </c>
      <c r="D900" t="s">
        <v>9</v>
      </c>
      <c r="E900" t="s">
        <v>10</v>
      </c>
      <c r="F900">
        <v>48</v>
      </c>
      <c r="G900">
        <v>1.1399999999999999</v>
      </c>
      <c r="H900">
        <v>4589</v>
      </c>
      <c r="I900" s="2">
        <v>0.66666666666666663</v>
      </c>
    </row>
    <row r="901" spans="1:9" x14ac:dyDescent="0.25">
      <c r="A901" s="1">
        <v>45192</v>
      </c>
      <c r="B901">
        <v>175</v>
      </c>
      <c r="C901" t="s">
        <v>9</v>
      </c>
      <c r="D901" t="s">
        <v>9</v>
      </c>
      <c r="E901" t="s">
        <v>10</v>
      </c>
      <c r="F901">
        <v>41</v>
      </c>
      <c r="G901">
        <v>1.1299999999999999</v>
      </c>
      <c r="H901">
        <v>4589</v>
      </c>
      <c r="I901" s="2">
        <v>0.66666666666666663</v>
      </c>
    </row>
    <row r="902" spans="1:9" x14ac:dyDescent="0.25">
      <c r="A902" s="1">
        <v>45193</v>
      </c>
      <c r="B902">
        <v>176</v>
      </c>
      <c r="C902" t="s">
        <v>9</v>
      </c>
      <c r="D902" t="s">
        <v>9</v>
      </c>
      <c r="E902" t="s">
        <v>10</v>
      </c>
      <c r="F902">
        <v>41</v>
      </c>
      <c r="G902">
        <v>1.17</v>
      </c>
      <c r="H902">
        <v>4589</v>
      </c>
      <c r="I902" s="2">
        <v>0.66666666666666663</v>
      </c>
    </row>
    <row r="903" spans="1:9" x14ac:dyDescent="0.25">
      <c r="A903" s="1">
        <v>45194</v>
      </c>
      <c r="B903">
        <v>177</v>
      </c>
      <c r="C903" t="s">
        <v>9</v>
      </c>
      <c r="D903" t="s">
        <v>9</v>
      </c>
      <c r="E903" t="s">
        <v>10</v>
      </c>
      <c r="F903">
        <v>30</v>
      </c>
      <c r="G903">
        <v>0.84</v>
      </c>
      <c r="H903">
        <v>4589</v>
      </c>
      <c r="I903" s="2">
        <v>0.66666666666666663</v>
      </c>
    </row>
    <row r="904" spans="1:9" x14ac:dyDescent="0.25">
      <c r="A904" s="1">
        <v>45195</v>
      </c>
      <c r="B904">
        <v>178</v>
      </c>
      <c r="C904" t="s">
        <v>9</v>
      </c>
      <c r="D904" t="s">
        <v>9</v>
      </c>
      <c r="E904" t="s">
        <v>10</v>
      </c>
      <c r="F904">
        <v>48</v>
      </c>
      <c r="G904">
        <v>1.1000000000000001</v>
      </c>
      <c r="H904">
        <v>4589</v>
      </c>
      <c r="I904" s="2">
        <v>0.66666666666666663</v>
      </c>
    </row>
    <row r="905" spans="1:9" x14ac:dyDescent="0.25">
      <c r="A905" s="1">
        <v>45196</v>
      </c>
      <c r="B905">
        <v>179</v>
      </c>
      <c r="C905" t="s">
        <v>9</v>
      </c>
      <c r="D905" t="s">
        <v>9</v>
      </c>
      <c r="E905" t="s">
        <v>10</v>
      </c>
      <c r="F905">
        <v>30</v>
      </c>
      <c r="G905">
        <v>0.78</v>
      </c>
      <c r="H905">
        <v>4589</v>
      </c>
      <c r="I905" s="2">
        <v>0.66666666666666663</v>
      </c>
    </row>
    <row r="906" spans="1:9" x14ac:dyDescent="0.25">
      <c r="A906" s="1">
        <v>45197</v>
      </c>
      <c r="B906">
        <v>180</v>
      </c>
      <c r="C906" t="s">
        <v>9</v>
      </c>
      <c r="D906" t="s">
        <v>9</v>
      </c>
      <c r="E906" t="s">
        <v>10</v>
      </c>
      <c r="F906">
        <v>30</v>
      </c>
      <c r="G906">
        <v>0.69</v>
      </c>
      <c r="H906">
        <v>4589</v>
      </c>
      <c r="I906" s="2">
        <v>0.66666666666666663</v>
      </c>
    </row>
    <row r="907" spans="1:9" hidden="1" x14ac:dyDescent="0.25">
      <c r="A907" s="1">
        <v>45017</v>
      </c>
      <c r="B907">
        <v>0</v>
      </c>
      <c r="C907" t="s">
        <v>15</v>
      </c>
      <c r="D907" t="s">
        <v>15</v>
      </c>
      <c r="E907" t="s">
        <v>11</v>
      </c>
      <c r="F907">
        <v>306</v>
      </c>
      <c r="G907">
        <v>0.83</v>
      </c>
      <c r="H907">
        <v>4567</v>
      </c>
      <c r="I907" s="2">
        <v>0.79166666666666663</v>
      </c>
    </row>
    <row r="908" spans="1:9" hidden="1" x14ac:dyDescent="0.25">
      <c r="A908" s="1">
        <v>45018</v>
      </c>
      <c r="B908">
        <v>1</v>
      </c>
      <c r="C908" t="s">
        <v>15</v>
      </c>
      <c r="D908" t="s">
        <v>15</v>
      </c>
      <c r="E908" t="s">
        <v>11</v>
      </c>
      <c r="F908">
        <v>277</v>
      </c>
      <c r="G908">
        <v>0.78</v>
      </c>
      <c r="H908">
        <v>4567</v>
      </c>
      <c r="I908" s="2">
        <v>0.79166666666666663</v>
      </c>
    </row>
    <row r="909" spans="1:9" hidden="1" x14ac:dyDescent="0.25">
      <c r="A909" s="1">
        <v>45019</v>
      </c>
      <c r="B909">
        <v>2</v>
      </c>
      <c r="C909" t="s">
        <v>15</v>
      </c>
      <c r="D909" t="s">
        <v>15</v>
      </c>
      <c r="E909" t="s">
        <v>11</v>
      </c>
      <c r="F909">
        <v>306</v>
      </c>
      <c r="G909">
        <v>0.95</v>
      </c>
      <c r="H909">
        <v>4567</v>
      </c>
      <c r="I909" s="2">
        <v>0.79166666666666663</v>
      </c>
    </row>
    <row r="910" spans="1:9" hidden="1" x14ac:dyDescent="0.25">
      <c r="A910" s="1">
        <v>45020</v>
      </c>
      <c r="B910">
        <v>3</v>
      </c>
      <c r="C910" t="s">
        <v>15</v>
      </c>
      <c r="D910" t="s">
        <v>15</v>
      </c>
      <c r="E910" t="s">
        <v>11</v>
      </c>
      <c r="F910">
        <v>306</v>
      </c>
      <c r="G910">
        <v>1.03</v>
      </c>
      <c r="H910">
        <v>4567</v>
      </c>
      <c r="I910" s="2">
        <v>0.79166666666666663</v>
      </c>
    </row>
    <row r="911" spans="1:9" hidden="1" x14ac:dyDescent="0.25">
      <c r="A911" s="1">
        <v>45021</v>
      </c>
      <c r="B911">
        <v>4</v>
      </c>
      <c r="C911" t="s">
        <v>15</v>
      </c>
      <c r="D911" t="s">
        <v>15</v>
      </c>
      <c r="E911" t="s">
        <v>11</v>
      </c>
      <c r="F911">
        <v>306</v>
      </c>
      <c r="G911">
        <v>1.05</v>
      </c>
      <c r="H911">
        <v>4567</v>
      </c>
      <c r="I911" s="2">
        <v>0.79166666666666663</v>
      </c>
    </row>
    <row r="912" spans="1:9" hidden="1" x14ac:dyDescent="0.25">
      <c r="A912" s="1">
        <v>45022</v>
      </c>
      <c r="B912">
        <v>5</v>
      </c>
      <c r="C912" t="s">
        <v>15</v>
      </c>
      <c r="D912" t="s">
        <v>15</v>
      </c>
      <c r="E912" t="s">
        <v>11</v>
      </c>
      <c r="F912">
        <v>288</v>
      </c>
      <c r="G912">
        <v>0.93</v>
      </c>
      <c r="H912">
        <v>4567</v>
      </c>
      <c r="I912" s="2">
        <v>0.79166666666666663</v>
      </c>
    </row>
    <row r="913" spans="1:9" hidden="1" x14ac:dyDescent="0.25">
      <c r="A913" s="1">
        <v>45023</v>
      </c>
      <c r="B913">
        <v>6</v>
      </c>
      <c r="C913" t="s">
        <v>15</v>
      </c>
      <c r="D913" t="s">
        <v>15</v>
      </c>
      <c r="E913" t="s">
        <v>11</v>
      </c>
      <c r="F913">
        <v>277</v>
      </c>
      <c r="G913">
        <v>0.87</v>
      </c>
      <c r="H913">
        <v>4567</v>
      </c>
      <c r="I913" s="2">
        <v>0.79166666666666663</v>
      </c>
    </row>
    <row r="914" spans="1:9" hidden="1" x14ac:dyDescent="0.25">
      <c r="A914" s="1">
        <v>45024</v>
      </c>
      <c r="B914">
        <v>7</v>
      </c>
      <c r="C914" t="s">
        <v>15</v>
      </c>
      <c r="D914" t="s">
        <v>15</v>
      </c>
      <c r="E914" t="s">
        <v>11</v>
      </c>
      <c r="F914">
        <v>277</v>
      </c>
      <c r="G914">
        <v>0.75</v>
      </c>
      <c r="H914">
        <v>4567</v>
      </c>
      <c r="I914" s="2">
        <v>0.79166666666666663</v>
      </c>
    </row>
    <row r="915" spans="1:9" hidden="1" x14ac:dyDescent="0.25">
      <c r="A915" s="1">
        <v>45025</v>
      </c>
      <c r="B915">
        <v>8</v>
      </c>
      <c r="C915" t="s">
        <v>15</v>
      </c>
      <c r="D915" t="s">
        <v>15</v>
      </c>
      <c r="E915" t="s">
        <v>11</v>
      </c>
      <c r="F915">
        <v>253</v>
      </c>
      <c r="G915">
        <v>0.93</v>
      </c>
      <c r="H915">
        <v>4567</v>
      </c>
      <c r="I915" s="2">
        <v>0.79166666666666663</v>
      </c>
    </row>
    <row r="916" spans="1:9" hidden="1" x14ac:dyDescent="0.25">
      <c r="A916" s="1">
        <v>45026</v>
      </c>
      <c r="B916">
        <v>9</v>
      </c>
      <c r="C916" t="s">
        <v>15</v>
      </c>
      <c r="D916" t="s">
        <v>15</v>
      </c>
      <c r="E916" t="s">
        <v>11</v>
      </c>
      <c r="F916">
        <v>226</v>
      </c>
      <c r="G916">
        <v>0.83</v>
      </c>
      <c r="H916">
        <v>4567</v>
      </c>
      <c r="I916" s="2">
        <v>0.79166666666666663</v>
      </c>
    </row>
    <row r="917" spans="1:9" hidden="1" x14ac:dyDescent="0.25">
      <c r="A917" s="1">
        <v>45027</v>
      </c>
      <c r="B917">
        <v>10</v>
      </c>
      <c r="C917" t="s">
        <v>15</v>
      </c>
      <c r="D917" t="s">
        <v>15</v>
      </c>
      <c r="E917" t="s">
        <v>11</v>
      </c>
      <c r="F917">
        <v>232</v>
      </c>
      <c r="G917">
        <v>0.73</v>
      </c>
      <c r="H917">
        <v>4567</v>
      </c>
      <c r="I917" s="2">
        <v>0.79166666666666663</v>
      </c>
    </row>
    <row r="918" spans="1:9" hidden="1" x14ac:dyDescent="0.25">
      <c r="A918" s="1">
        <v>45028</v>
      </c>
      <c r="B918">
        <v>11</v>
      </c>
      <c r="C918" t="s">
        <v>15</v>
      </c>
      <c r="D918" t="s">
        <v>15</v>
      </c>
      <c r="E918" t="s">
        <v>11</v>
      </c>
      <c r="F918">
        <v>226</v>
      </c>
      <c r="G918">
        <v>0.67</v>
      </c>
      <c r="H918">
        <v>4567</v>
      </c>
      <c r="I918" s="2">
        <v>0.79166666666666663</v>
      </c>
    </row>
    <row r="919" spans="1:9" hidden="1" x14ac:dyDescent="0.25">
      <c r="A919" s="1">
        <v>45029</v>
      </c>
      <c r="B919">
        <v>12</v>
      </c>
      <c r="C919" t="s">
        <v>15</v>
      </c>
      <c r="D919" t="s">
        <v>15</v>
      </c>
      <c r="E919" t="s">
        <v>11</v>
      </c>
      <c r="F919">
        <v>264</v>
      </c>
      <c r="G919">
        <v>0.95</v>
      </c>
      <c r="H919">
        <v>4567</v>
      </c>
      <c r="I919" s="2">
        <v>0.79166666666666663</v>
      </c>
    </row>
    <row r="920" spans="1:9" hidden="1" x14ac:dyDescent="0.25">
      <c r="A920" s="1">
        <v>45030</v>
      </c>
      <c r="B920">
        <v>13</v>
      </c>
      <c r="C920" t="s">
        <v>15</v>
      </c>
      <c r="D920" t="s">
        <v>15</v>
      </c>
      <c r="E920" t="s">
        <v>11</v>
      </c>
      <c r="F920">
        <v>253</v>
      </c>
      <c r="G920">
        <v>1.17</v>
      </c>
      <c r="H920">
        <v>4567</v>
      </c>
      <c r="I920" s="2">
        <v>0.79166666666666663</v>
      </c>
    </row>
    <row r="921" spans="1:9" hidden="1" x14ac:dyDescent="0.25">
      <c r="A921" s="1">
        <v>45031</v>
      </c>
      <c r="B921">
        <v>14</v>
      </c>
      <c r="C921" t="s">
        <v>15</v>
      </c>
      <c r="D921" t="s">
        <v>15</v>
      </c>
      <c r="E921" t="s">
        <v>11</v>
      </c>
      <c r="F921">
        <v>232</v>
      </c>
      <c r="G921">
        <v>0.78</v>
      </c>
      <c r="H921">
        <v>4567</v>
      </c>
      <c r="I921" s="2">
        <v>0.79166666666666663</v>
      </c>
    </row>
    <row r="922" spans="1:9" hidden="1" x14ac:dyDescent="0.25">
      <c r="A922" s="1">
        <v>45032</v>
      </c>
      <c r="B922">
        <v>15</v>
      </c>
      <c r="C922" t="s">
        <v>15</v>
      </c>
      <c r="D922" t="s">
        <v>15</v>
      </c>
      <c r="E922" t="s">
        <v>11</v>
      </c>
      <c r="F922">
        <v>253</v>
      </c>
      <c r="G922">
        <v>0.95</v>
      </c>
      <c r="H922">
        <v>4567</v>
      </c>
      <c r="I922" s="2">
        <v>0.79166666666666663</v>
      </c>
    </row>
    <row r="923" spans="1:9" hidden="1" x14ac:dyDescent="0.25">
      <c r="A923" s="1">
        <v>45033</v>
      </c>
      <c r="B923">
        <v>16</v>
      </c>
      <c r="C923" t="s">
        <v>15</v>
      </c>
      <c r="D923" t="s">
        <v>15</v>
      </c>
      <c r="E923" t="s">
        <v>11</v>
      </c>
      <c r="F923">
        <v>161</v>
      </c>
      <c r="G923">
        <v>0.84</v>
      </c>
      <c r="H923">
        <v>4567</v>
      </c>
      <c r="I923" s="2">
        <v>0.79166666666666663</v>
      </c>
    </row>
    <row r="924" spans="1:9" hidden="1" x14ac:dyDescent="0.25">
      <c r="A924" s="1">
        <v>45034</v>
      </c>
      <c r="B924">
        <v>17</v>
      </c>
      <c r="C924" t="s">
        <v>15</v>
      </c>
      <c r="D924" t="s">
        <v>15</v>
      </c>
      <c r="E924" t="s">
        <v>11</v>
      </c>
      <c r="F924">
        <v>161</v>
      </c>
      <c r="G924">
        <v>0.77</v>
      </c>
      <c r="H924">
        <v>4567</v>
      </c>
      <c r="I924" s="2">
        <v>0.79166666666666663</v>
      </c>
    </row>
    <row r="925" spans="1:9" hidden="1" x14ac:dyDescent="0.25">
      <c r="A925" s="1">
        <v>45035</v>
      </c>
      <c r="B925">
        <v>18</v>
      </c>
      <c r="C925" t="s">
        <v>15</v>
      </c>
      <c r="D925" t="s">
        <v>15</v>
      </c>
      <c r="E925" t="s">
        <v>11</v>
      </c>
      <c r="F925">
        <v>161</v>
      </c>
      <c r="G925">
        <v>0.66</v>
      </c>
      <c r="H925">
        <v>4567</v>
      </c>
      <c r="I925" s="2">
        <v>0.79166666666666663</v>
      </c>
    </row>
    <row r="926" spans="1:9" hidden="1" x14ac:dyDescent="0.25">
      <c r="A926" s="1">
        <v>45036</v>
      </c>
      <c r="B926">
        <v>19</v>
      </c>
      <c r="C926" t="s">
        <v>15</v>
      </c>
      <c r="D926" t="s">
        <v>15</v>
      </c>
      <c r="E926" t="s">
        <v>11</v>
      </c>
      <c r="F926">
        <v>197</v>
      </c>
      <c r="G926">
        <v>0.95</v>
      </c>
      <c r="H926">
        <v>4567</v>
      </c>
      <c r="I926" s="2">
        <v>0.79166666666666663</v>
      </c>
    </row>
    <row r="927" spans="1:9" hidden="1" x14ac:dyDescent="0.25">
      <c r="A927" s="1">
        <v>45037</v>
      </c>
      <c r="B927">
        <v>20</v>
      </c>
      <c r="C927" t="s">
        <v>15</v>
      </c>
      <c r="D927" t="s">
        <v>15</v>
      </c>
      <c r="E927" t="s">
        <v>11</v>
      </c>
      <c r="F927">
        <v>204</v>
      </c>
      <c r="G927">
        <v>0.99</v>
      </c>
      <c r="H927">
        <v>4567</v>
      </c>
      <c r="I927" s="2">
        <v>0.79166666666666663</v>
      </c>
    </row>
    <row r="928" spans="1:9" hidden="1" x14ac:dyDescent="0.25">
      <c r="A928" s="1">
        <v>45038</v>
      </c>
      <c r="B928">
        <v>21</v>
      </c>
      <c r="C928" t="s">
        <v>15</v>
      </c>
      <c r="D928" t="s">
        <v>15</v>
      </c>
      <c r="E928" t="s">
        <v>11</v>
      </c>
      <c r="F928">
        <v>161</v>
      </c>
      <c r="G928">
        <v>0.65</v>
      </c>
      <c r="H928">
        <v>4567</v>
      </c>
      <c r="I928" s="2">
        <v>0.79166666666666663</v>
      </c>
    </row>
    <row r="929" spans="1:9" hidden="1" x14ac:dyDescent="0.25">
      <c r="A929" s="1">
        <v>45039</v>
      </c>
      <c r="B929">
        <v>22</v>
      </c>
      <c r="C929" t="s">
        <v>15</v>
      </c>
      <c r="D929" t="s">
        <v>15</v>
      </c>
      <c r="E929" t="s">
        <v>11</v>
      </c>
      <c r="F929">
        <v>161</v>
      </c>
      <c r="G929">
        <v>0.57999999999999996</v>
      </c>
      <c r="H929">
        <v>4567</v>
      </c>
      <c r="I929" s="2">
        <v>0.79166666666666663</v>
      </c>
    </row>
    <row r="930" spans="1:9" hidden="1" x14ac:dyDescent="0.25">
      <c r="A930" s="1">
        <v>45040</v>
      </c>
      <c r="B930">
        <v>23</v>
      </c>
      <c r="C930" t="s">
        <v>15</v>
      </c>
      <c r="D930" t="s">
        <v>15</v>
      </c>
      <c r="E930" t="s">
        <v>11</v>
      </c>
      <c r="F930">
        <v>161</v>
      </c>
      <c r="G930">
        <v>0.5</v>
      </c>
      <c r="H930">
        <v>4567</v>
      </c>
      <c r="I930" s="2">
        <v>0.79166666666666663</v>
      </c>
    </row>
    <row r="931" spans="1:9" hidden="1" x14ac:dyDescent="0.25">
      <c r="A931" s="1">
        <v>45041</v>
      </c>
      <c r="B931">
        <v>24</v>
      </c>
      <c r="C931" t="s">
        <v>15</v>
      </c>
      <c r="D931" t="s">
        <v>15</v>
      </c>
      <c r="E931" t="s">
        <v>11</v>
      </c>
      <c r="F931">
        <v>181</v>
      </c>
      <c r="G931">
        <v>0.84</v>
      </c>
      <c r="H931">
        <v>4567</v>
      </c>
      <c r="I931" s="2">
        <v>0.79166666666666663</v>
      </c>
    </row>
    <row r="932" spans="1:9" hidden="1" x14ac:dyDescent="0.25">
      <c r="A932" s="1">
        <v>45042</v>
      </c>
      <c r="B932">
        <v>25</v>
      </c>
      <c r="C932" t="s">
        <v>15</v>
      </c>
      <c r="D932" t="s">
        <v>15</v>
      </c>
      <c r="E932" t="s">
        <v>11</v>
      </c>
      <c r="F932">
        <v>161</v>
      </c>
      <c r="G932">
        <v>0.72</v>
      </c>
      <c r="H932">
        <v>4567</v>
      </c>
      <c r="I932" s="2">
        <v>0.79166666666666663</v>
      </c>
    </row>
    <row r="933" spans="1:9" hidden="1" x14ac:dyDescent="0.25">
      <c r="A933" s="1">
        <v>45043</v>
      </c>
      <c r="B933">
        <v>26</v>
      </c>
      <c r="C933" t="s">
        <v>15</v>
      </c>
      <c r="D933" t="s">
        <v>15</v>
      </c>
      <c r="E933" t="s">
        <v>11</v>
      </c>
      <c r="F933">
        <v>204</v>
      </c>
      <c r="G933">
        <v>0.95</v>
      </c>
      <c r="H933">
        <v>4567</v>
      </c>
      <c r="I933" s="2">
        <v>0.79166666666666663</v>
      </c>
    </row>
    <row r="934" spans="1:9" hidden="1" x14ac:dyDescent="0.25">
      <c r="A934" s="1">
        <v>45044</v>
      </c>
      <c r="B934">
        <v>27</v>
      </c>
      <c r="C934" t="s">
        <v>15</v>
      </c>
      <c r="D934" t="s">
        <v>15</v>
      </c>
      <c r="E934" t="s">
        <v>11</v>
      </c>
      <c r="F934">
        <v>161</v>
      </c>
      <c r="G934">
        <v>0.73</v>
      </c>
      <c r="H934">
        <v>4567</v>
      </c>
      <c r="I934" s="2">
        <v>0.79166666666666663</v>
      </c>
    </row>
    <row r="935" spans="1:9" hidden="1" x14ac:dyDescent="0.25">
      <c r="A935" s="1">
        <v>45045</v>
      </c>
      <c r="B935">
        <v>28</v>
      </c>
      <c r="C935" t="s">
        <v>15</v>
      </c>
      <c r="D935" t="s">
        <v>15</v>
      </c>
      <c r="E935" t="s">
        <v>11</v>
      </c>
      <c r="F935">
        <v>161</v>
      </c>
      <c r="G935">
        <v>0.79</v>
      </c>
      <c r="H935">
        <v>4567</v>
      </c>
      <c r="I935" s="2">
        <v>0.79166666666666663</v>
      </c>
    </row>
    <row r="936" spans="1:9" hidden="1" x14ac:dyDescent="0.25">
      <c r="A936" s="1">
        <v>45046</v>
      </c>
      <c r="B936">
        <v>29</v>
      </c>
      <c r="C936" t="s">
        <v>15</v>
      </c>
      <c r="D936" t="s">
        <v>15</v>
      </c>
      <c r="E936" t="s">
        <v>11</v>
      </c>
      <c r="F936">
        <v>197</v>
      </c>
      <c r="G936">
        <v>1.0900000000000001</v>
      </c>
      <c r="H936">
        <v>4567</v>
      </c>
      <c r="I936" s="2">
        <v>0.79166666666666663</v>
      </c>
    </row>
    <row r="937" spans="1:9" hidden="1" x14ac:dyDescent="0.25">
      <c r="A937" s="1">
        <v>45047</v>
      </c>
      <c r="B937">
        <v>30</v>
      </c>
      <c r="C937" t="s">
        <v>15</v>
      </c>
      <c r="D937" t="s">
        <v>15</v>
      </c>
      <c r="E937" t="s">
        <v>11</v>
      </c>
      <c r="F937">
        <v>210</v>
      </c>
      <c r="G937">
        <v>1.19</v>
      </c>
      <c r="H937">
        <v>4567</v>
      </c>
      <c r="I937" s="2">
        <v>0.79166666666666663</v>
      </c>
    </row>
    <row r="938" spans="1:9" hidden="1" x14ac:dyDescent="0.25">
      <c r="A938" s="1">
        <v>45048</v>
      </c>
      <c r="B938">
        <v>31</v>
      </c>
      <c r="C938" t="s">
        <v>15</v>
      </c>
      <c r="D938" t="s">
        <v>15</v>
      </c>
      <c r="E938" t="s">
        <v>11</v>
      </c>
      <c r="F938">
        <v>129</v>
      </c>
      <c r="G938">
        <v>0.77</v>
      </c>
      <c r="H938">
        <v>4567</v>
      </c>
      <c r="I938" s="2">
        <v>0.79166666666666663</v>
      </c>
    </row>
    <row r="939" spans="1:9" hidden="1" x14ac:dyDescent="0.25">
      <c r="A939" s="1">
        <v>45049</v>
      </c>
      <c r="B939">
        <v>32</v>
      </c>
      <c r="C939" t="s">
        <v>15</v>
      </c>
      <c r="D939" t="s">
        <v>15</v>
      </c>
      <c r="E939" t="s">
        <v>11</v>
      </c>
      <c r="F939">
        <v>143</v>
      </c>
      <c r="G939">
        <v>0.93</v>
      </c>
      <c r="H939">
        <v>4567</v>
      </c>
      <c r="I939" s="2">
        <v>0.79166666666666663</v>
      </c>
    </row>
    <row r="940" spans="1:9" hidden="1" x14ac:dyDescent="0.25">
      <c r="A940" s="1">
        <v>45050</v>
      </c>
      <c r="B940">
        <v>33</v>
      </c>
      <c r="C940" t="s">
        <v>15</v>
      </c>
      <c r="D940" t="s">
        <v>15</v>
      </c>
      <c r="E940" t="s">
        <v>11</v>
      </c>
      <c r="F940">
        <v>150</v>
      </c>
      <c r="G940">
        <v>1.2</v>
      </c>
      <c r="H940">
        <v>4567</v>
      </c>
      <c r="I940" s="2">
        <v>0.79166666666666663</v>
      </c>
    </row>
    <row r="941" spans="1:9" hidden="1" x14ac:dyDescent="0.25">
      <c r="A941" s="1">
        <v>45051</v>
      </c>
      <c r="B941">
        <v>34</v>
      </c>
      <c r="C941" t="s">
        <v>15</v>
      </c>
      <c r="D941" t="s">
        <v>15</v>
      </c>
      <c r="E941" t="s">
        <v>11</v>
      </c>
      <c r="F941">
        <v>173</v>
      </c>
      <c r="G941">
        <v>1.18</v>
      </c>
      <c r="H941">
        <v>4567</v>
      </c>
      <c r="I941" s="2">
        <v>0.79166666666666663</v>
      </c>
    </row>
    <row r="942" spans="1:9" hidden="1" x14ac:dyDescent="0.25">
      <c r="A942" s="1">
        <v>45052</v>
      </c>
      <c r="B942">
        <v>35</v>
      </c>
      <c r="C942" t="s">
        <v>15</v>
      </c>
      <c r="D942" t="s">
        <v>15</v>
      </c>
      <c r="E942" t="s">
        <v>11</v>
      </c>
      <c r="F942">
        <v>111</v>
      </c>
      <c r="G942">
        <v>0.83</v>
      </c>
      <c r="H942">
        <v>4567</v>
      </c>
      <c r="I942" s="2">
        <v>0.79166666666666663</v>
      </c>
    </row>
    <row r="943" spans="1:9" hidden="1" x14ac:dyDescent="0.25">
      <c r="A943" s="1">
        <v>45053</v>
      </c>
      <c r="B943">
        <v>36</v>
      </c>
      <c r="C943" t="s">
        <v>15</v>
      </c>
      <c r="D943" t="s">
        <v>15</v>
      </c>
      <c r="E943" t="s">
        <v>11</v>
      </c>
      <c r="F943">
        <v>104</v>
      </c>
      <c r="G943">
        <v>0.78</v>
      </c>
      <c r="H943">
        <v>4567</v>
      </c>
      <c r="I943" s="2">
        <v>0.79166666666666663</v>
      </c>
    </row>
    <row r="944" spans="1:9" hidden="1" x14ac:dyDescent="0.25">
      <c r="A944" s="1">
        <v>45054</v>
      </c>
      <c r="B944">
        <v>37</v>
      </c>
      <c r="C944" t="s">
        <v>15</v>
      </c>
      <c r="D944" t="s">
        <v>15</v>
      </c>
      <c r="E944" t="s">
        <v>11</v>
      </c>
      <c r="F944">
        <v>134</v>
      </c>
      <c r="G944">
        <v>1.04</v>
      </c>
      <c r="H944">
        <v>4567</v>
      </c>
      <c r="I944" s="2">
        <v>0.79166666666666663</v>
      </c>
    </row>
    <row r="945" spans="1:9" hidden="1" x14ac:dyDescent="0.25">
      <c r="A945" s="1">
        <v>45055</v>
      </c>
      <c r="B945">
        <v>38</v>
      </c>
      <c r="C945" t="s">
        <v>15</v>
      </c>
      <c r="D945" t="s">
        <v>15</v>
      </c>
      <c r="E945" t="s">
        <v>11</v>
      </c>
      <c r="F945">
        <v>129</v>
      </c>
      <c r="G945">
        <v>0.77</v>
      </c>
      <c r="H945">
        <v>4567</v>
      </c>
      <c r="I945" s="2">
        <v>0.79166666666666663</v>
      </c>
    </row>
    <row r="946" spans="1:9" hidden="1" x14ac:dyDescent="0.25">
      <c r="A946" s="1">
        <v>45056</v>
      </c>
      <c r="B946">
        <v>39</v>
      </c>
      <c r="C946" t="s">
        <v>15</v>
      </c>
      <c r="D946" t="s">
        <v>15</v>
      </c>
      <c r="E946" t="s">
        <v>11</v>
      </c>
      <c r="F946">
        <v>143</v>
      </c>
      <c r="G946">
        <v>0.88</v>
      </c>
      <c r="H946">
        <v>4567</v>
      </c>
      <c r="I946" s="2">
        <v>0.79166666666666663</v>
      </c>
    </row>
    <row r="947" spans="1:9" hidden="1" x14ac:dyDescent="0.25">
      <c r="A947" s="1">
        <v>45057</v>
      </c>
      <c r="B947">
        <v>40</v>
      </c>
      <c r="C947" t="s">
        <v>15</v>
      </c>
      <c r="D947" t="s">
        <v>15</v>
      </c>
      <c r="E947" t="s">
        <v>11</v>
      </c>
      <c r="F947">
        <v>104</v>
      </c>
      <c r="G947">
        <v>0.74</v>
      </c>
      <c r="H947">
        <v>4567</v>
      </c>
      <c r="I947" s="2">
        <v>0.79166666666666663</v>
      </c>
    </row>
    <row r="948" spans="1:9" hidden="1" x14ac:dyDescent="0.25">
      <c r="A948" s="1">
        <v>45058</v>
      </c>
      <c r="B948">
        <v>41</v>
      </c>
      <c r="C948" t="s">
        <v>15</v>
      </c>
      <c r="D948" t="s">
        <v>15</v>
      </c>
      <c r="E948" t="s">
        <v>11</v>
      </c>
      <c r="F948">
        <v>104</v>
      </c>
      <c r="G948">
        <v>0.63</v>
      </c>
      <c r="H948">
        <v>4567</v>
      </c>
      <c r="I948" s="2">
        <v>0.79166666666666663</v>
      </c>
    </row>
    <row r="949" spans="1:9" hidden="1" x14ac:dyDescent="0.25">
      <c r="A949" s="1">
        <v>45059</v>
      </c>
      <c r="B949">
        <v>42</v>
      </c>
      <c r="C949" t="s">
        <v>15</v>
      </c>
      <c r="D949" t="s">
        <v>15</v>
      </c>
      <c r="E949" t="s">
        <v>11</v>
      </c>
      <c r="F949">
        <v>104</v>
      </c>
      <c r="G949">
        <v>0.61</v>
      </c>
      <c r="H949">
        <v>4567</v>
      </c>
      <c r="I949" s="2">
        <v>0.79166666666666663</v>
      </c>
    </row>
    <row r="950" spans="1:9" hidden="1" x14ac:dyDescent="0.25">
      <c r="A950" s="1">
        <v>45060</v>
      </c>
      <c r="B950">
        <v>43</v>
      </c>
      <c r="C950" t="s">
        <v>15</v>
      </c>
      <c r="D950" t="s">
        <v>15</v>
      </c>
      <c r="E950" t="s">
        <v>11</v>
      </c>
      <c r="F950">
        <v>111</v>
      </c>
      <c r="G950">
        <v>0.5</v>
      </c>
      <c r="H950">
        <v>4567</v>
      </c>
      <c r="I950" s="2">
        <v>0.79166666666666663</v>
      </c>
    </row>
    <row r="951" spans="1:9" hidden="1" x14ac:dyDescent="0.25">
      <c r="A951" s="1">
        <v>45061</v>
      </c>
      <c r="B951">
        <v>44</v>
      </c>
      <c r="C951" t="s">
        <v>15</v>
      </c>
      <c r="D951" t="s">
        <v>15</v>
      </c>
      <c r="E951" t="s">
        <v>11</v>
      </c>
      <c r="F951">
        <v>104</v>
      </c>
      <c r="G951">
        <v>0.62</v>
      </c>
      <c r="H951">
        <v>4567</v>
      </c>
      <c r="I951" s="2">
        <v>0.79166666666666663</v>
      </c>
    </row>
    <row r="952" spans="1:9" hidden="1" x14ac:dyDescent="0.25">
      <c r="A952" s="1">
        <v>45062</v>
      </c>
      <c r="B952">
        <v>45</v>
      </c>
      <c r="C952" t="s">
        <v>15</v>
      </c>
      <c r="D952" t="s">
        <v>15</v>
      </c>
      <c r="E952" t="s">
        <v>11</v>
      </c>
      <c r="F952">
        <v>134</v>
      </c>
      <c r="G952">
        <v>1.18</v>
      </c>
      <c r="H952">
        <v>4567</v>
      </c>
      <c r="I952" s="2">
        <v>0.79166666666666663</v>
      </c>
    </row>
    <row r="953" spans="1:9" hidden="1" x14ac:dyDescent="0.25">
      <c r="A953" s="1">
        <v>45063</v>
      </c>
      <c r="B953">
        <v>46</v>
      </c>
      <c r="C953" t="s">
        <v>15</v>
      </c>
      <c r="D953" t="s">
        <v>15</v>
      </c>
      <c r="E953" t="s">
        <v>11</v>
      </c>
      <c r="F953">
        <v>104</v>
      </c>
      <c r="G953">
        <v>0.82</v>
      </c>
      <c r="H953">
        <v>4567</v>
      </c>
      <c r="I953" s="2">
        <v>0.79166666666666663</v>
      </c>
    </row>
    <row r="954" spans="1:9" hidden="1" x14ac:dyDescent="0.25">
      <c r="A954" s="1">
        <v>45064</v>
      </c>
      <c r="B954">
        <v>47</v>
      </c>
      <c r="C954" t="s">
        <v>15</v>
      </c>
      <c r="D954" t="s">
        <v>15</v>
      </c>
      <c r="E954" t="s">
        <v>11</v>
      </c>
      <c r="F954">
        <v>150</v>
      </c>
      <c r="G954">
        <v>0.95</v>
      </c>
      <c r="H954">
        <v>4567</v>
      </c>
      <c r="I954" s="2">
        <v>0.79166666666666663</v>
      </c>
    </row>
    <row r="955" spans="1:9" hidden="1" x14ac:dyDescent="0.25">
      <c r="A955" s="1">
        <v>45065</v>
      </c>
      <c r="B955">
        <v>48</v>
      </c>
      <c r="C955" t="s">
        <v>15</v>
      </c>
      <c r="D955" t="s">
        <v>15</v>
      </c>
      <c r="E955" t="s">
        <v>11</v>
      </c>
      <c r="F955">
        <v>104</v>
      </c>
      <c r="G955">
        <v>0.74</v>
      </c>
      <c r="H955">
        <v>4567</v>
      </c>
      <c r="I955" s="2">
        <v>0.79166666666666663</v>
      </c>
    </row>
    <row r="956" spans="1:9" hidden="1" x14ac:dyDescent="0.25">
      <c r="A956" s="1">
        <v>45066</v>
      </c>
      <c r="B956">
        <v>49</v>
      </c>
      <c r="C956" t="s">
        <v>15</v>
      </c>
      <c r="D956" t="s">
        <v>15</v>
      </c>
      <c r="E956" t="s">
        <v>11</v>
      </c>
      <c r="F956">
        <v>111</v>
      </c>
      <c r="G956">
        <v>0.71</v>
      </c>
      <c r="H956">
        <v>4567</v>
      </c>
      <c r="I956" s="2">
        <v>0.79166666666666663</v>
      </c>
    </row>
    <row r="957" spans="1:9" hidden="1" x14ac:dyDescent="0.25">
      <c r="A957" s="1">
        <v>45067</v>
      </c>
      <c r="B957">
        <v>50</v>
      </c>
      <c r="C957" t="s">
        <v>15</v>
      </c>
      <c r="D957" t="s">
        <v>15</v>
      </c>
      <c r="E957" t="s">
        <v>11</v>
      </c>
      <c r="F957">
        <v>150</v>
      </c>
      <c r="G957">
        <v>0.95</v>
      </c>
      <c r="H957">
        <v>4567</v>
      </c>
      <c r="I957" s="2">
        <v>0.79166666666666663</v>
      </c>
    </row>
    <row r="958" spans="1:9" hidden="1" x14ac:dyDescent="0.25">
      <c r="A958" s="1">
        <v>45068</v>
      </c>
      <c r="B958">
        <v>51</v>
      </c>
      <c r="C958" t="s">
        <v>15</v>
      </c>
      <c r="D958" t="s">
        <v>15</v>
      </c>
      <c r="E958" t="s">
        <v>11</v>
      </c>
      <c r="F958">
        <v>104</v>
      </c>
      <c r="G958">
        <v>0.76</v>
      </c>
      <c r="H958">
        <v>4567</v>
      </c>
      <c r="I958" s="2">
        <v>0.79166666666666663</v>
      </c>
    </row>
    <row r="959" spans="1:9" hidden="1" x14ac:dyDescent="0.25">
      <c r="A959" s="1">
        <v>45069</v>
      </c>
      <c r="B959">
        <v>52</v>
      </c>
      <c r="C959" t="s">
        <v>15</v>
      </c>
      <c r="D959" t="s">
        <v>15</v>
      </c>
      <c r="E959" t="s">
        <v>11</v>
      </c>
      <c r="F959">
        <v>104</v>
      </c>
      <c r="G959">
        <v>0.64</v>
      </c>
      <c r="H959">
        <v>4567</v>
      </c>
      <c r="I959" s="2">
        <v>0.79166666666666663</v>
      </c>
    </row>
    <row r="960" spans="1:9" hidden="1" x14ac:dyDescent="0.25">
      <c r="A960" s="1">
        <v>45070</v>
      </c>
      <c r="B960">
        <v>53</v>
      </c>
      <c r="C960" t="s">
        <v>15</v>
      </c>
      <c r="D960" t="s">
        <v>15</v>
      </c>
      <c r="E960" t="s">
        <v>11</v>
      </c>
      <c r="F960">
        <v>104</v>
      </c>
      <c r="G960">
        <v>0.56000000000000005</v>
      </c>
      <c r="H960">
        <v>4567</v>
      </c>
      <c r="I960" s="2">
        <v>0.79166666666666663</v>
      </c>
    </row>
    <row r="961" spans="1:9" hidden="1" x14ac:dyDescent="0.25">
      <c r="A961" s="1">
        <v>45071</v>
      </c>
      <c r="B961">
        <v>54</v>
      </c>
      <c r="C961" t="s">
        <v>15</v>
      </c>
      <c r="D961" t="s">
        <v>15</v>
      </c>
      <c r="E961" t="s">
        <v>11</v>
      </c>
      <c r="F961">
        <v>104</v>
      </c>
      <c r="G961">
        <v>0.48</v>
      </c>
      <c r="H961">
        <v>4567</v>
      </c>
      <c r="I961" s="2">
        <v>0.79166666666666663</v>
      </c>
    </row>
    <row r="962" spans="1:9" hidden="1" x14ac:dyDescent="0.25">
      <c r="A962" s="1">
        <v>45072</v>
      </c>
      <c r="B962">
        <v>55</v>
      </c>
      <c r="C962" t="s">
        <v>15</v>
      </c>
      <c r="D962" t="s">
        <v>15</v>
      </c>
      <c r="E962" t="s">
        <v>11</v>
      </c>
      <c r="F962">
        <v>104</v>
      </c>
      <c r="G962">
        <v>0.73</v>
      </c>
      <c r="H962">
        <v>4567</v>
      </c>
      <c r="I962" s="2">
        <v>0.79166666666666663</v>
      </c>
    </row>
    <row r="963" spans="1:9" hidden="1" x14ac:dyDescent="0.25">
      <c r="A963" s="1">
        <v>45073</v>
      </c>
      <c r="B963">
        <v>56</v>
      </c>
      <c r="C963" t="s">
        <v>15</v>
      </c>
      <c r="D963" t="s">
        <v>15</v>
      </c>
      <c r="E963" t="s">
        <v>11</v>
      </c>
      <c r="F963">
        <v>104</v>
      </c>
      <c r="G963">
        <v>0.65</v>
      </c>
      <c r="H963">
        <v>4567</v>
      </c>
      <c r="I963" s="2">
        <v>0.79166666666666663</v>
      </c>
    </row>
    <row r="964" spans="1:9" hidden="1" x14ac:dyDescent="0.25">
      <c r="A964" s="1">
        <v>45074</v>
      </c>
      <c r="B964">
        <v>57</v>
      </c>
      <c r="C964" t="s">
        <v>15</v>
      </c>
      <c r="D964" t="s">
        <v>15</v>
      </c>
      <c r="E964" t="s">
        <v>11</v>
      </c>
      <c r="F964">
        <v>161</v>
      </c>
      <c r="G964">
        <v>1.04</v>
      </c>
      <c r="H964">
        <v>4567</v>
      </c>
      <c r="I964" s="2">
        <v>0.79166666666666663</v>
      </c>
    </row>
    <row r="965" spans="1:9" hidden="1" x14ac:dyDescent="0.25">
      <c r="A965" s="1">
        <v>45075</v>
      </c>
      <c r="B965">
        <v>58</v>
      </c>
      <c r="C965" t="s">
        <v>15</v>
      </c>
      <c r="D965" t="s">
        <v>15</v>
      </c>
      <c r="E965" t="s">
        <v>11</v>
      </c>
      <c r="F965">
        <v>104</v>
      </c>
      <c r="G965">
        <v>0.85</v>
      </c>
      <c r="H965">
        <v>4567</v>
      </c>
      <c r="I965" s="2">
        <v>0.79166666666666663</v>
      </c>
    </row>
    <row r="966" spans="1:9" hidden="1" x14ac:dyDescent="0.25">
      <c r="A966" s="1">
        <v>45076</v>
      </c>
      <c r="B966">
        <v>59</v>
      </c>
      <c r="C966" t="s">
        <v>15</v>
      </c>
      <c r="D966" t="s">
        <v>15</v>
      </c>
      <c r="E966" t="s">
        <v>11</v>
      </c>
      <c r="F966">
        <v>104</v>
      </c>
      <c r="G966">
        <v>0.74</v>
      </c>
      <c r="H966">
        <v>4567</v>
      </c>
      <c r="I966" s="2">
        <v>0.79166666666666663</v>
      </c>
    </row>
    <row r="967" spans="1:9" hidden="1" x14ac:dyDescent="0.25">
      <c r="A967" s="1">
        <v>45077</v>
      </c>
      <c r="B967">
        <v>60</v>
      </c>
      <c r="C967" t="s">
        <v>15</v>
      </c>
      <c r="D967" t="s">
        <v>15</v>
      </c>
      <c r="E967" t="s">
        <v>11</v>
      </c>
      <c r="F967">
        <v>104</v>
      </c>
      <c r="G967">
        <v>0.64</v>
      </c>
      <c r="H967">
        <v>4567</v>
      </c>
      <c r="I967" s="2">
        <v>0.79166666666666663</v>
      </c>
    </row>
    <row r="968" spans="1:9" hidden="1" x14ac:dyDescent="0.25">
      <c r="A968" s="1">
        <v>45078</v>
      </c>
      <c r="B968">
        <v>61</v>
      </c>
      <c r="C968" t="s">
        <v>15</v>
      </c>
      <c r="D968" t="s">
        <v>15</v>
      </c>
      <c r="E968" t="s">
        <v>11</v>
      </c>
      <c r="F968">
        <v>104</v>
      </c>
      <c r="G968">
        <v>0.98</v>
      </c>
      <c r="H968">
        <v>4567</v>
      </c>
      <c r="I968" s="2">
        <v>0.79166666666666663</v>
      </c>
    </row>
    <row r="969" spans="1:9" hidden="1" x14ac:dyDescent="0.25">
      <c r="A969" s="1">
        <v>45079</v>
      </c>
      <c r="B969">
        <v>62</v>
      </c>
      <c r="C969" t="s">
        <v>15</v>
      </c>
      <c r="D969" t="s">
        <v>15</v>
      </c>
      <c r="E969" t="s">
        <v>11</v>
      </c>
      <c r="F969">
        <v>104</v>
      </c>
      <c r="G969">
        <v>0.9</v>
      </c>
      <c r="H969">
        <v>4567</v>
      </c>
      <c r="I969" s="2">
        <v>0.79166666666666663</v>
      </c>
    </row>
    <row r="970" spans="1:9" hidden="1" x14ac:dyDescent="0.25">
      <c r="A970" s="1">
        <v>45080</v>
      </c>
      <c r="B970">
        <v>63</v>
      </c>
      <c r="C970" t="s">
        <v>15</v>
      </c>
      <c r="D970" t="s">
        <v>15</v>
      </c>
      <c r="E970" t="s">
        <v>11</v>
      </c>
      <c r="F970">
        <v>104</v>
      </c>
      <c r="G970">
        <v>1.01</v>
      </c>
      <c r="H970">
        <v>4567</v>
      </c>
      <c r="I970" s="2">
        <v>0.79166666666666663</v>
      </c>
    </row>
    <row r="971" spans="1:9" hidden="1" x14ac:dyDescent="0.25">
      <c r="A971" s="1">
        <v>45081</v>
      </c>
      <c r="B971">
        <v>64</v>
      </c>
      <c r="C971" t="s">
        <v>15</v>
      </c>
      <c r="D971" t="s">
        <v>15</v>
      </c>
      <c r="E971" t="s">
        <v>11</v>
      </c>
      <c r="F971">
        <v>75</v>
      </c>
      <c r="G971">
        <v>0.85</v>
      </c>
      <c r="H971">
        <v>4567</v>
      </c>
      <c r="I971" s="2">
        <v>0.79166666666666663</v>
      </c>
    </row>
    <row r="972" spans="1:9" hidden="1" x14ac:dyDescent="0.25">
      <c r="A972" s="1">
        <v>45082</v>
      </c>
      <c r="B972">
        <v>65</v>
      </c>
      <c r="C972" t="s">
        <v>15</v>
      </c>
      <c r="D972" t="s">
        <v>15</v>
      </c>
      <c r="E972" t="s">
        <v>11</v>
      </c>
      <c r="F972">
        <v>104</v>
      </c>
      <c r="G972">
        <v>1</v>
      </c>
      <c r="H972">
        <v>4567</v>
      </c>
      <c r="I972" s="2">
        <v>0.79166666666666663</v>
      </c>
    </row>
    <row r="973" spans="1:9" hidden="1" x14ac:dyDescent="0.25">
      <c r="A973" s="1">
        <v>45083</v>
      </c>
      <c r="B973">
        <v>66</v>
      </c>
      <c r="C973" t="s">
        <v>15</v>
      </c>
      <c r="D973" t="s">
        <v>15</v>
      </c>
      <c r="E973" t="s">
        <v>11</v>
      </c>
      <c r="F973">
        <v>96</v>
      </c>
      <c r="G973">
        <v>0.9</v>
      </c>
      <c r="H973">
        <v>4567</v>
      </c>
      <c r="I973" s="2">
        <v>0.79166666666666663</v>
      </c>
    </row>
    <row r="974" spans="1:9" hidden="1" x14ac:dyDescent="0.25">
      <c r="A974" s="1">
        <v>45084</v>
      </c>
      <c r="B974">
        <v>67</v>
      </c>
      <c r="C974" t="s">
        <v>15</v>
      </c>
      <c r="D974" t="s">
        <v>15</v>
      </c>
      <c r="E974" t="s">
        <v>11</v>
      </c>
      <c r="F974">
        <v>96</v>
      </c>
      <c r="G974">
        <v>1.1000000000000001</v>
      </c>
      <c r="H974">
        <v>4567</v>
      </c>
      <c r="I974" s="2">
        <v>0.79166666666666663</v>
      </c>
    </row>
    <row r="975" spans="1:9" hidden="1" x14ac:dyDescent="0.25">
      <c r="A975" s="1">
        <v>45085</v>
      </c>
      <c r="B975">
        <v>68</v>
      </c>
      <c r="C975" t="s">
        <v>15</v>
      </c>
      <c r="D975" t="s">
        <v>15</v>
      </c>
      <c r="E975" t="s">
        <v>11</v>
      </c>
      <c r="F975">
        <v>117</v>
      </c>
      <c r="G975">
        <v>1.1499999999999999</v>
      </c>
      <c r="H975">
        <v>4567</v>
      </c>
      <c r="I975" s="2">
        <v>0.79166666666666663</v>
      </c>
    </row>
    <row r="976" spans="1:9" hidden="1" x14ac:dyDescent="0.25">
      <c r="A976" s="1">
        <v>45086</v>
      </c>
      <c r="B976">
        <v>69</v>
      </c>
      <c r="C976" t="s">
        <v>15</v>
      </c>
      <c r="D976" t="s">
        <v>15</v>
      </c>
      <c r="E976" t="s">
        <v>11</v>
      </c>
      <c r="F976">
        <v>75</v>
      </c>
      <c r="G976">
        <v>0.85</v>
      </c>
      <c r="H976">
        <v>4567</v>
      </c>
      <c r="I976" s="2">
        <v>0.79166666666666663</v>
      </c>
    </row>
    <row r="977" spans="1:9" hidden="1" x14ac:dyDescent="0.25">
      <c r="A977" s="1">
        <v>45087</v>
      </c>
      <c r="B977">
        <v>70</v>
      </c>
      <c r="C977" t="s">
        <v>15</v>
      </c>
      <c r="D977" t="s">
        <v>15</v>
      </c>
      <c r="E977" t="s">
        <v>11</v>
      </c>
      <c r="F977">
        <v>96</v>
      </c>
      <c r="G977">
        <v>0.9</v>
      </c>
      <c r="H977">
        <v>4567</v>
      </c>
      <c r="I977" s="2">
        <v>0.79166666666666663</v>
      </c>
    </row>
    <row r="978" spans="1:9" hidden="1" x14ac:dyDescent="0.25">
      <c r="A978" s="1">
        <v>45088</v>
      </c>
      <c r="B978">
        <v>71</v>
      </c>
      <c r="C978" t="s">
        <v>15</v>
      </c>
      <c r="D978" t="s">
        <v>15</v>
      </c>
      <c r="E978" t="s">
        <v>11</v>
      </c>
      <c r="F978">
        <v>75</v>
      </c>
      <c r="G978">
        <v>0.76</v>
      </c>
      <c r="H978">
        <v>4567</v>
      </c>
      <c r="I978" s="2">
        <v>0.79166666666666663</v>
      </c>
    </row>
    <row r="979" spans="1:9" hidden="1" x14ac:dyDescent="0.25">
      <c r="A979" s="1">
        <v>45089</v>
      </c>
      <c r="B979">
        <v>72</v>
      </c>
      <c r="C979" t="s">
        <v>15</v>
      </c>
      <c r="D979" t="s">
        <v>15</v>
      </c>
      <c r="E979" t="s">
        <v>11</v>
      </c>
      <c r="F979">
        <v>75</v>
      </c>
      <c r="G979">
        <v>0.67</v>
      </c>
      <c r="H979">
        <v>4567</v>
      </c>
      <c r="I979" s="2">
        <v>0.79166666666666663</v>
      </c>
    </row>
    <row r="980" spans="1:9" hidden="1" x14ac:dyDescent="0.25">
      <c r="A980" s="1">
        <v>45090</v>
      </c>
      <c r="B980">
        <v>73</v>
      </c>
      <c r="C980" t="s">
        <v>15</v>
      </c>
      <c r="D980" t="s">
        <v>15</v>
      </c>
      <c r="E980" t="s">
        <v>11</v>
      </c>
      <c r="F980">
        <v>111</v>
      </c>
      <c r="G980">
        <v>0.95</v>
      </c>
      <c r="H980">
        <v>4567</v>
      </c>
      <c r="I980" s="2">
        <v>0.79166666666666663</v>
      </c>
    </row>
    <row r="981" spans="1:9" hidden="1" x14ac:dyDescent="0.25">
      <c r="A981" s="1">
        <v>45091</v>
      </c>
      <c r="B981">
        <v>74</v>
      </c>
      <c r="C981" t="s">
        <v>15</v>
      </c>
      <c r="D981" t="s">
        <v>15</v>
      </c>
      <c r="E981" t="s">
        <v>11</v>
      </c>
      <c r="F981">
        <v>75</v>
      </c>
      <c r="G981">
        <v>0.78</v>
      </c>
      <c r="H981">
        <v>4567</v>
      </c>
      <c r="I981" s="2">
        <v>0.79166666666666663</v>
      </c>
    </row>
    <row r="982" spans="1:9" hidden="1" x14ac:dyDescent="0.25">
      <c r="A982" s="1">
        <v>45092</v>
      </c>
      <c r="B982">
        <v>75</v>
      </c>
      <c r="C982" t="s">
        <v>15</v>
      </c>
      <c r="D982" t="s">
        <v>15</v>
      </c>
      <c r="E982" t="s">
        <v>11</v>
      </c>
      <c r="F982">
        <v>79</v>
      </c>
      <c r="G982">
        <v>0.65</v>
      </c>
      <c r="H982">
        <v>4567</v>
      </c>
      <c r="I982" s="2">
        <v>0.79166666666666663</v>
      </c>
    </row>
    <row r="983" spans="1:9" hidden="1" x14ac:dyDescent="0.25">
      <c r="A983" s="1">
        <v>45093</v>
      </c>
      <c r="B983">
        <v>76</v>
      </c>
      <c r="C983" t="s">
        <v>15</v>
      </c>
      <c r="D983" t="s">
        <v>15</v>
      </c>
      <c r="E983" t="s">
        <v>11</v>
      </c>
      <c r="F983">
        <v>75</v>
      </c>
      <c r="G983">
        <v>0.54</v>
      </c>
      <c r="H983">
        <v>4567</v>
      </c>
      <c r="I983" s="2">
        <v>0.79166666666666663</v>
      </c>
    </row>
    <row r="984" spans="1:9" hidden="1" x14ac:dyDescent="0.25">
      <c r="A984" s="1">
        <v>45094</v>
      </c>
      <c r="B984">
        <v>77</v>
      </c>
      <c r="C984" t="s">
        <v>15</v>
      </c>
      <c r="D984" t="s">
        <v>15</v>
      </c>
      <c r="E984" t="s">
        <v>11</v>
      </c>
      <c r="F984">
        <v>104</v>
      </c>
      <c r="G984">
        <v>0.95</v>
      </c>
      <c r="H984">
        <v>4567</v>
      </c>
      <c r="I984" s="2">
        <v>0.79166666666666663</v>
      </c>
    </row>
    <row r="985" spans="1:9" hidden="1" x14ac:dyDescent="0.25">
      <c r="A985" s="1">
        <v>45095</v>
      </c>
      <c r="B985">
        <v>78</v>
      </c>
      <c r="C985" t="s">
        <v>15</v>
      </c>
      <c r="D985" t="s">
        <v>15</v>
      </c>
      <c r="E985" t="s">
        <v>11</v>
      </c>
      <c r="F985">
        <v>85</v>
      </c>
      <c r="G985">
        <v>0.88</v>
      </c>
      <c r="H985">
        <v>4567</v>
      </c>
      <c r="I985" s="2">
        <v>0.79166666666666663</v>
      </c>
    </row>
    <row r="986" spans="1:9" hidden="1" x14ac:dyDescent="0.25">
      <c r="A986" s="1">
        <v>45096</v>
      </c>
      <c r="B986">
        <v>79</v>
      </c>
      <c r="C986" t="s">
        <v>15</v>
      </c>
      <c r="D986" t="s">
        <v>15</v>
      </c>
      <c r="E986" t="s">
        <v>11</v>
      </c>
      <c r="F986">
        <v>96</v>
      </c>
      <c r="G986">
        <v>1.1200000000000001</v>
      </c>
      <c r="H986">
        <v>4567</v>
      </c>
      <c r="I986" s="2">
        <v>0.79166666666666663</v>
      </c>
    </row>
    <row r="987" spans="1:9" hidden="1" x14ac:dyDescent="0.25">
      <c r="A987" s="1">
        <v>45097</v>
      </c>
      <c r="B987">
        <v>80</v>
      </c>
      <c r="C987" t="s">
        <v>15</v>
      </c>
      <c r="D987" t="s">
        <v>15</v>
      </c>
      <c r="E987" t="s">
        <v>11</v>
      </c>
      <c r="F987">
        <v>75</v>
      </c>
      <c r="G987">
        <v>0.88</v>
      </c>
      <c r="H987">
        <v>4567</v>
      </c>
      <c r="I987" s="2">
        <v>0.79166666666666663</v>
      </c>
    </row>
    <row r="988" spans="1:9" hidden="1" x14ac:dyDescent="0.25">
      <c r="A988" s="1">
        <v>45098</v>
      </c>
      <c r="B988">
        <v>81</v>
      </c>
      <c r="C988" t="s">
        <v>15</v>
      </c>
      <c r="D988" t="s">
        <v>15</v>
      </c>
      <c r="E988" t="s">
        <v>11</v>
      </c>
      <c r="F988">
        <v>91</v>
      </c>
      <c r="G988">
        <v>0.93</v>
      </c>
      <c r="H988">
        <v>4567</v>
      </c>
      <c r="I988" s="2">
        <v>0.79166666666666663</v>
      </c>
    </row>
    <row r="989" spans="1:9" hidden="1" x14ac:dyDescent="0.25">
      <c r="A989" s="1">
        <v>45099</v>
      </c>
      <c r="B989">
        <v>82</v>
      </c>
      <c r="C989" t="s">
        <v>15</v>
      </c>
      <c r="D989" t="s">
        <v>15</v>
      </c>
      <c r="E989" t="s">
        <v>11</v>
      </c>
      <c r="F989">
        <v>85</v>
      </c>
      <c r="G989">
        <v>0.86</v>
      </c>
      <c r="H989">
        <v>4567</v>
      </c>
      <c r="I989" s="2">
        <v>0.79166666666666663</v>
      </c>
    </row>
    <row r="990" spans="1:9" hidden="1" x14ac:dyDescent="0.25">
      <c r="A990" s="1">
        <v>45100</v>
      </c>
      <c r="B990">
        <v>83</v>
      </c>
      <c r="C990" t="s">
        <v>15</v>
      </c>
      <c r="D990" t="s">
        <v>15</v>
      </c>
      <c r="E990" t="s">
        <v>11</v>
      </c>
      <c r="F990">
        <v>85</v>
      </c>
      <c r="G990">
        <v>0.84</v>
      </c>
      <c r="H990">
        <v>4567</v>
      </c>
      <c r="I990" s="2">
        <v>0.79166666666666663</v>
      </c>
    </row>
    <row r="991" spans="1:9" hidden="1" x14ac:dyDescent="0.25">
      <c r="A991" s="1">
        <v>45101</v>
      </c>
      <c r="B991">
        <v>84</v>
      </c>
      <c r="C991" t="s">
        <v>15</v>
      </c>
      <c r="D991" t="s">
        <v>15</v>
      </c>
      <c r="E991" t="s">
        <v>11</v>
      </c>
      <c r="F991">
        <v>79</v>
      </c>
      <c r="G991">
        <v>0.78</v>
      </c>
      <c r="H991">
        <v>4567</v>
      </c>
      <c r="I991" s="2">
        <v>0.79166666666666663</v>
      </c>
    </row>
    <row r="992" spans="1:9" hidden="1" x14ac:dyDescent="0.25">
      <c r="A992" s="1">
        <v>45102</v>
      </c>
      <c r="B992">
        <v>85</v>
      </c>
      <c r="C992" t="s">
        <v>15</v>
      </c>
      <c r="D992" t="s">
        <v>15</v>
      </c>
      <c r="E992" t="s">
        <v>11</v>
      </c>
      <c r="F992">
        <v>85</v>
      </c>
      <c r="G992">
        <v>0.83</v>
      </c>
      <c r="H992">
        <v>4567</v>
      </c>
      <c r="I992" s="2">
        <v>0.79166666666666663</v>
      </c>
    </row>
    <row r="993" spans="1:9" hidden="1" x14ac:dyDescent="0.25">
      <c r="A993" s="1">
        <v>45103</v>
      </c>
      <c r="B993">
        <v>86</v>
      </c>
      <c r="C993" t="s">
        <v>15</v>
      </c>
      <c r="D993" t="s">
        <v>15</v>
      </c>
      <c r="E993" t="s">
        <v>11</v>
      </c>
      <c r="F993">
        <v>75</v>
      </c>
      <c r="G993">
        <v>0.76</v>
      </c>
      <c r="H993">
        <v>4567</v>
      </c>
      <c r="I993" s="2">
        <v>0.79166666666666663</v>
      </c>
    </row>
    <row r="994" spans="1:9" hidden="1" x14ac:dyDescent="0.25">
      <c r="A994" s="1">
        <v>45104</v>
      </c>
      <c r="B994">
        <v>87</v>
      </c>
      <c r="C994" t="s">
        <v>15</v>
      </c>
      <c r="D994" t="s">
        <v>15</v>
      </c>
      <c r="E994" t="s">
        <v>11</v>
      </c>
      <c r="F994">
        <v>117</v>
      </c>
      <c r="G994">
        <v>1.1000000000000001</v>
      </c>
      <c r="H994">
        <v>4567</v>
      </c>
      <c r="I994" s="2">
        <v>0.79166666666666663</v>
      </c>
    </row>
    <row r="995" spans="1:9" hidden="1" x14ac:dyDescent="0.25">
      <c r="A995" s="1">
        <v>45105</v>
      </c>
      <c r="B995">
        <v>88</v>
      </c>
      <c r="C995" t="s">
        <v>15</v>
      </c>
      <c r="D995" t="s">
        <v>15</v>
      </c>
      <c r="E995" t="s">
        <v>11</v>
      </c>
      <c r="F995">
        <v>104</v>
      </c>
      <c r="G995">
        <v>0.95</v>
      </c>
      <c r="H995">
        <v>4567</v>
      </c>
      <c r="I995" s="2">
        <v>0.79166666666666663</v>
      </c>
    </row>
    <row r="996" spans="1:9" hidden="1" x14ac:dyDescent="0.25">
      <c r="A996" s="1">
        <v>45106</v>
      </c>
      <c r="B996">
        <v>89</v>
      </c>
      <c r="C996" t="s">
        <v>15</v>
      </c>
      <c r="D996" t="s">
        <v>15</v>
      </c>
      <c r="E996" t="s">
        <v>11</v>
      </c>
      <c r="F996">
        <v>91</v>
      </c>
      <c r="G996">
        <v>0.92</v>
      </c>
      <c r="H996">
        <v>4567</v>
      </c>
      <c r="I996" s="2">
        <v>0.79166666666666663</v>
      </c>
    </row>
    <row r="997" spans="1:9" hidden="1" x14ac:dyDescent="0.25">
      <c r="A997" s="1">
        <v>45107</v>
      </c>
      <c r="B997">
        <v>90</v>
      </c>
      <c r="C997" t="s">
        <v>15</v>
      </c>
      <c r="D997" t="s">
        <v>15</v>
      </c>
      <c r="E997" t="s">
        <v>11</v>
      </c>
      <c r="F997">
        <v>98</v>
      </c>
      <c r="G997">
        <v>1.1000000000000001</v>
      </c>
      <c r="H997">
        <v>4567</v>
      </c>
      <c r="I997" s="2">
        <v>0.79166666666666663</v>
      </c>
    </row>
    <row r="998" spans="1:9" hidden="1" x14ac:dyDescent="0.25">
      <c r="A998" s="1">
        <v>45108</v>
      </c>
      <c r="B998">
        <v>91</v>
      </c>
      <c r="C998" t="s">
        <v>15</v>
      </c>
      <c r="D998" t="s">
        <v>15</v>
      </c>
      <c r="E998" t="s">
        <v>11</v>
      </c>
      <c r="F998">
        <v>68</v>
      </c>
      <c r="G998">
        <v>0.95</v>
      </c>
      <c r="H998">
        <v>4567</v>
      </c>
      <c r="I998" s="2">
        <v>0.79166666666666663</v>
      </c>
    </row>
    <row r="999" spans="1:9" hidden="1" x14ac:dyDescent="0.25">
      <c r="A999" s="1">
        <v>45109</v>
      </c>
      <c r="B999">
        <v>92</v>
      </c>
      <c r="C999" t="s">
        <v>15</v>
      </c>
      <c r="D999" t="s">
        <v>15</v>
      </c>
      <c r="E999" t="s">
        <v>11</v>
      </c>
      <c r="F999">
        <v>79</v>
      </c>
      <c r="G999">
        <v>1.2</v>
      </c>
      <c r="H999">
        <v>4567</v>
      </c>
      <c r="I999" s="2">
        <v>0.79166666666666663</v>
      </c>
    </row>
    <row r="1000" spans="1:9" hidden="1" x14ac:dyDescent="0.25">
      <c r="A1000" s="1">
        <v>45110</v>
      </c>
      <c r="B1000">
        <v>93</v>
      </c>
      <c r="C1000" t="s">
        <v>15</v>
      </c>
      <c r="D1000" t="s">
        <v>15</v>
      </c>
      <c r="E1000" t="s">
        <v>11</v>
      </c>
      <c r="F1000">
        <v>63</v>
      </c>
      <c r="G1000">
        <v>0.78</v>
      </c>
      <c r="H1000">
        <v>4567</v>
      </c>
      <c r="I1000" s="2">
        <v>0.79166666666666663</v>
      </c>
    </row>
    <row r="1001" spans="1:9" hidden="1" x14ac:dyDescent="0.25">
      <c r="A1001" s="1">
        <v>45111</v>
      </c>
      <c r="B1001">
        <v>94</v>
      </c>
      <c r="C1001" t="s">
        <v>15</v>
      </c>
      <c r="D1001" t="s">
        <v>15</v>
      </c>
      <c r="E1001" t="s">
        <v>11</v>
      </c>
      <c r="F1001">
        <v>59</v>
      </c>
      <c r="G1001">
        <v>0.72</v>
      </c>
      <c r="H1001">
        <v>4567</v>
      </c>
      <c r="I1001" s="2">
        <v>0.79166666666666663</v>
      </c>
    </row>
    <row r="1002" spans="1:9" hidden="1" x14ac:dyDescent="0.25">
      <c r="A1002" s="1">
        <v>45112</v>
      </c>
      <c r="B1002">
        <v>95</v>
      </c>
      <c r="C1002" t="s">
        <v>15</v>
      </c>
      <c r="D1002" t="s">
        <v>15</v>
      </c>
      <c r="E1002" t="s">
        <v>11</v>
      </c>
      <c r="F1002">
        <v>59</v>
      </c>
      <c r="G1002">
        <v>0.87</v>
      </c>
      <c r="H1002">
        <v>4567</v>
      </c>
      <c r="I1002" s="2">
        <v>0.79166666666666663</v>
      </c>
    </row>
    <row r="1003" spans="1:9" hidden="1" x14ac:dyDescent="0.25">
      <c r="A1003" s="1">
        <v>45113</v>
      </c>
      <c r="B1003">
        <v>96</v>
      </c>
      <c r="C1003" t="s">
        <v>15</v>
      </c>
      <c r="D1003" t="s">
        <v>15</v>
      </c>
      <c r="E1003" t="s">
        <v>11</v>
      </c>
      <c r="F1003">
        <v>63</v>
      </c>
      <c r="G1003">
        <v>1.0900000000000001</v>
      </c>
      <c r="H1003">
        <v>4567</v>
      </c>
      <c r="I1003" s="2">
        <v>0.79166666666666663</v>
      </c>
    </row>
    <row r="1004" spans="1:9" hidden="1" x14ac:dyDescent="0.25">
      <c r="A1004" s="1">
        <v>45114</v>
      </c>
      <c r="B1004">
        <v>97</v>
      </c>
      <c r="C1004" t="s">
        <v>15</v>
      </c>
      <c r="D1004" t="s">
        <v>15</v>
      </c>
      <c r="E1004" t="s">
        <v>11</v>
      </c>
      <c r="F1004">
        <v>59</v>
      </c>
      <c r="G1004">
        <v>0.84</v>
      </c>
      <c r="H1004">
        <v>4567</v>
      </c>
      <c r="I1004" s="2">
        <v>0.79166666666666663</v>
      </c>
    </row>
    <row r="1005" spans="1:9" hidden="1" x14ac:dyDescent="0.25">
      <c r="A1005" s="1">
        <v>45115</v>
      </c>
      <c r="B1005">
        <v>98</v>
      </c>
      <c r="C1005" t="s">
        <v>15</v>
      </c>
      <c r="D1005" t="s">
        <v>15</v>
      </c>
      <c r="E1005" t="s">
        <v>11</v>
      </c>
      <c r="F1005">
        <v>68</v>
      </c>
      <c r="G1005">
        <v>1.0900000000000001</v>
      </c>
      <c r="H1005">
        <v>4567</v>
      </c>
      <c r="I1005" s="2">
        <v>0.79166666666666663</v>
      </c>
    </row>
    <row r="1006" spans="1:9" hidden="1" x14ac:dyDescent="0.25">
      <c r="A1006" s="1">
        <v>45116</v>
      </c>
      <c r="B1006">
        <v>99</v>
      </c>
      <c r="C1006" t="s">
        <v>15</v>
      </c>
      <c r="D1006" t="s">
        <v>15</v>
      </c>
      <c r="E1006" t="s">
        <v>11</v>
      </c>
      <c r="F1006">
        <v>63</v>
      </c>
      <c r="G1006">
        <v>0.9</v>
      </c>
      <c r="H1006">
        <v>4567</v>
      </c>
      <c r="I1006" s="2">
        <v>0.79166666666666663</v>
      </c>
    </row>
    <row r="1007" spans="1:9" hidden="1" x14ac:dyDescent="0.25">
      <c r="A1007" s="1">
        <v>45117</v>
      </c>
      <c r="B1007">
        <v>100</v>
      </c>
      <c r="C1007" t="s">
        <v>15</v>
      </c>
      <c r="D1007" t="s">
        <v>15</v>
      </c>
      <c r="E1007" t="s">
        <v>11</v>
      </c>
      <c r="F1007">
        <v>59</v>
      </c>
      <c r="G1007">
        <v>0.78</v>
      </c>
      <c r="H1007">
        <v>4567</v>
      </c>
      <c r="I1007" s="2">
        <v>0.79166666666666663</v>
      </c>
    </row>
    <row r="1008" spans="1:9" hidden="1" x14ac:dyDescent="0.25">
      <c r="A1008" s="1">
        <v>45118</v>
      </c>
      <c r="B1008">
        <v>101</v>
      </c>
      <c r="C1008" t="s">
        <v>15</v>
      </c>
      <c r="D1008" t="s">
        <v>15</v>
      </c>
      <c r="E1008" t="s">
        <v>11</v>
      </c>
      <c r="F1008">
        <v>59</v>
      </c>
      <c r="G1008">
        <v>0.67</v>
      </c>
      <c r="H1008">
        <v>4567</v>
      </c>
      <c r="I1008" s="2">
        <v>0.79166666666666663</v>
      </c>
    </row>
    <row r="1009" spans="1:9" hidden="1" x14ac:dyDescent="0.25">
      <c r="A1009" s="1">
        <v>45119</v>
      </c>
      <c r="B1009">
        <v>102</v>
      </c>
      <c r="C1009" t="s">
        <v>15</v>
      </c>
      <c r="D1009" t="s">
        <v>15</v>
      </c>
      <c r="E1009" t="s">
        <v>11</v>
      </c>
      <c r="F1009">
        <v>59</v>
      </c>
      <c r="G1009">
        <v>0.69</v>
      </c>
      <c r="H1009">
        <v>4567</v>
      </c>
      <c r="I1009" s="2">
        <v>0.79166666666666663</v>
      </c>
    </row>
    <row r="1010" spans="1:9" hidden="1" x14ac:dyDescent="0.25">
      <c r="A1010" s="1">
        <v>45120</v>
      </c>
      <c r="B1010">
        <v>103</v>
      </c>
      <c r="C1010" t="s">
        <v>15</v>
      </c>
      <c r="D1010" t="s">
        <v>15</v>
      </c>
      <c r="E1010" t="s">
        <v>11</v>
      </c>
      <c r="F1010">
        <v>59</v>
      </c>
      <c r="G1010">
        <v>0.64</v>
      </c>
      <c r="H1010">
        <v>4567</v>
      </c>
      <c r="I1010" s="2">
        <v>0.79166666666666663</v>
      </c>
    </row>
    <row r="1011" spans="1:9" hidden="1" x14ac:dyDescent="0.25">
      <c r="A1011" s="1">
        <v>45121</v>
      </c>
      <c r="B1011">
        <v>104</v>
      </c>
      <c r="C1011" t="s">
        <v>15</v>
      </c>
      <c r="D1011" t="s">
        <v>15</v>
      </c>
      <c r="E1011" t="s">
        <v>11</v>
      </c>
      <c r="F1011">
        <v>59</v>
      </c>
      <c r="G1011">
        <v>0.7</v>
      </c>
      <c r="H1011">
        <v>4567</v>
      </c>
      <c r="I1011" s="2">
        <v>0.79166666666666663</v>
      </c>
    </row>
    <row r="1012" spans="1:9" hidden="1" x14ac:dyDescent="0.25">
      <c r="A1012" s="1">
        <v>45122</v>
      </c>
      <c r="B1012">
        <v>105</v>
      </c>
      <c r="C1012" t="s">
        <v>15</v>
      </c>
      <c r="D1012" t="s">
        <v>15</v>
      </c>
      <c r="E1012" t="s">
        <v>11</v>
      </c>
      <c r="F1012">
        <v>63</v>
      </c>
      <c r="G1012">
        <v>0.82</v>
      </c>
      <c r="H1012">
        <v>4567</v>
      </c>
      <c r="I1012" s="2">
        <v>0.79166666666666663</v>
      </c>
    </row>
    <row r="1013" spans="1:9" hidden="1" x14ac:dyDescent="0.25">
      <c r="A1013" s="1">
        <v>45123</v>
      </c>
      <c r="B1013">
        <v>106</v>
      </c>
      <c r="C1013" t="s">
        <v>15</v>
      </c>
      <c r="D1013" t="s">
        <v>15</v>
      </c>
      <c r="E1013" t="s">
        <v>11</v>
      </c>
      <c r="F1013">
        <v>68</v>
      </c>
      <c r="G1013">
        <v>0.92</v>
      </c>
      <c r="H1013">
        <v>4567</v>
      </c>
      <c r="I1013" s="2">
        <v>0.79166666666666663</v>
      </c>
    </row>
    <row r="1014" spans="1:9" hidden="1" x14ac:dyDescent="0.25">
      <c r="A1014" s="1">
        <v>45124</v>
      </c>
      <c r="B1014">
        <v>107</v>
      </c>
      <c r="C1014" t="s">
        <v>15</v>
      </c>
      <c r="D1014" t="s">
        <v>15</v>
      </c>
      <c r="E1014" t="s">
        <v>11</v>
      </c>
      <c r="F1014">
        <v>59</v>
      </c>
      <c r="G1014">
        <v>0.76</v>
      </c>
      <c r="H1014">
        <v>4567</v>
      </c>
      <c r="I1014" s="2">
        <v>0.79166666666666663</v>
      </c>
    </row>
    <row r="1015" spans="1:9" hidden="1" x14ac:dyDescent="0.25">
      <c r="A1015" s="1">
        <v>45125</v>
      </c>
      <c r="B1015">
        <v>108</v>
      </c>
      <c r="C1015" t="s">
        <v>15</v>
      </c>
      <c r="D1015" t="s">
        <v>15</v>
      </c>
      <c r="E1015" t="s">
        <v>11</v>
      </c>
      <c r="F1015">
        <v>59</v>
      </c>
      <c r="G1015">
        <v>0.78</v>
      </c>
      <c r="H1015">
        <v>4567</v>
      </c>
      <c r="I1015" s="2">
        <v>0.79166666666666663</v>
      </c>
    </row>
    <row r="1016" spans="1:9" hidden="1" x14ac:dyDescent="0.25">
      <c r="A1016" s="1">
        <v>45126</v>
      </c>
      <c r="B1016">
        <v>109</v>
      </c>
      <c r="C1016" t="s">
        <v>15</v>
      </c>
      <c r="D1016" t="s">
        <v>15</v>
      </c>
      <c r="E1016" t="s">
        <v>11</v>
      </c>
      <c r="F1016">
        <v>63</v>
      </c>
      <c r="G1016">
        <v>0.84</v>
      </c>
      <c r="H1016">
        <v>4567</v>
      </c>
      <c r="I1016" s="2">
        <v>0.79166666666666663</v>
      </c>
    </row>
    <row r="1017" spans="1:9" hidden="1" x14ac:dyDescent="0.25">
      <c r="A1017" s="1">
        <v>45127</v>
      </c>
      <c r="B1017">
        <v>110</v>
      </c>
      <c r="C1017" t="s">
        <v>15</v>
      </c>
      <c r="D1017" t="s">
        <v>15</v>
      </c>
      <c r="E1017" t="s">
        <v>11</v>
      </c>
      <c r="F1017">
        <v>59</v>
      </c>
      <c r="G1017">
        <v>0.72</v>
      </c>
      <c r="H1017">
        <v>4567</v>
      </c>
      <c r="I1017" s="2">
        <v>0.79166666666666663</v>
      </c>
    </row>
    <row r="1018" spans="1:9" hidden="1" x14ac:dyDescent="0.25">
      <c r="A1018" s="1">
        <v>45128</v>
      </c>
      <c r="B1018">
        <v>111</v>
      </c>
      <c r="C1018" t="s">
        <v>15</v>
      </c>
      <c r="D1018" t="s">
        <v>15</v>
      </c>
      <c r="E1018" t="s">
        <v>11</v>
      </c>
      <c r="F1018">
        <v>59</v>
      </c>
      <c r="G1018">
        <v>0.67</v>
      </c>
      <c r="H1018">
        <v>4567</v>
      </c>
      <c r="I1018" s="2">
        <v>0.79166666666666663</v>
      </c>
    </row>
    <row r="1019" spans="1:9" hidden="1" x14ac:dyDescent="0.25">
      <c r="A1019" s="1">
        <v>45129</v>
      </c>
      <c r="B1019">
        <v>112</v>
      </c>
      <c r="C1019" t="s">
        <v>15</v>
      </c>
      <c r="D1019" t="s">
        <v>15</v>
      </c>
      <c r="E1019" t="s">
        <v>11</v>
      </c>
      <c r="F1019">
        <v>68</v>
      </c>
      <c r="G1019">
        <v>0.95</v>
      </c>
      <c r="H1019">
        <v>4567</v>
      </c>
      <c r="I1019" s="2">
        <v>0.79166666666666663</v>
      </c>
    </row>
    <row r="1020" spans="1:9" hidden="1" x14ac:dyDescent="0.25">
      <c r="A1020" s="1">
        <v>45130</v>
      </c>
      <c r="B1020">
        <v>113</v>
      </c>
      <c r="C1020" t="s">
        <v>15</v>
      </c>
      <c r="D1020" t="s">
        <v>15</v>
      </c>
      <c r="E1020" t="s">
        <v>11</v>
      </c>
      <c r="F1020">
        <v>59</v>
      </c>
      <c r="G1020">
        <v>0.78</v>
      </c>
      <c r="H1020">
        <v>4567</v>
      </c>
      <c r="I1020" s="2">
        <v>0.79166666666666663</v>
      </c>
    </row>
    <row r="1021" spans="1:9" hidden="1" x14ac:dyDescent="0.25">
      <c r="A1021" s="1">
        <v>45131</v>
      </c>
      <c r="B1021">
        <v>114</v>
      </c>
      <c r="C1021" t="s">
        <v>15</v>
      </c>
      <c r="D1021" t="s">
        <v>15</v>
      </c>
      <c r="E1021" t="s">
        <v>11</v>
      </c>
      <c r="F1021">
        <v>59</v>
      </c>
      <c r="G1021">
        <v>0.65</v>
      </c>
      <c r="H1021">
        <v>4567</v>
      </c>
      <c r="I1021" s="2">
        <v>0.79166666666666663</v>
      </c>
    </row>
    <row r="1022" spans="1:9" hidden="1" x14ac:dyDescent="0.25">
      <c r="A1022" s="1">
        <v>45132</v>
      </c>
      <c r="B1022">
        <v>115</v>
      </c>
      <c r="C1022" t="s">
        <v>15</v>
      </c>
      <c r="D1022" t="s">
        <v>15</v>
      </c>
      <c r="E1022" t="s">
        <v>11</v>
      </c>
      <c r="F1022">
        <v>68</v>
      </c>
      <c r="G1022">
        <v>0.91</v>
      </c>
      <c r="H1022">
        <v>4567</v>
      </c>
      <c r="I1022" s="2">
        <v>0.79166666666666663</v>
      </c>
    </row>
    <row r="1023" spans="1:9" hidden="1" x14ac:dyDescent="0.25">
      <c r="A1023" s="1">
        <v>45133</v>
      </c>
      <c r="B1023">
        <v>116</v>
      </c>
      <c r="C1023" t="s">
        <v>15</v>
      </c>
      <c r="D1023" t="s">
        <v>15</v>
      </c>
      <c r="E1023" t="s">
        <v>11</v>
      </c>
      <c r="F1023">
        <v>63</v>
      </c>
      <c r="G1023">
        <v>0.68</v>
      </c>
      <c r="H1023">
        <v>4567</v>
      </c>
      <c r="I1023" s="2">
        <v>0.79166666666666663</v>
      </c>
    </row>
    <row r="1024" spans="1:9" hidden="1" x14ac:dyDescent="0.25">
      <c r="A1024" s="1">
        <v>45134</v>
      </c>
      <c r="B1024">
        <v>117</v>
      </c>
      <c r="C1024" t="s">
        <v>15</v>
      </c>
      <c r="D1024" t="s">
        <v>15</v>
      </c>
      <c r="E1024" t="s">
        <v>11</v>
      </c>
      <c r="F1024">
        <v>68</v>
      </c>
      <c r="G1024">
        <v>0.95</v>
      </c>
      <c r="H1024">
        <v>4567</v>
      </c>
      <c r="I1024" s="2">
        <v>0.79166666666666663</v>
      </c>
    </row>
    <row r="1025" spans="1:9" hidden="1" x14ac:dyDescent="0.25">
      <c r="A1025" s="1">
        <v>45135</v>
      </c>
      <c r="B1025">
        <v>118</v>
      </c>
      <c r="C1025" t="s">
        <v>15</v>
      </c>
      <c r="D1025" t="s">
        <v>15</v>
      </c>
      <c r="E1025" t="s">
        <v>11</v>
      </c>
      <c r="F1025">
        <v>68</v>
      </c>
      <c r="G1025">
        <v>0.94</v>
      </c>
      <c r="H1025">
        <v>4567</v>
      </c>
      <c r="I1025" s="2">
        <v>0.79166666666666663</v>
      </c>
    </row>
    <row r="1026" spans="1:9" hidden="1" x14ac:dyDescent="0.25">
      <c r="A1026" s="1">
        <v>45136</v>
      </c>
      <c r="B1026">
        <v>119</v>
      </c>
      <c r="C1026" t="s">
        <v>15</v>
      </c>
      <c r="D1026" t="s">
        <v>15</v>
      </c>
      <c r="E1026" t="s">
        <v>11</v>
      </c>
      <c r="F1026">
        <v>59</v>
      </c>
      <c r="G1026">
        <v>0.78</v>
      </c>
      <c r="H1026">
        <v>4567</v>
      </c>
      <c r="I1026" s="2">
        <v>0.79166666666666663</v>
      </c>
    </row>
    <row r="1027" spans="1:9" hidden="1" x14ac:dyDescent="0.25">
      <c r="A1027" s="1">
        <v>45137</v>
      </c>
      <c r="B1027">
        <v>120</v>
      </c>
      <c r="C1027" t="s">
        <v>15</v>
      </c>
      <c r="D1027" t="s">
        <v>15</v>
      </c>
      <c r="E1027" t="s">
        <v>11</v>
      </c>
      <c r="F1027">
        <v>59</v>
      </c>
      <c r="G1027">
        <v>0.72</v>
      </c>
      <c r="H1027">
        <v>4567</v>
      </c>
      <c r="I1027" s="2">
        <v>0.79166666666666663</v>
      </c>
    </row>
    <row r="1028" spans="1:9" hidden="1" x14ac:dyDescent="0.25">
      <c r="A1028" s="1">
        <v>45138</v>
      </c>
      <c r="B1028">
        <v>121</v>
      </c>
      <c r="C1028" t="s">
        <v>15</v>
      </c>
      <c r="D1028" t="s">
        <v>15</v>
      </c>
      <c r="E1028" t="s">
        <v>11</v>
      </c>
      <c r="F1028">
        <v>41</v>
      </c>
      <c r="G1028">
        <v>0.67</v>
      </c>
      <c r="H1028">
        <v>4567</v>
      </c>
      <c r="I1028" s="2">
        <v>0.79166666666666663</v>
      </c>
    </row>
    <row r="1029" spans="1:9" hidden="1" x14ac:dyDescent="0.25">
      <c r="A1029" s="1">
        <v>45139</v>
      </c>
      <c r="B1029">
        <v>122</v>
      </c>
      <c r="C1029" t="s">
        <v>15</v>
      </c>
      <c r="D1029" t="s">
        <v>15</v>
      </c>
      <c r="E1029" t="s">
        <v>11</v>
      </c>
      <c r="F1029">
        <v>53</v>
      </c>
      <c r="G1029">
        <v>0.92</v>
      </c>
      <c r="H1029">
        <v>4567</v>
      </c>
      <c r="I1029" s="2">
        <v>0.79166666666666663</v>
      </c>
    </row>
    <row r="1030" spans="1:9" hidden="1" x14ac:dyDescent="0.25">
      <c r="A1030" s="1">
        <v>45140</v>
      </c>
      <c r="B1030">
        <v>123</v>
      </c>
      <c r="C1030" t="s">
        <v>15</v>
      </c>
      <c r="D1030" t="s">
        <v>15</v>
      </c>
      <c r="E1030" t="s">
        <v>11</v>
      </c>
      <c r="F1030">
        <v>47</v>
      </c>
      <c r="G1030">
        <v>0.78</v>
      </c>
      <c r="H1030">
        <v>4567</v>
      </c>
      <c r="I1030" s="2">
        <v>0.79166666666666663</v>
      </c>
    </row>
    <row r="1031" spans="1:9" hidden="1" x14ac:dyDescent="0.25">
      <c r="A1031" s="1">
        <v>45141</v>
      </c>
      <c r="B1031">
        <v>124</v>
      </c>
      <c r="C1031" t="s">
        <v>15</v>
      </c>
      <c r="D1031" t="s">
        <v>15</v>
      </c>
      <c r="E1031" t="s">
        <v>11</v>
      </c>
      <c r="F1031">
        <v>47</v>
      </c>
      <c r="G1031">
        <v>0.67</v>
      </c>
      <c r="H1031">
        <v>4567</v>
      </c>
      <c r="I1031" s="2">
        <v>0.79166666666666663</v>
      </c>
    </row>
    <row r="1032" spans="1:9" hidden="1" x14ac:dyDescent="0.25">
      <c r="A1032" s="1">
        <v>45142</v>
      </c>
      <c r="B1032">
        <v>125</v>
      </c>
      <c r="C1032" t="s">
        <v>15</v>
      </c>
      <c r="D1032" t="s">
        <v>15</v>
      </c>
      <c r="E1032" t="s">
        <v>11</v>
      </c>
      <c r="F1032">
        <v>41</v>
      </c>
      <c r="G1032">
        <v>0.64</v>
      </c>
      <c r="H1032">
        <v>4567</v>
      </c>
      <c r="I1032" s="2">
        <v>0.79166666666666663</v>
      </c>
    </row>
    <row r="1033" spans="1:9" hidden="1" x14ac:dyDescent="0.25">
      <c r="A1033" s="1">
        <v>45143</v>
      </c>
      <c r="B1033">
        <v>126</v>
      </c>
      <c r="C1033" t="s">
        <v>15</v>
      </c>
      <c r="D1033" t="s">
        <v>15</v>
      </c>
      <c r="E1033" t="s">
        <v>11</v>
      </c>
      <c r="F1033">
        <v>41</v>
      </c>
      <c r="G1033">
        <v>0.67</v>
      </c>
      <c r="H1033">
        <v>4567</v>
      </c>
      <c r="I1033" s="2">
        <v>0.79166666666666663</v>
      </c>
    </row>
    <row r="1034" spans="1:9" hidden="1" x14ac:dyDescent="0.25">
      <c r="A1034" s="1">
        <v>45144</v>
      </c>
      <c r="B1034">
        <v>127</v>
      </c>
      <c r="C1034" t="s">
        <v>15</v>
      </c>
      <c r="D1034" t="s">
        <v>15</v>
      </c>
      <c r="E1034" t="s">
        <v>11</v>
      </c>
      <c r="F1034">
        <v>53</v>
      </c>
      <c r="G1034">
        <v>0.84</v>
      </c>
      <c r="H1034">
        <v>4567</v>
      </c>
      <c r="I1034" s="2">
        <v>0.79166666666666663</v>
      </c>
    </row>
    <row r="1035" spans="1:9" hidden="1" x14ac:dyDescent="0.25">
      <c r="A1035" s="1">
        <v>45145</v>
      </c>
      <c r="B1035">
        <v>128</v>
      </c>
      <c r="C1035" t="s">
        <v>15</v>
      </c>
      <c r="D1035" t="s">
        <v>15</v>
      </c>
      <c r="E1035" t="s">
        <v>11</v>
      </c>
      <c r="F1035">
        <v>41</v>
      </c>
      <c r="G1035">
        <v>0.69</v>
      </c>
      <c r="H1035">
        <v>4567</v>
      </c>
      <c r="I1035" s="2">
        <v>0.79166666666666663</v>
      </c>
    </row>
    <row r="1036" spans="1:9" hidden="1" x14ac:dyDescent="0.25">
      <c r="A1036" s="1">
        <v>45146</v>
      </c>
      <c r="B1036">
        <v>129</v>
      </c>
      <c r="C1036" t="s">
        <v>15</v>
      </c>
      <c r="D1036" t="s">
        <v>15</v>
      </c>
      <c r="E1036" t="s">
        <v>11</v>
      </c>
      <c r="F1036">
        <v>59</v>
      </c>
      <c r="G1036">
        <v>0.95</v>
      </c>
      <c r="H1036">
        <v>4567</v>
      </c>
      <c r="I1036" s="2">
        <v>0.79166666666666663</v>
      </c>
    </row>
    <row r="1037" spans="1:9" hidden="1" x14ac:dyDescent="0.25">
      <c r="A1037" s="1">
        <v>45147</v>
      </c>
      <c r="B1037">
        <v>130</v>
      </c>
      <c r="C1037" t="s">
        <v>15</v>
      </c>
      <c r="D1037" t="s">
        <v>15</v>
      </c>
      <c r="E1037" t="s">
        <v>11</v>
      </c>
      <c r="F1037">
        <v>41</v>
      </c>
      <c r="G1037">
        <v>0.79</v>
      </c>
      <c r="H1037">
        <v>4567</v>
      </c>
      <c r="I1037" s="2">
        <v>0.79166666666666663</v>
      </c>
    </row>
    <row r="1038" spans="1:9" hidden="1" x14ac:dyDescent="0.25">
      <c r="A1038" s="1">
        <v>45148</v>
      </c>
      <c r="B1038">
        <v>131</v>
      </c>
      <c r="C1038" t="s">
        <v>15</v>
      </c>
      <c r="D1038" t="s">
        <v>15</v>
      </c>
      <c r="E1038" t="s">
        <v>11</v>
      </c>
      <c r="F1038">
        <v>53</v>
      </c>
      <c r="G1038">
        <v>1.07</v>
      </c>
      <c r="H1038">
        <v>4567</v>
      </c>
      <c r="I1038" s="2">
        <v>0.79166666666666663</v>
      </c>
    </row>
    <row r="1039" spans="1:9" hidden="1" x14ac:dyDescent="0.25">
      <c r="A1039" s="1">
        <v>45149</v>
      </c>
      <c r="B1039">
        <v>132</v>
      </c>
      <c r="C1039" t="s">
        <v>15</v>
      </c>
      <c r="D1039" t="s">
        <v>15</v>
      </c>
      <c r="E1039" t="s">
        <v>11</v>
      </c>
      <c r="F1039">
        <v>47</v>
      </c>
      <c r="G1039">
        <v>0.85</v>
      </c>
      <c r="H1039">
        <v>4567</v>
      </c>
      <c r="I1039" s="2">
        <v>0.79166666666666663</v>
      </c>
    </row>
    <row r="1040" spans="1:9" hidden="1" x14ac:dyDescent="0.25">
      <c r="A1040" s="1">
        <v>45150</v>
      </c>
      <c r="B1040">
        <v>133</v>
      </c>
      <c r="C1040" t="s">
        <v>15</v>
      </c>
      <c r="D1040" t="s">
        <v>15</v>
      </c>
      <c r="E1040" t="s">
        <v>11</v>
      </c>
      <c r="F1040">
        <v>41</v>
      </c>
      <c r="G1040">
        <v>0.77</v>
      </c>
      <c r="H1040">
        <v>4567</v>
      </c>
      <c r="I1040" s="2">
        <v>0.79166666666666663</v>
      </c>
    </row>
    <row r="1041" spans="1:9" hidden="1" x14ac:dyDescent="0.25">
      <c r="A1041" s="1">
        <v>45151</v>
      </c>
      <c r="B1041">
        <v>134</v>
      </c>
      <c r="C1041" t="s">
        <v>15</v>
      </c>
      <c r="D1041" t="s">
        <v>15</v>
      </c>
      <c r="E1041" t="s">
        <v>11</v>
      </c>
      <c r="F1041">
        <v>41</v>
      </c>
      <c r="G1041">
        <v>0.71</v>
      </c>
      <c r="H1041">
        <v>4567</v>
      </c>
      <c r="I1041" s="2">
        <v>0.79166666666666663</v>
      </c>
    </row>
    <row r="1042" spans="1:9" hidden="1" x14ac:dyDescent="0.25">
      <c r="A1042" s="1">
        <v>45152</v>
      </c>
      <c r="B1042">
        <v>135</v>
      </c>
      <c r="C1042" t="s">
        <v>15</v>
      </c>
      <c r="D1042" t="s">
        <v>15</v>
      </c>
      <c r="E1042" t="s">
        <v>11</v>
      </c>
      <c r="F1042">
        <v>53</v>
      </c>
      <c r="G1042">
        <v>1.1499999999999999</v>
      </c>
      <c r="H1042">
        <v>4567</v>
      </c>
      <c r="I1042" s="2">
        <v>0.79166666666666663</v>
      </c>
    </row>
    <row r="1043" spans="1:9" hidden="1" x14ac:dyDescent="0.25">
      <c r="A1043" s="1">
        <v>45153</v>
      </c>
      <c r="B1043">
        <v>136</v>
      </c>
      <c r="C1043" t="s">
        <v>15</v>
      </c>
      <c r="D1043" t="s">
        <v>15</v>
      </c>
      <c r="E1043" t="s">
        <v>11</v>
      </c>
      <c r="F1043">
        <v>41</v>
      </c>
      <c r="G1043">
        <v>0.78</v>
      </c>
      <c r="H1043">
        <v>4567</v>
      </c>
      <c r="I1043" s="2">
        <v>0.79166666666666663</v>
      </c>
    </row>
    <row r="1044" spans="1:9" hidden="1" x14ac:dyDescent="0.25">
      <c r="A1044" s="1">
        <v>45154</v>
      </c>
      <c r="B1044">
        <v>137</v>
      </c>
      <c r="C1044" t="s">
        <v>15</v>
      </c>
      <c r="D1044" t="s">
        <v>15</v>
      </c>
      <c r="E1044" t="s">
        <v>11</v>
      </c>
      <c r="F1044">
        <v>53</v>
      </c>
      <c r="G1044">
        <v>0.88</v>
      </c>
      <c r="H1044">
        <v>4567</v>
      </c>
      <c r="I1044" s="2">
        <v>0.79166666666666663</v>
      </c>
    </row>
    <row r="1045" spans="1:9" hidden="1" x14ac:dyDescent="0.25">
      <c r="A1045" s="1">
        <v>45155</v>
      </c>
      <c r="B1045">
        <v>138</v>
      </c>
      <c r="C1045" t="s">
        <v>15</v>
      </c>
      <c r="D1045" t="s">
        <v>15</v>
      </c>
      <c r="E1045" t="s">
        <v>11</v>
      </c>
      <c r="F1045">
        <v>41</v>
      </c>
      <c r="G1045">
        <v>0.65</v>
      </c>
      <c r="H1045">
        <v>4567</v>
      </c>
      <c r="I1045" s="2">
        <v>0.79166666666666663</v>
      </c>
    </row>
    <row r="1046" spans="1:9" hidden="1" x14ac:dyDescent="0.25">
      <c r="A1046" s="1">
        <v>45156</v>
      </c>
      <c r="B1046">
        <v>139</v>
      </c>
      <c r="C1046" t="s">
        <v>15</v>
      </c>
      <c r="D1046" t="s">
        <v>15</v>
      </c>
      <c r="E1046" t="s">
        <v>11</v>
      </c>
      <c r="F1046">
        <v>41</v>
      </c>
      <c r="G1046">
        <v>0.64</v>
      </c>
      <c r="H1046">
        <v>4567</v>
      </c>
      <c r="I1046" s="2">
        <v>0.79166666666666663</v>
      </c>
    </row>
    <row r="1047" spans="1:9" hidden="1" x14ac:dyDescent="0.25">
      <c r="A1047" s="1">
        <v>45157</v>
      </c>
      <c r="B1047">
        <v>140</v>
      </c>
      <c r="C1047" t="s">
        <v>15</v>
      </c>
      <c r="D1047" t="s">
        <v>15</v>
      </c>
      <c r="E1047" t="s">
        <v>11</v>
      </c>
      <c r="F1047">
        <v>53</v>
      </c>
      <c r="G1047">
        <v>0.95</v>
      </c>
      <c r="H1047">
        <v>4567</v>
      </c>
      <c r="I1047" s="2">
        <v>0.79166666666666663</v>
      </c>
    </row>
    <row r="1048" spans="1:9" hidden="1" x14ac:dyDescent="0.25">
      <c r="A1048" s="1">
        <v>45158</v>
      </c>
      <c r="B1048">
        <v>141</v>
      </c>
      <c r="C1048" t="s">
        <v>15</v>
      </c>
      <c r="D1048" t="s">
        <v>15</v>
      </c>
      <c r="E1048" t="s">
        <v>11</v>
      </c>
      <c r="F1048">
        <v>41</v>
      </c>
      <c r="G1048">
        <v>0.78</v>
      </c>
      <c r="H1048">
        <v>4567</v>
      </c>
      <c r="I1048" s="2">
        <v>0.79166666666666663</v>
      </c>
    </row>
    <row r="1049" spans="1:9" hidden="1" x14ac:dyDescent="0.25">
      <c r="A1049" s="1">
        <v>45159</v>
      </c>
      <c r="B1049">
        <v>142</v>
      </c>
      <c r="C1049" t="s">
        <v>15</v>
      </c>
      <c r="D1049" t="s">
        <v>15</v>
      </c>
      <c r="E1049" t="s">
        <v>11</v>
      </c>
      <c r="F1049">
        <v>41</v>
      </c>
      <c r="G1049">
        <v>0.64</v>
      </c>
      <c r="H1049">
        <v>4567</v>
      </c>
      <c r="I1049" s="2">
        <v>0.79166666666666663</v>
      </c>
    </row>
    <row r="1050" spans="1:9" hidden="1" x14ac:dyDescent="0.25">
      <c r="A1050" s="1">
        <v>45160</v>
      </c>
      <c r="B1050">
        <v>143</v>
      </c>
      <c r="C1050" t="s">
        <v>15</v>
      </c>
      <c r="D1050" t="s">
        <v>15</v>
      </c>
      <c r="E1050" t="s">
        <v>11</v>
      </c>
      <c r="F1050">
        <v>41</v>
      </c>
      <c r="G1050">
        <v>0.56000000000000005</v>
      </c>
      <c r="H1050">
        <v>4567</v>
      </c>
      <c r="I1050" s="2">
        <v>0.79166666666666663</v>
      </c>
    </row>
    <row r="1051" spans="1:9" hidden="1" x14ac:dyDescent="0.25">
      <c r="A1051" s="1">
        <v>45161</v>
      </c>
      <c r="B1051">
        <v>144</v>
      </c>
      <c r="C1051" t="s">
        <v>15</v>
      </c>
      <c r="D1051" t="s">
        <v>15</v>
      </c>
      <c r="E1051" t="s">
        <v>11</v>
      </c>
      <c r="F1051">
        <v>53</v>
      </c>
      <c r="G1051">
        <v>0.85</v>
      </c>
      <c r="H1051">
        <v>4567</v>
      </c>
      <c r="I1051" s="2">
        <v>0.79166666666666663</v>
      </c>
    </row>
    <row r="1052" spans="1:9" hidden="1" x14ac:dyDescent="0.25">
      <c r="A1052" s="1">
        <v>45162</v>
      </c>
      <c r="B1052">
        <v>145</v>
      </c>
      <c r="C1052" t="s">
        <v>15</v>
      </c>
      <c r="D1052" t="s">
        <v>15</v>
      </c>
      <c r="E1052" t="s">
        <v>11</v>
      </c>
      <c r="F1052">
        <v>53</v>
      </c>
      <c r="G1052">
        <v>0.96</v>
      </c>
      <c r="H1052">
        <v>4567</v>
      </c>
      <c r="I1052" s="2">
        <v>0.79166666666666663</v>
      </c>
    </row>
    <row r="1053" spans="1:9" hidden="1" x14ac:dyDescent="0.25">
      <c r="A1053" s="1">
        <v>45163</v>
      </c>
      <c r="B1053">
        <v>146</v>
      </c>
      <c r="C1053" t="s">
        <v>15</v>
      </c>
      <c r="D1053" t="s">
        <v>15</v>
      </c>
      <c r="E1053" t="s">
        <v>11</v>
      </c>
      <c r="F1053">
        <v>59</v>
      </c>
      <c r="G1053">
        <v>1.08</v>
      </c>
      <c r="H1053">
        <v>4567</v>
      </c>
      <c r="I1053" s="2">
        <v>0.79166666666666663</v>
      </c>
    </row>
    <row r="1054" spans="1:9" hidden="1" x14ac:dyDescent="0.25">
      <c r="A1054" s="1">
        <v>45164</v>
      </c>
      <c r="B1054">
        <v>147</v>
      </c>
      <c r="C1054" t="s">
        <v>15</v>
      </c>
      <c r="D1054" t="s">
        <v>15</v>
      </c>
      <c r="E1054" t="s">
        <v>11</v>
      </c>
      <c r="F1054">
        <v>41</v>
      </c>
      <c r="G1054">
        <v>0.83</v>
      </c>
      <c r="H1054">
        <v>4567</v>
      </c>
      <c r="I1054" s="2">
        <v>0.79166666666666663</v>
      </c>
    </row>
    <row r="1055" spans="1:9" hidden="1" x14ac:dyDescent="0.25">
      <c r="A1055" s="1">
        <v>45165</v>
      </c>
      <c r="B1055">
        <v>148</v>
      </c>
      <c r="C1055" t="s">
        <v>15</v>
      </c>
      <c r="D1055" t="s">
        <v>15</v>
      </c>
      <c r="E1055" t="s">
        <v>11</v>
      </c>
      <c r="F1055">
        <v>41</v>
      </c>
      <c r="G1055">
        <v>0.72</v>
      </c>
      <c r="H1055">
        <v>4567</v>
      </c>
      <c r="I1055" s="2">
        <v>0.79166666666666663</v>
      </c>
    </row>
    <row r="1056" spans="1:9" hidden="1" x14ac:dyDescent="0.25">
      <c r="A1056" s="1">
        <v>45166</v>
      </c>
      <c r="B1056">
        <v>149</v>
      </c>
      <c r="C1056" t="s">
        <v>15</v>
      </c>
      <c r="D1056" t="s">
        <v>15</v>
      </c>
      <c r="E1056" t="s">
        <v>11</v>
      </c>
      <c r="F1056">
        <v>41</v>
      </c>
      <c r="G1056">
        <v>0.74</v>
      </c>
      <c r="H1056">
        <v>4567</v>
      </c>
      <c r="I1056" s="2">
        <v>0.79166666666666663</v>
      </c>
    </row>
    <row r="1057" spans="1:9" hidden="1" x14ac:dyDescent="0.25">
      <c r="A1057" s="1">
        <v>45167</v>
      </c>
      <c r="B1057">
        <v>150</v>
      </c>
      <c r="C1057" t="s">
        <v>15</v>
      </c>
      <c r="D1057" t="s">
        <v>15</v>
      </c>
      <c r="E1057" t="s">
        <v>11</v>
      </c>
      <c r="F1057">
        <v>53</v>
      </c>
      <c r="G1057">
        <v>0.95</v>
      </c>
      <c r="H1057">
        <v>4567</v>
      </c>
      <c r="I1057" s="2">
        <v>0.79166666666666663</v>
      </c>
    </row>
    <row r="1058" spans="1:9" hidden="1" x14ac:dyDescent="0.25">
      <c r="A1058" s="1">
        <v>45168</v>
      </c>
      <c r="B1058">
        <v>151</v>
      </c>
      <c r="C1058" t="s">
        <v>15</v>
      </c>
      <c r="D1058" t="s">
        <v>15</v>
      </c>
      <c r="E1058" t="s">
        <v>11</v>
      </c>
      <c r="F1058">
        <v>36</v>
      </c>
      <c r="G1058">
        <v>0.81</v>
      </c>
      <c r="H1058">
        <v>4567</v>
      </c>
      <c r="I1058" s="2">
        <v>0.79166666666666663</v>
      </c>
    </row>
    <row r="1059" spans="1:9" hidden="1" x14ac:dyDescent="0.25">
      <c r="A1059" s="1">
        <v>45169</v>
      </c>
      <c r="B1059">
        <v>152</v>
      </c>
      <c r="C1059" t="s">
        <v>15</v>
      </c>
      <c r="D1059" t="s">
        <v>15</v>
      </c>
      <c r="E1059" t="s">
        <v>11</v>
      </c>
      <c r="F1059">
        <v>41</v>
      </c>
      <c r="G1059">
        <v>1.1499999999999999</v>
      </c>
      <c r="H1059">
        <v>4567</v>
      </c>
      <c r="I1059" s="2">
        <v>0.79166666666666663</v>
      </c>
    </row>
    <row r="1060" spans="1:9" hidden="1" x14ac:dyDescent="0.25">
      <c r="A1060" s="1">
        <v>45170</v>
      </c>
      <c r="B1060">
        <v>153</v>
      </c>
      <c r="C1060" t="s">
        <v>15</v>
      </c>
      <c r="D1060" t="s">
        <v>15</v>
      </c>
      <c r="E1060" t="s">
        <v>11</v>
      </c>
      <c r="F1060">
        <v>31</v>
      </c>
      <c r="G1060">
        <v>0.87</v>
      </c>
      <c r="H1060">
        <v>4567</v>
      </c>
      <c r="I1060" s="2">
        <v>0.79166666666666663</v>
      </c>
    </row>
    <row r="1061" spans="1:9" hidden="1" x14ac:dyDescent="0.25">
      <c r="A1061" s="1">
        <v>45171</v>
      </c>
      <c r="B1061">
        <v>154</v>
      </c>
      <c r="C1061" t="s">
        <v>15</v>
      </c>
      <c r="D1061" t="s">
        <v>15</v>
      </c>
      <c r="E1061" t="s">
        <v>11</v>
      </c>
      <c r="F1061">
        <v>36</v>
      </c>
      <c r="G1061">
        <v>0.78</v>
      </c>
      <c r="H1061">
        <v>4567</v>
      </c>
      <c r="I1061" s="2">
        <v>0.79166666666666663</v>
      </c>
    </row>
    <row r="1062" spans="1:9" hidden="1" x14ac:dyDescent="0.25">
      <c r="A1062" s="1">
        <v>45172</v>
      </c>
      <c r="B1062">
        <v>155</v>
      </c>
      <c r="C1062" t="s">
        <v>15</v>
      </c>
      <c r="D1062" t="s">
        <v>15</v>
      </c>
      <c r="E1062" t="s">
        <v>11</v>
      </c>
      <c r="F1062">
        <v>36</v>
      </c>
      <c r="G1062">
        <v>0.69</v>
      </c>
      <c r="H1062">
        <v>4567</v>
      </c>
      <c r="I1062" s="2">
        <v>0.79166666666666663</v>
      </c>
    </row>
    <row r="1063" spans="1:9" hidden="1" x14ac:dyDescent="0.25">
      <c r="A1063" s="1">
        <v>45173</v>
      </c>
      <c r="B1063">
        <v>156</v>
      </c>
      <c r="C1063" t="s">
        <v>15</v>
      </c>
      <c r="D1063" t="s">
        <v>15</v>
      </c>
      <c r="E1063" t="s">
        <v>11</v>
      </c>
      <c r="F1063">
        <v>22</v>
      </c>
      <c r="G1063">
        <v>0.63</v>
      </c>
      <c r="H1063">
        <v>4567</v>
      </c>
      <c r="I1063" s="2">
        <v>0.79166666666666663</v>
      </c>
    </row>
    <row r="1064" spans="1:9" hidden="1" x14ac:dyDescent="0.25">
      <c r="A1064" s="1">
        <v>45174</v>
      </c>
      <c r="B1064">
        <v>157</v>
      </c>
      <c r="C1064" t="s">
        <v>15</v>
      </c>
      <c r="D1064" t="s">
        <v>15</v>
      </c>
      <c r="E1064" t="s">
        <v>11</v>
      </c>
      <c r="F1064">
        <v>36</v>
      </c>
      <c r="G1064">
        <v>0.95</v>
      </c>
      <c r="H1064">
        <v>4567</v>
      </c>
      <c r="I1064" s="2">
        <v>0.79166666666666663</v>
      </c>
    </row>
    <row r="1065" spans="1:9" hidden="1" x14ac:dyDescent="0.25">
      <c r="A1065" s="1">
        <v>45175</v>
      </c>
      <c r="B1065">
        <v>158</v>
      </c>
      <c r="C1065" t="s">
        <v>15</v>
      </c>
      <c r="D1065" t="s">
        <v>15</v>
      </c>
      <c r="E1065" t="s">
        <v>11</v>
      </c>
      <c r="F1065">
        <v>22</v>
      </c>
      <c r="G1065">
        <v>0.73</v>
      </c>
      <c r="H1065">
        <v>4567</v>
      </c>
      <c r="I1065" s="2">
        <v>0.79166666666666663</v>
      </c>
    </row>
    <row r="1066" spans="1:9" hidden="1" x14ac:dyDescent="0.25">
      <c r="A1066" s="1">
        <v>45176</v>
      </c>
      <c r="B1066">
        <v>159</v>
      </c>
      <c r="C1066" t="s">
        <v>15</v>
      </c>
      <c r="D1066" t="s">
        <v>15</v>
      </c>
      <c r="E1066" t="s">
        <v>11</v>
      </c>
      <c r="F1066">
        <v>31</v>
      </c>
      <c r="G1066">
        <v>1.1299999999999999</v>
      </c>
      <c r="H1066">
        <v>4567</v>
      </c>
      <c r="I1066" s="2">
        <v>0.79166666666666663</v>
      </c>
    </row>
    <row r="1067" spans="1:9" hidden="1" x14ac:dyDescent="0.25">
      <c r="A1067" s="1">
        <v>45177</v>
      </c>
      <c r="B1067">
        <v>160</v>
      </c>
      <c r="C1067" t="s">
        <v>15</v>
      </c>
      <c r="D1067" t="s">
        <v>15</v>
      </c>
      <c r="E1067" t="s">
        <v>11</v>
      </c>
      <c r="F1067">
        <v>22</v>
      </c>
      <c r="G1067">
        <v>0.85</v>
      </c>
      <c r="H1067">
        <v>4567</v>
      </c>
      <c r="I1067" s="2">
        <v>0.79166666666666663</v>
      </c>
    </row>
    <row r="1068" spans="1:9" hidden="1" x14ac:dyDescent="0.25">
      <c r="A1068" s="1">
        <v>45178</v>
      </c>
      <c r="B1068">
        <v>161</v>
      </c>
      <c r="C1068" t="s">
        <v>15</v>
      </c>
      <c r="D1068" t="s">
        <v>15</v>
      </c>
      <c r="E1068" t="s">
        <v>11</v>
      </c>
      <c r="F1068">
        <v>27</v>
      </c>
      <c r="G1068">
        <v>0.76</v>
      </c>
      <c r="H1068">
        <v>4567</v>
      </c>
      <c r="I1068" s="2">
        <v>0.79166666666666663</v>
      </c>
    </row>
    <row r="1069" spans="1:9" hidden="1" x14ac:dyDescent="0.25">
      <c r="A1069" s="1">
        <v>45179</v>
      </c>
      <c r="B1069">
        <v>162</v>
      </c>
      <c r="C1069" t="s">
        <v>15</v>
      </c>
      <c r="D1069" t="s">
        <v>15</v>
      </c>
      <c r="E1069" t="s">
        <v>11</v>
      </c>
      <c r="F1069">
        <v>36</v>
      </c>
      <c r="G1069">
        <v>1.04</v>
      </c>
      <c r="H1069">
        <v>4567</v>
      </c>
      <c r="I1069" s="2">
        <v>0.79166666666666663</v>
      </c>
    </row>
    <row r="1070" spans="1:9" hidden="1" x14ac:dyDescent="0.25">
      <c r="A1070" s="1">
        <v>45180</v>
      </c>
      <c r="B1070">
        <v>163</v>
      </c>
      <c r="C1070" t="s">
        <v>15</v>
      </c>
      <c r="D1070" t="s">
        <v>15</v>
      </c>
      <c r="E1070" t="s">
        <v>11</v>
      </c>
      <c r="F1070">
        <v>36</v>
      </c>
      <c r="G1070">
        <v>0.82</v>
      </c>
      <c r="H1070">
        <v>4567</v>
      </c>
      <c r="I1070" s="2">
        <v>0.79166666666666663</v>
      </c>
    </row>
    <row r="1071" spans="1:9" hidden="1" x14ac:dyDescent="0.25">
      <c r="A1071" s="1">
        <v>45181</v>
      </c>
      <c r="B1071">
        <v>164</v>
      </c>
      <c r="C1071" t="s">
        <v>15</v>
      </c>
      <c r="D1071" t="s">
        <v>15</v>
      </c>
      <c r="E1071" t="s">
        <v>11</v>
      </c>
      <c r="F1071">
        <v>22</v>
      </c>
      <c r="G1071">
        <v>0.64</v>
      </c>
      <c r="H1071">
        <v>4567</v>
      </c>
      <c r="I1071" s="2">
        <v>0.79166666666666663</v>
      </c>
    </row>
    <row r="1072" spans="1:9" hidden="1" x14ac:dyDescent="0.25">
      <c r="A1072" s="1">
        <v>45182</v>
      </c>
      <c r="B1072">
        <v>165</v>
      </c>
      <c r="C1072" t="s">
        <v>15</v>
      </c>
      <c r="D1072" t="s">
        <v>15</v>
      </c>
      <c r="E1072" t="s">
        <v>11</v>
      </c>
      <c r="F1072">
        <v>31</v>
      </c>
      <c r="G1072">
        <v>0.59</v>
      </c>
      <c r="H1072">
        <v>4567</v>
      </c>
      <c r="I1072" s="2">
        <v>0.79166666666666663</v>
      </c>
    </row>
    <row r="1073" spans="1:9" hidden="1" x14ac:dyDescent="0.25">
      <c r="A1073" s="1">
        <v>45183</v>
      </c>
      <c r="B1073">
        <v>166</v>
      </c>
      <c r="C1073" t="s">
        <v>15</v>
      </c>
      <c r="D1073" t="s">
        <v>15</v>
      </c>
      <c r="E1073" t="s">
        <v>11</v>
      </c>
      <c r="F1073">
        <v>22</v>
      </c>
      <c r="G1073">
        <v>0.68</v>
      </c>
      <c r="H1073">
        <v>4567</v>
      </c>
      <c r="I1073" s="2">
        <v>0.79166666666666663</v>
      </c>
    </row>
    <row r="1074" spans="1:9" hidden="1" x14ac:dyDescent="0.25">
      <c r="A1074" s="1">
        <v>45184</v>
      </c>
      <c r="B1074">
        <v>167</v>
      </c>
      <c r="C1074" t="s">
        <v>15</v>
      </c>
      <c r="D1074" t="s">
        <v>15</v>
      </c>
      <c r="E1074" t="s">
        <v>11</v>
      </c>
      <c r="F1074">
        <v>22</v>
      </c>
      <c r="G1074">
        <v>0.62</v>
      </c>
      <c r="H1074">
        <v>4567</v>
      </c>
      <c r="I1074" s="2">
        <v>0.79166666666666663</v>
      </c>
    </row>
    <row r="1075" spans="1:9" hidden="1" x14ac:dyDescent="0.25">
      <c r="A1075" s="1">
        <v>45185</v>
      </c>
      <c r="B1075">
        <v>168</v>
      </c>
      <c r="C1075" t="s">
        <v>15</v>
      </c>
      <c r="D1075" t="s">
        <v>15</v>
      </c>
      <c r="E1075" t="s">
        <v>11</v>
      </c>
      <c r="F1075">
        <v>22</v>
      </c>
      <c r="G1075">
        <v>0.76</v>
      </c>
      <c r="H1075">
        <v>4567</v>
      </c>
      <c r="I1075" s="2">
        <v>0.79166666666666663</v>
      </c>
    </row>
    <row r="1076" spans="1:9" hidden="1" x14ac:dyDescent="0.25">
      <c r="A1076" s="1">
        <v>45186</v>
      </c>
      <c r="B1076">
        <v>169</v>
      </c>
      <c r="C1076" t="s">
        <v>15</v>
      </c>
      <c r="D1076" t="s">
        <v>15</v>
      </c>
      <c r="E1076" t="s">
        <v>11</v>
      </c>
      <c r="F1076">
        <v>36</v>
      </c>
      <c r="G1076">
        <v>0.84</v>
      </c>
      <c r="H1076">
        <v>4567</v>
      </c>
      <c r="I1076" s="2">
        <v>0.79166666666666663</v>
      </c>
    </row>
    <row r="1077" spans="1:9" hidden="1" x14ac:dyDescent="0.25">
      <c r="A1077" s="1">
        <v>45187</v>
      </c>
      <c r="B1077">
        <v>170</v>
      </c>
      <c r="C1077" t="s">
        <v>15</v>
      </c>
      <c r="D1077" t="s">
        <v>15</v>
      </c>
      <c r="E1077" t="s">
        <v>11</v>
      </c>
      <c r="F1077">
        <v>22</v>
      </c>
      <c r="G1077">
        <v>0.72</v>
      </c>
      <c r="H1077">
        <v>4567</v>
      </c>
      <c r="I1077" s="2">
        <v>0.79166666666666663</v>
      </c>
    </row>
    <row r="1078" spans="1:9" hidden="1" x14ac:dyDescent="0.25">
      <c r="A1078" s="1">
        <v>45188</v>
      </c>
      <c r="B1078">
        <v>171</v>
      </c>
      <c r="C1078" t="s">
        <v>15</v>
      </c>
      <c r="D1078" t="s">
        <v>15</v>
      </c>
      <c r="E1078" t="s">
        <v>11</v>
      </c>
      <c r="F1078">
        <v>22</v>
      </c>
      <c r="G1078">
        <v>0.63</v>
      </c>
      <c r="H1078">
        <v>4567</v>
      </c>
      <c r="I1078" s="2">
        <v>0.79166666666666663</v>
      </c>
    </row>
    <row r="1079" spans="1:9" hidden="1" x14ac:dyDescent="0.25">
      <c r="A1079" s="1">
        <v>45189</v>
      </c>
      <c r="B1079">
        <v>172</v>
      </c>
      <c r="C1079" t="s">
        <v>15</v>
      </c>
      <c r="D1079" t="s">
        <v>15</v>
      </c>
      <c r="E1079" t="s">
        <v>11</v>
      </c>
      <c r="F1079">
        <v>36</v>
      </c>
      <c r="G1079">
        <v>0.82</v>
      </c>
      <c r="H1079">
        <v>4567</v>
      </c>
      <c r="I1079" s="2">
        <v>0.79166666666666663</v>
      </c>
    </row>
    <row r="1080" spans="1:9" hidden="1" x14ac:dyDescent="0.25">
      <c r="A1080" s="1">
        <v>45190</v>
      </c>
      <c r="B1080">
        <v>173</v>
      </c>
      <c r="C1080" t="s">
        <v>15</v>
      </c>
      <c r="D1080" t="s">
        <v>15</v>
      </c>
      <c r="E1080" t="s">
        <v>11</v>
      </c>
      <c r="F1080">
        <v>36</v>
      </c>
      <c r="G1080">
        <v>1.01</v>
      </c>
      <c r="H1080">
        <v>4567</v>
      </c>
      <c r="I1080" s="2">
        <v>0.79166666666666663</v>
      </c>
    </row>
    <row r="1081" spans="1:9" hidden="1" x14ac:dyDescent="0.25">
      <c r="A1081" s="1">
        <v>45191</v>
      </c>
      <c r="B1081">
        <v>174</v>
      </c>
      <c r="C1081" t="s">
        <v>15</v>
      </c>
      <c r="D1081" t="s">
        <v>15</v>
      </c>
      <c r="E1081" t="s">
        <v>11</v>
      </c>
      <c r="F1081">
        <v>47</v>
      </c>
      <c r="G1081">
        <v>1.1399999999999999</v>
      </c>
      <c r="H1081">
        <v>4567</v>
      </c>
      <c r="I1081" s="2">
        <v>0.79166666666666663</v>
      </c>
    </row>
    <row r="1082" spans="1:9" hidden="1" x14ac:dyDescent="0.25">
      <c r="A1082" s="1">
        <v>45192</v>
      </c>
      <c r="B1082">
        <v>175</v>
      </c>
      <c r="C1082" t="s">
        <v>15</v>
      </c>
      <c r="D1082" t="s">
        <v>15</v>
      </c>
      <c r="E1082" t="s">
        <v>11</v>
      </c>
      <c r="F1082">
        <v>41</v>
      </c>
      <c r="G1082">
        <v>1.1299999999999999</v>
      </c>
      <c r="H1082">
        <v>4567</v>
      </c>
      <c r="I1082" s="2">
        <v>0.79166666666666663</v>
      </c>
    </row>
    <row r="1083" spans="1:9" hidden="1" x14ac:dyDescent="0.25">
      <c r="A1083" s="1">
        <v>45193</v>
      </c>
      <c r="B1083">
        <v>176</v>
      </c>
      <c r="C1083" t="s">
        <v>15</v>
      </c>
      <c r="D1083" t="s">
        <v>15</v>
      </c>
      <c r="E1083" t="s">
        <v>11</v>
      </c>
      <c r="F1083">
        <v>36</v>
      </c>
      <c r="G1083">
        <v>1.17</v>
      </c>
      <c r="H1083">
        <v>4567</v>
      </c>
      <c r="I1083" s="2">
        <v>0.79166666666666663</v>
      </c>
    </row>
    <row r="1084" spans="1:9" hidden="1" x14ac:dyDescent="0.25">
      <c r="A1084" s="1">
        <v>45194</v>
      </c>
      <c r="B1084">
        <v>177</v>
      </c>
      <c r="C1084" t="s">
        <v>15</v>
      </c>
      <c r="D1084" t="s">
        <v>15</v>
      </c>
      <c r="E1084" t="s">
        <v>11</v>
      </c>
      <c r="F1084">
        <v>22</v>
      </c>
      <c r="G1084">
        <v>0.84</v>
      </c>
      <c r="H1084">
        <v>4567</v>
      </c>
      <c r="I1084" s="2">
        <v>0.79166666666666663</v>
      </c>
    </row>
    <row r="1085" spans="1:9" hidden="1" x14ac:dyDescent="0.25">
      <c r="A1085" s="1">
        <v>45195</v>
      </c>
      <c r="B1085">
        <v>178</v>
      </c>
      <c r="C1085" t="s">
        <v>15</v>
      </c>
      <c r="D1085" t="s">
        <v>15</v>
      </c>
      <c r="E1085" t="s">
        <v>11</v>
      </c>
      <c r="F1085">
        <v>41</v>
      </c>
      <c r="G1085">
        <v>1.1000000000000001</v>
      </c>
      <c r="H1085">
        <v>4567</v>
      </c>
      <c r="I1085" s="2">
        <v>0.79166666666666663</v>
      </c>
    </row>
    <row r="1086" spans="1:9" hidden="1" x14ac:dyDescent="0.25">
      <c r="A1086" s="1">
        <v>45196</v>
      </c>
      <c r="B1086">
        <v>179</v>
      </c>
      <c r="C1086" t="s">
        <v>15</v>
      </c>
      <c r="D1086" t="s">
        <v>15</v>
      </c>
      <c r="E1086" t="s">
        <v>11</v>
      </c>
      <c r="F1086">
        <v>22</v>
      </c>
      <c r="G1086">
        <v>0.78</v>
      </c>
      <c r="H1086">
        <v>4567</v>
      </c>
      <c r="I1086" s="2">
        <v>0.79166666666666663</v>
      </c>
    </row>
    <row r="1087" spans="1:9" hidden="1" x14ac:dyDescent="0.25">
      <c r="A1087" s="1">
        <v>45197</v>
      </c>
      <c r="B1087">
        <v>180</v>
      </c>
      <c r="C1087" t="s">
        <v>15</v>
      </c>
      <c r="D1087" t="s">
        <v>15</v>
      </c>
      <c r="E1087" t="s">
        <v>11</v>
      </c>
      <c r="F1087">
        <v>22</v>
      </c>
      <c r="G1087">
        <v>0.69</v>
      </c>
      <c r="H1087">
        <v>4567</v>
      </c>
      <c r="I1087" s="2">
        <v>0.79166666666666663</v>
      </c>
    </row>
    <row r="1088" spans="1:9" hidden="1" x14ac:dyDescent="0.25">
      <c r="A1088" s="1">
        <v>45017</v>
      </c>
      <c r="B1088">
        <v>0</v>
      </c>
      <c r="C1088" t="s">
        <v>17</v>
      </c>
      <c r="D1088" t="s">
        <v>17</v>
      </c>
      <c r="E1088" t="s">
        <v>12</v>
      </c>
      <c r="F1088">
        <v>278</v>
      </c>
      <c r="G1088">
        <v>0.83</v>
      </c>
      <c r="H1088">
        <v>5678</v>
      </c>
      <c r="I1088" s="2">
        <v>0.97916666666666663</v>
      </c>
    </row>
    <row r="1089" spans="1:9" hidden="1" x14ac:dyDescent="0.25">
      <c r="A1089" s="1">
        <v>45018</v>
      </c>
      <c r="B1089">
        <v>1</v>
      </c>
      <c r="C1089" t="s">
        <v>17</v>
      </c>
      <c r="D1089" t="s">
        <v>17</v>
      </c>
      <c r="E1089" t="s">
        <v>12</v>
      </c>
      <c r="F1089">
        <v>278</v>
      </c>
      <c r="G1089">
        <v>0.78</v>
      </c>
      <c r="H1089">
        <v>5678</v>
      </c>
      <c r="I1089" s="2">
        <v>0.97916666666666663</v>
      </c>
    </row>
    <row r="1090" spans="1:9" hidden="1" x14ac:dyDescent="0.25">
      <c r="A1090" s="1">
        <v>45019</v>
      </c>
      <c r="B1090">
        <v>2</v>
      </c>
      <c r="C1090" t="s">
        <v>17</v>
      </c>
      <c r="D1090" t="s">
        <v>17</v>
      </c>
      <c r="E1090" t="s">
        <v>12</v>
      </c>
      <c r="F1090">
        <v>305</v>
      </c>
      <c r="G1090">
        <v>0.95</v>
      </c>
      <c r="H1090">
        <v>5678</v>
      </c>
      <c r="I1090" s="2">
        <v>0.97916666666666663</v>
      </c>
    </row>
    <row r="1091" spans="1:9" hidden="1" x14ac:dyDescent="0.25">
      <c r="A1091" s="1">
        <v>45020</v>
      </c>
      <c r="B1091">
        <v>3</v>
      </c>
      <c r="C1091" t="s">
        <v>17</v>
      </c>
      <c r="D1091" t="s">
        <v>17</v>
      </c>
      <c r="E1091" t="s">
        <v>12</v>
      </c>
      <c r="F1091">
        <v>295</v>
      </c>
      <c r="G1091">
        <v>1.03</v>
      </c>
      <c r="H1091">
        <v>5678</v>
      </c>
      <c r="I1091" s="2">
        <v>0.97916666666666663</v>
      </c>
    </row>
    <row r="1092" spans="1:9" hidden="1" x14ac:dyDescent="0.25">
      <c r="A1092" s="1">
        <v>45021</v>
      </c>
      <c r="B1092">
        <v>4</v>
      </c>
      <c r="C1092" t="s">
        <v>17</v>
      </c>
      <c r="D1092" t="s">
        <v>17</v>
      </c>
      <c r="E1092" t="s">
        <v>12</v>
      </c>
      <c r="F1092">
        <v>305</v>
      </c>
      <c r="G1092">
        <v>1.05</v>
      </c>
      <c r="H1092">
        <v>5678</v>
      </c>
      <c r="I1092" s="2">
        <v>0.97916666666666663</v>
      </c>
    </row>
    <row r="1093" spans="1:9" hidden="1" x14ac:dyDescent="0.25">
      <c r="A1093" s="1">
        <v>45022</v>
      </c>
      <c r="B1093">
        <v>5</v>
      </c>
      <c r="C1093" t="s">
        <v>17</v>
      </c>
      <c r="D1093" t="s">
        <v>17</v>
      </c>
      <c r="E1093" t="s">
        <v>12</v>
      </c>
      <c r="F1093">
        <v>278</v>
      </c>
      <c r="G1093">
        <v>0.93</v>
      </c>
      <c r="H1093">
        <v>5678</v>
      </c>
      <c r="I1093" s="2">
        <v>0.97916666666666663</v>
      </c>
    </row>
    <row r="1094" spans="1:9" hidden="1" x14ac:dyDescent="0.25">
      <c r="A1094" s="1">
        <v>45023</v>
      </c>
      <c r="B1094">
        <v>6</v>
      </c>
      <c r="C1094" t="s">
        <v>17</v>
      </c>
      <c r="D1094" t="s">
        <v>17</v>
      </c>
      <c r="E1094" t="s">
        <v>12</v>
      </c>
      <c r="F1094">
        <v>277</v>
      </c>
      <c r="G1094">
        <v>0.87</v>
      </c>
      <c r="H1094">
        <v>5678</v>
      </c>
      <c r="I1094" s="2">
        <v>0.97916666666666663</v>
      </c>
    </row>
    <row r="1095" spans="1:9" hidden="1" x14ac:dyDescent="0.25">
      <c r="A1095" s="1">
        <v>45024</v>
      </c>
      <c r="B1095">
        <v>7</v>
      </c>
      <c r="C1095" t="s">
        <v>17</v>
      </c>
      <c r="D1095" t="s">
        <v>17</v>
      </c>
      <c r="E1095" t="s">
        <v>12</v>
      </c>
      <c r="F1095">
        <v>278</v>
      </c>
      <c r="G1095">
        <v>0.75</v>
      </c>
      <c r="H1095">
        <v>5678</v>
      </c>
      <c r="I1095" s="2">
        <v>0.97916666666666663</v>
      </c>
    </row>
    <row r="1096" spans="1:9" hidden="1" x14ac:dyDescent="0.25">
      <c r="A1096" s="1">
        <v>45025</v>
      </c>
      <c r="B1096">
        <v>8</v>
      </c>
      <c r="C1096" t="s">
        <v>17</v>
      </c>
      <c r="D1096" t="s">
        <v>17</v>
      </c>
      <c r="E1096" t="s">
        <v>12</v>
      </c>
      <c r="F1096">
        <v>271</v>
      </c>
      <c r="G1096">
        <v>0.93</v>
      </c>
      <c r="H1096">
        <v>5678</v>
      </c>
      <c r="I1096" s="2">
        <v>0.97916666666666663</v>
      </c>
    </row>
    <row r="1097" spans="1:9" hidden="1" x14ac:dyDescent="0.25">
      <c r="A1097" s="1">
        <v>45026</v>
      </c>
      <c r="B1097">
        <v>9</v>
      </c>
      <c r="C1097" t="s">
        <v>17</v>
      </c>
      <c r="D1097" t="s">
        <v>17</v>
      </c>
      <c r="E1097" t="s">
        <v>12</v>
      </c>
      <c r="F1097">
        <v>231</v>
      </c>
      <c r="G1097">
        <v>0.83</v>
      </c>
      <c r="H1097">
        <v>5678</v>
      </c>
      <c r="I1097" s="2">
        <v>0.97916666666666663</v>
      </c>
    </row>
    <row r="1098" spans="1:9" hidden="1" x14ac:dyDescent="0.25">
      <c r="A1098" s="1">
        <v>45027</v>
      </c>
      <c r="B1098">
        <v>10</v>
      </c>
      <c r="C1098" t="s">
        <v>17</v>
      </c>
      <c r="D1098" t="s">
        <v>17</v>
      </c>
      <c r="E1098" t="s">
        <v>12</v>
      </c>
      <c r="F1098">
        <v>243</v>
      </c>
      <c r="G1098">
        <v>0.73</v>
      </c>
      <c r="H1098">
        <v>5678</v>
      </c>
      <c r="I1098" s="2">
        <v>0.97916666666666663</v>
      </c>
    </row>
    <row r="1099" spans="1:9" hidden="1" x14ac:dyDescent="0.25">
      <c r="A1099" s="1">
        <v>45028</v>
      </c>
      <c r="B1099">
        <v>11</v>
      </c>
      <c r="C1099" t="s">
        <v>17</v>
      </c>
      <c r="D1099" t="s">
        <v>17</v>
      </c>
      <c r="E1099" t="s">
        <v>12</v>
      </c>
      <c r="F1099">
        <v>226</v>
      </c>
      <c r="G1099">
        <v>0.67</v>
      </c>
      <c r="H1099">
        <v>5678</v>
      </c>
      <c r="I1099" s="2">
        <v>0.97916666666666663</v>
      </c>
    </row>
    <row r="1100" spans="1:9" hidden="1" x14ac:dyDescent="0.25">
      <c r="A1100" s="1">
        <v>45029</v>
      </c>
      <c r="B1100">
        <v>12</v>
      </c>
      <c r="C1100" t="s">
        <v>17</v>
      </c>
      <c r="D1100" t="s">
        <v>17</v>
      </c>
      <c r="E1100" t="s">
        <v>12</v>
      </c>
      <c r="F1100">
        <v>271</v>
      </c>
      <c r="G1100">
        <v>0.95</v>
      </c>
      <c r="H1100">
        <v>5678</v>
      </c>
      <c r="I1100" s="2">
        <v>0.97916666666666663</v>
      </c>
    </row>
    <row r="1101" spans="1:9" hidden="1" x14ac:dyDescent="0.25">
      <c r="A1101" s="1">
        <v>45030</v>
      </c>
      <c r="B1101">
        <v>13</v>
      </c>
      <c r="C1101" t="s">
        <v>17</v>
      </c>
      <c r="D1101" t="s">
        <v>17</v>
      </c>
      <c r="E1101" t="s">
        <v>12</v>
      </c>
      <c r="F1101">
        <v>244</v>
      </c>
      <c r="G1101">
        <v>1.17</v>
      </c>
      <c r="H1101">
        <v>5678</v>
      </c>
      <c r="I1101" s="2">
        <v>0.97916666666666663</v>
      </c>
    </row>
    <row r="1102" spans="1:9" hidden="1" x14ac:dyDescent="0.25">
      <c r="A1102" s="1">
        <v>45031</v>
      </c>
      <c r="B1102">
        <v>14</v>
      </c>
      <c r="C1102" t="s">
        <v>17</v>
      </c>
      <c r="D1102" t="s">
        <v>17</v>
      </c>
      <c r="E1102" t="s">
        <v>12</v>
      </c>
      <c r="F1102">
        <v>231</v>
      </c>
      <c r="G1102">
        <v>0.78</v>
      </c>
      <c r="H1102">
        <v>5678</v>
      </c>
      <c r="I1102" s="2">
        <v>0.97916666666666663</v>
      </c>
    </row>
    <row r="1103" spans="1:9" hidden="1" x14ac:dyDescent="0.25">
      <c r="A1103" s="1">
        <v>45032</v>
      </c>
      <c r="B1103">
        <v>15</v>
      </c>
      <c r="C1103" t="s">
        <v>17</v>
      </c>
      <c r="D1103" t="s">
        <v>17</v>
      </c>
      <c r="E1103" t="s">
        <v>12</v>
      </c>
      <c r="F1103">
        <v>257</v>
      </c>
      <c r="G1103">
        <v>0.95</v>
      </c>
      <c r="H1103">
        <v>5678</v>
      </c>
      <c r="I1103" s="2">
        <v>0.97916666666666663</v>
      </c>
    </row>
    <row r="1104" spans="1:9" hidden="1" x14ac:dyDescent="0.25">
      <c r="A1104" s="1">
        <v>45033</v>
      </c>
      <c r="B1104">
        <v>16</v>
      </c>
      <c r="C1104" t="s">
        <v>17</v>
      </c>
      <c r="D1104" t="s">
        <v>17</v>
      </c>
      <c r="E1104" t="s">
        <v>12</v>
      </c>
      <c r="F1104">
        <v>162</v>
      </c>
      <c r="G1104">
        <v>0.84</v>
      </c>
      <c r="H1104">
        <v>5678</v>
      </c>
      <c r="I1104" s="2">
        <v>0.97916666666666663</v>
      </c>
    </row>
    <row r="1105" spans="1:9" hidden="1" x14ac:dyDescent="0.25">
      <c r="A1105" s="1">
        <v>45034</v>
      </c>
      <c r="B1105">
        <v>17</v>
      </c>
      <c r="C1105" t="s">
        <v>17</v>
      </c>
      <c r="D1105" t="s">
        <v>17</v>
      </c>
      <c r="E1105" t="s">
        <v>12</v>
      </c>
      <c r="F1105">
        <v>157</v>
      </c>
      <c r="G1105">
        <v>0.77</v>
      </c>
      <c r="H1105">
        <v>5678</v>
      </c>
      <c r="I1105" s="2">
        <v>0.97916666666666663</v>
      </c>
    </row>
    <row r="1106" spans="1:9" hidden="1" x14ac:dyDescent="0.25">
      <c r="A1106" s="1">
        <v>45035</v>
      </c>
      <c r="B1106">
        <v>18</v>
      </c>
      <c r="C1106" t="s">
        <v>17</v>
      </c>
      <c r="D1106" t="s">
        <v>17</v>
      </c>
      <c r="E1106" t="s">
        <v>12</v>
      </c>
      <c r="F1106">
        <v>157</v>
      </c>
      <c r="G1106">
        <v>0.66</v>
      </c>
      <c r="H1106">
        <v>5678</v>
      </c>
      <c r="I1106" s="2">
        <v>0.97916666666666663</v>
      </c>
    </row>
    <row r="1107" spans="1:9" hidden="1" x14ac:dyDescent="0.25">
      <c r="A1107" s="1">
        <v>45036</v>
      </c>
      <c r="B1107">
        <v>19</v>
      </c>
      <c r="C1107" t="s">
        <v>17</v>
      </c>
      <c r="D1107" t="s">
        <v>17</v>
      </c>
      <c r="E1107" t="s">
        <v>12</v>
      </c>
      <c r="F1107">
        <v>204</v>
      </c>
      <c r="G1107">
        <v>0.95</v>
      </c>
      <c r="H1107">
        <v>5678</v>
      </c>
      <c r="I1107" s="2">
        <v>0.97916666666666663</v>
      </c>
    </row>
    <row r="1108" spans="1:9" hidden="1" x14ac:dyDescent="0.25">
      <c r="A1108" s="1">
        <v>45037</v>
      </c>
      <c r="B1108">
        <v>20</v>
      </c>
      <c r="C1108" t="s">
        <v>17</v>
      </c>
      <c r="D1108" t="s">
        <v>17</v>
      </c>
      <c r="E1108" t="s">
        <v>12</v>
      </c>
      <c r="F1108">
        <v>210</v>
      </c>
      <c r="G1108">
        <v>0.99</v>
      </c>
      <c r="H1108">
        <v>5678</v>
      </c>
      <c r="I1108" s="2">
        <v>0.97916666666666663</v>
      </c>
    </row>
    <row r="1109" spans="1:9" hidden="1" x14ac:dyDescent="0.25">
      <c r="A1109" s="1">
        <v>45038</v>
      </c>
      <c r="B1109">
        <v>21</v>
      </c>
      <c r="C1109" t="s">
        <v>17</v>
      </c>
      <c r="D1109" t="s">
        <v>17</v>
      </c>
      <c r="E1109" t="s">
        <v>12</v>
      </c>
      <c r="F1109">
        <v>157</v>
      </c>
      <c r="G1109">
        <v>0.65</v>
      </c>
      <c r="H1109">
        <v>5678</v>
      </c>
      <c r="I1109" s="2">
        <v>0.97916666666666663</v>
      </c>
    </row>
    <row r="1110" spans="1:9" hidden="1" x14ac:dyDescent="0.25">
      <c r="A1110" s="1">
        <v>45039</v>
      </c>
      <c r="B1110">
        <v>22</v>
      </c>
      <c r="C1110" t="s">
        <v>17</v>
      </c>
      <c r="D1110" t="s">
        <v>17</v>
      </c>
      <c r="E1110" t="s">
        <v>12</v>
      </c>
      <c r="F1110">
        <v>162</v>
      </c>
      <c r="G1110">
        <v>0.57999999999999996</v>
      </c>
      <c r="H1110">
        <v>5678</v>
      </c>
      <c r="I1110" s="2">
        <v>0.97916666666666663</v>
      </c>
    </row>
    <row r="1111" spans="1:9" hidden="1" x14ac:dyDescent="0.25">
      <c r="A1111" s="1">
        <v>45040</v>
      </c>
      <c r="B1111">
        <v>23</v>
      </c>
      <c r="C1111" t="s">
        <v>17</v>
      </c>
      <c r="D1111" t="s">
        <v>17</v>
      </c>
      <c r="E1111" t="s">
        <v>12</v>
      </c>
      <c r="F1111">
        <v>162</v>
      </c>
      <c r="G1111">
        <v>0.5</v>
      </c>
      <c r="H1111">
        <v>5678</v>
      </c>
      <c r="I1111" s="2">
        <v>0.97916666666666663</v>
      </c>
    </row>
    <row r="1112" spans="1:9" hidden="1" x14ac:dyDescent="0.25">
      <c r="A1112" s="1">
        <v>45041</v>
      </c>
      <c r="B1112">
        <v>24</v>
      </c>
      <c r="C1112" t="s">
        <v>17</v>
      </c>
      <c r="D1112" t="s">
        <v>17</v>
      </c>
      <c r="E1112" t="s">
        <v>12</v>
      </c>
      <c r="F1112">
        <v>168</v>
      </c>
      <c r="G1112">
        <v>0.84</v>
      </c>
      <c r="H1112">
        <v>5678</v>
      </c>
      <c r="I1112" s="2">
        <v>0.97916666666666663</v>
      </c>
    </row>
    <row r="1113" spans="1:9" hidden="1" x14ac:dyDescent="0.25">
      <c r="A1113" s="1">
        <v>45042</v>
      </c>
      <c r="B1113">
        <v>25</v>
      </c>
      <c r="C1113" t="s">
        <v>17</v>
      </c>
      <c r="D1113" t="s">
        <v>17</v>
      </c>
      <c r="E1113" t="s">
        <v>12</v>
      </c>
      <c r="F1113">
        <v>157</v>
      </c>
      <c r="G1113">
        <v>0.72</v>
      </c>
      <c r="H1113">
        <v>5678</v>
      </c>
      <c r="I1113" s="2">
        <v>0.97916666666666663</v>
      </c>
    </row>
    <row r="1114" spans="1:9" hidden="1" x14ac:dyDescent="0.25">
      <c r="A1114" s="1">
        <v>45043</v>
      </c>
      <c r="B1114">
        <v>26</v>
      </c>
      <c r="C1114" t="s">
        <v>17</v>
      </c>
      <c r="D1114" t="s">
        <v>17</v>
      </c>
      <c r="E1114" t="s">
        <v>12</v>
      </c>
      <c r="F1114">
        <v>183</v>
      </c>
      <c r="G1114">
        <v>0.95</v>
      </c>
      <c r="H1114">
        <v>5678</v>
      </c>
      <c r="I1114" s="2">
        <v>0.97916666666666663</v>
      </c>
    </row>
    <row r="1115" spans="1:9" hidden="1" x14ac:dyDescent="0.25">
      <c r="A1115" s="1">
        <v>45044</v>
      </c>
      <c r="B1115">
        <v>27</v>
      </c>
      <c r="C1115" t="s">
        <v>17</v>
      </c>
      <c r="D1115" t="s">
        <v>17</v>
      </c>
      <c r="E1115" t="s">
        <v>12</v>
      </c>
      <c r="F1115">
        <v>157</v>
      </c>
      <c r="G1115">
        <v>0.73</v>
      </c>
      <c r="H1115">
        <v>5678</v>
      </c>
      <c r="I1115" s="2">
        <v>0.97916666666666663</v>
      </c>
    </row>
    <row r="1116" spans="1:9" hidden="1" x14ac:dyDescent="0.25">
      <c r="A1116" s="1">
        <v>45045</v>
      </c>
      <c r="B1116">
        <v>28</v>
      </c>
      <c r="C1116" t="s">
        <v>17</v>
      </c>
      <c r="D1116" t="s">
        <v>17</v>
      </c>
      <c r="E1116" t="s">
        <v>12</v>
      </c>
      <c r="F1116">
        <v>162</v>
      </c>
      <c r="G1116">
        <v>0.79</v>
      </c>
      <c r="H1116">
        <v>5678</v>
      </c>
      <c r="I1116" s="2">
        <v>0.97916666666666663</v>
      </c>
    </row>
    <row r="1117" spans="1:9" hidden="1" x14ac:dyDescent="0.25">
      <c r="A1117" s="1">
        <v>45046</v>
      </c>
      <c r="B1117">
        <v>29</v>
      </c>
      <c r="C1117" t="s">
        <v>17</v>
      </c>
      <c r="D1117" t="s">
        <v>17</v>
      </c>
      <c r="E1117" t="s">
        <v>12</v>
      </c>
      <c r="F1117">
        <v>204</v>
      </c>
      <c r="G1117">
        <v>1.0900000000000001</v>
      </c>
      <c r="H1117">
        <v>5678</v>
      </c>
      <c r="I1117" s="2">
        <v>0.97916666666666663</v>
      </c>
    </row>
    <row r="1118" spans="1:9" hidden="1" x14ac:dyDescent="0.25">
      <c r="A1118" s="1">
        <v>45047</v>
      </c>
      <c r="B1118">
        <v>30</v>
      </c>
      <c r="C1118" t="s">
        <v>17</v>
      </c>
      <c r="D1118" t="s">
        <v>17</v>
      </c>
      <c r="E1118" t="s">
        <v>12</v>
      </c>
      <c r="F1118">
        <v>211</v>
      </c>
      <c r="G1118">
        <v>1.19</v>
      </c>
      <c r="H1118">
        <v>5678</v>
      </c>
      <c r="I1118" s="2">
        <v>0.97916666666666663</v>
      </c>
    </row>
    <row r="1119" spans="1:9" hidden="1" x14ac:dyDescent="0.25">
      <c r="A1119" s="1">
        <v>45048</v>
      </c>
      <c r="B1119">
        <v>31</v>
      </c>
      <c r="C1119" t="s">
        <v>17</v>
      </c>
      <c r="D1119" t="s">
        <v>17</v>
      </c>
      <c r="E1119" t="s">
        <v>12</v>
      </c>
      <c r="F1119">
        <v>143</v>
      </c>
      <c r="G1119">
        <v>0.77</v>
      </c>
      <c r="H1119">
        <v>5678</v>
      </c>
      <c r="I1119" s="2">
        <v>0.97916666666666663</v>
      </c>
    </row>
    <row r="1120" spans="1:9" hidden="1" x14ac:dyDescent="0.25">
      <c r="A1120" s="1">
        <v>45049</v>
      </c>
      <c r="B1120">
        <v>32</v>
      </c>
      <c r="C1120" t="s">
        <v>17</v>
      </c>
      <c r="D1120" t="s">
        <v>17</v>
      </c>
      <c r="E1120" t="s">
        <v>12</v>
      </c>
      <c r="F1120">
        <v>150</v>
      </c>
      <c r="G1120">
        <v>0.93</v>
      </c>
      <c r="H1120">
        <v>5678</v>
      </c>
      <c r="I1120" s="2">
        <v>0.97916666666666663</v>
      </c>
    </row>
    <row r="1121" spans="1:9" hidden="1" x14ac:dyDescent="0.25">
      <c r="A1121" s="1">
        <v>45050</v>
      </c>
      <c r="B1121">
        <v>33</v>
      </c>
      <c r="C1121" t="s">
        <v>17</v>
      </c>
      <c r="D1121" t="s">
        <v>17</v>
      </c>
      <c r="E1121" t="s">
        <v>12</v>
      </c>
      <c r="F1121">
        <v>157</v>
      </c>
      <c r="G1121">
        <v>1.2</v>
      </c>
      <c r="H1121">
        <v>5678</v>
      </c>
      <c r="I1121" s="2">
        <v>0.97916666666666663</v>
      </c>
    </row>
    <row r="1122" spans="1:9" hidden="1" x14ac:dyDescent="0.25">
      <c r="A1122" s="1">
        <v>45051</v>
      </c>
      <c r="B1122">
        <v>34</v>
      </c>
      <c r="C1122" t="s">
        <v>17</v>
      </c>
      <c r="D1122" t="s">
        <v>17</v>
      </c>
      <c r="E1122" t="s">
        <v>12</v>
      </c>
      <c r="F1122">
        <v>162</v>
      </c>
      <c r="G1122">
        <v>1.18</v>
      </c>
      <c r="H1122">
        <v>5678</v>
      </c>
      <c r="I1122" s="2">
        <v>0.97916666666666663</v>
      </c>
    </row>
    <row r="1123" spans="1:9" hidden="1" x14ac:dyDescent="0.25">
      <c r="A1123" s="1">
        <v>45052</v>
      </c>
      <c r="B1123">
        <v>35</v>
      </c>
      <c r="C1123" t="s">
        <v>17</v>
      </c>
      <c r="D1123" t="s">
        <v>17</v>
      </c>
      <c r="E1123" t="s">
        <v>12</v>
      </c>
      <c r="F1123">
        <v>105</v>
      </c>
      <c r="G1123">
        <v>0.83</v>
      </c>
      <c r="H1123">
        <v>5678</v>
      </c>
      <c r="I1123" s="2">
        <v>0.97916666666666663</v>
      </c>
    </row>
    <row r="1124" spans="1:9" hidden="1" x14ac:dyDescent="0.25">
      <c r="A1124" s="1">
        <v>45053</v>
      </c>
      <c r="B1124">
        <v>36</v>
      </c>
      <c r="C1124" t="s">
        <v>17</v>
      </c>
      <c r="D1124" t="s">
        <v>17</v>
      </c>
      <c r="E1124" t="s">
        <v>12</v>
      </c>
      <c r="F1124">
        <v>105</v>
      </c>
      <c r="G1124">
        <v>0.78</v>
      </c>
      <c r="H1124">
        <v>5678</v>
      </c>
      <c r="I1124" s="2">
        <v>0.97916666666666663</v>
      </c>
    </row>
    <row r="1125" spans="1:9" hidden="1" x14ac:dyDescent="0.25">
      <c r="A1125" s="1">
        <v>45054</v>
      </c>
      <c r="B1125">
        <v>37</v>
      </c>
      <c r="C1125" t="s">
        <v>17</v>
      </c>
      <c r="D1125" t="s">
        <v>17</v>
      </c>
      <c r="E1125" t="s">
        <v>12</v>
      </c>
      <c r="F1125">
        <v>143</v>
      </c>
      <c r="G1125">
        <v>1.04</v>
      </c>
      <c r="H1125">
        <v>5678</v>
      </c>
      <c r="I1125" s="2">
        <v>0.97916666666666663</v>
      </c>
    </row>
    <row r="1126" spans="1:9" hidden="1" x14ac:dyDescent="0.25">
      <c r="A1126" s="1">
        <v>45055</v>
      </c>
      <c r="B1126">
        <v>38</v>
      </c>
      <c r="C1126" t="s">
        <v>17</v>
      </c>
      <c r="D1126" t="s">
        <v>17</v>
      </c>
      <c r="E1126" t="s">
        <v>12</v>
      </c>
      <c r="F1126">
        <v>125</v>
      </c>
      <c r="G1126">
        <v>0.77</v>
      </c>
      <c r="H1126">
        <v>5678</v>
      </c>
      <c r="I1126" s="2">
        <v>0.97916666666666663</v>
      </c>
    </row>
    <row r="1127" spans="1:9" hidden="1" x14ac:dyDescent="0.25">
      <c r="A1127" s="1">
        <v>45056</v>
      </c>
      <c r="B1127">
        <v>39</v>
      </c>
      <c r="C1127" t="s">
        <v>17</v>
      </c>
      <c r="D1127" t="s">
        <v>17</v>
      </c>
      <c r="E1127" t="s">
        <v>12</v>
      </c>
      <c r="F1127">
        <v>134</v>
      </c>
      <c r="G1127">
        <v>0.88</v>
      </c>
      <c r="H1127">
        <v>5678</v>
      </c>
      <c r="I1127" s="2">
        <v>0.97916666666666663</v>
      </c>
    </row>
    <row r="1128" spans="1:9" hidden="1" x14ac:dyDescent="0.25">
      <c r="A1128" s="1">
        <v>45057</v>
      </c>
      <c r="B1128">
        <v>40</v>
      </c>
      <c r="C1128" t="s">
        <v>17</v>
      </c>
      <c r="D1128" t="s">
        <v>17</v>
      </c>
      <c r="E1128" t="s">
        <v>12</v>
      </c>
      <c r="F1128">
        <v>112</v>
      </c>
      <c r="G1128">
        <v>0.74</v>
      </c>
      <c r="H1128">
        <v>5678</v>
      </c>
      <c r="I1128" s="2">
        <v>0.97916666666666663</v>
      </c>
    </row>
    <row r="1129" spans="1:9" hidden="1" x14ac:dyDescent="0.25">
      <c r="A1129" s="1">
        <v>45058</v>
      </c>
      <c r="B1129">
        <v>41</v>
      </c>
      <c r="C1129" t="s">
        <v>17</v>
      </c>
      <c r="D1129" t="s">
        <v>17</v>
      </c>
      <c r="E1129" t="s">
        <v>12</v>
      </c>
      <c r="F1129">
        <v>105</v>
      </c>
      <c r="G1129">
        <v>0.63</v>
      </c>
      <c r="H1129">
        <v>5678</v>
      </c>
      <c r="I1129" s="2">
        <v>0.97916666666666663</v>
      </c>
    </row>
    <row r="1130" spans="1:9" hidden="1" x14ac:dyDescent="0.25">
      <c r="A1130" s="1">
        <v>45059</v>
      </c>
      <c r="B1130">
        <v>42</v>
      </c>
      <c r="C1130" t="s">
        <v>17</v>
      </c>
      <c r="D1130" t="s">
        <v>17</v>
      </c>
      <c r="E1130" t="s">
        <v>12</v>
      </c>
      <c r="F1130">
        <v>105</v>
      </c>
      <c r="G1130">
        <v>0.61</v>
      </c>
      <c r="H1130">
        <v>5678</v>
      </c>
      <c r="I1130" s="2">
        <v>0.97916666666666663</v>
      </c>
    </row>
    <row r="1131" spans="1:9" hidden="1" x14ac:dyDescent="0.25">
      <c r="A1131" s="1">
        <v>45060</v>
      </c>
      <c r="B1131">
        <v>43</v>
      </c>
      <c r="C1131" t="s">
        <v>17</v>
      </c>
      <c r="D1131" t="s">
        <v>17</v>
      </c>
      <c r="E1131" t="s">
        <v>12</v>
      </c>
      <c r="F1131">
        <v>104</v>
      </c>
      <c r="G1131">
        <v>0.5</v>
      </c>
      <c r="H1131">
        <v>5678</v>
      </c>
      <c r="I1131" s="2">
        <v>0.97916666666666663</v>
      </c>
    </row>
    <row r="1132" spans="1:9" hidden="1" x14ac:dyDescent="0.25">
      <c r="A1132" s="1">
        <v>45061</v>
      </c>
      <c r="B1132">
        <v>44</v>
      </c>
      <c r="C1132" t="s">
        <v>17</v>
      </c>
      <c r="D1132" t="s">
        <v>17</v>
      </c>
      <c r="E1132" t="s">
        <v>12</v>
      </c>
      <c r="F1132">
        <v>105</v>
      </c>
      <c r="G1132">
        <v>0.62</v>
      </c>
      <c r="H1132">
        <v>5678</v>
      </c>
      <c r="I1132" s="2">
        <v>0.97916666666666663</v>
      </c>
    </row>
    <row r="1133" spans="1:9" hidden="1" x14ac:dyDescent="0.25">
      <c r="A1133" s="1">
        <v>45062</v>
      </c>
      <c r="B1133">
        <v>45</v>
      </c>
      <c r="C1133" t="s">
        <v>17</v>
      </c>
      <c r="D1133" t="s">
        <v>17</v>
      </c>
      <c r="E1133" t="s">
        <v>12</v>
      </c>
      <c r="F1133">
        <v>143</v>
      </c>
      <c r="G1133">
        <v>1.18</v>
      </c>
      <c r="H1133">
        <v>5678</v>
      </c>
      <c r="I1133" s="2">
        <v>0.97916666666666663</v>
      </c>
    </row>
    <row r="1134" spans="1:9" hidden="1" x14ac:dyDescent="0.25">
      <c r="A1134" s="1">
        <v>45063</v>
      </c>
      <c r="B1134">
        <v>46</v>
      </c>
      <c r="C1134" t="s">
        <v>17</v>
      </c>
      <c r="D1134" t="s">
        <v>17</v>
      </c>
      <c r="E1134" t="s">
        <v>12</v>
      </c>
      <c r="F1134">
        <v>112</v>
      </c>
      <c r="G1134">
        <v>0.82</v>
      </c>
      <c r="H1134">
        <v>5678</v>
      </c>
      <c r="I1134" s="2">
        <v>0.97916666666666663</v>
      </c>
    </row>
    <row r="1135" spans="1:9" hidden="1" x14ac:dyDescent="0.25">
      <c r="A1135" s="1">
        <v>45064</v>
      </c>
      <c r="B1135">
        <v>47</v>
      </c>
      <c r="C1135" t="s">
        <v>17</v>
      </c>
      <c r="D1135" t="s">
        <v>17</v>
      </c>
      <c r="E1135" t="s">
        <v>12</v>
      </c>
      <c r="F1135">
        <v>143</v>
      </c>
      <c r="G1135">
        <v>0.95</v>
      </c>
      <c r="H1135">
        <v>5678</v>
      </c>
      <c r="I1135" s="2">
        <v>0.97916666666666663</v>
      </c>
    </row>
    <row r="1136" spans="1:9" hidden="1" x14ac:dyDescent="0.25">
      <c r="A1136" s="1">
        <v>45065</v>
      </c>
      <c r="B1136">
        <v>48</v>
      </c>
      <c r="C1136" t="s">
        <v>17</v>
      </c>
      <c r="D1136" t="s">
        <v>17</v>
      </c>
      <c r="E1136" t="s">
        <v>12</v>
      </c>
      <c r="F1136">
        <v>105</v>
      </c>
      <c r="G1136">
        <v>0.74</v>
      </c>
      <c r="H1136">
        <v>5678</v>
      </c>
      <c r="I1136" s="2">
        <v>0.97916666666666663</v>
      </c>
    </row>
    <row r="1137" spans="1:9" hidden="1" x14ac:dyDescent="0.25">
      <c r="A1137" s="1">
        <v>45066</v>
      </c>
      <c r="B1137">
        <v>49</v>
      </c>
      <c r="C1137" t="s">
        <v>17</v>
      </c>
      <c r="D1137" t="s">
        <v>17</v>
      </c>
      <c r="E1137" t="s">
        <v>12</v>
      </c>
      <c r="F1137">
        <v>105</v>
      </c>
      <c r="G1137">
        <v>0.71</v>
      </c>
      <c r="H1137">
        <v>5678</v>
      </c>
      <c r="I1137" s="2">
        <v>0.97916666666666663</v>
      </c>
    </row>
    <row r="1138" spans="1:9" hidden="1" x14ac:dyDescent="0.25">
      <c r="A1138" s="1">
        <v>45067</v>
      </c>
      <c r="B1138">
        <v>50</v>
      </c>
      <c r="C1138" t="s">
        <v>17</v>
      </c>
      <c r="D1138" t="s">
        <v>17</v>
      </c>
      <c r="E1138" t="s">
        <v>12</v>
      </c>
      <c r="F1138">
        <v>157</v>
      </c>
      <c r="G1138">
        <v>0.95</v>
      </c>
      <c r="H1138">
        <v>5678</v>
      </c>
      <c r="I1138" s="2">
        <v>0.97916666666666663</v>
      </c>
    </row>
    <row r="1139" spans="1:9" hidden="1" x14ac:dyDescent="0.25">
      <c r="A1139" s="1">
        <v>45068</v>
      </c>
      <c r="B1139">
        <v>51</v>
      </c>
      <c r="C1139" t="s">
        <v>17</v>
      </c>
      <c r="D1139" t="s">
        <v>17</v>
      </c>
      <c r="E1139" t="s">
        <v>12</v>
      </c>
      <c r="F1139">
        <v>105</v>
      </c>
      <c r="G1139">
        <v>0.76</v>
      </c>
      <c r="H1139">
        <v>5678</v>
      </c>
      <c r="I1139" s="2">
        <v>0.97916666666666663</v>
      </c>
    </row>
    <row r="1140" spans="1:9" hidden="1" x14ac:dyDescent="0.25">
      <c r="A1140" s="1">
        <v>45069</v>
      </c>
      <c r="B1140">
        <v>52</v>
      </c>
      <c r="C1140" t="s">
        <v>17</v>
      </c>
      <c r="D1140" t="s">
        <v>17</v>
      </c>
      <c r="E1140" t="s">
        <v>12</v>
      </c>
      <c r="F1140">
        <v>105</v>
      </c>
      <c r="G1140">
        <v>0.64</v>
      </c>
      <c r="H1140">
        <v>5678</v>
      </c>
      <c r="I1140" s="2">
        <v>0.97916666666666663</v>
      </c>
    </row>
    <row r="1141" spans="1:9" hidden="1" x14ac:dyDescent="0.25">
      <c r="A1141" s="1">
        <v>45070</v>
      </c>
      <c r="B1141">
        <v>53</v>
      </c>
      <c r="C1141" t="s">
        <v>17</v>
      </c>
      <c r="D1141" t="s">
        <v>17</v>
      </c>
      <c r="E1141" t="s">
        <v>12</v>
      </c>
      <c r="F1141">
        <v>105</v>
      </c>
      <c r="G1141">
        <v>0.56000000000000005</v>
      </c>
      <c r="H1141">
        <v>5678</v>
      </c>
      <c r="I1141" s="2">
        <v>0.97916666666666663</v>
      </c>
    </row>
    <row r="1142" spans="1:9" hidden="1" x14ac:dyDescent="0.25">
      <c r="A1142" s="1">
        <v>45071</v>
      </c>
      <c r="B1142">
        <v>54</v>
      </c>
      <c r="C1142" t="s">
        <v>17</v>
      </c>
      <c r="D1142" t="s">
        <v>17</v>
      </c>
      <c r="E1142" t="s">
        <v>12</v>
      </c>
      <c r="F1142">
        <v>105</v>
      </c>
      <c r="G1142">
        <v>0.48</v>
      </c>
      <c r="H1142">
        <v>5678</v>
      </c>
      <c r="I1142" s="2">
        <v>0.97916666666666663</v>
      </c>
    </row>
    <row r="1143" spans="1:9" hidden="1" x14ac:dyDescent="0.25">
      <c r="A1143" s="1">
        <v>45072</v>
      </c>
      <c r="B1143">
        <v>55</v>
      </c>
      <c r="C1143" t="s">
        <v>17</v>
      </c>
      <c r="D1143" t="s">
        <v>17</v>
      </c>
      <c r="E1143" t="s">
        <v>12</v>
      </c>
      <c r="F1143">
        <v>105</v>
      </c>
      <c r="G1143">
        <v>0.73</v>
      </c>
      <c r="H1143">
        <v>5678</v>
      </c>
      <c r="I1143" s="2">
        <v>0.97916666666666663</v>
      </c>
    </row>
    <row r="1144" spans="1:9" hidden="1" x14ac:dyDescent="0.25">
      <c r="A1144" s="1">
        <v>45073</v>
      </c>
      <c r="B1144">
        <v>56</v>
      </c>
      <c r="C1144" t="s">
        <v>17</v>
      </c>
      <c r="D1144" t="s">
        <v>17</v>
      </c>
      <c r="E1144" t="s">
        <v>12</v>
      </c>
      <c r="F1144">
        <v>105</v>
      </c>
      <c r="G1144">
        <v>0.65</v>
      </c>
      <c r="H1144">
        <v>5678</v>
      </c>
      <c r="I1144" s="2">
        <v>0.97916666666666663</v>
      </c>
    </row>
    <row r="1145" spans="1:9" hidden="1" x14ac:dyDescent="0.25">
      <c r="A1145" s="1">
        <v>45074</v>
      </c>
      <c r="B1145">
        <v>57</v>
      </c>
      <c r="C1145" t="s">
        <v>17</v>
      </c>
      <c r="D1145" t="s">
        <v>17</v>
      </c>
      <c r="E1145" t="s">
        <v>12</v>
      </c>
      <c r="F1145">
        <v>150</v>
      </c>
      <c r="G1145">
        <v>1.04</v>
      </c>
      <c r="H1145">
        <v>5678</v>
      </c>
      <c r="I1145" s="2">
        <v>0.97916666666666663</v>
      </c>
    </row>
    <row r="1146" spans="1:9" hidden="1" x14ac:dyDescent="0.25">
      <c r="A1146" s="1">
        <v>45075</v>
      </c>
      <c r="B1146">
        <v>58</v>
      </c>
      <c r="C1146" t="s">
        <v>17</v>
      </c>
      <c r="D1146" t="s">
        <v>17</v>
      </c>
      <c r="E1146" t="s">
        <v>12</v>
      </c>
      <c r="F1146">
        <v>112</v>
      </c>
      <c r="G1146">
        <v>0.85</v>
      </c>
      <c r="H1146">
        <v>5678</v>
      </c>
      <c r="I1146" s="2">
        <v>0.97916666666666663</v>
      </c>
    </row>
    <row r="1147" spans="1:9" hidden="1" x14ac:dyDescent="0.25">
      <c r="A1147" s="1">
        <v>45076</v>
      </c>
      <c r="B1147">
        <v>59</v>
      </c>
      <c r="C1147" t="s">
        <v>17</v>
      </c>
      <c r="D1147" t="s">
        <v>17</v>
      </c>
      <c r="E1147" t="s">
        <v>12</v>
      </c>
      <c r="F1147">
        <v>105</v>
      </c>
      <c r="G1147">
        <v>0.74</v>
      </c>
      <c r="H1147">
        <v>5678</v>
      </c>
      <c r="I1147" s="2">
        <v>0.97916666666666663</v>
      </c>
    </row>
    <row r="1148" spans="1:9" hidden="1" x14ac:dyDescent="0.25">
      <c r="A1148" s="1">
        <v>45077</v>
      </c>
      <c r="B1148">
        <v>60</v>
      </c>
      <c r="C1148" t="s">
        <v>17</v>
      </c>
      <c r="D1148" t="s">
        <v>17</v>
      </c>
      <c r="E1148" t="s">
        <v>12</v>
      </c>
      <c r="F1148">
        <v>105</v>
      </c>
      <c r="G1148">
        <v>0.64</v>
      </c>
      <c r="H1148">
        <v>5678</v>
      </c>
      <c r="I1148" s="2">
        <v>0.97916666666666663</v>
      </c>
    </row>
    <row r="1149" spans="1:9" hidden="1" x14ac:dyDescent="0.25">
      <c r="A1149" s="1">
        <v>45078</v>
      </c>
      <c r="B1149">
        <v>61</v>
      </c>
      <c r="C1149" t="s">
        <v>17</v>
      </c>
      <c r="D1149" t="s">
        <v>17</v>
      </c>
      <c r="E1149" t="s">
        <v>12</v>
      </c>
      <c r="F1149">
        <v>98</v>
      </c>
      <c r="G1149">
        <v>0.98</v>
      </c>
      <c r="H1149">
        <v>5678</v>
      </c>
      <c r="I1149" s="2">
        <v>0.97916666666666663</v>
      </c>
    </row>
    <row r="1150" spans="1:9" hidden="1" x14ac:dyDescent="0.25">
      <c r="A1150" s="1">
        <v>45079</v>
      </c>
      <c r="B1150">
        <v>62</v>
      </c>
      <c r="C1150" t="s">
        <v>17</v>
      </c>
      <c r="D1150" t="s">
        <v>17</v>
      </c>
      <c r="E1150" t="s">
        <v>12</v>
      </c>
      <c r="F1150">
        <v>98</v>
      </c>
      <c r="G1150">
        <v>0.9</v>
      </c>
      <c r="H1150">
        <v>5678</v>
      </c>
      <c r="I1150" s="2">
        <v>0.97916666666666663</v>
      </c>
    </row>
    <row r="1151" spans="1:9" hidden="1" x14ac:dyDescent="0.25">
      <c r="A1151" s="1">
        <v>45080</v>
      </c>
      <c r="B1151">
        <v>63</v>
      </c>
      <c r="C1151" t="s">
        <v>17</v>
      </c>
      <c r="D1151" t="s">
        <v>17</v>
      </c>
      <c r="E1151" t="s">
        <v>12</v>
      </c>
      <c r="F1151">
        <v>112</v>
      </c>
      <c r="G1151">
        <v>1.01</v>
      </c>
      <c r="H1151">
        <v>5678</v>
      </c>
      <c r="I1151" s="2">
        <v>0.97916666666666663</v>
      </c>
    </row>
    <row r="1152" spans="1:9" hidden="1" x14ac:dyDescent="0.25">
      <c r="A1152" s="1">
        <v>45081</v>
      </c>
      <c r="B1152">
        <v>64</v>
      </c>
      <c r="C1152" t="s">
        <v>17</v>
      </c>
      <c r="D1152" t="s">
        <v>17</v>
      </c>
      <c r="E1152" t="s">
        <v>12</v>
      </c>
      <c r="F1152">
        <v>74</v>
      </c>
      <c r="G1152">
        <v>0.85</v>
      </c>
      <c r="H1152">
        <v>5678</v>
      </c>
      <c r="I1152" s="2">
        <v>0.97916666666666663</v>
      </c>
    </row>
    <row r="1153" spans="1:9" hidden="1" x14ac:dyDescent="0.25">
      <c r="A1153" s="1">
        <v>45082</v>
      </c>
      <c r="B1153">
        <v>65</v>
      </c>
      <c r="C1153" t="s">
        <v>17</v>
      </c>
      <c r="D1153" t="s">
        <v>17</v>
      </c>
      <c r="E1153" t="s">
        <v>12</v>
      </c>
      <c r="F1153">
        <v>112</v>
      </c>
      <c r="G1153">
        <v>1</v>
      </c>
      <c r="H1153">
        <v>5678</v>
      </c>
      <c r="I1153" s="2">
        <v>0.97916666666666663</v>
      </c>
    </row>
    <row r="1154" spans="1:9" hidden="1" x14ac:dyDescent="0.25">
      <c r="A1154" s="1">
        <v>45083</v>
      </c>
      <c r="B1154">
        <v>66</v>
      </c>
      <c r="C1154" t="s">
        <v>17</v>
      </c>
      <c r="D1154" t="s">
        <v>17</v>
      </c>
      <c r="E1154" t="s">
        <v>12</v>
      </c>
      <c r="F1154">
        <v>98</v>
      </c>
      <c r="G1154">
        <v>0.9</v>
      </c>
      <c r="H1154">
        <v>5678</v>
      </c>
      <c r="I1154" s="2">
        <v>0.97916666666666663</v>
      </c>
    </row>
    <row r="1155" spans="1:9" hidden="1" x14ac:dyDescent="0.25">
      <c r="A1155" s="1">
        <v>45084</v>
      </c>
      <c r="B1155">
        <v>67</v>
      </c>
      <c r="C1155" t="s">
        <v>17</v>
      </c>
      <c r="D1155" t="s">
        <v>17</v>
      </c>
      <c r="E1155" t="s">
        <v>12</v>
      </c>
      <c r="F1155">
        <v>98</v>
      </c>
      <c r="G1155">
        <v>1.1000000000000001</v>
      </c>
      <c r="H1155">
        <v>5678</v>
      </c>
      <c r="I1155" s="2">
        <v>0.97916666666666663</v>
      </c>
    </row>
    <row r="1156" spans="1:9" hidden="1" x14ac:dyDescent="0.25">
      <c r="A1156" s="1">
        <v>45085</v>
      </c>
      <c r="B1156">
        <v>68</v>
      </c>
      <c r="C1156" t="s">
        <v>17</v>
      </c>
      <c r="D1156" t="s">
        <v>17</v>
      </c>
      <c r="E1156" t="s">
        <v>12</v>
      </c>
      <c r="F1156">
        <v>118</v>
      </c>
      <c r="G1156">
        <v>1.1499999999999999</v>
      </c>
      <c r="H1156">
        <v>5678</v>
      </c>
      <c r="I1156" s="2">
        <v>0.97916666666666663</v>
      </c>
    </row>
    <row r="1157" spans="1:9" hidden="1" x14ac:dyDescent="0.25">
      <c r="A1157" s="1">
        <v>45086</v>
      </c>
      <c r="B1157">
        <v>69</v>
      </c>
      <c r="C1157" t="s">
        <v>17</v>
      </c>
      <c r="D1157" t="s">
        <v>17</v>
      </c>
      <c r="E1157" t="s">
        <v>12</v>
      </c>
      <c r="F1157">
        <v>74</v>
      </c>
      <c r="G1157">
        <v>0.85</v>
      </c>
      <c r="H1157">
        <v>5678</v>
      </c>
      <c r="I1157" s="2">
        <v>0.97916666666666663</v>
      </c>
    </row>
    <row r="1158" spans="1:9" hidden="1" x14ac:dyDescent="0.25">
      <c r="A1158" s="1">
        <v>45087</v>
      </c>
      <c r="B1158">
        <v>70</v>
      </c>
      <c r="C1158" t="s">
        <v>17</v>
      </c>
      <c r="D1158" t="s">
        <v>17</v>
      </c>
      <c r="E1158" t="s">
        <v>12</v>
      </c>
      <c r="F1158">
        <v>98</v>
      </c>
      <c r="G1158">
        <v>0.9</v>
      </c>
      <c r="H1158">
        <v>5678</v>
      </c>
      <c r="I1158" s="2">
        <v>0.97916666666666663</v>
      </c>
    </row>
    <row r="1159" spans="1:9" hidden="1" x14ac:dyDescent="0.25">
      <c r="A1159" s="1">
        <v>45088</v>
      </c>
      <c r="B1159">
        <v>71</v>
      </c>
      <c r="C1159" t="s">
        <v>17</v>
      </c>
      <c r="D1159" t="s">
        <v>17</v>
      </c>
      <c r="E1159" t="s">
        <v>12</v>
      </c>
      <c r="F1159">
        <v>74</v>
      </c>
      <c r="G1159">
        <v>0.76</v>
      </c>
      <c r="H1159">
        <v>5678</v>
      </c>
      <c r="I1159" s="2">
        <v>0.97916666666666663</v>
      </c>
    </row>
    <row r="1160" spans="1:9" hidden="1" x14ac:dyDescent="0.25">
      <c r="A1160" s="1">
        <v>45089</v>
      </c>
      <c r="B1160">
        <v>72</v>
      </c>
      <c r="C1160" t="s">
        <v>17</v>
      </c>
      <c r="D1160" t="s">
        <v>17</v>
      </c>
      <c r="E1160" t="s">
        <v>12</v>
      </c>
      <c r="F1160">
        <v>74</v>
      </c>
      <c r="G1160">
        <v>0.67</v>
      </c>
      <c r="H1160">
        <v>5678</v>
      </c>
      <c r="I1160" s="2">
        <v>0.97916666666666663</v>
      </c>
    </row>
    <row r="1161" spans="1:9" hidden="1" x14ac:dyDescent="0.25">
      <c r="A1161" s="1">
        <v>45090</v>
      </c>
      <c r="B1161">
        <v>73</v>
      </c>
      <c r="C1161" t="s">
        <v>17</v>
      </c>
      <c r="D1161" t="s">
        <v>17</v>
      </c>
      <c r="E1161" t="s">
        <v>12</v>
      </c>
      <c r="F1161">
        <v>105</v>
      </c>
      <c r="G1161">
        <v>0.95</v>
      </c>
      <c r="H1161">
        <v>5678</v>
      </c>
      <c r="I1161" s="2">
        <v>0.97916666666666663</v>
      </c>
    </row>
    <row r="1162" spans="1:9" hidden="1" x14ac:dyDescent="0.25">
      <c r="A1162" s="1">
        <v>45091</v>
      </c>
      <c r="B1162">
        <v>74</v>
      </c>
      <c r="C1162" t="s">
        <v>17</v>
      </c>
      <c r="D1162" t="s">
        <v>17</v>
      </c>
      <c r="E1162" t="s">
        <v>12</v>
      </c>
      <c r="F1162">
        <v>74</v>
      </c>
      <c r="G1162">
        <v>0.78</v>
      </c>
      <c r="H1162">
        <v>5678</v>
      </c>
      <c r="I1162" s="2">
        <v>0.97916666666666663</v>
      </c>
    </row>
    <row r="1163" spans="1:9" hidden="1" x14ac:dyDescent="0.25">
      <c r="A1163" s="1">
        <v>45092</v>
      </c>
      <c r="B1163">
        <v>75</v>
      </c>
      <c r="C1163" t="s">
        <v>17</v>
      </c>
      <c r="D1163" t="s">
        <v>17</v>
      </c>
      <c r="E1163" t="s">
        <v>12</v>
      </c>
      <c r="F1163">
        <v>78</v>
      </c>
      <c r="G1163">
        <v>0.65</v>
      </c>
      <c r="H1163">
        <v>5678</v>
      </c>
      <c r="I1163" s="2">
        <v>0.97916666666666663</v>
      </c>
    </row>
    <row r="1164" spans="1:9" hidden="1" x14ac:dyDescent="0.25">
      <c r="A1164" s="1">
        <v>45093</v>
      </c>
      <c r="B1164">
        <v>76</v>
      </c>
      <c r="C1164" t="s">
        <v>17</v>
      </c>
      <c r="D1164" t="s">
        <v>17</v>
      </c>
      <c r="E1164" t="s">
        <v>12</v>
      </c>
      <c r="F1164">
        <v>74</v>
      </c>
      <c r="G1164">
        <v>0.54</v>
      </c>
      <c r="H1164">
        <v>5678</v>
      </c>
      <c r="I1164" s="2">
        <v>0.97916666666666663</v>
      </c>
    </row>
    <row r="1165" spans="1:9" hidden="1" x14ac:dyDescent="0.25">
      <c r="A1165" s="1">
        <v>45094</v>
      </c>
      <c r="B1165">
        <v>77</v>
      </c>
      <c r="C1165" t="s">
        <v>17</v>
      </c>
      <c r="D1165" t="s">
        <v>17</v>
      </c>
      <c r="E1165" t="s">
        <v>12</v>
      </c>
      <c r="F1165">
        <v>98</v>
      </c>
      <c r="G1165">
        <v>0.95</v>
      </c>
      <c r="H1165">
        <v>5678</v>
      </c>
      <c r="I1165" s="2">
        <v>0.97916666666666663</v>
      </c>
    </row>
    <row r="1166" spans="1:9" hidden="1" x14ac:dyDescent="0.25">
      <c r="A1166" s="1">
        <v>45095</v>
      </c>
      <c r="B1166">
        <v>78</v>
      </c>
      <c r="C1166" t="s">
        <v>17</v>
      </c>
      <c r="D1166" t="s">
        <v>17</v>
      </c>
      <c r="E1166" t="s">
        <v>12</v>
      </c>
      <c r="F1166">
        <v>85</v>
      </c>
      <c r="G1166">
        <v>0.88</v>
      </c>
      <c r="H1166">
        <v>5678</v>
      </c>
      <c r="I1166" s="2">
        <v>0.97916666666666663</v>
      </c>
    </row>
    <row r="1167" spans="1:9" hidden="1" x14ac:dyDescent="0.25">
      <c r="A1167" s="1">
        <v>45096</v>
      </c>
      <c r="B1167">
        <v>79</v>
      </c>
      <c r="C1167" t="s">
        <v>17</v>
      </c>
      <c r="D1167" t="s">
        <v>17</v>
      </c>
      <c r="E1167" t="s">
        <v>12</v>
      </c>
      <c r="F1167">
        <v>98</v>
      </c>
      <c r="G1167">
        <v>1.1200000000000001</v>
      </c>
      <c r="H1167">
        <v>5678</v>
      </c>
      <c r="I1167" s="2">
        <v>0.97916666666666663</v>
      </c>
    </row>
    <row r="1168" spans="1:9" hidden="1" x14ac:dyDescent="0.25">
      <c r="A1168" s="1">
        <v>45097</v>
      </c>
      <c r="B1168">
        <v>80</v>
      </c>
      <c r="C1168" t="s">
        <v>17</v>
      </c>
      <c r="D1168" t="s">
        <v>17</v>
      </c>
      <c r="E1168" t="s">
        <v>12</v>
      </c>
      <c r="F1168">
        <v>74</v>
      </c>
      <c r="G1168">
        <v>0.88</v>
      </c>
      <c r="H1168">
        <v>5678</v>
      </c>
      <c r="I1168" s="2">
        <v>0.97916666666666663</v>
      </c>
    </row>
    <row r="1169" spans="1:9" hidden="1" x14ac:dyDescent="0.25">
      <c r="A1169" s="1">
        <v>45098</v>
      </c>
      <c r="B1169">
        <v>81</v>
      </c>
      <c r="C1169" t="s">
        <v>17</v>
      </c>
      <c r="D1169" t="s">
        <v>17</v>
      </c>
      <c r="E1169" t="s">
        <v>12</v>
      </c>
      <c r="F1169">
        <v>91</v>
      </c>
      <c r="G1169">
        <v>0.93</v>
      </c>
      <c r="H1169">
        <v>5678</v>
      </c>
      <c r="I1169" s="2">
        <v>0.97916666666666663</v>
      </c>
    </row>
    <row r="1170" spans="1:9" hidden="1" x14ac:dyDescent="0.25">
      <c r="A1170" s="1">
        <v>45099</v>
      </c>
      <c r="B1170">
        <v>82</v>
      </c>
      <c r="C1170" t="s">
        <v>17</v>
      </c>
      <c r="D1170" t="s">
        <v>17</v>
      </c>
      <c r="E1170" t="s">
        <v>12</v>
      </c>
      <c r="F1170">
        <v>85</v>
      </c>
      <c r="G1170">
        <v>0.86</v>
      </c>
      <c r="H1170">
        <v>5678</v>
      </c>
      <c r="I1170" s="2">
        <v>0.97916666666666663</v>
      </c>
    </row>
    <row r="1171" spans="1:9" hidden="1" x14ac:dyDescent="0.25">
      <c r="A1171" s="1">
        <v>45100</v>
      </c>
      <c r="B1171">
        <v>83</v>
      </c>
      <c r="C1171" t="s">
        <v>17</v>
      </c>
      <c r="D1171" t="s">
        <v>17</v>
      </c>
      <c r="E1171" t="s">
        <v>12</v>
      </c>
      <c r="F1171">
        <v>85</v>
      </c>
      <c r="G1171">
        <v>0.84</v>
      </c>
      <c r="H1171">
        <v>5678</v>
      </c>
      <c r="I1171" s="2">
        <v>0.97916666666666663</v>
      </c>
    </row>
    <row r="1172" spans="1:9" hidden="1" x14ac:dyDescent="0.25">
      <c r="A1172" s="1">
        <v>45101</v>
      </c>
      <c r="B1172">
        <v>84</v>
      </c>
      <c r="C1172" t="s">
        <v>17</v>
      </c>
      <c r="D1172" t="s">
        <v>17</v>
      </c>
      <c r="E1172" t="s">
        <v>12</v>
      </c>
      <c r="F1172">
        <v>78</v>
      </c>
      <c r="G1172">
        <v>0.78</v>
      </c>
      <c r="H1172">
        <v>5678</v>
      </c>
      <c r="I1172" s="2">
        <v>0.97916666666666663</v>
      </c>
    </row>
    <row r="1173" spans="1:9" hidden="1" x14ac:dyDescent="0.25">
      <c r="A1173" s="1">
        <v>45102</v>
      </c>
      <c r="B1173">
        <v>85</v>
      </c>
      <c r="C1173" t="s">
        <v>17</v>
      </c>
      <c r="D1173" t="s">
        <v>17</v>
      </c>
      <c r="E1173" t="s">
        <v>12</v>
      </c>
      <c r="F1173">
        <v>85</v>
      </c>
      <c r="G1173">
        <v>0.83</v>
      </c>
      <c r="H1173">
        <v>5678</v>
      </c>
      <c r="I1173" s="2">
        <v>0.97916666666666663</v>
      </c>
    </row>
    <row r="1174" spans="1:9" hidden="1" x14ac:dyDescent="0.25">
      <c r="A1174" s="1">
        <v>45103</v>
      </c>
      <c r="B1174">
        <v>86</v>
      </c>
      <c r="C1174" t="s">
        <v>17</v>
      </c>
      <c r="D1174" t="s">
        <v>17</v>
      </c>
      <c r="E1174" t="s">
        <v>12</v>
      </c>
      <c r="F1174">
        <v>74</v>
      </c>
      <c r="G1174">
        <v>0.76</v>
      </c>
      <c r="H1174">
        <v>5678</v>
      </c>
      <c r="I1174" s="2">
        <v>0.97916666666666663</v>
      </c>
    </row>
    <row r="1175" spans="1:9" hidden="1" x14ac:dyDescent="0.25">
      <c r="A1175" s="1">
        <v>45104</v>
      </c>
      <c r="B1175">
        <v>87</v>
      </c>
      <c r="C1175" t="s">
        <v>17</v>
      </c>
      <c r="D1175" t="s">
        <v>17</v>
      </c>
      <c r="E1175" t="s">
        <v>12</v>
      </c>
      <c r="F1175">
        <v>125</v>
      </c>
      <c r="G1175">
        <v>1.1000000000000001</v>
      </c>
      <c r="H1175">
        <v>5678</v>
      </c>
      <c r="I1175" s="2">
        <v>0.97916666666666663</v>
      </c>
    </row>
    <row r="1176" spans="1:9" hidden="1" x14ac:dyDescent="0.25">
      <c r="A1176" s="1">
        <v>45105</v>
      </c>
      <c r="B1176">
        <v>88</v>
      </c>
      <c r="C1176" t="s">
        <v>17</v>
      </c>
      <c r="D1176" t="s">
        <v>17</v>
      </c>
      <c r="E1176" t="s">
        <v>12</v>
      </c>
      <c r="F1176">
        <v>112</v>
      </c>
      <c r="G1176">
        <v>0.95</v>
      </c>
      <c r="H1176">
        <v>5678</v>
      </c>
      <c r="I1176" s="2">
        <v>0.97916666666666663</v>
      </c>
    </row>
    <row r="1177" spans="1:9" hidden="1" x14ac:dyDescent="0.25">
      <c r="A1177" s="1">
        <v>45106</v>
      </c>
      <c r="B1177">
        <v>89</v>
      </c>
      <c r="C1177" t="s">
        <v>17</v>
      </c>
      <c r="D1177" t="s">
        <v>17</v>
      </c>
      <c r="E1177" t="s">
        <v>12</v>
      </c>
      <c r="F1177">
        <v>91</v>
      </c>
      <c r="G1177">
        <v>0.92</v>
      </c>
      <c r="H1177">
        <v>5678</v>
      </c>
      <c r="I1177" s="2">
        <v>0.97916666666666663</v>
      </c>
    </row>
    <row r="1178" spans="1:9" hidden="1" x14ac:dyDescent="0.25">
      <c r="A1178" s="1">
        <v>45107</v>
      </c>
      <c r="B1178">
        <v>90</v>
      </c>
      <c r="C1178" t="s">
        <v>17</v>
      </c>
      <c r="D1178" t="s">
        <v>17</v>
      </c>
      <c r="E1178" t="s">
        <v>12</v>
      </c>
      <c r="F1178">
        <v>96</v>
      </c>
      <c r="G1178">
        <v>1.1000000000000001</v>
      </c>
      <c r="H1178">
        <v>5678</v>
      </c>
      <c r="I1178" s="2">
        <v>0.97916666666666663</v>
      </c>
    </row>
    <row r="1179" spans="1:9" hidden="1" x14ac:dyDescent="0.25">
      <c r="A1179" s="1">
        <v>45108</v>
      </c>
      <c r="B1179">
        <v>91</v>
      </c>
      <c r="C1179" t="s">
        <v>17</v>
      </c>
      <c r="D1179" t="s">
        <v>17</v>
      </c>
      <c r="E1179" t="s">
        <v>12</v>
      </c>
      <c r="F1179">
        <v>68</v>
      </c>
      <c r="G1179">
        <v>0.95</v>
      </c>
      <c r="H1179">
        <v>5678</v>
      </c>
      <c r="I1179" s="2">
        <v>0.97916666666666663</v>
      </c>
    </row>
    <row r="1180" spans="1:9" hidden="1" x14ac:dyDescent="0.25">
      <c r="A1180" s="1">
        <v>45109</v>
      </c>
      <c r="B1180">
        <v>92</v>
      </c>
      <c r="C1180" t="s">
        <v>17</v>
      </c>
      <c r="D1180" t="s">
        <v>17</v>
      </c>
      <c r="E1180" t="s">
        <v>12</v>
      </c>
      <c r="F1180">
        <v>78</v>
      </c>
      <c r="G1180">
        <v>1.2</v>
      </c>
      <c r="H1180">
        <v>5678</v>
      </c>
      <c r="I1180" s="2">
        <v>0.97916666666666663</v>
      </c>
    </row>
    <row r="1181" spans="1:9" hidden="1" x14ac:dyDescent="0.25">
      <c r="A1181" s="1">
        <v>45110</v>
      </c>
      <c r="B1181">
        <v>93</v>
      </c>
      <c r="C1181" t="s">
        <v>17</v>
      </c>
      <c r="D1181" t="s">
        <v>17</v>
      </c>
      <c r="E1181" t="s">
        <v>12</v>
      </c>
      <c r="F1181">
        <v>64</v>
      </c>
      <c r="G1181">
        <v>0.78</v>
      </c>
      <c r="H1181">
        <v>5678</v>
      </c>
      <c r="I1181" s="2">
        <v>0.97916666666666663</v>
      </c>
    </row>
    <row r="1182" spans="1:9" hidden="1" x14ac:dyDescent="0.25">
      <c r="A1182" s="1">
        <v>45111</v>
      </c>
      <c r="B1182">
        <v>94</v>
      </c>
      <c r="C1182" t="s">
        <v>17</v>
      </c>
      <c r="D1182" t="s">
        <v>17</v>
      </c>
      <c r="E1182" t="s">
        <v>12</v>
      </c>
      <c r="F1182">
        <v>59</v>
      </c>
      <c r="G1182">
        <v>0.72</v>
      </c>
      <c r="H1182">
        <v>5678</v>
      </c>
      <c r="I1182" s="2">
        <v>0.97916666666666663</v>
      </c>
    </row>
    <row r="1183" spans="1:9" hidden="1" x14ac:dyDescent="0.25">
      <c r="A1183" s="1">
        <v>45112</v>
      </c>
      <c r="B1183">
        <v>95</v>
      </c>
      <c r="C1183" t="s">
        <v>17</v>
      </c>
      <c r="D1183" t="s">
        <v>17</v>
      </c>
      <c r="E1183" t="s">
        <v>12</v>
      </c>
      <c r="F1183">
        <v>59</v>
      </c>
      <c r="G1183">
        <v>0.87</v>
      </c>
      <c r="H1183">
        <v>5678</v>
      </c>
      <c r="I1183" s="2">
        <v>0.97916666666666663</v>
      </c>
    </row>
    <row r="1184" spans="1:9" hidden="1" x14ac:dyDescent="0.25">
      <c r="A1184" s="1">
        <v>45113</v>
      </c>
      <c r="B1184">
        <v>96</v>
      </c>
      <c r="C1184" t="s">
        <v>17</v>
      </c>
      <c r="D1184" t="s">
        <v>17</v>
      </c>
      <c r="E1184" t="s">
        <v>12</v>
      </c>
      <c r="F1184">
        <v>63</v>
      </c>
      <c r="G1184">
        <v>1.0900000000000001</v>
      </c>
      <c r="H1184">
        <v>5678</v>
      </c>
      <c r="I1184" s="2">
        <v>0.97916666666666663</v>
      </c>
    </row>
    <row r="1185" spans="1:9" hidden="1" x14ac:dyDescent="0.25">
      <c r="A1185" s="1">
        <v>45114</v>
      </c>
      <c r="B1185">
        <v>97</v>
      </c>
      <c r="C1185" t="s">
        <v>17</v>
      </c>
      <c r="D1185" t="s">
        <v>17</v>
      </c>
      <c r="E1185" t="s">
        <v>12</v>
      </c>
      <c r="F1185">
        <v>59</v>
      </c>
      <c r="G1185">
        <v>0.84</v>
      </c>
      <c r="H1185">
        <v>5678</v>
      </c>
      <c r="I1185" s="2">
        <v>0.97916666666666663</v>
      </c>
    </row>
    <row r="1186" spans="1:9" hidden="1" x14ac:dyDescent="0.25">
      <c r="A1186" s="1">
        <v>45115</v>
      </c>
      <c r="B1186">
        <v>98</v>
      </c>
      <c r="C1186" t="s">
        <v>17</v>
      </c>
      <c r="D1186" t="s">
        <v>17</v>
      </c>
      <c r="E1186" t="s">
        <v>12</v>
      </c>
      <c r="F1186">
        <v>68</v>
      </c>
      <c r="G1186">
        <v>1.0900000000000001</v>
      </c>
      <c r="H1186">
        <v>5678</v>
      </c>
      <c r="I1186" s="2">
        <v>0.97916666666666663</v>
      </c>
    </row>
    <row r="1187" spans="1:9" hidden="1" x14ac:dyDescent="0.25">
      <c r="A1187" s="1">
        <v>45116</v>
      </c>
      <c r="B1187">
        <v>99</v>
      </c>
      <c r="C1187" t="s">
        <v>17</v>
      </c>
      <c r="D1187" t="s">
        <v>17</v>
      </c>
      <c r="E1187" t="s">
        <v>12</v>
      </c>
      <c r="F1187">
        <v>59</v>
      </c>
      <c r="G1187">
        <v>0.9</v>
      </c>
      <c r="H1187">
        <v>5678</v>
      </c>
      <c r="I1187" s="2">
        <v>0.97916666666666663</v>
      </c>
    </row>
    <row r="1188" spans="1:9" hidden="1" x14ac:dyDescent="0.25">
      <c r="A1188" s="1">
        <v>45117</v>
      </c>
      <c r="B1188">
        <v>100</v>
      </c>
      <c r="C1188" t="s">
        <v>17</v>
      </c>
      <c r="D1188" t="s">
        <v>17</v>
      </c>
      <c r="E1188" t="s">
        <v>12</v>
      </c>
      <c r="F1188">
        <v>59</v>
      </c>
      <c r="G1188">
        <v>0.78</v>
      </c>
      <c r="H1188">
        <v>5678</v>
      </c>
      <c r="I1188" s="2">
        <v>0.97916666666666663</v>
      </c>
    </row>
    <row r="1189" spans="1:9" hidden="1" x14ac:dyDescent="0.25">
      <c r="A1189" s="1">
        <v>45118</v>
      </c>
      <c r="B1189">
        <v>101</v>
      </c>
      <c r="C1189" t="s">
        <v>17</v>
      </c>
      <c r="D1189" t="s">
        <v>17</v>
      </c>
      <c r="E1189" t="s">
        <v>12</v>
      </c>
      <c r="F1189">
        <v>59</v>
      </c>
      <c r="G1189">
        <v>0.67</v>
      </c>
      <c r="H1189">
        <v>5678</v>
      </c>
      <c r="I1189" s="2">
        <v>0.97916666666666663</v>
      </c>
    </row>
    <row r="1190" spans="1:9" hidden="1" x14ac:dyDescent="0.25">
      <c r="A1190" s="1">
        <v>45119</v>
      </c>
      <c r="B1190">
        <v>102</v>
      </c>
      <c r="C1190" t="s">
        <v>17</v>
      </c>
      <c r="D1190" t="s">
        <v>17</v>
      </c>
      <c r="E1190" t="s">
        <v>12</v>
      </c>
      <c r="F1190">
        <v>59</v>
      </c>
      <c r="G1190">
        <v>0.69</v>
      </c>
      <c r="H1190">
        <v>5678</v>
      </c>
      <c r="I1190" s="2">
        <v>0.97916666666666663</v>
      </c>
    </row>
    <row r="1191" spans="1:9" hidden="1" x14ac:dyDescent="0.25">
      <c r="A1191" s="1">
        <v>45120</v>
      </c>
      <c r="B1191">
        <v>103</v>
      </c>
      <c r="C1191" t="s">
        <v>17</v>
      </c>
      <c r="D1191" t="s">
        <v>17</v>
      </c>
      <c r="E1191" t="s">
        <v>12</v>
      </c>
      <c r="F1191">
        <v>59</v>
      </c>
      <c r="G1191">
        <v>0.64</v>
      </c>
      <c r="H1191">
        <v>5678</v>
      </c>
      <c r="I1191" s="2">
        <v>0.97916666666666663</v>
      </c>
    </row>
    <row r="1192" spans="1:9" hidden="1" x14ac:dyDescent="0.25">
      <c r="A1192" s="1">
        <v>45121</v>
      </c>
      <c r="B1192">
        <v>104</v>
      </c>
      <c r="C1192" t="s">
        <v>17</v>
      </c>
      <c r="D1192" t="s">
        <v>17</v>
      </c>
      <c r="E1192" t="s">
        <v>12</v>
      </c>
      <c r="F1192">
        <v>59</v>
      </c>
      <c r="G1192">
        <v>0.7</v>
      </c>
      <c r="H1192">
        <v>5678</v>
      </c>
      <c r="I1192" s="2">
        <v>0.97916666666666663</v>
      </c>
    </row>
    <row r="1193" spans="1:9" hidden="1" x14ac:dyDescent="0.25">
      <c r="A1193" s="1">
        <v>45122</v>
      </c>
      <c r="B1193">
        <v>105</v>
      </c>
      <c r="C1193" t="s">
        <v>17</v>
      </c>
      <c r="D1193" t="s">
        <v>17</v>
      </c>
      <c r="E1193" t="s">
        <v>12</v>
      </c>
      <c r="F1193">
        <v>64</v>
      </c>
      <c r="G1193">
        <v>0.82</v>
      </c>
      <c r="H1193">
        <v>5678</v>
      </c>
      <c r="I1193" s="2">
        <v>0.97916666666666663</v>
      </c>
    </row>
    <row r="1194" spans="1:9" hidden="1" x14ac:dyDescent="0.25">
      <c r="A1194" s="1">
        <v>45123</v>
      </c>
      <c r="B1194">
        <v>106</v>
      </c>
      <c r="C1194" t="s">
        <v>17</v>
      </c>
      <c r="D1194" t="s">
        <v>17</v>
      </c>
      <c r="E1194" t="s">
        <v>12</v>
      </c>
      <c r="F1194">
        <v>68</v>
      </c>
      <c r="G1194">
        <v>0.92</v>
      </c>
      <c r="H1194">
        <v>5678</v>
      </c>
      <c r="I1194" s="2">
        <v>0.97916666666666663</v>
      </c>
    </row>
    <row r="1195" spans="1:9" hidden="1" x14ac:dyDescent="0.25">
      <c r="A1195" s="1">
        <v>45124</v>
      </c>
      <c r="B1195">
        <v>107</v>
      </c>
      <c r="C1195" t="s">
        <v>17</v>
      </c>
      <c r="D1195" t="s">
        <v>17</v>
      </c>
      <c r="E1195" t="s">
        <v>12</v>
      </c>
      <c r="F1195">
        <v>59</v>
      </c>
      <c r="G1195">
        <v>0.76</v>
      </c>
      <c r="H1195">
        <v>5678</v>
      </c>
      <c r="I1195" s="2">
        <v>0.97916666666666663</v>
      </c>
    </row>
    <row r="1196" spans="1:9" hidden="1" x14ac:dyDescent="0.25">
      <c r="A1196" s="1">
        <v>45125</v>
      </c>
      <c r="B1196">
        <v>108</v>
      </c>
      <c r="C1196" t="s">
        <v>17</v>
      </c>
      <c r="D1196" t="s">
        <v>17</v>
      </c>
      <c r="E1196" t="s">
        <v>12</v>
      </c>
      <c r="F1196">
        <v>59</v>
      </c>
      <c r="G1196">
        <v>0.78</v>
      </c>
      <c r="H1196">
        <v>5678</v>
      </c>
      <c r="I1196" s="2">
        <v>0.97916666666666663</v>
      </c>
    </row>
    <row r="1197" spans="1:9" hidden="1" x14ac:dyDescent="0.25">
      <c r="A1197" s="1">
        <v>45126</v>
      </c>
      <c r="B1197">
        <v>109</v>
      </c>
      <c r="C1197" t="s">
        <v>17</v>
      </c>
      <c r="D1197" t="s">
        <v>17</v>
      </c>
      <c r="E1197" t="s">
        <v>12</v>
      </c>
      <c r="F1197">
        <v>64</v>
      </c>
      <c r="G1197">
        <v>0.84</v>
      </c>
      <c r="H1197">
        <v>5678</v>
      </c>
      <c r="I1197" s="2">
        <v>0.97916666666666663</v>
      </c>
    </row>
    <row r="1198" spans="1:9" hidden="1" x14ac:dyDescent="0.25">
      <c r="A1198" s="1">
        <v>45127</v>
      </c>
      <c r="B1198">
        <v>110</v>
      </c>
      <c r="C1198" t="s">
        <v>17</v>
      </c>
      <c r="D1198" t="s">
        <v>17</v>
      </c>
      <c r="E1198" t="s">
        <v>12</v>
      </c>
      <c r="F1198">
        <v>59</v>
      </c>
      <c r="G1198">
        <v>0.72</v>
      </c>
      <c r="H1198">
        <v>5678</v>
      </c>
      <c r="I1198" s="2">
        <v>0.97916666666666663</v>
      </c>
    </row>
    <row r="1199" spans="1:9" hidden="1" x14ac:dyDescent="0.25">
      <c r="A1199" s="1">
        <v>45128</v>
      </c>
      <c r="B1199">
        <v>111</v>
      </c>
      <c r="C1199" t="s">
        <v>17</v>
      </c>
      <c r="D1199" t="s">
        <v>17</v>
      </c>
      <c r="E1199" t="s">
        <v>12</v>
      </c>
      <c r="F1199">
        <v>59</v>
      </c>
      <c r="G1199">
        <v>0.67</v>
      </c>
      <c r="H1199">
        <v>5678</v>
      </c>
      <c r="I1199" s="2">
        <v>0.97916666666666663</v>
      </c>
    </row>
    <row r="1200" spans="1:9" hidden="1" x14ac:dyDescent="0.25">
      <c r="A1200" s="1">
        <v>45129</v>
      </c>
      <c r="B1200">
        <v>112</v>
      </c>
      <c r="C1200" t="s">
        <v>17</v>
      </c>
      <c r="D1200" t="s">
        <v>17</v>
      </c>
      <c r="E1200" t="s">
        <v>12</v>
      </c>
      <c r="F1200">
        <v>74</v>
      </c>
      <c r="G1200">
        <v>0.95</v>
      </c>
      <c r="H1200">
        <v>5678</v>
      </c>
      <c r="I1200" s="2">
        <v>0.97916666666666663</v>
      </c>
    </row>
    <row r="1201" spans="1:9" hidden="1" x14ac:dyDescent="0.25">
      <c r="A1201" s="1">
        <v>45130</v>
      </c>
      <c r="B1201">
        <v>113</v>
      </c>
      <c r="C1201" t="s">
        <v>17</v>
      </c>
      <c r="D1201" t="s">
        <v>17</v>
      </c>
      <c r="E1201" t="s">
        <v>12</v>
      </c>
      <c r="F1201">
        <v>59</v>
      </c>
      <c r="G1201">
        <v>0.78</v>
      </c>
      <c r="H1201">
        <v>5678</v>
      </c>
      <c r="I1201" s="2">
        <v>0.97916666666666663</v>
      </c>
    </row>
    <row r="1202" spans="1:9" hidden="1" x14ac:dyDescent="0.25">
      <c r="A1202" s="1">
        <v>45131</v>
      </c>
      <c r="B1202">
        <v>114</v>
      </c>
      <c r="C1202" t="s">
        <v>17</v>
      </c>
      <c r="D1202" t="s">
        <v>17</v>
      </c>
      <c r="E1202" t="s">
        <v>12</v>
      </c>
      <c r="F1202">
        <v>59</v>
      </c>
      <c r="G1202">
        <v>0.65</v>
      </c>
      <c r="H1202">
        <v>5678</v>
      </c>
      <c r="I1202" s="2">
        <v>0.97916666666666663</v>
      </c>
    </row>
    <row r="1203" spans="1:9" hidden="1" x14ac:dyDescent="0.25">
      <c r="A1203" s="1">
        <v>45132</v>
      </c>
      <c r="B1203">
        <v>115</v>
      </c>
      <c r="C1203" t="s">
        <v>17</v>
      </c>
      <c r="D1203" t="s">
        <v>17</v>
      </c>
      <c r="E1203" t="s">
        <v>12</v>
      </c>
      <c r="F1203">
        <v>68</v>
      </c>
      <c r="G1203">
        <v>0.91</v>
      </c>
      <c r="H1203">
        <v>5678</v>
      </c>
      <c r="I1203" s="2">
        <v>0.97916666666666663</v>
      </c>
    </row>
    <row r="1204" spans="1:9" hidden="1" x14ac:dyDescent="0.25">
      <c r="A1204" s="1">
        <v>45133</v>
      </c>
      <c r="B1204">
        <v>116</v>
      </c>
      <c r="C1204" t="s">
        <v>17</v>
      </c>
      <c r="D1204" t="s">
        <v>17</v>
      </c>
      <c r="E1204" t="s">
        <v>12</v>
      </c>
      <c r="F1204">
        <v>64</v>
      </c>
      <c r="G1204">
        <v>0.68</v>
      </c>
      <c r="H1204">
        <v>5678</v>
      </c>
      <c r="I1204" s="2">
        <v>0.97916666666666663</v>
      </c>
    </row>
    <row r="1205" spans="1:9" hidden="1" x14ac:dyDescent="0.25">
      <c r="A1205" s="1">
        <v>45134</v>
      </c>
      <c r="B1205">
        <v>117</v>
      </c>
      <c r="C1205" t="s">
        <v>17</v>
      </c>
      <c r="D1205" t="s">
        <v>17</v>
      </c>
      <c r="E1205" t="s">
        <v>12</v>
      </c>
      <c r="F1205">
        <v>68</v>
      </c>
      <c r="G1205">
        <v>0.95</v>
      </c>
      <c r="H1205">
        <v>5678</v>
      </c>
      <c r="I1205" s="2">
        <v>0.97916666666666663</v>
      </c>
    </row>
    <row r="1206" spans="1:9" hidden="1" x14ac:dyDescent="0.25">
      <c r="A1206" s="1">
        <v>45135</v>
      </c>
      <c r="B1206">
        <v>118</v>
      </c>
      <c r="C1206" t="s">
        <v>17</v>
      </c>
      <c r="D1206" t="s">
        <v>17</v>
      </c>
      <c r="E1206" t="s">
        <v>12</v>
      </c>
      <c r="F1206">
        <v>68</v>
      </c>
      <c r="G1206">
        <v>0.94</v>
      </c>
      <c r="H1206">
        <v>5678</v>
      </c>
      <c r="I1206" s="2">
        <v>0.97916666666666663</v>
      </c>
    </row>
    <row r="1207" spans="1:9" hidden="1" x14ac:dyDescent="0.25">
      <c r="A1207" s="1">
        <v>45136</v>
      </c>
      <c r="B1207">
        <v>119</v>
      </c>
      <c r="C1207" t="s">
        <v>17</v>
      </c>
      <c r="D1207" t="s">
        <v>17</v>
      </c>
      <c r="E1207" t="s">
        <v>12</v>
      </c>
      <c r="F1207">
        <v>59</v>
      </c>
      <c r="G1207">
        <v>0.78</v>
      </c>
      <c r="H1207">
        <v>5678</v>
      </c>
      <c r="I1207" s="2">
        <v>0.97916666666666663</v>
      </c>
    </row>
    <row r="1208" spans="1:9" hidden="1" x14ac:dyDescent="0.25">
      <c r="A1208" s="1">
        <v>45137</v>
      </c>
      <c r="B1208">
        <v>120</v>
      </c>
      <c r="C1208" t="s">
        <v>17</v>
      </c>
      <c r="D1208" t="s">
        <v>17</v>
      </c>
      <c r="E1208" t="s">
        <v>12</v>
      </c>
      <c r="F1208">
        <v>59</v>
      </c>
      <c r="G1208">
        <v>0.72</v>
      </c>
      <c r="H1208">
        <v>5678</v>
      </c>
      <c r="I1208" s="2">
        <v>0.97916666666666663</v>
      </c>
    </row>
    <row r="1209" spans="1:9" hidden="1" x14ac:dyDescent="0.25">
      <c r="A1209" s="1">
        <v>45138</v>
      </c>
      <c r="B1209">
        <v>121</v>
      </c>
      <c r="C1209" t="s">
        <v>17</v>
      </c>
      <c r="D1209" t="s">
        <v>17</v>
      </c>
      <c r="E1209" t="s">
        <v>12</v>
      </c>
      <c r="F1209">
        <v>40</v>
      </c>
      <c r="G1209">
        <v>0.67</v>
      </c>
      <c r="H1209">
        <v>5678</v>
      </c>
      <c r="I1209" s="2">
        <v>0.97916666666666663</v>
      </c>
    </row>
    <row r="1210" spans="1:9" hidden="1" x14ac:dyDescent="0.25">
      <c r="A1210" s="1">
        <v>45139</v>
      </c>
      <c r="B1210">
        <v>122</v>
      </c>
      <c r="C1210" t="s">
        <v>17</v>
      </c>
      <c r="D1210" t="s">
        <v>17</v>
      </c>
      <c r="E1210" t="s">
        <v>12</v>
      </c>
      <c r="F1210">
        <v>54</v>
      </c>
      <c r="G1210">
        <v>0.92</v>
      </c>
      <c r="H1210">
        <v>5678</v>
      </c>
      <c r="I1210" s="2">
        <v>0.97916666666666663</v>
      </c>
    </row>
    <row r="1211" spans="1:9" hidden="1" x14ac:dyDescent="0.25">
      <c r="A1211" s="1">
        <v>45140</v>
      </c>
      <c r="B1211">
        <v>123</v>
      </c>
      <c r="C1211" t="s">
        <v>17</v>
      </c>
      <c r="D1211" t="s">
        <v>17</v>
      </c>
      <c r="E1211" t="s">
        <v>12</v>
      </c>
      <c r="F1211">
        <v>49</v>
      </c>
      <c r="G1211">
        <v>0.78</v>
      </c>
      <c r="H1211">
        <v>5678</v>
      </c>
      <c r="I1211" s="2">
        <v>0.97916666666666663</v>
      </c>
    </row>
    <row r="1212" spans="1:9" hidden="1" x14ac:dyDescent="0.25">
      <c r="A1212" s="1">
        <v>45141</v>
      </c>
      <c r="B1212">
        <v>124</v>
      </c>
      <c r="C1212" t="s">
        <v>17</v>
      </c>
      <c r="D1212" t="s">
        <v>17</v>
      </c>
      <c r="E1212" t="s">
        <v>12</v>
      </c>
      <c r="F1212">
        <v>40</v>
      </c>
      <c r="G1212">
        <v>0.67</v>
      </c>
      <c r="H1212">
        <v>5678</v>
      </c>
      <c r="I1212" s="2">
        <v>0.97916666666666663</v>
      </c>
    </row>
    <row r="1213" spans="1:9" hidden="1" x14ac:dyDescent="0.25">
      <c r="A1213" s="1">
        <v>45142</v>
      </c>
      <c r="B1213">
        <v>125</v>
      </c>
      <c r="C1213" t="s">
        <v>17</v>
      </c>
      <c r="D1213" t="s">
        <v>17</v>
      </c>
      <c r="E1213" t="s">
        <v>12</v>
      </c>
      <c r="F1213">
        <v>47</v>
      </c>
      <c r="G1213">
        <v>0.64</v>
      </c>
      <c r="H1213">
        <v>5678</v>
      </c>
      <c r="I1213" s="2">
        <v>0.97916666666666663</v>
      </c>
    </row>
    <row r="1214" spans="1:9" hidden="1" x14ac:dyDescent="0.25">
      <c r="A1214" s="1">
        <v>45143</v>
      </c>
      <c r="B1214">
        <v>126</v>
      </c>
      <c r="C1214" t="s">
        <v>17</v>
      </c>
      <c r="D1214" t="s">
        <v>17</v>
      </c>
      <c r="E1214" t="s">
        <v>12</v>
      </c>
      <c r="F1214">
        <v>40</v>
      </c>
      <c r="G1214">
        <v>0.67</v>
      </c>
      <c r="H1214">
        <v>5678</v>
      </c>
      <c r="I1214" s="2">
        <v>0.97916666666666663</v>
      </c>
    </row>
    <row r="1215" spans="1:9" hidden="1" x14ac:dyDescent="0.25">
      <c r="A1215" s="1">
        <v>45144</v>
      </c>
      <c r="B1215">
        <v>127</v>
      </c>
      <c r="C1215" t="s">
        <v>17</v>
      </c>
      <c r="D1215" t="s">
        <v>17</v>
      </c>
      <c r="E1215" t="s">
        <v>12</v>
      </c>
      <c r="F1215">
        <v>54</v>
      </c>
      <c r="G1215">
        <v>0.84</v>
      </c>
      <c r="H1215">
        <v>5678</v>
      </c>
      <c r="I1215" s="2">
        <v>0.97916666666666663</v>
      </c>
    </row>
    <row r="1216" spans="1:9" hidden="1" x14ac:dyDescent="0.25">
      <c r="A1216" s="1">
        <v>45145</v>
      </c>
      <c r="B1216">
        <v>128</v>
      </c>
      <c r="C1216" t="s">
        <v>17</v>
      </c>
      <c r="D1216" t="s">
        <v>17</v>
      </c>
      <c r="E1216" t="s">
        <v>12</v>
      </c>
      <c r="F1216">
        <v>40</v>
      </c>
      <c r="G1216">
        <v>0.69</v>
      </c>
      <c r="H1216">
        <v>5678</v>
      </c>
      <c r="I1216" s="2">
        <v>0.97916666666666663</v>
      </c>
    </row>
    <row r="1217" spans="1:9" hidden="1" x14ac:dyDescent="0.25">
      <c r="A1217" s="1">
        <v>45146</v>
      </c>
      <c r="B1217">
        <v>129</v>
      </c>
      <c r="C1217" t="s">
        <v>17</v>
      </c>
      <c r="D1217" t="s">
        <v>17</v>
      </c>
      <c r="E1217" t="s">
        <v>12</v>
      </c>
      <c r="F1217">
        <v>54</v>
      </c>
      <c r="G1217">
        <v>0.95</v>
      </c>
      <c r="H1217">
        <v>5678</v>
      </c>
      <c r="I1217" s="2">
        <v>0.97916666666666663</v>
      </c>
    </row>
    <row r="1218" spans="1:9" hidden="1" x14ac:dyDescent="0.25">
      <c r="A1218" s="1">
        <v>45147</v>
      </c>
      <c r="B1218">
        <v>130</v>
      </c>
      <c r="C1218" t="s">
        <v>17</v>
      </c>
      <c r="D1218" t="s">
        <v>17</v>
      </c>
      <c r="E1218" t="s">
        <v>12</v>
      </c>
      <c r="F1218">
        <v>40</v>
      </c>
      <c r="G1218">
        <v>0.79</v>
      </c>
      <c r="H1218">
        <v>5678</v>
      </c>
      <c r="I1218" s="2">
        <v>0.97916666666666663</v>
      </c>
    </row>
    <row r="1219" spans="1:9" hidden="1" x14ac:dyDescent="0.25">
      <c r="A1219" s="1">
        <v>45148</v>
      </c>
      <c r="B1219">
        <v>131</v>
      </c>
      <c r="C1219" t="s">
        <v>17</v>
      </c>
      <c r="D1219" t="s">
        <v>17</v>
      </c>
      <c r="E1219" t="s">
        <v>12</v>
      </c>
      <c r="F1219">
        <v>54</v>
      </c>
      <c r="G1219">
        <v>1.07</v>
      </c>
      <c r="H1219">
        <v>5678</v>
      </c>
      <c r="I1219" s="2">
        <v>0.97916666666666663</v>
      </c>
    </row>
    <row r="1220" spans="1:9" hidden="1" x14ac:dyDescent="0.25">
      <c r="A1220" s="1">
        <v>45149</v>
      </c>
      <c r="B1220">
        <v>132</v>
      </c>
      <c r="C1220" t="s">
        <v>17</v>
      </c>
      <c r="D1220" t="s">
        <v>17</v>
      </c>
      <c r="E1220" t="s">
        <v>12</v>
      </c>
      <c r="F1220">
        <v>49</v>
      </c>
      <c r="G1220">
        <v>0.85</v>
      </c>
      <c r="H1220">
        <v>5678</v>
      </c>
      <c r="I1220" s="2">
        <v>0.97916666666666663</v>
      </c>
    </row>
    <row r="1221" spans="1:9" hidden="1" x14ac:dyDescent="0.25">
      <c r="A1221" s="1">
        <v>45150</v>
      </c>
      <c r="B1221">
        <v>133</v>
      </c>
      <c r="C1221" t="s">
        <v>17</v>
      </c>
      <c r="D1221" t="s">
        <v>17</v>
      </c>
      <c r="E1221" t="s">
        <v>12</v>
      </c>
      <c r="F1221">
        <v>40</v>
      </c>
      <c r="G1221">
        <v>0.77</v>
      </c>
      <c r="H1221">
        <v>5678</v>
      </c>
      <c r="I1221" s="2">
        <v>0.97916666666666663</v>
      </c>
    </row>
    <row r="1222" spans="1:9" hidden="1" x14ac:dyDescent="0.25">
      <c r="A1222" s="1">
        <v>45151</v>
      </c>
      <c r="B1222">
        <v>134</v>
      </c>
      <c r="C1222" t="s">
        <v>17</v>
      </c>
      <c r="D1222" t="s">
        <v>17</v>
      </c>
      <c r="E1222" t="s">
        <v>12</v>
      </c>
      <c r="F1222">
        <v>40</v>
      </c>
      <c r="G1222">
        <v>0.71</v>
      </c>
      <c r="H1222">
        <v>5678</v>
      </c>
      <c r="I1222" s="2">
        <v>0.97916666666666663</v>
      </c>
    </row>
    <row r="1223" spans="1:9" hidden="1" x14ac:dyDescent="0.25">
      <c r="A1223" s="1">
        <v>45152</v>
      </c>
      <c r="B1223">
        <v>135</v>
      </c>
      <c r="C1223" t="s">
        <v>17</v>
      </c>
      <c r="D1223" t="s">
        <v>17</v>
      </c>
      <c r="E1223" t="s">
        <v>12</v>
      </c>
      <c r="F1223">
        <v>54</v>
      </c>
      <c r="G1223">
        <v>1.1499999999999999</v>
      </c>
      <c r="H1223">
        <v>5678</v>
      </c>
      <c r="I1223" s="2">
        <v>0.97916666666666663</v>
      </c>
    </row>
    <row r="1224" spans="1:9" hidden="1" x14ac:dyDescent="0.25">
      <c r="A1224" s="1">
        <v>45153</v>
      </c>
      <c r="B1224">
        <v>136</v>
      </c>
      <c r="C1224" t="s">
        <v>17</v>
      </c>
      <c r="D1224" t="s">
        <v>17</v>
      </c>
      <c r="E1224" t="s">
        <v>12</v>
      </c>
      <c r="F1224">
        <v>40</v>
      </c>
      <c r="G1224">
        <v>0.78</v>
      </c>
      <c r="H1224">
        <v>5678</v>
      </c>
      <c r="I1224" s="2">
        <v>0.97916666666666663</v>
      </c>
    </row>
    <row r="1225" spans="1:9" hidden="1" x14ac:dyDescent="0.25">
      <c r="A1225" s="1">
        <v>45154</v>
      </c>
      <c r="B1225">
        <v>137</v>
      </c>
      <c r="C1225" t="s">
        <v>17</v>
      </c>
      <c r="D1225" t="s">
        <v>17</v>
      </c>
      <c r="E1225" t="s">
        <v>12</v>
      </c>
      <c r="F1225">
        <v>54</v>
      </c>
      <c r="G1225">
        <v>0.88</v>
      </c>
      <c r="H1225">
        <v>5678</v>
      </c>
      <c r="I1225" s="2">
        <v>0.97916666666666663</v>
      </c>
    </row>
    <row r="1226" spans="1:9" hidden="1" x14ac:dyDescent="0.25">
      <c r="A1226" s="1">
        <v>45155</v>
      </c>
      <c r="B1226">
        <v>138</v>
      </c>
      <c r="C1226" t="s">
        <v>17</v>
      </c>
      <c r="D1226" t="s">
        <v>17</v>
      </c>
      <c r="E1226" t="s">
        <v>12</v>
      </c>
      <c r="F1226">
        <v>40</v>
      </c>
      <c r="G1226">
        <v>0.65</v>
      </c>
      <c r="H1226">
        <v>5678</v>
      </c>
      <c r="I1226" s="2">
        <v>0.97916666666666663</v>
      </c>
    </row>
    <row r="1227" spans="1:9" hidden="1" x14ac:dyDescent="0.25">
      <c r="A1227" s="1">
        <v>45156</v>
      </c>
      <c r="B1227">
        <v>139</v>
      </c>
      <c r="C1227" t="s">
        <v>17</v>
      </c>
      <c r="D1227" t="s">
        <v>17</v>
      </c>
      <c r="E1227" t="s">
        <v>12</v>
      </c>
      <c r="F1227">
        <v>40</v>
      </c>
      <c r="G1227">
        <v>0.64</v>
      </c>
      <c r="H1227">
        <v>5678</v>
      </c>
      <c r="I1227" s="2">
        <v>0.97916666666666663</v>
      </c>
    </row>
    <row r="1228" spans="1:9" hidden="1" x14ac:dyDescent="0.25">
      <c r="A1228" s="1">
        <v>45157</v>
      </c>
      <c r="B1228">
        <v>140</v>
      </c>
      <c r="C1228" t="s">
        <v>17</v>
      </c>
      <c r="D1228" t="s">
        <v>17</v>
      </c>
      <c r="E1228" t="s">
        <v>12</v>
      </c>
      <c r="F1228">
        <v>54</v>
      </c>
      <c r="G1228">
        <v>0.95</v>
      </c>
      <c r="H1228">
        <v>5678</v>
      </c>
      <c r="I1228" s="2">
        <v>0.97916666666666663</v>
      </c>
    </row>
    <row r="1229" spans="1:9" hidden="1" x14ac:dyDescent="0.25">
      <c r="A1229" s="1">
        <v>45158</v>
      </c>
      <c r="B1229">
        <v>141</v>
      </c>
      <c r="C1229" t="s">
        <v>17</v>
      </c>
      <c r="D1229" t="s">
        <v>17</v>
      </c>
      <c r="E1229" t="s">
        <v>12</v>
      </c>
      <c r="F1229">
        <v>40</v>
      </c>
      <c r="G1229">
        <v>0.78</v>
      </c>
      <c r="H1229">
        <v>5678</v>
      </c>
      <c r="I1229" s="2">
        <v>0.97916666666666663</v>
      </c>
    </row>
    <row r="1230" spans="1:9" hidden="1" x14ac:dyDescent="0.25">
      <c r="A1230" s="1">
        <v>45159</v>
      </c>
      <c r="B1230">
        <v>142</v>
      </c>
      <c r="C1230" t="s">
        <v>17</v>
      </c>
      <c r="D1230" t="s">
        <v>17</v>
      </c>
      <c r="E1230" t="s">
        <v>12</v>
      </c>
      <c r="F1230">
        <v>40</v>
      </c>
      <c r="G1230">
        <v>0.64</v>
      </c>
      <c r="H1230">
        <v>5678</v>
      </c>
      <c r="I1230" s="2">
        <v>0.97916666666666663</v>
      </c>
    </row>
    <row r="1231" spans="1:9" hidden="1" x14ac:dyDescent="0.25">
      <c r="A1231" s="1">
        <v>45160</v>
      </c>
      <c r="B1231">
        <v>143</v>
      </c>
      <c r="C1231" t="s">
        <v>17</v>
      </c>
      <c r="D1231" t="s">
        <v>17</v>
      </c>
      <c r="E1231" t="s">
        <v>12</v>
      </c>
      <c r="F1231">
        <v>40</v>
      </c>
      <c r="G1231">
        <v>0.56000000000000005</v>
      </c>
      <c r="H1231">
        <v>5678</v>
      </c>
      <c r="I1231" s="2">
        <v>0.97916666666666663</v>
      </c>
    </row>
    <row r="1232" spans="1:9" hidden="1" x14ac:dyDescent="0.25">
      <c r="A1232" s="1">
        <v>45161</v>
      </c>
      <c r="B1232">
        <v>144</v>
      </c>
      <c r="C1232" t="s">
        <v>17</v>
      </c>
      <c r="D1232" t="s">
        <v>17</v>
      </c>
      <c r="E1232" t="s">
        <v>12</v>
      </c>
      <c r="F1232">
        <v>54</v>
      </c>
      <c r="G1232">
        <v>0.85</v>
      </c>
      <c r="H1232">
        <v>5678</v>
      </c>
      <c r="I1232" s="2">
        <v>0.97916666666666663</v>
      </c>
    </row>
    <row r="1233" spans="1:9" hidden="1" x14ac:dyDescent="0.25">
      <c r="A1233" s="1">
        <v>45162</v>
      </c>
      <c r="B1233">
        <v>145</v>
      </c>
      <c r="C1233" t="s">
        <v>17</v>
      </c>
      <c r="D1233" t="s">
        <v>17</v>
      </c>
      <c r="E1233" t="s">
        <v>12</v>
      </c>
      <c r="F1233">
        <v>54</v>
      </c>
      <c r="G1233">
        <v>0.96</v>
      </c>
      <c r="H1233">
        <v>5678</v>
      </c>
      <c r="I1233" s="2">
        <v>0.97916666666666663</v>
      </c>
    </row>
    <row r="1234" spans="1:9" hidden="1" x14ac:dyDescent="0.25">
      <c r="A1234" s="1">
        <v>45163</v>
      </c>
      <c r="B1234">
        <v>146</v>
      </c>
      <c r="C1234" t="s">
        <v>17</v>
      </c>
      <c r="D1234" t="s">
        <v>17</v>
      </c>
      <c r="E1234" t="s">
        <v>12</v>
      </c>
      <c r="F1234">
        <v>59</v>
      </c>
      <c r="G1234">
        <v>1.08</v>
      </c>
      <c r="H1234">
        <v>5678</v>
      </c>
      <c r="I1234" s="2">
        <v>0.97916666666666663</v>
      </c>
    </row>
    <row r="1235" spans="1:9" hidden="1" x14ac:dyDescent="0.25">
      <c r="A1235" s="1">
        <v>45164</v>
      </c>
      <c r="B1235">
        <v>147</v>
      </c>
      <c r="C1235" t="s">
        <v>17</v>
      </c>
      <c r="D1235" t="s">
        <v>17</v>
      </c>
      <c r="E1235" t="s">
        <v>12</v>
      </c>
      <c r="F1235">
        <v>40</v>
      </c>
      <c r="G1235">
        <v>0.83</v>
      </c>
      <c r="H1235">
        <v>5678</v>
      </c>
      <c r="I1235" s="2">
        <v>0.97916666666666663</v>
      </c>
    </row>
    <row r="1236" spans="1:9" hidden="1" x14ac:dyDescent="0.25">
      <c r="A1236" s="1">
        <v>45165</v>
      </c>
      <c r="B1236">
        <v>148</v>
      </c>
      <c r="C1236" t="s">
        <v>17</v>
      </c>
      <c r="D1236" t="s">
        <v>17</v>
      </c>
      <c r="E1236" t="s">
        <v>12</v>
      </c>
      <c r="F1236">
        <v>44</v>
      </c>
      <c r="G1236">
        <v>0.72</v>
      </c>
      <c r="H1236">
        <v>5678</v>
      </c>
      <c r="I1236" s="2">
        <v>0.97916666666666663</v>
      </c>
    </row>
    <row r="1237" spans="1:9" hidden="1" x14ac:dyDescent="0.25">
      <c r="A1237" s="1">
        <v>45166</v>
      </c>
      <c r="B1237">
        <v>149</v>
      </c>
      <c r="C1237" t="s">
        <v>17</v>
      </c>
      <c r="D1237" t="s">
        <v>17</v>
      </c>
      <c r="E1237" t="s">
        <v>12</v>
      </c>
      <c r="F1237">
        <v>44</v>
      </c>
      <c r="G1237">
        <v>0.74</v>
      </c>
      <c r="H1237">
        <v>5678</v>
      </c>
      <c r="I1237" s="2">
        <v>0.97916666666666663</v>
      </c>
    </row>
    <row r="1238" spans="1:9" hidden="1" x14ac:dyDescent="0.25">
      <c r="A1238" s="1">
        <v>45167</v>
      </c>
      <c r="B1238">
        <v>150</v>
      </c>
      <c r="C1238" t="s">
        <v>17</v>
      </c>
      <c r="D1238" t="s">
        <v>17</v>
      </c>
      <c r="E1238" t="s">
        <v>12</v>
      </c>
      <c r="F1238">
        <v>54</v>
      </c>
      <c r="G1238">
        <v>0.95</v>
      </c>
      <c r="H1238">
        <v>5678</v>
      </c>
      <c r="I1238" s="2">
        <v>0.97916666666666663</v>
      </c>
    </row>
    <row r="1239" spans="1:9" hidden="1" x14ac:dyDescent="0.25">
      <c r="A1239" s="1">
        <v>45168</v>
      </c>
      <c r="B1239">
        <v>151</v>
      </c>
      <c r="C1239" t="s">
        <v>17</v>
      </c>
      <c r="D1239" t="s">
        <v>17</v>
      </c>
      <c r="E1239" t="s">
        <v>12</v>
      </c>
      <c r="F1239">
        <v>36</v>
      </c>
      <c r="G1239">
        <v>0.81</v>
      </c>
      <c r="H1239">
        <v>5678</v>
      </c>
      <c r="I1239" s="2">
        <v>0.97916666666666663</v>
      </c>
    </row>
    <row r="1240" spans="1:9" hidden="1" x14ac:dyDescent="0.25">
      <c r="A1240" s="1">
        <v>45169</v>
      </c>
      <c r="B1240">
        <v>152</v>
      </c>
      <c r="C1240" t="s">
        <v>17</v>
      </c>
      <c r="D1240" t="s">
        <v>17</v>
      </c>
      <c r="E1240" t="s">
        <v>12</v>
      </c>
      <c r="F1240">
        <v>40</v>
      </c>
      <c r="G1240">
        <v>1.1499999999999999</v>
      </c>
      <c r="H1240">
        <v>5678</v>
      </c>
      <c r="I1240" s="2">
        <v>0.97916666666666663</v>
      </c>
    </row>
    <row r="1241" spans="1:9" hidden="1" x14ac:dyDescent="0.25">
      <c r="A1241" s="1">
        <v>45170</v>
      </c>
      <c r="B1241">
        <v>153</v>
      </c>
      <c r="C1241" t="s">
        <v>17</v>
      </c>
      <c r="D1241" t="s">
        <v>17</v>
      </c>
      <c r="E1241" t="s">
        <v>12</v>
      </c>
      <c r="F1241">
        <v>32</v>
      </c>
      <c r="G1241">
        <v>0.87</v>
      </c>
      <c r="H1241">
        <v>5678</v>
      </c>
      <c r="I1241" s="2">
        <v>0.97916666666666663</v>
      </c>
    </row>
    <row r="1242" spans="1:9" hidden="1" x14ac:dyDescent="0.25">
      <c r="A1242" s="1">
        <v>45171</v>
      </c>
      <c r="B1242">
        <v>154</v>
      </c>
      <c r="C1242" t="s">
        <v>17</v>
      </c>
      <c r="D1242" t="s">
        <v>17</v>
      </c>
      <c r="E1242" t="s">
        <v>12</v>
      </c>
      <c r="F1242">
        <v>36</v>
      </c>
      <c r="G1242">
        <v>0.78</v>
      </c>
      <c r="H1242">
        <v>5678</v>
      </c>
      <c r="I1242" s="2">
        <v>0.97916666666666663</v>
      </c>
    </row>
    <row r="1243" spans="1:9" hidden="1" x14ac:dyDescent="0.25">
      <c r="A1243" s="1">
        <v>45172</v>
      </c>
      <c r="B1243">
        <v>155</v>
      </c>
      <c r="C1243" t="s">
        <v>17</v>
      </c>
      <c r="D1243" t="s">
        <v>17</v>
      </c>
      <c r="E1243" t="s">
        <v>12</v>
      </c>
      <c r="F1243">
        <v>36</v>
      </c>
      <c r="G1243">
        <v>0.69</v>
      </c>
      <c r="H1243">
        <v>5678</v>
      </c>
      <c r="I1243" s="2">
        <v>0.97916666666666663</v>
      </c>
    </row>
    <row r="1244" spans="1:9" hidden="1" x14ac:dyDescent="0.25">
      <c r="A1244" s="1">
        <v>45173</v>
      </c>
      <c r="B1244">
        <v>156</v>
      </c>
      <c r="C1244" t="s">
        <v>17</v>
      </c>
      <c r="D1244" t="s">
        <v>17</v>
      </c>
      <c r="E1244" t="s">
        <v>12</v>
      </c>
      <c r="F1244">
        <v>28</v>
      </c>
      <c r="G1244">
        <v>0.63</v>
      </c>
      <c r="H1244">
        <v>5678</v>
      </c>
      <c r="I1244" s="2">
        <v>0.97916666666666663</v>
      </c>
    </row>
    <row r="1245" spans="1:9" hidden="1" x14ac:dyDescent="0.25">
      <c r="A1245" s="1">
        <v>45174</v>
      </c>
      <c r="B1245">
        <v>157</v>
      </c>
      <c r="C1245" t="s">
        <v>17</v>
      </c>
      <c r="D1245" t="s">
        <v>17</v>
      </c>
      <c r="E1245" t="s">
        <v>12</v>
      </c>
      <c r="F1245">
        <v>36</v>
      </c>
      <c r="G1245">
        <v>0.95</v>
      </c>
      <c r="H1245">
        <v>5678</v>
      </c>
      <c r="I1245" s="2">
        <v>0.97916666666666663</v>
      </c>
    </row>
    <row r="1246" spans="1:9" hidden="1" x14ac:dyDescent="0.25">
      <c r="A1246" s="1">
        <v>45175</v>
      </c>
      <c r="B1246">
        <v>158</v>
      </c>
      <c r="C1246" t="s">
        <v>17</v>
      </c>
      <c r="D1246" t="s">
        <v>17</v>
      </c>
      <c r="E1246" t="s">
        <v>12</v>
      </c>
      <c r="F1246">
        <v>28</v>
      </c>
      <c r="G1246">
        <v>0.73</v>
      </c>
      <c r="H1246">
        <v>5678</v>
      </c>
      <c r="I1246" s="2">
        <v>0.97916666666666663</v>
      </c>
    </row>
    <row r="1247" spans="1:9" hidden="1" x14ac:dyDescent="0.25">
      <c r="A1247" s="1">
        <v>45176</v>
      </c>
      <c r="B1247">
        <v>159</v>
      </c>
      <c r="C1247" t="s">
        <v>17</v>
      </c>
      <c r="D1247" t="s">
        <v>17</v>
      </c>
      <c r="E1247" t="s">
        <v>12</v>
      </c>
      <c r="F1247">
        <v>36</v>
      </c>
      <c r="G1247">
        <v>1.1299999999999999</v>
      </c>
      <c r="H1247">
        <v>5678</v>
      </c>
      <c r="I1247" s="2">
        <v>0.97916666666666663</v>
      </c>
    </row>
    <row r="1248" spans="1:9" hidden="1" x14ac:dyDescent="0.25">
      <c r="A1248" s="1">
        <v>45177</v>
      </c>
      <c r="B1248">
        <v>160</v>
      </c>
      <c r="C1248" t="s">
        <v>17</v>
      </c>
      <c r="D1248" t="s">
        <v>17</v>
      </c>
      <c r="E1248" t="s">
        <v>12</v>
      </c>
      <c r="F1248">
        <v>28</v>
      </c>
      <c r="G1248">
        <v>0.85</v>
      </c>
      <c r="H1248">
        <v>5678</v>
      </c>
      <c r="I1248" s="2">
        <v>0.97916666666666663</v>
      </c>
    </row>
    <row r="1249" spans="1:9" hidden="1" x14ac:dyDescent="0.25">
      <c r="A1249" s="1">
        <v>45178</v>
      </c>
      <c r="B1249">
        <v>161</v>
      </c>
      <c r="C1249" t="s">
        <v>17</v>
      </c>
      <c r="D1249" t="s">
        <v>17</v>
      </c>
      <c r="E1249" t="s">
        <v>12</v>
      </c>
      <c r="F1249">
        <v>32</v>
      </c>
      <c r="G1249">
        <v>0.76</v>
      </c>
      <c r="H1249">
        <v>5678</v>
      </c>
      <c r="I1249" s="2">
        <v>0.97916666666666663</v>
      </c>
    </row>
    <row r="1250" spans="1:9" hidden="1" x14ac:dyDescent="0.25">
      <c r="A1250" s="1">
        <v>45179</v>
      </c>
      <c r="B1250">
        <v>162</v>
      </c>
      <c r="C1250" t="s">
        <v>17</v>
      </c>
      <c r="D1250" t="s">
        <v>17</v>
      </c>
      <c r="E1250" t="s">
        <v>12</v>
      </c>
      <c r="F1250">
        <v>36</v>
      </c>
      <c r="G1250">
        <v>1.04</v>
      </c>
      <c r="H1250">
        <v>5678</v>
      </c>
      <c r="I1250" s="2">
        <v>0.97916666666666663</v>
      </c>
    </row>
    <row r="1251" spans="1:9" hidden="1" x14ac:dyDescent="0.25">
      <c r="A1251" s="1">
        <v>45180</v>
      </c>
      <c r="B1251">
        <v>163</v>
      </c>
      <c r="C1251" t="s">
        <v>17</v>
      </c>
      <c r="D1251" t="s">
        <v>17</v>
      </c>
      <c r="E1251" t="s">
        <v>12</v>
      </c>
      <c r="F1251">
        <v>36</v>
      </c>
      <c r="G1251">
        <v>0.82</v>
      </c>
      <c r="H1251">
        <v>5678</v>
      </c>
      <c r="I1251" s="2">
        <v>0.97916666666666663</v>
      </c>
    </row>
    <row r="1252" spans="1:9" hidden="1" x14ac:dyDescent="0.25">
      <c r="A1252" s="1">
        <v>45181</v>
      </c>
      <c r="B1252">
        <v>164</v>
      </c>
      <c r="C1252" t="s">
        <v>17</v>
      </c>
      <c r="D1252" t="s">
        <v>17</v>
      </c>
      <c r="E1252" t="s">
        <v>12</v>
      </c>
      <c r="F1252">
        <v>28</v>
      </c>
      <c r="G1252">
        <v>0.64</v>
      </c>
      <c r="H1252">
        <v>5678</v>
      </c>
      <c r="I1252" s="2">
        <v>0.97916666666666663</v>
      </c>
    </row>
    <row r="1253" spans="1:9" hidden="1" x14ac:dyDescent="0.25">
      <c r="A1253" s="1">
        <v>45182</v>
      </c>
      <c r="B1253">
        <v>165</v>
      </c>
      <c r="C1253" t="s">
        <v>17</v>
      </c>
      <c r="D1253" t="s">
        <v>17</v>
      </c>
      <c r="E1253" t="s">
        <v>12</v>
      </c>
      <c r="F1253">
        <v>32</v>
      </c>
      <c r="G1253">
        <v>0.59</v>
      </c>
      <c r="H1253">
        <v>5678</v>
      </c>
      <c r="I1253" s="2">
        <v>0.97916666666666663</v>
      </c>
    </row>
    <row r="1254" spans="1:9" hidden="1" x14ac:dyDescent="0.25">
      <c r="A1254" s="1">
        <v>45183</v>
      </c>
      <c r="B1254">
        <v>166</v>
      </c>
      <c r="C1254" t="s">
        <v>17</v>
      </c>
      <c r="D1254" t="s">
        <v>17</v>
      </c>
      <c r="E1254" t="s">
        <v>12</v>
      </c>
      <c r="F1254">
        <v>28</v>
      </c>
      <c r="G1254">
        <v>0.68</v>
      </c>
      <c r="H1254">
        <v>5678</v>
      </c>
      <c r="I1254" s="2">
        <v>0.97916666666666663</v>
      </c>
    </row>
    <row r="1255" spans="1:9" hidden="1" x14ac:dyDescent="0.25">
      <c r="A1255" s="1">
        <v>45184</v>
      </c>
      <c r="B1255">
        <v>167</v>
      </c>
      <c r="C1255" t="s">
        <v>17</v>
      </c>
      <c r="D1255" t="s">
        <v>17</v>
      </c>
      <c r="E1255" t="s">
        <v>12</v>
      </c>
      <c r="F1255">
        <v>28</v>
      </c>
      <c r="G1255">
        <v>0.62</v>
      </c>
      <c r="H1255">
        <v>5678</v>
      </c>
      <c r="I1255" s="2">
        <v>0.97916666666666663</v>
      </c>
    </row>
    <row r="1256" spans="1:9" hidden="1" x14ac:dyDescent="0.25">
      <c r="A1256" s="1">
        <v>45185</v>
      </c>
      <c r="B1256">
        <v>168</v>
      </c>
      <c r="C1256" t="s">
        <v>17</v>
      </c>
      <c r="D1256" t="s">
        <v>17</v>
      </c>
      <c r="E1256" t="s">
        <v>12</v>
      </c>
      <c r="F1256">
        <v>28</v>
      </c>
      <c r="G1256">
        <v>0.76</v>
      </c>
      <c r="H1256">
        <v>5678</v>
      </c>
      <c r="I1256" s="2">
        <v>0.97916666666666663</v>
      </c>
    </row>
    <row r="1257" spans="1:9" hidden="1" x14ac:dyDescent="0.25">
      <c r="A1257" s="1">
        <v>45186</v>
      </c>
      <c r="B1257">
        <v>169</v>
      </c>
      <c r="C1257" t="s">
        <v>17</v>
      </c>
      <c r="D1257" t="s">
        <v>17</v>
      </c>
      <c r="E1257" t="s">
        <v>12</v>
      </c>
      <c r="F1257">
        <v>36</v>
      </c>
      <c r="G1257">
        <v>0.84</v>
      </c>
      <c r="H1257">
        <v>5678</v>
      </c>
      <c r="I1257" s="2">
        <v>0.97916666666666663</v>
      </c>
    </row>
    <row r="1258" spans="1:9" hidden="1" x14ac:dyDescent="0.25">
      <c r="A1258" s="1">
        <v>45187</v>
      </c>
      <c r="B1258">
        <v>170</v>
      </c>
      <c r="C1258" t="s">
        <v>17</v>
      </c>
      <c r="D1258" t="s">
        <v>17</v>
      </c>
      <c r="E1258" t="s">
        <v>12</v>
      </c>
      <c r="F1258">
        <v>28</v>
      </c>
      <c r="G1258">
        <v>0.72</v>
      </c>
      <c r="H1258">
        <v>5678</v>
      </c>
      <c r="I1258" s="2">
        <v>0.97916666666666663</v>
      </c>
    </row>
    <row r="1259" spans="1:9" hidden="1" x14ac:dyDescent="0.25">
      <c r="A1259" s="1">
        <v>45188</v>
      </c>
      <c r="B1259">
        <v>171</v>
      </c>
      <c r="C1259" t="s">
        <v>17</v>
      </c>
      <c r="D1259" t="s">
        <v>17</v>
      </c>
      <c r="E1259" t="s">
        <v>12</v>
      </c>
      <c r="F1259">
        <v>28</v>
      </c>
      <c r="G1259">
        <v>0.63</v>
      </c>
      <c r="H1259">
        <v>5678</v>
      </c>
      <c r="I1259" s="2">
        <v>0.97916666666666663</v>
      </c>
    </row>
    <row r="1260" spans="1:9" hidden="1" x14ac:dyDescent="0.25">
      <c r="A1260" s="1">
        <v>45189</v>
      </c>
      <c r="B1260">
        <v>172</v>
      </c>
      <c r="C1260" t="s">
        <v>17</v>
      </c>
      <c r="D1260" t="s">
        <v>17</v>
      </c>
      <c r="E1260" t="s">
        <v>12</v>
      </c>
      <c r="F1260">
        <v>36</v>
      </c>
      <c r="G1260">
        <v>0.82</v>
      </c>
      <c r="H1260">
        <v>5678</v>
      </c>
      <c r="I1260" s="2">
        <v>0.97916666666666663</v>
      </c>
    </row>
    <row r="1261" spans="1:9" hidden="1" x14ac:dyDescent="0.25">
      <c r="A1261" s="1">
        <v>45190</v>
      </c>
      <c r="B1261">
        <v>173</v>
      </c>
      <c r="C1261" t="s">
        <v>17</v>
      </c>
      <c r="D1261" t="s">
        <v>17</v>
      </c>
      <c r="E1261" t="s">
        <v>12</v>
      </c>
      <c r="F1261">
        <v>36</v>
      </c>
      <c r="G1261">
        <v>1.01</v>
      </c>
      <c r="H1261">
        <v>5678</v>
      </c>
      <c r="I1261" s="2">
        <v>0.97916666666666663</v>
      </c>
    </row>
    <row r="1262" spans="1:9" hidden="1" x14ac:dyDescent="0.25">
      <c r="A1262" s="1">
        <v>45191</v>
      </c>
      <c r="B1262">
        <v>174</v>
      </c>
      <c r="C1262" t="s">
        <v>17</v>
      </c>
      <c r="D1262" t="s">
        <v>17</v>
      </c>
      <c r="E1262" t="s">
        <v>12</v>
      </c>
      <c r="F1262">
        <v>49</v>
      </c>
      <c r="G1262">
        <v>1.1399999999999999</v>
      </c>
      <c r="H1262">
        <v>5678</v>
      </c>
      <c r="I1262" s="2">
        <v>0.97916666666666663</v>
      </c>
    </row>
    <row r="1263" spans="1:9" hidden="1" x14ac:dyDescent="0.25">
      <c r="A1263" s="1">
        <v>45192</v>
      </c>
      <c r="B1263">
        <v>175</v>
      </c>
      <c r="C1263" t="s">
        <v>17</v>
      </c>
      <c r="D1263" t="s">
        <v>17</v>
      </c>
      <c r="E1263" t="s">
        <v>12</v>
      </c>
      <c r="F1263">
        <v>44</v>
      </c>
      <c r="G1263">
        <v>1.1299999999999999</v>
      </c>
      <c r="H1263">
        <v>5678</v>
      </c>
      <c r="I1263" s="2">
        <v>0.97916666666666663</v>
      </c>
    </row>
    <row r="1264" spans="1:9" hidden="1" x14ac:dyDescent="0.25">
      <c r="A1264" s="1">
        <v>45193</v>
      </c>
      <c r="B1264">
        <v>176</v>
      </c>
      <c r="C1264" t="s">
        <v>17</v>
      </c>
      <c r="D1264" t="s">
        <v>17</v>
      </c>
      <c r="E1264" t="s">
        <v>12</v>
      </c>
      <c r="F1264">
        <v>36</v>
      </c>
      <c r="G1264">
        <v>1.17</v>
      </c>
      <c r="H1264">
        <v>5678</v>
      </c>
      <c r="I1264" s="2">
        <v>0.97916666666666663</v>
      </c>
    </row>
    <row r="1265" spans="1:9" hidden="1" x14ac:dyDescent="0.25">
      <c r="A1265" s="1">
        <v>45194</v>
      </c>
      <c r="B1265">
        <v>177</v>
      </c>
      <c r="C1265" t="s">
        <v>17</v>
      </c>
      <c r="D1265" t="s">
        <v>17</v>
      </c>
      <c r="E1265" t="s">
        <v>12</v>
      </c>
      <c r="F1265">
        <v>28</v>
      </c>
      <c r="G1265">
        <v>0.84</v>
      </c>
      <c r="H1265">
        <v>5678</v>
      </c>
      <c r="I1265" s="2">
        <v>0.97916666666666663</v>
      </c>
    </row>
    <row r="1266" spans="1:9" hidden="1" x14ac:dyDescent="0.25">
      <c r="A1266" s="1">
        <v>45195</v>
      </c>
      <c r="B1266">
        <v>178</v>
      </c>
      <c r="C1266" t="s">
        <v>17</v>
      </c>
      <c r="D1266" t="s">
        <v>17</v>
      </c>
      <c r="E1266" t="s">
        <v>12</v>
      </c>
      <c r="F1266">
        <v>40</v>
      </c>
      <c r="G1266">
        <v>1.1000000000000001</v>
      </c>
      <c r="H1266">
        <v>5678</v>
      </c>
      <c r="I1266" s="2">
        <v>0.97916666666666663</v>
      </c>
    </row>
    <row r="1267" spans="1:9" hidden="1" x14ac:dyDescent="0.25">
      <c r="A1267" s="1">
        <v>45196</v>
      </c>
      <c r="B1267">
        <v>179</v>
      </c>
      <c r="C1267" t="s">
        <v>17</v>
      </c>
      <c r="D1267" t="s">
        <v>17</v>
      </c>
      <c r="E1267" t="s">
        <v>12</v>
      </c>
      <c r="F1267">
        <v>28</v>
      </c>
      <c r="G1267">
        <v>0.78</v>
      </c>
      <c r="H1267">
        <v>5678</v>
      </c>
      <c r="I1267" s="2">
        <v>0.97916666666666663</v>
      </c>
    </row>
    <row r="1268" spans="1:9" hidden="1" x14ac:dyDescent="0.25">
      <c r="A1268" s="1">
        <v>45197</v>
      </c>
      <c r="B1268">
        <v>180</v>
      </c>
      <c r="C1268" t="s">
        <v>17</v>
      </c>
      <c r="D1268" t="s">
        <v>17</v>
      </c>
      <c r="E1268" t="s">
        <v>12</v>
      </c>
      <c r="F1268">
        <v>28</v>
      </c>
      <c r="G1268">
        <v>0.69</v>
      </c>
      <c r="H1268">
        <v>5678</v>
      </c>
      <c r="I1268" s="2">
        <v>0.97916666666666663</v>
      </c>
    </row>
    <row r="1269" spans="1:9" x14ac:dyDescent="0.25">
      <c r="A1269" s="1">
        <v>45017</v>
      </c>
      <c r="B1269">
        <v>0</v>
      </c>
      <c r="C1269" t="s">
        <v>9</v>
      </c>
      <c r="D1269" t="s">
        <v>9</v>
      </c>
      <c r="E1269" t="s">
        <v>10</v>
      </c>
      <c r="F1269">
        <v>277</v>
      </c>
      <c r="G1269">
        <v>0.83</v>
      </c>
      <c r="H1269">
        <v>2393</v>
      </c>
      <c r="I1269" s="2">
        <v>0.97916666666666663</v>
      </c>
    </row>
    <row r="1270" spans="1:9" x14ac:dyDescent="0.25">
      <c r="A1270" s="1">
        <v>45018</v>
      </c>
      <c r="B1270">
        <v>1</v>
      </c>
      <c r="C1270" t="s">
        <v>9</v>
      </c>
      <c r="D1270" t="s">
        <v>9</v>
      </c>
      <c r="E1270" t="s">
        <v>10</v>
      </c>
      <c r="F1270">
        <v>277</v>
      </c>
      <c r="G1270">
        <v>0.78</v>
      </c>
      <c r="H1270">
        <v>2393</v>
      </c>
      <c r="I1270" s="2">
        <v>0.97916666666666663</v>
      </c>
    </row>
    <row r="1271" spans="1:9" x14ac:dyDescent="0.25">
      <c r="A1271" s="1">
        <v>45019</v>
      </c>
      <c r="B1271">
        <v>2</v>
      </c>
      <c r="C1271" t="s">
        <v>9</v>
      </c>
      <c r="D1271" t="s">
        <v>9</v>
      </c>
      <c r="E1271" t="s">
        <v>10</v>
      </c>
      <c r="F1271">
        <v>295</v>
      </c>
      <c r="G1271">
        <v>0.95</v>
      </c>
      <c r="H1271">
        <v>2393</v>
      </c>
      <c r="I1271" s="2">
        <v>0.97916666666666663</v>
      </c>
    </row>
    <row r="1272" spans="1:9" x14ac:dyDescent="0.25">
      <c r="A1272" s="1">
        <v>45020</v>
      </c>
      <c r="B1272">
        <v>3</v>
      </c>
      <c r="C1272" t="s">
        <v>9</v>
      </c>
      <c r="D1272" t="s">
        <v>9</v>
      </c>
      <c r="E1272" t="s">
        <v>10</v>
      </c>
      <c r="F1272">
        <v>295</v>
      </c>
      <c r="G1272">
        <v>1.03</v>
      </c>
      <c r="H1272">
        <v>2393</v>
      </c>
      <c r="I1272" s="2">
        <v>0.97916666666666663</v>
      </c>
    </row>
    <row r="1273" spans="1:9" x14ac:dyDescent="0.25">
      <c r="A1273" s="1">
        <v>45021</v>
      </c>
      <c r="B1273">
        <v>4</v>
      </c>
      <c r="C1273" t="s">
        <v>9</v>
      </c>
      <c r="D1273" t="s">
        <v>9</v>
      </c>
      <c r="E1273" t="s">
        <v>10</v>
      </c>
      <c r="F1273">
        <v>325</v>
      </c>
      <c r="G1273">
        <v>1.05</v>
      </c>
      <c r="H1273">
        <v>2393</v>
      </c>
      <c r="I1273" s="2">
        <v>0.97916666666666663</v>
      </c>
    </row>
    <row r="1274" spans="1:9" x14ac:dyDescent="0.25">
      <c r="A1274" s="1">
        <v>45022</v>
      </c>
      <c r="B1274">
        <v>5</v>
      </c>
      <c r="C1274" t="s">
        <v>9</v>
      </c>
      <c r="D1274" t="s">
        <v>9</v>
      </c>
      <c r="E1274" t="s">
        <v>10</v>
      </c>
      <c r="F1274">
        <v>277</v>
      </c>
      <c r="G1274">
        <v>0.93</v>
      </c>
      <c r="H1274">
        <v>2393</v>
      </c>
      <c r="I1274" s="2">
        <v>0.97916666666666663</v>
      </c>
    </row>
    <row r="1275" spans="1:9" x14ac:dyDescent="0.25">
      <c r="A1275" s="1">
        <v>45023</v>
      </c>
      <c r="B1275">
        <v>6</v>
      </c>
      <c r="C1275" t="s">
        <v>9</v>
      </c>
      <c r="D1275" t="s">
        <v>9</v>
      </c>
      <c r="E1275" t="s">
        <v>10</v>
      </c>
      <c r="F1275">
        <v>284</v>
      </c>
      <c r="G1275">
        <v>0.87</v>
      </c>
      <c r="H1275">
        <v>2393</v>
      </c>
      <c r="I1275" s="2">
        <v>0.97916666666666663</v>
      </c>
    </row>
    <row r="1276" spans="1:9" x14ac:dyDescent="0.25">
      <c r="A1276" s="1">
        <v>45024</v>
      </c>
      <c r="B1276">
        <v>7</v>
      </c>
      <c r="C1276" t="s">
        <v>9</v>
      </c>
      <c r="D1276" t="s">
        <v>9</v>
      </c>
      <c r="E1276" t="s">
        <v>10</v>
      </c>
      <c r="F1276">
        <v>290</v>
      </c>
      <c r="G1276">
        <v>0.75</v>
      </c>
      <c r="H1276">
        <v>2393</v>
      </c>
      <c r="I1276" s="2">
        <v>0.97916666666666663</v>
      </c>
    </row>
    <row r="1277" spans="1:9" x14ac:dyDescent="0.25">
      <c r="A1277" s="1">
        <v>45025</v>
      </c>
      <c r="B1277">
        <v>8</v>
      </c>
      <c r="C1277" t="s">
        <v>9</v>
      </c>
      <c r="D1277" t="s">
        <v>9</v>
      </c>
      <c r="E1277" t="s">
        <v>10</v>
      </c>
      <c r="F1277">
        <v>263</v>
      </c>
      <c r="G1277">
        <v>0.93</v>
      </c>
      <c r="H1277">
        <v>2393</v>
      </c>
      <c r="I1277" s="2">
        <v>0.97916666666666663</v>
      </c>
    </row>
    <row r="1278" spans="1:9" x14ac:dyDescent="0.25">
      <c r="A1278" s="1">
        <v>45026</v>
      </c>
      <c r="B1278">
        <v>9</v>
      </c>
      <c r="C1278" t="s">
        <v>9</v>
      </c>
      <c r="D1278" t="s">
        <v>9</v>
      </c>
      <c r="E1278" t="s">
        <v>10</v>
      </c>
      <c r="F1278">
        <v>231</v>
      </c>
      <c r="G1278">
        <v>0.83</v>
      </c>
      <c r="H1278">
        <v>2393</v>
      </c>
      <c r="I1278" s="2">
        <v>0.97916666666666663</v>
      </c>
    </row>
    <row r="1279" spans="1:9" x14ac:dyDescent="0.25">
      <c r="A1279" s="1">
        <v>45027</v>
      </c>
      <c r="B1279">
        <v>10</v>
      </c>
      <c r="C1279" t="s">
        <v>9</v>
      </c>
      <c r="D1279" t="s">
        <v>9</v>
      </c>
      <c r="E1279" t="s">
        <v>10</v>
      </c>
      <c r="F1279">
        <v>231</v>
      </c>
      <c r="G1279">
        <v>0.73</v>
      </c>
      <c r="H1279">
        <v>2393</v>
      </c>
      <c r="I1279" s="2">
        <v>0.97916666666666663</v>
      </c>
    </row>
    <row r="1280" spans="1:9" x14ac:dyDescent="0.25">
      <c r="A1280" s="1">
        <v>45028</v>
      </c>
      <c r="B1280">
        <v>11</v>
      </c>
      <c r="C1280" t="s">
        <v>9</v>
      </c>
      <c r="D1280" t="s">
        <v>9</v>
      </c>
      <c r="E1280" t="s">
        <v>10</v>
      </c>
      <c r="F1280">
        <v>231</v>
      </c>
      <c r="G1280">
        <v>0.67</v>
      </c>
      <c r="H1280">
        <v>2393</v>
      </c>
      <c r="I1280" s="2">
        <v>0.97916666666666663</v>
      </c>
    </row>
    <row r="1281" spans="1:9" x14ac:dyDescent="0.25">
      <c r="A1281" s="1">
        <v>45029</v>
      </c>
      <c r="B1281">
        <v>12</v>
      </c>
      <c r="C1281" t="s">
        <v>9</v>
      </c>
      <c r="D1281" t="s">
        <v>9</v>
      </c>
      <c r="E1281" t="s">
        <v>10</v>
      </c>
      <c r="F1281">
        <v>254</v>
      </c>
      <c r="G1281">
        <v>0.95</v>
      </c>
      <c r="H1281">
        <v>2393</v>
      </c>
      <c r="I1281" s="2">
        <v>0.97916666666666663</v>
      </c>
    </row>
    <row r="1282" spans="1:9" x14ac:dyDescent="0.25">
      <c r="A1282" s="1">
        <v>45030</v>
      </c>
      <c r="B1282">
        <v>13</v>
      </c>
      <c r="C1282" t="s">
        <v>9</v>
      </c>
      <c r="D1282" t="s">
        <v>9</v>
      </c>
      <c r="E1282" t="s">
        <v>10</v>
      </c>
      <c r="F1282">
        <v>271</v>
      </c>
      <c r="G1282">
        <v>1.17</v>
      </c>
      <c r="H1282">
        <v>2393</v>
      </c>
      <c r="I1282" s="2">
        <v>0.97916666666666663</v>
      </c>
    </row>
    <row r="1283" spans="1:9" x14ac:dyDescent="0.25">
      <c r="A1283" s="1">
        <v>45031</v>
      </c>
      <c r="B1283">
        <v>14</v>
      </c>
      <c r="C1283" t="s">
        <v>9</v>
      </c>
      <c r="D1283" t="s">
        <v>9</v>
      </c>
      <c r="E1283" t="s">
        <v>10</v>
      </c>
      <c r="F1283">
        <v>231</v>
      </c>
      <c r="G1283">
        <v>0.78</v>
      </c>
      <c r="H1283">
        <v>2393</v>
      </c>
      <c r="I1283" s="2">
        <v>0.97916666666666663</v>
      </c>
    </row>
    <row r="1284" spans="1:9" x14ac:dyDescent="0.25">
      <c r="A1284" s="1">
        <v>45032</v>
      </c>
      <c r="B1284">
        <v>15</v>
      </c>
      <c r="C1284" t="s">
        <v>9</v>
      </c>
      <c r="D1284" t="s">
        <v>9</v>
      </c>
      <c r="E1284" t="s">
        <v>10</v>
      </c>
      <c r="F1284">
        <v>254</v>
      </c>
      <c r="G1284">
        <v>0.95</v>
      </c>
      <c r="H1284">
        <v>2393</v>
      </c>
      <c r="I1284" s="2">
        <v>0.97916666666666663</v>
      </c>
    </row>
    <row r="1285" spans="1:9" x14ac:dyDescent="0.25">
      <c r="A1285" s="1">
        <v>45033</v>
      </c>
      <c r="B1285">
        <v>16</v>
      </c>
      <c r="C1285" t="s">
        <v>9</v>
      </c>
      <c r="D1285" t="s">
        <v>9</v>
      </c>
      <c r="E1285" t="s">
        <v>10</v>
      </c>
      <c r="F1285">
        <v>162</v>
      </c>
      <c r="G1285">
        <v>0.84</v>
      </c>
      <c r="H1285">
        <v>2393</v>
      </c>
      <c r="I1285" s="2">
        <v>0.97916666666666663</v>
      </c>
    </row>
    <row r="1286" spans="1:9" x14ac:dyDescent="0.25">
      <c r="A1286" s="1">
        <v>45034</v>
      </c>
      <c r="B1286">
        <v>17</v>
      </c>
      <c r="C1286" t="s">
        <v>9</v>
      </c>
      <c r="D1286" t="s">
        <v>9</v>
      </c>
      <c r="E1286" t="s">
        <v>10</v>
      </c>
      <c r="F1286">
        <v>162</v>
      </c>
      <c r="G1286">
        <v>0.77</v>
      </c>
      <c r="H1286">
        <v>2393</v>
      </c>
      <c r="I1286" s="2">
        <v>0.97916666666666663</v>
      </c>
    </row>
    <row r="1287" spans="1:9" x14ac:dyDescent="0.25">
      <c r="A1287" s="1">
        <v>45035</v>
      </c>
      <c r="B1287">
        <v>18</v>
      </c>
      <c r="C1287" t="s">
        <v>9</v>
      </c>
      <c r="D1287" t="s">
        <v>9</v>
      </c>
      <c r="E1287" t="s">
        <v>10</v>
      </c>
      <c r="F1287">
        <v>162</v>
      </c>
      <c r="G1287">
        <v>0.66</v>
      </c>
      <c r="H1287">
        <v>2393</v>
      </c>
      <c r="I1287" s="2">
        <v>0.97916666666666663</v>
      </c>
    </row>
    <row r="1288" spans="1:9" x14ac:dyDescent="0.25">
      <c r="A1288" s="1">
        <v>45036</v>
      </c>
      <c r="B1288">
        <v>19</v>
      </c>
      <c r="C1288" t="s">
        <v>9</v>
      </c>
      <c r="D1288" t="s">
        <v>9</v>
      </c>
      <c r="E1288" t="s">
        <v>10</v>
      </c>
      <c r="F1288">
        <v>191</v>
      </c>
      <c r="G1288">
        <v>0.95</v>
      </c>
      <c r="H1288">
        <v>2393</v>
      </c>
      <c r="I1288" s="2">
        <v>0.97916666666666663</v>
      </c>
    </row>
    <row r="1289" spans="1:9" x14ac:dyDescent="0.25">
      <c r="A1289" s="1">
        <v>45037</v>
      </c>
      <c r="B1289">
        <v>20</v>
      </c>
      <c r="C1289" t="s">
        <v>9</v>
      </c>
      <c r="D1289" t="s">
        <v>9</v>
      </c>
      <c r="E1289" t="s">
        <v>10</v>
      </c>
      <c r="F1289">
        <v>204</v>
      </c>
      <c r="G1289">
        <v>0.99</v>
      </c>
      <c r="H1289">
        <v>2393</v>
      </c>
      <c r="I1289" s="2">
        <v>0.97916666666666663</v>
      </c>
    </row>
    <row r="1290" spans="1:9" x14ac:dyDescent="0.25">
      <c r="A1290" s="1">
        <v>45038</v>
      </c>
      <c r="B1290">
        <v>21</v>
      </c>
      <c r="C1290" t="s">
        <v>9</v>
      </c>
      <c r="D1290" t="s">
        <v>9</v>
      </c>
      <c r="E1290" t="s">
        <v>10</v>
      </c>
      <c r="F1290">
        <v>162</v>
      </c>
      <c r="G1290">
        <v>0.65</v>
      </c>
      <c r="H1290">
        <v>2393</v>
      </c>
      <c r="I1290" s="2">
        <v>0.97916666666666663</v>
      </c>
    </row>
    <row r="1291" spans="1:9" x14ac:dyDescent="0.25">
      <c r="A1291" s="1">
        <v>45039</v>
      </c>
      <c r="B1291">
        <v>22</v>
      </c>
      <c r="C1291" t="s">
        <v>9</v>
      </c>
      <c r="D1291" t="s">
        <v>9</v>
      </c>
      <c r="E1291" t="s">
        <v>10</v>
      </c>
      <c r="F1291">
        <v>162</v>
      </c>
      <c r="G1291">
        <v>0.57999999999999996</v>
      </c>
      <c r="H1291">
        <v>2393</v>
      </c>
      <c r="I1291" s="2">
        <v>0.97916666666666663</v>
      </c>
    </row>
    <row r="1292" spans="1:9" x14ac:dyDescent="0.25">
      <c r="A1292" s="1">
        <v>45040</v>
      </c>
      <c r="B1292">
        <v>23</v>
      </c>
      <c r="C1292" t="s">
        <v>9</v>
      </c>
      <c r="D1292" t="s">
        <v>9</v>
      </c>
      <c r="E1292" t="s">
        <v>10</v>
      </c>
      <c r="F1292">
        <v>162</v>
      </c>
      <c r="G1292">
        <v>0.5</v>
      </c>
      <c r="H1292">
        <v>2393</v>
      </c>
      <c r="I1292" s="2">
        <v>0.97916666666666663</v>
      </c>
    </row>
    <row r="1293" spans="1:9" x14ac:dyDescent="0.25">
      <c r="A1293" s="1">
        <v>45041</v>
      </c>
      <c r="B1293">
        <v>24</v>
      </c>
      <c r="C1293" t="s">
        <v>9</v>
      </c>
      <c r="D1293" t="s">
        <v>9</v>
      </c>
      <c r="E1293" t="s">
        <v>10</v>
      </c>
      <c r="F1293">
        <v>177</v>
      </c>
      <c r="G1293">
        <v>0.84</v>
      </c>
      <c r="H1293">
        <v>2393</v>
      </c>
      <c r="I1293" s="2">
        <v>0.97916666666666663</v>
      </c>
    </row>
    <row r="1294" spans="1:9" x14ac:dyDescent="0.25">
      <c r="A1294" s="1">
        <v>45042</v>
      </c>
      <c r="B1294">
        <v>25</v>
      </c>
      <c r="C1294" t="s">
        <v>9</v>
      </c>
      <c r="D1294" t="s">
        <v>9</v>
      </c>
      <c r="E1294" t="s">
        <v>10</v>
      </c>
      <c r="F1294">
        <v>162</v>
      </c>
      <c r="G1294">
        <v>0.72</v>
      </c>
      <c r="H1294">
        <v>2393</v>
      </c>
      <c r="I1294" s="2">
        <v>0.97916666666666663</v>
      </c>
    </row>
    <row r="1295" spans="1:9" x14ac:dyDescent="0.25">
      <c r="A1295" s="1">
        <v>45043</v>
      </c>
      <c r="B1295">
        <v>26</v>
      </c>
      <c r="C1295" t="s">
        <v>9</v>
      </c>
      <c r="D1295" t="s">
        <v>9</v>
      </c>
      <c r="E1295" t="s">
        <v>10</v>
      </c>
      <c r="F1295">
        <v>210</v>
      </c>
      <c r="G1295">
        <v>0.95</v>
      </c>
      <c r="H1295">
        <v>2393</v>
      </c>
      <c r="I1295" s="2">
        <v>0.97916666666666663</v>
      </c>
    </row>
    <row r="1296" spans="1:9" x14ac:dyDescent="0.25">
      <c r="A1296" s="1">
        <v>45044</v>
      </c>
      <c r="B1296">
        <v>27</v>
      </c>
      <c r="C1296" t="s">
        <v>9</v>
      </c>
      <c r="D1296" t="s">
        <v>9</v>
      </c>
      <c r="E1296" t="s">
        <v>10</v>
      </c>
      <c r="F1296">
        <v>162</v>
      </c>
      <c r="G1296">
        <v>0.73</v>
      </c>
      <c r="H1296">
        <v>2393</v>
      </c>
      <c r="I1296" s="2">
        <v>0.97916666666666663</v>
      </c>
    </row>
    <row r="1297" spans="1:9" x14ac:dyDescent="0.25">
      <c r="A1297" s="1">
        <v>45045</v>
      </c>
      <c r="B1297">
        <v>28</v>
      </c>
      <c r="C1297" t="s">
        <v>9</v>
      </c>
      <c r="D1297" t="s">
        <v>9</v>
      </c>
      <c r="E1297" t="s">
        <v>10</v>
      </c>
      <c r="F1297">
        <v>162</v>
      </c>
      <c r="G1297">
        <v>0.79</v>
      </c>
      <c r="H1297">
        <v>2393</v>
      </c>
      <c r="I1297" s="2">
        <v>0.97916666666666663</v>
      </c>
    </row>
    <row r="1298" spans="1:9" x14ac:dyDescent="0.25">
      <c r="A1298" s="1">
        <v>45046</v>
      </c>
      <c r="B1298">
        <v>29</v>
      </c>
      <c r="C1298" t="s">
        <v>9</v>
      </c>
      <c r="D1298" t="s">
        <v>9</v>
      </c>
      <c r="E1298" t="s">
        <v>10</v>
      </c>
      <c r="F1298">
        <v>210</v>
      </c>
      <c r="G1298">
        <v>1.0900000000000001</v>
      </c>
      <c r="H1298">
        <v>2393</v>
      </c>
      <c r="I1298" s="2">
        <v>0.97916666666666663</v>
      </c>
    </row>
    <row r="1299" spans="1:9" x14ac:dyDescent="0.25">
      <c r="A1299" s="1">
        <v>45047</v>
      </c>
      <c r="B1299">
        <v>30</v>
      </c>
      <c r="C1299" t="s">
        <v>9</v>
      </c>
      <c r="D1299" t="s">
        <v>9</v>
      </c>
      <c r="E1299" t="s">
        <v>10</v>
      </c>
      <c r="F1299">
        <v>219</v>
      </c>
      <c r="G1299">
        <v>1.19</v>
      </c>
      <c r="H1299">
        <v>2393</v>
      </c>
      <c r="I1299" s="2">
        <v>0.97916666666666663</v>
      </c>
    </row>
    <row r="1300" spans="1:9" x14ac:dyDescent="0.25">
      <c r="A1300" s="1">
        <v>45048</v>
      </c>
      <c r="B1300">
        <v>31</v>
      </c>
      <c r="C1300" t="s">
        <v>9</v>
      </c>
      <c r="D1300" t="s">
        <v>9</v>
      </c>
      <c r="E1300" t="s">
        <v>10</v>
      </c>
      <c r="F1300">
        <v>132</v>
      </c>
      <c r="G1300">
        <v>0.77</v>
      </c>
      <c r="H1300">
        <v>2393</v>
      </c>
      <c r="I1300" s="2">
        <v>0.97916666666666663</v>
      </c>
    </row>
    <row r="1301" spans="1:9" x14ac:dyDescent="0.25">
      <c r="A1301" s="1">
        <v>45049</v>
      </c>
      <c r="B1301">
        <v>32</v>
      </c>
      <c r="C1301" t="s">
        <v>9</v>
      </c>
      <c r="D1301" t="s">
        <v>9</v>
      </c>
      <c r="E1301" t="s">
        <v>10</v>
      </c>
      <c r="F1301">
        <v>143</v>
      </c>
      <c r="G1301">
        <v>0.93</v>
      </c>
      <c r="H1301">
        <v>2393</v>
      </c>
      <c r="I1301" s="2">
        <v>0.97916666666666663</v>
      </c>
    </row>
    <row r="1302" spans="1:9" x14ac:dyDescent="0.25">
      <c r="A1302" s="1">
        <v>45050</v>
      </c>
      <c r="B1302">
        <v>33</v>
      </c>
      <c r="C1302" t="s">
        <v>9</v>
      </c>
      <c r="D1302" t="s">
        <v>9</v>
      </c>
      <c r="E1302" t="s">
        <v>10</v>
      </c>
      <c r="F1302">
        <v>162</v>
      </c>
      <c r="G1302">
        <v>1.2</v>
      </c>
      <c r="H1302">
        <v>2393</v>
      </c>
      <c r="I1302" s="2">
        <v>0.97916666666666663</v>
      </c>
    </row>
    <row r="1303" spans="1:9" x14ac:dyDescent="0.25">
      <c r="A1303" s="1">
        <v>45051</v>
      </c>
      <c r="B1303">
        <v>34</v>
      </c>
      <c r="C1303" t="s">
        <v>9</v>
      </c>
      <c r="D1303" t="s">
        <v>9</v>
      </c>
      <c r="E1303" t="s">
        <v>10</v>
      </c>
      <c r="F1303">
        <v>162</v>
      </c>
      <c r="G1303">
        <v>1.18</v>
      </c>
      <c r="H1303">
        <v>2393</v>
      </c>
      <c r="I1303" s="2">
        <v>0.97916666666666663</v>
      </c>
    </row>
    <row r="1304" spans="1:9" x14ac:dyDescent="0.25">
      <c r="A1304" s="1">
        <v>45052</v>
      </c>
      <c r="B1304">
        <v>35</v>
      </c>
      <c r="C1304" t="s">
        <v>9</v>
      </c>
      <c r="D1304" t="s">
        <v>9</v>
      </c>
      <c r="E1304" t="s">
        <v>10</v>
      </c>
      <c r="F1304">
        <v>104</v>
      </c>
      <c r="G1304">
        <v>0.83</v>
      </c>
      <c r="H1304">
        <v>2393</v>
      </c>
      <c r="I1304" s="2">
        <v>0.97916666666666663</v>
      </c>
    </row>
    <row r="1305" spans="1:9" x14ac:dyDescent="0.25">
      <c r="A1305" s="1">
        <v>45053</v>
      </c>
      <c r="B1305">
        <v>36</v>
      </c>
      <c r="C1305" t="s">
        <v>9</v>
      </c>
      <c r="D1305" t="s">
        <v>9</v>
      </c>
      <c r="E1305" t="s">
        <v>10</v>
      </c>
      <c r="F1305">
        <v>104</v>
      </c>
      <c r="G1305">
        <v>0.78</v>
      </c>
      <c r="H1305">
        <v>2393</v>
      </c>
      <c r="I1305" s="2">
        <v>0.97916666666666663</v>
      </c>
    </row>
    <row r="1306" spans="1:9" x14ac:dyDescent="0.25">
      <c r="A1306" s="1">
        <v>45054</v>
      </c>
      <c r="B1306">
        <v>37</v>
      </c>
      <c r="C1306" t="s">
        <v>9</v>
      </c>
      <c r="D1306" t="s">
        <v>9</v>
      </c>
      <c r="E1306" t="s">
        <v>10</v>
      </c>
      <c r="F1306">
        <v>150</v>
      </c>
      <c r="G1306">
        <v>1.04</v>
      </c>
      <c r="H1306">
        <v>2393</v>
      </c>
      <c r="I1306" s="2">
        <v>0.97916666666666663</v>
      </c>
    </row>
    <row r="1307" spans="1:9" x14ac:dyDescent="0.25">
      <c r="A1307" s="1">
        <v>45055</v>
      </c>
      <c r="B1307">
        <v>38</v>
      </c>
      <c r="C1307" t="s">
        <v>9</v>
      </c>
      <c r="D1307" t="s">
        <v>9</v>
      </c>
      <c r="E1307" t="s">
        <v>10</v>
      </c>
      <c r="F1307">
        <v>125</v>
      </c>
      <c r="G1307">
        <v>0.77</v>
      </c>
      <c r="H1307">
        <v>2393</v>
      </c>
      <c r="I1307" s="2">
        <v>0.97916666666666663</v>
      </c>
    </row>
    <row r="1308" spans="1:9" x14ac:dyDescent="0.25">
      <c r="A1308" s="1">
        <v>45056</v>
      </c>
      <c r="B1308">
        <v>39</v>
      </c>
      <c r="C1308" t="s">
        <v>9</v>
      </c>
      <c r="D1308" t="s">
        <v>9</v>
      </c>
      <c r="E1308" t="s">
        <v>10</v>
      </c>
      <c r="F1308">
        <v>150</v>
      </c>
      <c r="G1308">
        <v>0.88</v>
      </c>
      <c r="H1308">
        <v>2393</v>
      </c>
      <c r="I1308" s="2">
        <v>0.97916666666666663</v>
      </c>
    </row>
    <row r="1309" spans="1:9" x14ac:dyDescent="0.25">
      <c r="A1309" s="1">
        <v>45057</v>
      </c>
      <c r="B1309">
        <v>40</v>
      </c>
      <c r="C1309" t="s">
        <v>9</v>
      </c>
      <c r="D1309" t="s">
        <v>9</v>
      </c>
      <c r="E1309" t="s">
        <v>10</v>
      </c>
      <c r="F1309">
        <v>112</v>
      </c>
      <c r="G1309">
        <v>0.74</v>
      </c>
      <c r="H1309">
        <v>2393</v>
      </c>
      <c r="I1309" s="2">
        <v>0.97916666666666663</v>
      </c>
    </row>
    <row r="1310" spans="1:9" x14ac:dyDescent="0.25">
      <c r="A1310" s="1">
        <v>45058</v>
      </c>
      <c r="B1310">
        <v>41</v>
      </c>
      <c r="C1310" t="s">
        <v>9</v>
      </c>
      <c r="D1310" t="s">
        <v>9</v>
      </c>
      <c r="E1310" t="s">
        <v>10</v>
      </c>
      <c r="F1310">
        <v>104</v>
      </c>
      <c r="G1310">
        <v>0.63</v>
      </c>
      <c r="H1310">
        <v>2393</v>
      </c>
      <c r="I1310" s="2">
        <v>0.97916666666666663</v>
      </c>
    </row>
    <row r="1311" spans="1:9" x14ac:dyDescent="0.25">
      <c r="A1311" s="1">
        <v>45059</v>
      </c>
      <c r="B1311">
        <v>42</v>
      </c>
      <c r="C1311" t="s">
        <v>9</v>
      </c>
      <c r="D1311" t="s">
        <v>9</v>
      </c>
      <c r="E1311" t="s">
        <v>10</v>
      </c>
      <c r="F1311">
        <v>104</v>
      </c>
      <c r="G1311">
        <v>0.61</v>
      </c>
      <c r="H1311">
        <v>2393</v>
      </c>
      <c r="I1311" s="2">
        <v>0.97916666666666663</v>
      </c>
    </row>
    <row r="1312" spans="1:9" x14ac:dyDescent="0.25">
      <c r="A1312" s="1">
        <v>45060</v>
      </c>
      <c r="B1312">
        <v>43</v>
      </c>
      <c r="C1312" t="s">
        <v>9</v>
      </c>
      <c r="D1312" t="s">
        <v>9</v>
      </c>
      <c r="E1312" t="s">
        <v>10</v>
      </c>
      <c r="F1312">
        <v>104</v>
      </c>
      <c r="G1312">
        <v>0.5</v>
      </c>
      <c r="H1312">
        <v>2393</v>
      </c>
      <c r="I1312" s="2">
        <v>0.97916666666666663</v>
      </c>
    </row>
    <row r="1313" spans="1:9" x14ac:dyDescent="0.25">
      <c r="A1313" s="1">
        <v>45061</v>
      </c>
      <c r="B1313">
        <v>44</v>
      </c>
      <c r="C1313" t="s">
        <v>9</v>
      </c>
      <c r="D1313" t="s">
        <v>9</v>
      </c>
      <c r="E1313" t="s">
        <v>10</v>
      </c>
      <c r="F1313">
        <v>112</v>
      </c>
      <c r="G1313">
        <v>0.62</v>
      </c>
      <c r="H1313">
        <v>2393</v>
      </c>
      <c r="I1313" s="2">
        <v>0.97916666666666663</v>
      </c>
    </row>
    <row r="1314" spans="1:9" x14ac:dyDescent="0.25">
      <c r="A1314" s="1">
        <v>45062</v>
      </c>
      <c r="B1314">
        <v>45</v>
      </c>
      <c r="C1314" t="s">
        <v>9</v>
      </c>
      <c r="D1314" t="s">
        <v>9</v>
      </c>
      <c r="E1314" t="s">
        <v>10</v>
      </c>
      <c r="F1314">
        <v>143</v>
      </c>
      <c r="G1314">
        <v>1.18</v>
      </c>
      <c r="H1314">
        <v>2393</v>
      </c>
      <c r="I1314" s="2">
        <v>0.97916666666666663</v>
      </c>
    </row>
    <row r="1315" spans="1:9" x14ac:dyDescent="0.25">
      <c r="A1315" s="1">
        <v>45063</v>
      </c>
      <c r="B1315">
        <v>46</v>
      </c>
      <c r="C1315" t="s">
        <v>9</v>
      </c>
      <c r="D1315" t="s">
        <v>9</v>
      </c>
      <c r="E1315" t="s">
        <v>10</v>
      </c>
      <c r="F1315">
        <v>112</v>
      </c>
      <c r="G1315">
        <v>0.82</v>
      </c>
      <c r="H1315">
        <v>2393</v>
      </c>
      <c r="I1315" s="2">
        <v>0.97916666666666663</v>
      </c>
    </row>
    <row r="1316" spans="1:9" x14ac:dyDescent="0.25">
      <c r="A1316" s="1">
        <v>45064</v>
      </c>
      <c r="B1316">
        <v>47</v>
      </c>
      <c r="C1316" t="s">
        <v>9</v>
      </c>
      <c r="D1316" t="s">
        <v>9</v>
      </c>
      <c r="E1316" t="s">
        <v>10</v>
      </c>
      <c r="F1316">
        <v>162</v>
      </c>
      <c r="G1316">
        <v>0.95</v>
      </c>
      <c r="H1316">
        <v>2393</v>
      </c>
      <c r="I1316" s="2">
        <v>0.97916666666666663</v>
      </c>
    </row>
    <row r="1317" spans="1:9" x14ac:dyDescent="0.25">
      <c r="A1317" s="1">
        <v>45065</v>
      </c>
      <c r="B1317">
        <v>48</v>
      </c>
      <c r="C1317" t="s">
        <v>9</v>
      </c>
      <c r="D1317" t="s">
        <v>9</v>
      </c>
      <c r="E1317" t="s">
        <v>10</v>
      </c>
      <c r="F1317">
        <v>104</v>
      </c>
      <c r="G1317">
        <v>0.74</v>
      </c>
      <c r="H1317">
        <v>2393</v>
      </c>
      <c r="I1317" s="2">
        <v>0.97916666666666663</v>
      </c>
    </row>
    <row r="1318" spans="1:9" x14ac:dyDescent="0.25">
      <c r="A1318" s="1">
        <v>45066</v>
      </c>
      <c r="B1318">
        <v>49</v>
      </c>
      <c r="C1318" t="s">
        <v>9</v>
      </c>
      <c r="D1318" t="s">
        <v>9</v>
      </c>
      <c r="E1318" t="s">
        <v>10</v>
      </c>
      <c r="F1318">
        <v>112</v>
      </c>
      <c r="G1318">
        <v>0.71</v>
      </c>
      <c r="H1318">
        <v>2393</v>
      </c>
      <c r="I1318" s="2">
        <v>0.97916666666666663</v>
      </c>
    </row>
    <row r="1319" spans="1:9" x14ac:dyDescent="0.25">
      <c r="A1319" s="1">
        <v>45067</v>
      </c>
      <c r="B1319">
        <v>50</v>
      </c>
      <c r="C1319" t="s">
        <v>9</v>
      </c>
      <c r="D1319" t="s">
        <v>9</v>
      </c>
      <c r="E1319" t="s">
        <v>10</v>
      </c>
      <c r="F1319">
        <v>162</v>
      </c>
      <c r="G1319">
        <v>0.95</v>
      </c>
      <c r="H1319">
        <v>2393</v>
      </c>
      <c r="I1319" s="2">
        <v>0.97916666666666663</v>
      </c>
    </row>
    <row r="1320" spans="1:9" x14ac:dyDescent="0.25">
      <c r="A1320" s="1">
        <v>45068</v>
      </c>
      <c r="B1320">
        <v>51</v>
      </c>
      <c r="C1320" t="s">
        <v>9</v>
      </c>
      <c r="D1320" t="s">
        <v>9</v>
      </c>
      <c r="E1320" t="s">
        <v>10</v>
      </c>
      <c r="F1320">
        <v>104</v>
      </c>
      <c r="G1320">
        <v>0.76</v>
      </c>
      <c r="H1320">
        <v>2393</v>
      </c>
      <c r="I1320" s="2">
        <v>0.97916666666666663</v>
      </c>
    </row>
    <row r="1321" spans="1:9" x14ac:dyDescent="0.25">
      <c r="A1321" s="1">
        <v>45069</v>
      </c>
      <c r="B1321">
        <v>52</v>
      </c>
      <c r="C1321" t="s">
        <v>9</v>
      </c>
      <c r="D1321" t="s">
        <v>9</v>
      </c>
      <c r="E1321" t="s">
        <v>10</v>
      </c>
      <c r="F1321">
        <v>112</v>
      </c>
      <c r="G1321">
        <v>0.64</v>
      </c>
      <c r="H1321">
        <v>2393</v>
      </c>
      <c r="I1321" s="2">
        <v>0.97916666666666663</v>
      </c>
    </row>
    <row r="1322" spans="1:9" x14ac:dyDescent="0.25">
      <c r="A1322" s="1">
        <v>45070</v>
      </c>
      <c r="B1322">
        <v>53</v>
      </c>
      <c r="C1322" t="s">
        <v>9</v>
      </c>
      <c r="D1322" t="s">
        <v>9</v>
      </c>
      <c r="E1322" t="s">
        <v>10</v>
      </c>
      <c r="F1322">
        <v>104</v>
      </c>
      <c r="G1322">
        <v>0.56000000000000005</v>
      </c>
      <c r="H1322">
        <v>2393</v>
      </c>
      <c r="I1322" s="2">
        <v>0.97916666666666663</v>
      </c>
    </row>
    <row r="1323" spans="1:9" x14ac:dyDescent="0.25">
      <c r="A1323" s="1">
        <v>45071</v>
      </c>
      <c r="B1323">
        <v>54</v>
      </c>
      <c r="C1323" t="s">
        <v>9</v>
      </c>
      <c r="D1323" t="s">
        <v>9</v>
      </c>
      <c r="E1323" t="s">
        <v>10</v>
      </c>
      <c r="F1323">
        <v>104</v>
      </c>
      <c r="G1323">
        <v>0.48</v>
      </c>
      <c r="H1323">
        <v>2393</v>
      </c>
      <c r="I1323" s="2">
        <v>0.97916666666666663</v>
      </c>
    </row>
    <row r="1324" spans="1:9" x14ac:dyDescent="0.25">
      <c r="A1324" s="1">
        <v>45072</v>
      </c>
      <c r="B1324">
        <v>55</v>
      </c>
      <c r="C1324" t="s">
        <v>9</v>
      </c>
      <c r="D1324" t="s">
        <v>9</v>
      </c>
      <c r="E1324" t="s">
        <v>10</v>
      </c>
      <c r="F1324">
        <v>112</v>
      </c>
      <c r="G1324">
        <v>0.73</v>
      </c>
      <c r="H1324">
        <v>2393</v>
      </c>
      <c r="I1324" s="2">
        <v>0.97916666666666663</v>
      </c>
    </row>
    <row r="1325" spans="1:9" x14ac:dyDescent="0.25">
      <c r="A1325" s="1">
        <v>45073</v>
      </c>
      <c r="B1325">
        <v>56</v>
      </c>
      <c r="C1325" t="s">
        <v>9</v>
      </c>
      <c r="D1325" t="s">
        <v>9</v>
      </c>
      <c r="E1325" t="s">
        <v>10</v>
      </c>
      <c r="F1325">
        <v>104</v>
      </c>
      <c r="G1325">
        <v>0.65</v>
      </c>
      <c r="H1325">
        <v>2393</v>
      </c>
      <c r="I1325" s="2">
        <v>0.97916666666666663</v>
      </c>
    </row>
    <row r="1326" spans="1:9" x14ac:dyDescent="0.25">
      <c r="A1326" s="1">
        <v>45074</v>
      </c>
      <c r="B1326">
        <v>57</v>
      </c>
      <c r="C1326" t="s">
        <v>9</v>
      </c>
      <c r="D1326" t="s">
        <v>9</v>
      </c>
      <c r="E1326" t="s">
        <v>10</v>
      </c>
      <c r="F1326">
        <v>150</v>
      </c>
      <c r="G1326">
        <v>1.04</v>
      </c>
      <c r="H1326">
        <v>2393</v>
      </c>
      <c r="I1326" s="2">
        <v>0.97916666666666663</v>
      </c>
    </row>
    <row r="1327" spans="1:9" x14ac:dyDescent="0.25">
      <c r="A1327" s="1">
        <v>45075</v>
      </c>
      <c r="B1327">
        <v>58</v>
      </c>
      <c r="C1327" t="s">
        <v>9</v>
      </c>
      <c r="D1327" t="s">
        <v>9</v>
      </c>
      <c r="E1327" t="s">
        <v>10</v>
      </c>
      <c r="F1327">
        <v>112</v>
      </c>
      <c r="G1327">
        <v>0.85</v>
      </c>
      <c r="H1327">
        <v>2393</v>
      </c>
      <c r="I1327" s="2">
        <v>0.97916666666666663</v>
      </c>
    </row>
    <row r="1328" spans="1:9" x14ac:dyDescent="0.25">
      <c r="A1328" s="1">
        <v>45076</v>
      </c>
      <c r="B1328">
        <v>59</v>
      </c>
      <c r="C1328" t="s">
        <v>9</v>
      </c>
      <c r="D1328" t="s">
        <v>9</v>
      </c>
      <c r="E1328" t="s">
        <v>10</v>
      </c>
      <c r="F1328">
        <v>104</v>
      </c>
      <c r="G1328">
        <v>0.74</v>
      </c>
      <c r="H1328">
        <v>2393</v>
      </c>
      <c r="I1328" s="2">
        <v>0.97916666666666663</v>
      </c>
    </row>
    <row r="1329" spans="1:9" x14ac:dyDescent="0.25">
      <c r="A1329" s="1">
        <v>45077</v>
      </c>
      <c r="B1329">
        <v>60</v>
      </c>
      <c r="C1329" t="s">
        <v>9</v>
      </c>
      <c r="D1329" t="s">
        <v>9</v>
      </c>
      <c r="E1329" t="s">
        <v>10</v>
      </c>
      <c r="F1329">
        <v>112</v>
      </c>
      <c r="G1329">
        <v>0.64</v>
      </c>
      <c r="H1329">
        <v>2393</v>
      </c>
      <c r="I1329" s="2">
        <v>0.97916666666666663</v>
      </c>
    </row>
    <row r="1330" spans="1:9" x14ac:dyDescent="0.25">
      <c r="A1330" s="1">
        <v>45078</v>
      </c>
      <c r="B1330">
        <v>61</v>
      </c>
      <c r="C1330" t="s">
        <v>9</v>
      </c>
      <c r="D1330" t="s">
        <v>9</v>
      </c>
      <c r="E1330" t="s">
        <v>10</v>
      </c>
      <c r="F1330">
        <v>112</v>
      </c>
      <c r="G1330">
        <v>0.98</v>
      </c>
      <c r="H1330">
        <v>2393</v>
      </c>
      <c r="I1330" s="2">
        <v>0.97916666666666663</v>
      </c>
    </row>
    <row r="1331" spans="1:9" x14ac:dyDescent="0.25">
      <c r="A1331" s="1">
        <v>45079</v>
      </c>
      <c r="B1331">
        <v>62</v>
      </c>
      <c r="C1331" t="s">
        <v>9</v>
      </c>
      <c r="D1331" t="s">
        <v>9</v>
      </c>
      <c r="E1331" t="s">
        <v>10</v>
      </c>
      <c r="F1331">
        <v>96</v>
      </c>
      <c r="G1331">
        <v>0.9</v>
      </c>
      <c r="H1331">
        <v>2393</v>
      </c>
      <c r="I1331" s="2">
        <v>0.97916666666666663</v>
      </c>
    </row>
    <row r="1332" spans="1:9" x14ac:dyDescent="0.25">
      <c r="A1332" s="1">
        <v>45080</v>
      </c>
      <c r="B1332">
        <v>63</v>
      </c>
      <c r="C1332" t="s">
        <v>9</v>
      </c>
      <c r="D1332" t="s">
        <v>9</v>
      </c>
      <c r="E1332" t="s">
        <v>10</v>
      </c>
      <c r="F1332">
        <v>90</v>
      </c>
      <c r="G1332">
        <v>1.01</v>
      </c>
      <c r="H1332">
        <v>2393</v>
      </c>
      <c r="I1332" s="2">
        <v>0.97916666666666663</v>
      </c>
    </row>
    <row r="1333" spans="1:9" x14ac:dyDescent="0.25">
      <c r="A1333" s="1">
        <v>45081</v>
      </c>
      <c r="B1333">
        <v>64</v>
      </c>
      <c r="C1333" t="s">
        <v>9</v>
      </c>
      <c r="D1333" t="s">
        <v>9</v>
      </c>
      <c r="E1333" t="s">
        <v>10</v>
      </c>
      <c r="F1333">
        <v>75</v>
      </c>
      <c r="G1333">
        <v>0.85</v>
      </c>
      <c r="H1333">
        <v>2393</v>
      </c>
      <c r="I1333" s="2">
        <v>0.97916666666666663</v>
      </c>
    </row>
    <row r="1334" spans="1:9" x14ac:dyDescent="0.25">
      <c r="A1334" s="1">
        <v>45082</v>
      </c>
      <c r="B1334">
        <v>65</v>
      </c>
      <c r="C1334" t="s">
        <v>9</v>
      </c>
      <c r="D1334" t="s">
        <v>9</v>
      </c>
      <c r="E1334" t="s">
        <v>10</v>
      </c>
      <c r="F1334">
        <v>96</v>
      </c>
      <c r="G1334">
        <v>1</v>
      </c>
      <c r="H1334">
        <v>2393</v>
      </c>
      <c r="I1334" s="2">
        <v>0.97916666666666663</v>
      </c>
    </row>
    <row r="1335" spans="1:9" x14ac:dyDescent="0.25">
      <c r="A1335" s="1">
        <v>45083</v>
      </c>
      <c r="B1335">
        <v>66</v>
      </c>
      <c r="C1335" t="s">
        <v>9</v>
      </c>
      <c r="D1335" t="s">
        <v>9</v>
      </c>
      <c r="E1335" t="s">
        <v>10</v>
      </c>
      <c r="F1335">
        <v>90</v>
      </c>
      <c r="G1335">
        <v>0.9</v>
      </c>
      <c r="H1335">
        <v>2393</v>
      </c>
      <c r="I1335" s="2">
        <v>0.97916666666666663</v>
      </c>
    </row>
    <row r="1336" spans="1:9" x14ac:dyDescent="0.25">
      <c r="A1336" s="1">
        <v>45084</v>
      </c>
      <c r="B1336">
        <v>67</v>
      </c>
      <c r="C1336" t="s">
        <v>9</v>
      </c>
      <c r="D1336" t="s">
        <v>9</v>
      </c>
      <c r="E1336" t="s">
        <v>10</v>
      </c>
      <c r="F1336">
        <v>104</v>
      </c>
      <c r="G1336">
        <v>1.1000000000000001</v>
      </c>
      <c r="H1336">
        <v>2393</v>
      </c>
      <c r="I1336" s="2">
        <v>0.97916666666666663</v>
      </c>
    </row>
    <row r="1337" spans="1:9" x14ac:dyDescent="0.25">
      <c r="A1337" s="1">
        <v>45085</v>
      </c>
      <c r="B1337">
        <v>68</v>
      </c>
      <c r="C1337" t="s">
        <v>9</v>
      </c>
      <c r="D1337" t="s">
        <v>9</v>
      </c>
      <c r="E1337" t="s">
        <v>10</v>
      </c>
      <c r="F1337">
        <v>112</v>
      </c>
      <c r="G1337">
        <v>1.1499999999999999</v>
      </c>
      <c r="H1337">
        <v>2393</v>
      </c>
      <c r="I1337" s="2">
        <v>0.97916666666666663</v>
      </c>
    </row>
    <row r="1338" spans="1:9" x14ac:dyDescent="0.25">
      <c r="A1338" s="1">
        <v>45086</v>
      </c>
      <c r="B1338">
        <v>69</v>
      </c>
      <c r="C1338" t="s">
        <v>9</v>
      </c>
      <c r="D1338" t="s">
        <v>9</v>
      </c>
      <c r="E1338" t="s">
        <v>10</v>
      </c>
      <c r="F1338">
        <v>75</v>
      </c>
      <c r="G1338">
        <v>0.85</v>
      </c>
      <c r="H1338">
        <v>2393</v>
      </c>
      <c r="I1338" s="2">
        <v>0.97916666666666663</v>
      </c>
    </row>
    <row r="1339" spans="1:9" x14ac:dyDescent="0.25">
      <c r="A1339" s="1">
        <v>45087</v>
      </c>
      <c r="B1339">
        <v>70</v>
      </c>
      <c r="C1339" t="s">
        <v>9</v>
      </c>
      <c r="D1339" t="s">
        <v>9</v>
      </c>
      <c r="E1339" t="s">
        <v>10</v>
      </c>
      <c r="F1339">
        <v>96</v>
      </c>
      <c r="G1339">
        <v>0.9</v>
      </c>
      <c r="H1339">
        <v>2393</v>
      </c>
      <c r="I1339" s="2">
        <v>0.97916666666666663</v>
      </c>
    </row>
    <row r="1340" spans="1:9" x14ac:dyDescent="0.25">
      <c r="A1340" s="1">
        <v>45088</v>
      </c>
      <c r="B1340">
        <v>71</v>
      </c>
      <c r="C1340" t="s">
        <v>9</v>
      </c>
      <c r="D1340" t="s">
        <v>9</v>
      </c>
      <c r="E1340" t="s">
        <v>10</v>
      </c>
      <c r="F1340">
        <v>75</v>
      </c>
      <c r="G1340">
        <v>0.76</v>
      </c>
      <c r="H1340">
        <v>2393</v>
      </c>
      <c r="I1340" s="2">
        <v>0.97916666666666663</v>
      </c>
    </row>
    <row r="1341" spans="1:9" x14ac:dyDescent="0.25">
      <c r="A1341" s="1">
        <v>45089</v>
      </c>
      <c r="B1341">
        <v>72</v>
      </c>
      <c r="C1341" t="s">
        <v>9</v>
      </c>
      <c r="D1341" t="s">
        <v>9</v>
      </c>
      <c r="E1341" t="s">
        <v>10</v>
      </c>
      <c r="F1341">
        <v>75</v>
      </c>
      <c r="G1341">
        <v>0.67</v>
      </c>
      <c r="H1341">
        <v>2393</v>
      </c>
      <c r="I1341" s="2">
        <v>0.97916666666666663</v>
      </c>
    </row>
    <row r="1342" spans="1:9" x14ac:dyDescent="0.25">
      <c r="A1342" s="1">
        <v>45090</v>
      </c>
      <c r="B1342">
        <v>73</v>
      </c>
      <c r="C1342" t="s">
        <v>9</v>
      </c>
      <c r="D1342" t="s">
        <v>9</v>
      </c>
      <c r="E1342" t="s">
        <v>10</v>
      </c>
      <c r="F1342">
        <v>104</v>
      </c>
      <c r="G1342">
        <v>0.95</v>
      </c>
      <c r="H1342">
        <v>2393</v>
      </c>
      <c r="I1342" s="2">
        <v>0.97916666666666663</v>
      </c>
    </row>
    <row r="1343" spans="1:9" x14ac:dyDescent="0.25">
      <c r="A1343" s="1">
        <v>45091</v>
      </c>
      <c r="B1343">
        <v>74</v>
      </c>
      <c r="C1343" t="s">
        <v>9</v>
      </c>
      <c r="D1343" t="s">
        <v>9</v>
      </c>
      <c r="E1343" t="s">
        <v>10</v>
      </c>
      <c r="F1343">
        <v>75</v>
      </c>
      <c r="G1343">
        <v>0.78</v>
      </c>
      <c r="H1343">
        <v>2393</v>
      </c>
      <c r="I1343" s="2">
        <v>0.97916666666666663</v>
      </c>
    </row>
    <row r="1344" spans="1:9" x14ac:dyDescent="0.25">
      <c r="A1344" s="1">
        <v>45092</v>
      </c>
      <c r="B1344">
        <v>75</v>
      </c>
      <c r="C1344" t="s">
        <v>9</v>
      </c>
      <c r="D1344" t="s">
        <v>9</v>
      </c>
      <c r="E1344" t="s">
        <v>10</v>
      </c>
      <c r="F1344">
        <v>79</v>
      </c>
      <c r="G1344">
        <v>0.65</v>
      </c>
      <c r="H1344">
        <v>2393</v>
      </c>
      <c r="I1344" s="2">
        <v>0.97916666666666663</v>
      </c>
    </row>
    <row r="1345" spans="1:9" x14ac:dyDescent="0.25">
      <c r="A1345" s="1">
        <v>45093</v>
      </c>
      <c r="B1345">
        <v>76</v>
      </c>
      <c r="C1345" t="s">
        <v>9</v>
      </c>
      <c r="D1345" t="s">
        <v>9</v>
      </c>
      <c r="E1345" t="s">
        <v>10</v>
      </c>
      <c r="F1345">
        <v>79</v>
      </c>
      <c r="G1345">
        <v>0.54</v>
      </c>
      <c r="H1345">
        <v>2393</v>
      </c>
      <c r="I1345" s="2">
        <v>0.97916666666666663</v>
      </c>
    </row>
    <row r="1346" spans="1:9" x14ac:dyDescent="0.25">
      <c r="A1346" s="1">
        <v>45094</v>
      </c>
      <c r="B1346">
        <v>77</v>
      </c>
      <c r="C1346" t="s">
        <v>9</v>
      </c>
      <c r="D1346" t="s">
        <v>9</v>
      </c>
      <c r="E1346" t="s">
        <v>10</v>
      </c>
      <c r="F1346">
        <v>125</v>
      </c>
      <c r="G1346">
        <v>0.95</v>
      </c>
      <c r="H1346">
        <v>2393</v>
      </c>
      <c r="I1346" s="2">
        <v>0.97916666666666663</v>
      </c>
    </row>
    <row r="1347" spans="1:9" x14ac:dyDescent="0.25">
      <c r="A1347" s="1">
        <v>45095</v>
      </c>
      <c r="B1347">
        <v>78</v>
      </c>
      <c r="C1347" t="s">
        <v>9</v>
      </c>
      <c r="D1347" t="s">
        <v>9</v>
      </c>
      <c r="E1347" t="s">
        <v>10</v>
      </c>
      <c r="F1347">
        <v>84</v>
      </c>
      <c r="G1347">
        <v>0.88</v>
      </c>
      <c r="H1347">
        <v>2393</v>
      </c>
      <c r="I1347" s="2">
        <v>0.97916666666666663</v>
      </c>
    </row>
    <row r="1348" spans="1:9" x14ac:dyDescent="0.25">
      <c r="A1348" s="1">
        <v>45096</v>
      </c>
      <c r="B1348">
        <v>79</v>
      </c>
      <c r="C1348" t="s">
        <v>9</v>
      </c>
      <c r="D1348" t="s">
        <v>9</v>
      </c>
      <c r="E1348" t="s">
        <v>10</v>
      </c>
      <c r="F1348">
        <v>96</v>
      </c>
      <c r="G1348">
        <v>1.1200000000000001</v>
      </c>
      <c r="H1348">
        <v>2393</v>
      </c>
      <c r="I1348" s="2">
        <v>0.97916666666666663</v>
      </c>
    </row>
    <row r="1349" spans="1:9" x14ac:dyDescent="0.25">
      <c r="A1349" s="1">
        <v>45097</v>
      </c>
      <c r="B1349">
        <v>80</v>
      </c>
      <c r="C1349" t="s">
        <v>9</v>
      </c>
      <c r="D1349" t="s">
        <v>9</v>
      </c>
      <c r="E1349" t="s">
        <v>10</v>
      </c>
      <c r="F1349">
        <v>75</v>
      </c>
      <c r="G1349">
        <v>0.88</v>
      </c>
      <c r="H1349">
        <v>2393</v>
      </c>
      <c r="I1349" s="2">
        <v>0.97916666666666663</v>
      </c>
    </row>
    <row r="1350" spans="1:9" x14ac:dyDescent="0.25">
      <c r="A1350" s="1">
        <v>45098</v>
      </c>
      <c r="B1350">
        <v>81</v>
      </c>
      <c r="C1350" t="s">
        <v>9</v>
      </c>
      <c r="D1350" t="s">
        <v>9</v>
      </c>
      <c r="E1350" t="s">
        <v>10</v>
      </c>
      <c r="F1350">
        <v>90</v>
      </c>
      <c r="G1350">
        <v>0.93</v>
      </c>
      <c r="H1350">
        <v>2393</v>
      </c>
      <c r="I1350" s="2">
        <v>0.97916666666666663</v>
      </c>
    </row>
    <row r="1351" spans="1:9" x14ac:dyDescent="0.25">
      <c r="A1351" s="1">
        <v>45099</v>
      </c>
      <c r="B1351">
        <v>82</v>
      </c>
      <c r="C1351" t="s">
        <v>9</v>
      </c>
      <c r="D1351" t="s">
        <v>9</v>
      </c>
      <c r="E1351" t="s">
        <v>10</v>
      </c>
      <c r="F1351">
        <v>84</v>
      </c>
      <c r="G1351">
        <v>0.86</v>
      </c>
      <c r="H1351">
        <v>2393</v>
      </c>
      <c r="I1351" s="2">
        <v>0.97916666666666663</v>
      </c>
    </row>
    <row r="1352" spans="1:9" x14ac:dyDescent="0.25">
      <c r="A1352" s="1">
        <v>45100</v>
      </c>
      <c r="B1352">
        <v>83</v>
      </c>
      <c r="C1352" t="s">
        <v>9</v>
      </c>
      <c r="D1352" t="s">
        <v>9</v>
      </c>
      <c r="E1352" t="s">
        <v>10</v>
      </c>
      <c r="F1352">
        <v>84</v>
      </c>
      <c r="G1352">
        <v>0.84</v>
      </c>
      <c r="H1352">
        <v>2393</v>
      </c>
      <c r="I1352" s="2">
        <v>0.97916666666666663</v>
      </c>
    </row>
    <row r="1353" spans="1:9" x14ac:dyDescent="0.25">
      <c r="A1353" s="1">
        <v>45101</v>
      </c>
      <c r="B1353">
        <v>84</v>
      </c>
      <c r="C1353" t="s">
        <v>9</v>
      </c>
      <c r="D1353" t="s">
        <v>9</v>
      </c>
      <c r="E1353" t="s">
        <v>10</v>
      </c>
      <c r="F1353">
        <v>79</v>
      </c>
      <c r="G1353">
        <v>0.78</v>
      </c>
      <c r="H1353">
        <v>2393</v>
      </c>
      <c r="I1353" s="2">
        <v>0.97916666666666663</v>
      </c>
    </row>
    <row r="1354" spans="1:9" x14ac:dyDescent="0.25">
      <c r="A1354" s="1">
        <v>45102</v>
      </c>
      <c r="B1354">
        <v>85</v>
      </c>
      <c r="C1354" t="s">
        <v>9</v>
      </c>
      <c r="D1354" t="s">
        <v>9</v>
      </c>
      <c r="E1354" t="s">
        <v>10</v>
      </c>
      <c r="F1354">
        <v>84</v>
      </c>
      <c r="G1354">
        <v>0.83</v>
      </c>
      <c r="H1354">
        <v>2393</v>
      </c>
      <c r="I1354" s="2">
        <v>0.97916666666666663</v>
      </c>
    </row>
    <row r="1355" spans="1:9" x14ac:dyDescent="0.25">
      <c r="A1355" s="1">
        <v>45103</v>
      </c>
      <c r="B1355">
        <v>86</v>
      </c>
      <c r="C1355" t="s">
        <v>9</v>
      </c>
      <c r="D1355" t="s">
        <v>9</v>
      </c>
      <c r="E1355" t="s">
        <v>10</v>
      </c>
      <c r="F1355">
        <v>75</v>
      </c>
      <c r="G1355">
        <v>0.76</v>
      </c>
      <c r="H1355">
        <v>2393</v>
      </c>
      <c r="I1355" s="2">
        <v>0.97916666666666663</v>
      </c>
    </row>
    <row r="1356" spans="1:9" x14ac:dyDescent="0.25">
      <c r="A1356" s="1">
        <v>45104</v>
      </c>
      <c r="B1356">
        <v>87</v>
      </c>
      <c r="C1356" t="s">
        <v>9</v>
      </c>
      <c r="D1356" t="s">
        <v>9</v>
      </c>
      <c r="E1356" t="s">
        <v>10</v>
      </c>
      <c r="F1356">
        <v>112</v>
      </c>
      <c r="G1356">
        <v>1.1000000000000001</v>
      </c>
      <c r="H1356">
        <v>2393</v>
      </c>
      <c r="I1356" s="2">
        <v>0.97916666666666663</v>
      </c>
    </row>
    <row r="1357" spans="1:9" x14ac:dyDescent="0.25">
      <c r="A1357" s="1">
        <v>45105</v>
      </c>
      <c r="B1357">
        <v>88</v>
      </c>
      <c r="C1357" t="s">
        <v>9</v>
      </c>
      <c r="D1357" t="s">
        <v>9</v>
      </c>
      <c r="E1357" t="s">
        <v>10</v>
      </c>
      <c r="F1357">
        <v>112</v>
      </c>
      <c r="G1357">
        <v>0.95</v>
      </c>
      <c r="H1357">
        <v>2393</v>
      </c>
      <c r="I1357" s="2">
        <v>0.97916666666666663</v>
      </c>
    </row>
    <row r="1358" spans="1:9" x14ac:dyDescent="0.25">
      <c r="A1358" s="1">
        <v>45106</v>
      </c>
      <c r="B1358">
        <v>89</v>
      </c>
      <c r="C1358" t="s">
        <v>9</v>
      </c>
      <c r="D1358" t="s">
        <v>9</v>
      </c>
      <c r="E1358" t="s">
        <v>10</v>
      </c>
      <c r="F1358">
        <v>90</v>
      </c>
      <c r="G1358">
        <v>0.92</v>
      </c>
      <c r="H1358">
        <v>2393</v>
      </c>
      <c r="I1358" s="2">
        <v>0.97916666666666663</v>
      </c>
    </row>
    <row r="1359" spans="1:9" x14ac:dyDescent="0.25">
      <c r="A1359" s="1">
        <v>45107</v>
      </c>
      <c r="B1359">
        <v>90</v>
      </c>
      <c r="C1359" t="s">
        <v>9</v>
      </c>
      <c r="D1359" t="s">
        <v>9</v>
      </c>
      <c r="E1359" t="s">
        <v>10</v>
      </c>
      <c r="F1359">
        <v>96</v>
      </c>
      <c r="G1359">
        <v>1.1000000000000001</v>
      </c>
      <c r="H1359">
        <v>2393</v>
      </c>
      <c r="I1359" s="2">
        <v>0.97916666666666663</v>
      </c>
    </row>
    <row r="1360" spans="1:9" x14ac:dyDescent="0.25">
      <c r="A1360" s="1">
        <v>45108</v>
      </c>
      <c r="B1360">
        <v>91</v>
      </c>
      <c r="C1360" t="s">
        <v>9</v>
      </c>
      <c r="D1360" t="s">
        <v>9</v>
      </c>
      <c r="E1360" t="s">
        <v>10</v>
      </c>
      <c r="F1360">
        <v>68</v>
      </c>
      <c r="G1360">
        <v>0.95</v>
      </c>
      <c r="H1360">
        <v>2393</v>
      </c>
      <c r="I1360" s="2">
        <v>0.97916666666666663</v>
      </c>
    </row>
    <row r="1361" spans="1:9" x14ac:dyDescent="0.25">
      <c r="A1361" s="1">
        <v>45109</v>
      </c>
      <c r="B1361">
        <v>92</v>
      </c>
      <c r="C1361" t="s">
        <v>9</v>
      </c>
      <c r="D1361" t="s">
        <v>9</v>
      </c>
      <c r="E1361" t="s">
        <v>10</v>
      </c>
      <c r="F1361">
        <v>75</v>
      </c>
      <c r="G1361">
        <v>1.2</v>
      </c>
      <c r="H1361">
        <v>2393</v>
      </c>
      <c r="I1361" s="2">
        <v>0.97916666666666663</v>
      </c>
    </row>
    <row r="1362" spans="1:9" x14ac:dyDescent="0.25">
      <c r="A1362" s="1">
        <v>45110</v>
      </c>
      <c r="B1362">
        <v>93</v>
      </c>
      <c r="C1362" t="s">
        <v>9</v>
      </c>
      <c r="D1362" t="s">
        <v>9</v>
      </c>
      <c r="E1362" t="s">
        <v>10</v>
      </c>
      <c r="F1362">
        <v>63</v>
      </c>
      <c r="G1362">
        <v>0.78</v>
      </c>
      <c r="H1362">
        <v>2393</v>
      </c>
      <c r="I1362" s="2">
        <v>0.97916666666666663</v>
      </c>
    </row>
    <row r="1363" spans="1:9" x14ac:dyDescent="0.25">
      <c r="A1363" s="1">
        <v>45111</v>
      </c>
      <c r="B1363">
        <v>94</v>
      </c>
      <c r="C1363" t="s">
        <v>9</v>
      </c>
      <c r="D1363" t="s">
        <v>9</v>
      </c>
      <c r="E1363" t="s">
        <v>10</v>
      </c>
      <c r="F1363">
        <v>59</v>
      </c>
      <c r="G1363">
        <v>0.72</v>
      </c>
      <c r="H1363">
        <v>2393</v>
      </c>
      <c r="I1363" s="2">
        <v>0.97916666666666663</v>
      </c>
    </row>
    <row r="1364" spans="1:9" x14ac:dyDescent="0.25">
      <c r="A1364" s="1">
        <v>45112</v>
      </c>
      <c r="B1364">
        <v>95</v>
      </c>
      <c r="C1364" t="s">
        <v>9</v>
      </c>
      <c r="D1364" t="s">
        <v>9</v>
      </c>
      <c r="E1364" t="s">
        <v>10</v>
      </c>
      <c r="F1364">
        <v>63</v>
      </c>
      <c r="G1364">
        <v>0.87</v>
      </c>
      <c r="H1364">
        <v>2393</v>
      </c>
      <c r="I1364" s="2">
        <v>0.97916666666666663</v>
      </c>
    </row>
    <row r="1365" spans="1:9" x14ac:dyDescent="0.25">
      <c r="A1365" s="1">
        <v>45113</v>
      </c>
      <c r="B1365">
        <v>96</v>
      </c>
      <c r="C1365" t="s">
        <v>9</v>
      </c>
      <c r="D1365" t="s">
        <v>9</v>
      </c>
      <c r="E1365" t="s">
        <v>10</v>
      </c>
      <c r="F1365">
        <v>68</v>
      </c>
      <c r="G1365">
        <v>1.0900000000000001</v>
      </c>
      <c r="H1365">
        <v>2393</v>
      </c>
      <c r="I1365" s="2">
        <v>0.97916666666666663</v>
      </c>
    </row>
    <row r="1366" spans="1:9" x14ac:dyDescent="0.25">
      <c r="A1366" s="1">
        <v>45114</v>
      </c>
      <c r="B1366">
        <v>97</v>
      </c>
      <c r="C1366" t="s">
        <v>9</v>
      </c>
      <c r="D1366" t="s">
        <v>9</v>
      </c>
      <c r="E1366" t="s">
        <v>10</v>
      </c>
      <c r="F1366">
        <v>59</v>
      </c>
      <c r="G1366">
        <v>0.84</v>
      </c>
      <c r="H1366">
        <v>2393</v>
      </c>
      <c r="I1366" s="2">
        <v>0.97916666666666663</v>
      </c>
    </row>
    <row r="1367" spans="1:9" x14ac:dyDescent="0.25">
      <c r="A1367" s="1">
        <v>45115</v>
      </c>
      <c r="B1367">
        <v>98</v>
      </c>
      <c r="C1367" t="s">
        <v>9</v>
      </c>
      <c r="D1367" t="s">
        <v>9</v>
      </c>
      <c r="E1367" t="s">
        <v>10</v>
      </c>
      <c r="F1367">
        <v>75</v>
      </c>
      <c r="G1367">
        <v>1.0900000000000001</v>
      </c>
      <c r="H1367">
        <v>2393</v>
      </c>
      <c r="I1367" s="2">
        <v>0.97916666666666663</v>
      </c>
    </row>
    <row r="1368" spans="1:9" x14ac:dyDescent="0.25">
      <c r="A1368" s="1">
        <v>45116</v>
      </c>
      <c r="B1368">
        <v>99</v>
      </c>
      <c r="C1368" t="s">
        <v>9</v>
      </c>
      <c r="D1368" t="s">
        <v>9</v>
      </c>
      <c r="E1368" t="s">
        <v>10</v>
      </c>
      <c r="F1368">
        <v>68</v>
      </c>
      <c r="G1368">
        <v>0.9</v>
      </c>
      <c r="H1368">
        <v>2393</v>
      </c>
      <c r="I1368" s="2">
        <v>0.97916666666666663</v>
      </c>
    </row>
    <row r="1369" spans="1:9" x14ac:dyDescent="0.25">
      <c r="A1369" s="1">
        <v>45117</v>
      </c>
      <c r="B1369">
        <v>100</v>
      </c>
      <c r="C1369" t="s">
        <v>9</v>
      </c>
      <c r="D1369" t="s">
        <v>9</v>
      </c>
      <c r="E1369" t="s">
        <v>10</v>
      </c>
      <c r="F1369">
        <v>63</v>
      </c>
      <c r="G1369">
        <v>0.78</v>
      </c>
      <c r="H1369">
        <v>2393</v>
      </c>
      <c r="I1369" s="2">
        <v>0.97916666666666663</v>
      </c>
    </row>
    <row r="1370" spans="1:9" x14ac:dyDescent="0.25">
      <c r="A1370" s="1">
        <v>45118</v>
      </c>
      <c r="B1370">
        <v>101</v>
      </c>
      <c r="C1370" t="s">
        <v>9</v>
      </c>
      <c r="D1370" t="s">
        <v>9</v>
      </c>
      <c r="E1370" t="s">
        <v>10</v>
      </c>
      <c r="F1370">
        <v>63</v>
      </c>
      <c r="G1370">
        <v>0.67</v>
      </c>
      <c r="H1370">
        <v>2393</v>
      </c>
      <c r="I1370" s="2">
        <v>0.97916666666666663</v>
      </c>
    </row>
    <row r="1371" spans="1:9" x14ac:dyDescent="0.25">
      <c r="A1371" s="1">
        <v>45119</v>
      </c>
      <c r="B1371">
        <v>102</v>
      </c>
      <c r="C1371" t="s">
        <v>9</v>
      </c>
      <c r="D1371" t="s">
        <v>9</v>
      </c>
      <c r="E1371" t="s">
        <v>10</v>
      </c>
      <c r="F1371">
        <v>63</v>
      </c>
      <c r="G1371">
        <v>0.69</v>
      </c>
      <c r="H1371">
        <v>2393</v>
      </c>
      <c r="I1371" s="2">
        <v>0.97916666666666663</v>
      </c>
    </row>
    <row r="1372" spans="1:9" x14ac:dyDescent="0.25">
      <c r="A1372" s="1">
        <v>45120</v>
      </c>
      <c r="B1372">
        <v>103</v>
      </c>
      <c r="C1372" t="s">
        <v>9</v>
      </c>
      <c r="D1372" t="s">
        <v>9</v>
      </c>
      <c r="E1372" t="s">
        <v>10</v>
      </c>
      <c r="F1372">
        <v>63</v>
      </c>
      <c r="G1372">
        <v>0.64</v>
      </c>
      <c r="H1372">
        <v>2393</v>
      </c>
      <c r="I1372" s="2">
        <v>0.97916666666666663</v>
      </c>
    </row>
    <row r="1373" spans="1:9" x14ac:dyDescent="0.25">
      <c r="A1373" s="1">
        <v>45121</v>
      </c>
      <c r="B1373">
        <v>104</v>
      </c>
      <c r="C1373" t="s">
        <v>9</v>
      </c>
      <c r="D1373" t="s">
        <v>9</v>
      </c>
      <c r="E1373" t="s">
        <v>10</v>
      </c>
      <c r="F1373">
        <v>63</v>
      </c>
      <c r="G1373">
        <v>0.7</v>
      </c>
      <c r="H1373">
        <v>2393</v>
      </c>
      <c r="I1373" s="2">
        <v>0.97916666666666663</v>
      </c>
    </row>
    <row r="1374" spans="1:9" x14ac:dyDescent="0.25">
      <c r="A1374" s="1">
        <v>45122</v>
      </c>
      <c r="B1374">
        <v>105</v>
      </c>
      <c r="C1374" t="s">
        <v>9</v>
      </c>
      <c r="D1374" t="s">
        <v>9</v>
      </c>
      <c r="E1374" t="s">
        <v>10</v>
      </c>
      <c r="F1374">
        <v>63</v>
      </c>
      <c r="G1374">
        <v>0.82</v>
      </c>
      <c r="H1374">
        <v>2393</v>
      </c>
      <c r="I1374" s="2">
        <v>0.97916666666666663</v>
      </c>
    </row>
    <row r="1375" spans="1:9" x14ac:dyDescent="0.25">
      <c r="A1375" s="1">
        <v>45123</v>
      </c>
      <c r="B1375">
        <v>106</v>
      </c>
      <c r="C1375" t="s">
        <v>9</v>
      </c>
      <c r="D1375" t="s">
        <v>9</v>
      </c>
      <c r="E1375" t="s">
        <v>10</v>
      </c>
      <c r="F1375">
        <v>68</v>
      </c>
      <c r="G1375">
        <v>0.92</v>
      </c>
      <c r="H1375">
        <v>2393</v>
      </c>
      <c r="I1375" s="2">
        <v>0.97916666666666663</v>
      </c>
    </row>
    <row r="1376" spans="1:9" x14ac:dyDescent="0.25">
      <c r="A1376" s="1">
        <v>45124</v>
      </c>
      <c r="B1376">
        <v>107</v>
      </c>
      <c r="C1376" t="s">
        <v>9</v>
      </c>
      <c r="D1376" t="s">
        <v>9</v>
      </c>
      <c r="E1376" t="s">
        <v>10</v>
      </c>
      <c r="F1376">
        <v>59</v>
      </c>
      <c r="G1376">
        <v>0.76</v>
      </c>
      <c r="H1376">
        <v>2393</v>
      </c>
      <c r="I1376" s="2">
        <v>0.97916666666666663</v>
      </c>
    </row>
    <row r="1377" spans="1:9" x14ac:dyDescent="0.25">
      <c r="A1377" s="1">
        <v>45125</v>
      </c>
      <c r="B1377">
        <v>108</v>
      </c>
      <c r="C1377" t="s">
        <v>9</v>
      </c>
      <c r="D1377" t="s">
        <v>9</v>
      </c>
      <c r="E1377" t="s">
        <v>10</v>
      </c>
      <c r="F1377">
        <v>59</v>
      </c>
      <c r="G1377">
        <v>0.78</v>
      </c>
      <c r="H1377">
        <v>2393</v>
      </c>
      <c r="I1377" s="2">
        <v>0.97916666666666663</v>
      </c>
    </row>
    <row r="1378" spans="1:9" x14ac:dyDescent="0.25">
      <c r="A1378" s="1">
        <v>45126</v>
      </c>
      <c r="B1378">
        <v>109</v>
      </c>
      <c r="C1378" t="s">
        <v>9</v>
      </c>
      <c r="D1378" t="s">
        <v>9</v>
      </c>
      <c r="E1378" t="s">
        <v>10</v>
      </c>
      <c r="F1378">
        <v>68</v>
      </c>
      <c r="G1378">
        <v>0.84</v>
      </c>
      <c r="H1378">
        <v>2393</v>
      </c>
      <c r="I1378" s="2">
        <v>0.97916666666666663</v>
      </c>
    </row>
    <row r="1379" spans="1:9" x14ac:dyDescent="0.25">
      <c r="A1379" s="1">
        <v>45127</v>
      </c>
      <c r="B1379">
        <v>110</v>
      </c>
      <c r="C1379" t="s">
        <v>9</v>
      </c>
      <c r="D1379" t="s">
        <v>9</v>
      </c>
      <c r="E1379" t="s">
        <v>10</v>
      </c>
      <c r="F1379">
        <v>59</v>
      </c>
      <c r="G1379">
        <v>0.72</v>
      </c>
      <c r="H1379">
        <v>2393</v>
      </c>
      <c r="I1379" s="2">
        <v>0.97916666666666663</v>
      </c>
    </row>
    <row r="1380" spans="1:9" x14ac:dyDescent="0.25">
      <c r="A1380" s="1">
        <v>45128</v>
      </c>
      <c r="B1380">
        <v>111</v>
      </c>
      <c r="C1380" t="s">
        <v>9</v>
      </c>
      <c r="D1380" t="s">
        <v>9</v>
      </c>
      <c r="E1380" t="s">
        <v>10</v>
      </c>
      <c r="F1380">
        <v>63</v>
      </c>
      <c r="G1380">
        <v>0.67</v>
      </c>
      <c r="H1380">
        <v>2393</v>
      </c>
      <c r="I1380" s="2">
        <v>0.97916666666666663</v>
      </c>
    </row>
    <row r="1381" spans="1:9" x14ac:dyDescent="0.25">
      <c r="A1381" s="1">
        <v>45129</v>
      </c>
      <c r="B1381">
        <v>112</v>
      </c>
      <c r="C1381" t="s">
        <v>9</v>
      </c>
      <c r="D1381" t="s">
        <v>9</v>
      </c>
      <c r="E1381" t="s">
        <v>10</v>
      </c>
      <c r="F1381">
        <v>68</v>
      </c>
      <c r="G1381">
        <v>0.95</v>
      </c>
      <c r="H1381">
        <v>2393</v>
      </c>
      <c r="I1381" s="2">
        <v>0.97916666666666663</v>
      </c>
    </row>
    <row r="1382" spans="1:9" x14ac:dyDescent="0.25">
      <c r="A1382" s="1">
        <v>45130</v>
      </c>
      <c r="B1382">
        <v>113</v>
      </c>
      <c r="C1382" t="s">
        <v>9</v>
      </c>
      <c r="D1382" t="s">
        <v>9</v>
      </c>
      <c r="E1382" t="s">
        <v>10</v>
      </c>
      <c r="F1382">
        <v>59</v>
      </c>
      <c r="G1382">
        <v>0.78</v>
      </c>
      <c r="H1382">
        <v>2393</v>
      </c>
      <c r="I1382" s="2">
        <v>0.97916666666666663</v>
      </c>
    </row>
    <row r="1383" spans="1:9" x14ac:dyDescent="0.25">
      <c r="A1383" s="1">
        <v>45131</v>
      </c>
      <c r="B1383">
        <v>114</v>
      </c>
      <c r="C1383" t="s">
        <v>9</v>
      </c>
      <c r="D1383" t="s">
        <v>9</v>
      </c>
      <c r="E1383" t="s">
        <v>10</v>
      </c>
      <c r="F1383">
        <v>59</v>
      </c>
      <c r="G1383">
        <v>0.65</v>
      </c>
      <c r="H1383">
        <v>2393</v>
      </c>
      <c r="I1383" s="2">
        <v>0.97916666666666663</v>
      </c>
    </row>
    <row r="1384" spans="1:9" x14ac:dyDescent="0.25">
      <c r="A1384" s="1">
        <v>45132</v>
      </c>
      <c r="B1384">
        <v>115</v>
      </c>
      <c r="C1384" t="s">
        <v>9</v>
      </c>
      <c r="D1384" t="s">
        <v>9</v>
      </c>
      <c r="E1384" t="s">
        <v>10</v>
      </c>
      <c r="F1384">
        <v>79</v>
      </c>
      <c r="G1384">
        <v>0.91</v>
      </c>
      <c r="H1384">
        <v>2393</v>
      </c>
      <c r="I1384" s="2">
        <v>0.97916666666666663</v>
      </c>
    </row>
    <row r="1385" spans="1:9" x14ac:dyDescent="0.25">
      <c r="A1385" s="1">
        <v>45133</v>
      </c>
      <c r="B1385">
        <v>116</v>
      </c>
      <c r="C1385" t="s">
        <v>9</v>
      </c>
      <c r="D1385" t="s">
        <v>9</v>
      </c>
      <c r="E1385" t="s">
        <v>10</v>
      </c>
      <c r="F1385">
        <v>68</v>
      </c>
      <c r="G1385">
        <v>0.68</v>
      </c>
      <c r="H1385">
        <v>2393</v>
      </c>
      <c r="I1385" s="2">
        <v>0.97916666666666663</v>
      </c>
    </row>
    <row r="1386" spans="1:9" x14ac:dyDescent="0.25">
      <c r="A1386" s="1">
        <v>45134</v>
      </c>
      <c r="B1386">
        <v>117</v>
      </c>
      <c r="C1386" t="s">
        <v>9</v>
      </c>
      <c r="D1386" t="s">
        <v>9</v>
      </c>
      <c r="E1386" t="s">
        <v>10</v>
      </c>
      <c r="F1386">
        <v>68</v>
      </c>
      <c r="G1386">
        <v>0.95</v>
      </c>
      <c r="H1386">
        <v>2393</v>
      </c>
      <c r="I1386" s="2">
        <v>0.97916666666666663</v>
      </c>
    </row>
    <row r="1387" spans="1:9" x14ac:dyDescent="0.25">
      <c r="A1387" s="1">
        <v>45135</v>
      </c>
      <c r="B1387">
        <v>118</v>
      </c>
      <c r="C1387" t="s">
        <v>9</v>
      </c>
      <c r="D1387" t="s">
        <v>9</v>
      </c>
      <c r="E1387" t="s">
        <v>10</v>
      </c>
      <c r="F1387">
        <v>68</v>
      </c>
      <c r="G1387">
        <v>0.94</v>
      </c>
      <c r="H1387">
        <v>2393</v>
      </c>
      <c r="I1387" s="2">
        <v>0.97916666666666663</v>
      </c>
    </row>
    <row r="1388" spans="1:9" x14ac:dyDescent="0.25">
      <c r="A1388" s="1">
        <v>45136</v>
      </c>
      <c r="B1388">
        <v>119</v>
      </c>
      <c r="C1388" t="s">
        <v>9</v>
      </c>
      <c r="D1388" t="s">
        <v>9</v>
      </c>
      <c r="E1388" t="s">
        <v>10</v>
      </c>
      <c r="F1388">
        <v>59</v>
      </c>
      <c r="G1388">
        <v>0.78</v>
      </c>
      <c r="H1388">
        <v>2393</v>
      </c>
      <c r="I1388" s="2">
        <v>0.97916666666666663</v>
      </c>
    </row>
    <row r="1389" spans="1:9" x14ac:dyDescent="0.25">
      <c r="A1389" s="1">
        <v>45137</v>
      </c>
      <c r="B1389">
        <v>120</v>
      </c>
      <c r="C1389" t="s">
        <v>9</v>
      </c>
      <c r="D1389" t="s">
        <v>9</v>
      </c>
      <c r="E1389" t="s">
        <v>10</v>
      </c>
      <c r="F1389">
        <v>59</v>
      </c>
      <c r="G1389">
        <v>0.72</v>
      </c>
      <c r="H1389">
        <v>2393</v>
      </c>
      <c r="I1389" s="2">
        <v>0.97916666666666663</v>
      </c>
    </row>
    <row r="1390" spans="1:9" x14ac:dyDescent="0.25">
      <c r="A1390" s="1">
        <v>45138</v>
      </c>
      <c r="B1390">
        <v>121</v>
      </c>
      <c r="C1390" t="s">
        <v>9</v>
      </c>
      <c r="D1390" t="s">
        <v>9</v>
      </c>
      <c r="E1390" t="s">
        <v>10</v>
      </c>
      <c r="F1390">
        <v>48</v>
      </c>
      <c r="G1390">
        <v>0.67</v>
      </c>
      <c r="H1390">
        <v>2393</v>
      </c>
      <c r="I1390" s="2">
        <v>0.97916666666666663</v>
      </c>
    </row>
    <row r="1391" spans="1:9" x14ac:dyDescent="0.25">
      <c r="A1391" s="1">
        <v>45139</v>
      </c>
      <c r="B1391">
        <v>122</v>
      </c>
      <c r="C1391" t="s">
        <v>9</v>
      </c>
      <c r="D1391" t="s">
        <v>9</v>
      </c>
      <c r="E1391" t="s">
        <v>10</v>
      </c>
      <c r="F1391">
        <v>53</v>
      </c>
      <c r="G1391">
        <v>0.92</v>
      </c>
      <c r="H1391">
        <v>2393</v>
      </c>
      <c r="I1391" s="2">
        <v>0.97916666666666663</v>
      </c>
    </row>
    <row r="1392" spans="1:9" x14ac:dyDescent="0.25">
      <c r="A1392" s="1">
        <v>45140</v>
      </c>
      <c r="B1392">
        <v>123</v>
      </c>
      <c r="C1392" t="s">
        <v>9</v>
      </c>
      <c r="D1392" t="s">
        <v>9</v>
      </c>
      <c r="E1392" t="s">
        <v>10</v>
      </c>
      <c r="F1392">
        <v>48</v>
      </c>
      <c r="G1392">
        <v>0.78</v>
      </c>
      <c r="H1392">
        <v>2393</v>
      </c>
      <c r="I1392" s="2">
        <v>0.97916666666666663</v>
      </c>
    </row>
    <row r="1393" spans="1:9" x14ac:dyDescent="0.25">
      <c r="A1393" s="1">
        <v>45141</v>
      </c>
      <c r="B1393">
        <v>124</v>
      </c>
      <c r="C1393" t="s">
        <v>9</v>
      </c>
      <c r="D1393" t="s">
        <v>9</v>
      </c>
      <c r="E1393" t="s">
        <v>10</v>
      </c>
      <c r="F1393">
        <v>48</v>
      </c>
      <c r="G1393">
        <v>0.67</v>
      </c>
      <c r="H1393">
        <v>2393</v>
      </c>
      <c r="I1393" s="2">
        <v>0.97916666666666663</v>
      </c>
    </row>
    <row r="1394" spans="1:9" x14ac:dyDescent="0.25">
      <c r="A1394" s="1">
        <v>45142</v>
      </c>
      <c r="B1394">
        <v>125</v>
      </c>
      <c r="C1394" t="s">
        <v>9</v>
      </c>
      <c r="D1394" t="s">
        <v>9</v>
      </c>
      <c r="E1394" t="s">
        <v>10</v>
      </c>
      <c r="F1394">
        <v>48</v>
      </c>
      <c r="G1394">
        <v>0.64</v>
      </c>
      <c r="H1394">
        <v>2393</v>
      </c>
      <c r="I1394" s="2">
        <v>0.97916666666666663</v>
      </c>
    </row>
    <row r="1395" spans="1:9" x14ac:dyDescent="0.25">
      <c r="A1395" s="1">
        <v>45143</v>
      </c>
      <c r="B1395">
        <v>126</v>
      </c>
      <c r="C1395" t="s">
        <v>9</v>
      </c>
      <c r="D1395" t="s">
        <v>9</v>
      </c>
      <c r="E1395" t="s">
        <v>10</v>
      </c>
      <c r="F1395">
        <v>41</v>
      </c>
      <c r="G1395">
        <v>0.67</v>
      </c>
      <c r="H1395">
        <v>2393</v>
      </c>
      <c r="I1395" s="2">
        <v>0.97916666666666663</v>
      </c>
    </row>
    <row r="1396" spans="1:9" x14ac:dyDescent="0.25">
      <c r="A1396" s="1">
        <v>45144</v>
      </c>
      <c r="B1396">
        <v>127</v>
      </c>
      <c r="C1396" t="s">
        <v>9</v>
      </c>
      <c r="D1396" t="s">
        <v>9</v>
      </c>
      <c r="E1396" t="s">
        <v>10</v>
      </c>
      <c r="F1396">
        <v>53</v>
      </c>
      <c r="G1396">
        <v>0.84</v>
      </c>
      <c r="H1396">
        <v>2393</v>
      </c>
      <c r="I1396" s="2">
        <v>0.97916666666666663</v>
      </c>
    </row>
    <row r="1397" spans="1:9" x14ac:dyDescent="0.25">
      <c r="A1397" s="1">
        <v>45145</v>
      </c>
      <c r="B1397">
        <v>128</v>
      </c>
      <c r="C1397" t="s">
        <v>9</v>
      </c>
      <c r="D1397" t="s">
        <v>9</v>
      </c>
      <c r="E1397" t="s">
        <v>10</v>
      </c>
      <c r="F1397">
        <v>41</v>
      </c>
      <c r="G1397">
        <v>0.69</v>
      </c>
      <c r="H1397">
        <v>2393</v>
      </c>
      <c r="I1397" s="2">
        <v>0.97916666666666663</v>
      </c>
    </row>
    <row r="1398" spans="1:9" x14ac:dyDescent="0.25">
      <c r="A1398" s="1">
        <v>45146</v>
      </c>
      <c r="B1398">
        <v>129</v>
      </c>
      <c r="C1398" t="s">
        <v>9</v>
      </c>
      <c r="D1398" t="s">
        <v>9</v>
      </c>
      <c r="E1398" t="s">
        <v>10</v>
      </c>
      <c r="F1398">
        <v>53</v>
      </c>
      <c r="G1398">
        <v>0.95</v>
      </c>
      <c r="H1398">
        <v>2393</v>
      </c>
      <c r="I1398" s="2">
        <v>0.97916666666666663</v>
      </c>
    </row>
    <row r="1399" spans="1:9" x14ac:dyDescent="0.25">
      <c r="A1399" s="1">
        <v>45147</v>
      </c>
      <c r="B1399">
        <v>130</v>
      </c>
      <c r="C1399" t="s">
        <v>9</v>
      </c>
      <c r="D1399" t="s">
        <v>9</v>
      </c>
      <c r="E1399" t="s">
        <v>10</v>
      </c>
      <c r="F1399">
        <v>41</v>
      </c>
      <c r="G1399">
        <v>0.79</v>
      </c>
      <c r="H1399">
        <v>2393</v>
      </c>
      <c r="I1399" s="2">
        <v>0.97916666666666663</v>
      </c>
    </row>
    <row r="1400" spans="1:9" x14ac:dyDescent="0.25">
      <c r="A1400" s="1">
        <v>45148</v>
      </c>
      <c r="B1400">
        <v>131</v>
      </c>
      <c r="C1400" t="s">
        <v>9</v>
      </c>
      <c r="D1400" t="s">
        <v>9</v>
      </c>
      <c r="E1400" t="s">
        <v>10</v>
      </c>
      <c r="F1400">
        <v>53</v>
      </c>
      <c r="G1400">
        <v>1.07</v>
      </c>
      <c r="H1400">
        <v>2393</v>
      </c>
      <c r="I1400" s="2">
        <v>0.97916666666666663</v>
      </c>
    </row>
    <row r="1401" spans="1:9" x14ac:dyDescent="0.25">
      <c r="A1401" s="1">
        <v>45149</v>
      </c>
      <c r="B1401">
        <v>132</v>
      </c>
      <c r="C1401" t="s">
        <v>9</v>
      </c>
      <c r="D1401" t="s">
        <v>9</v>
      </c>
      <c r="E1401" t="s">
        <v>10</v>
      </c>
      <c r="F1401">
        <v>48</v>
      </c>
      <c r="G1401">
        <v>0.85</v>
      </c>
      <c r="H1401">
        <v>2393</v>
      </c>
      <c r="I1401" s="2">
        <v>0.97916666666666663</v>
      </c>
    </row>
    <row r="1402" spans="1:9" x14ac:dyDescent="0.25">
      <c r="A1402" s="1">
        <v>45150</v>
      </c>
      <c r="B1402">
        <v>133</v>
      </c>
      <c r="C1402" t="s">
        <v>9</v>
      </c>
      <c r="D1402" t="s">
        <v>9</v>
      </c>
      <c r="E1402" t="s">
        <v>10</v>
      </c>
      <c r="F1402">
        <v>41</v>
      </c>
      <c r="G1402">
        <v>0.77</v>
      </c>
      <c r="H1402">
        <v>2393</v>
      </c>
      <c r="I1402" s="2">
        <v>0.97916666666666663</v>
      </c>
    </row>
    <row r="1403" spans="1:9" x14ac:dyDescent="0.25">
      <c r="A1403" s="1">
        <v>45151</v>
      </c>
      <c r="B1403">
        <v>134</v>
      </c>
      <c r="C1403" t="s">
        <v>9</v>
      </c>
      <c r="D1403" t="s">
        <v>9</v>
      </c>
      <c r="E1403" t="s">
        <v>10</v>
      </c>
      <c r="F1403">
        <v>41</v>
      </c>
      <c r="G1403">
        <v>0.71</v>
      </c>
      <c r="H1403">
        <v>2393</v>
      </c>
      <c r="I1403" s="2">
        <v>0.97916666666666663</v>
      </c>
    </row>
    <row r="1404" spans="1:9" x14ac:dyDescent="0.25">
      <c r="A1404" s="1">
        <v>45152</v>
      </c>
      <c r="B1404">
        <v>135</v>
      </c>
      <c r="C1404" t="s">
        <v>9</v>
      </c>
      <c r="D1404" t="s">
        <v>9</v>
      </c>
      <c r="E1404" t="s">
        <v>10</v>
      </c>
      <c r="F1404">
        <v>48</v>
      </c>
      <c r="G1404">
        <v>1.1499999999999999</v>
      </c>
      <c r="H1404">
        <v>2393</v>
      </c>
      <c r="I1404" s="2">
        <v>0.97916666666666663</v>
      </c>
    </row>
    <row r="1405" spans="1:9" x14ac:dyDescent="0.25">
      <c r="A1405" s="1">
        <v>45153</v>
      </c>
      <c r="B1405">
        <v>136</v>
      </c>
      <c r="C1405" t="s">
        <v>9</v>
      </c>
      <c r="D1405" t="s">
        <v>9</v>
      </c>
      <c r="E1405" t="s">
        <v>10</v>
      </c>
      <c r="F1405">
        <v>41</v>
      </c>
      <c r="G1405">
        <v>0.78</v>
      </c>
      <c r="H1405">
        <v>2393</v>
      </c>
      <c r="I1405" s="2">
        <v>0.97916666666666663</v>
      </c>
    </row>
    <row r="1406" spans="1:9" x14ac:dyDescent="0.25">
      <c r="A1406" s="1">
        <v>45154</v>
      </c>
      <c r="B1406">
        <v>137</v>
      </c>
      <c r="C1406" t="s">
        <v>9</v>
      </c>
      <c r="D1406" t="s">
        <v>9</v>
      </c>
      <c r="E1406" t="s">
        <v>10</v>
      </c>
      <c r="F1406">
        <v>48</v>
      </c>
      <c r="G1406">
        <v>0.88</v>
      </c>
      <c r="H1406">
        <v>2393</v>
      </c>
      <c r="I1406" s="2">
        <v>0.97916666666666663</v>
      </c>
    </row>
    <row r="1407" spans="1:9" x14ac:dyDescent="0.25">
      <c r="A1407" s="1">
        <v>45155</v>
      </c>
      <c r="B1407">
        <v>138</v>
      </c>
      <c r="C1407" t="s">
        <v>9</v>
      </c>
      <c r="D1407" t="s">
        <v>9</v>
      </c>
      <c r="E1407" t="s">
        <v>10</v>
      </c>
      <c r="F1407">
        <v>41</v>
      </c>
      <c r="G1407">
        <v>0.65</v>
      </c>
      <c r="H1407">
        <v>2393</v>
      </c>
      <c r="I1407" s="2">
        <v>0.97916666666666663</v>
      </c>
    </row>
    <row r="1408" spans="1:9" x14ac:dyDescent="0.25">
      <c r="A1408" s="1">
        <v>45156</v>
      </c>
      <c r="B1408">
        <v>139</v>
      </c>
      <c r="C1408" t="s">
        <v>9</v>
      </c>
      <c r="D1408" t="s">
        <v>9</v>
      </c>
      <c r="E1408" t="s">
        <v>10</v>
      </c>
      <c r="F1408">
        <v>41</v>
      </c>
      <c r="G1408">
        <v>0.64</v>
      </c>
      <c r="H1408">
        <v>2393</v>
      </c>
      <c r="I1408" s="2">
        <v>0.97916666666666663</v>
      </c>
    </row>
    <row r="1409" spans="1:9" x14ac:dyDescent="0.25">
      <c r="A1409" s="1">
        <v>45157</v>
      </c>
      <c r="B1409">
        <v>140</v>
      </c>
      <c r="C1409" t="s">
        <v>9</v>
      </c>
      <c r="D1409" t="s">
        <v>9</v>
      </c>
      <c r="E1409" t="s">
        <v>10</v>
      </c>
      <c r="F1409">
        <v>53</v>
      </c>
      <c r="G1409">
        <v>0.95</v>
      </c>
      <c r="H1409">
        <v>2393</v>
      </c>
      <c r="I1409" s="2">
        <v>0.97916666666666663</v>
      </c>
    </row>
    <row r="1410" spans="1:9" x14ac:dyDescent="0.25">
      <c r="A1410" s="1">
        <v>45158</v>
      </c>
      <c r="B1410">
        <v>141</v>
      </c>
      <c r="C1410" t="s">
        <v>9</v>
      </c>
      <c r="D1410" t="s">
        <v>9</v>
      </c>
      <c r="E1410" t="s">
        <v>10</v>
      </c>
      <c r="F1410">
        <v>41</v>
      </c>
      <c r="G1410">
        <v>0.78</v>
      </c>
      <c r="H1410">
        <v>2393</v>
      </c>
      <c r="I1410" s="2">
        <v>0.97916666666666663</v>
      </c>
    </row>
    <row r="1411" spans="1:9" x14ac:dyDescent="0.25">
      <c r="A1411" s="1">
        <v>45159</v>
      </c>
      <c r="B1411">
        <v>142</v>
      </c>
      <c r="C1411" t="s">
        <v>9</v>
      </c>
      <c r="D1411" t="s">
        <v>9</v>
      </c>
      <c r="E1411" t="s">
        <v>10</v>
      </c>
      <c r="F1411">
        <v>41</v>
      </c>
      <c r="G1411">
        <v>0.64</v>
      </c>
      <c r="H1411">
        <v>2393</v>
      </c>
      <c r="I1411" s="2">
        <v>0.97916666666666663</v>
      </c>
    </row>
    <row r="1412" spans="1:9" x14ac:dyDescent="0.25">
      <c r="A1412" s="1">
        <v>45160</v>
      </c>
      <c r="B1412">
        <v>143</v>
      </c>
      <c r="C1412" t="s">
        <v>9</v>
      </c>
      <c r="D1412" t="s">
        <v>9</v>
      </c>
      <c r="E1412" t="s">
        <v>10</v>
      </c>
      <c r="F1412">
        <v>41</v>
      </c>
      <c r="G1412">
        <v>0.56000000000000005</v>
      </c>
      <c r="H1412">
        <v>2393</v>
      </c>
      <c r="I1412" s="2">
        <v>0.97916666666666663</v>
      </c>
    </row>
    <row r="1413" spans="1:9" x14ac:dyDescent="0.25">
      <c r="A1413" s="1">
        <v>45161</v>
      </c>
      <c r="B1413">
        <v>144</v>
      </c>
      <c r="C1413" t="s">
        <v>9</v>
      </c>
      <c r="D1413" t="s">
        <v>9</v>
      </c>
      <c r="E1413" t="s">
        <v>10</v>
      </c>
      <c r="F1413">
        <v>53</v>
      </c>
      <c r="G1413">
        <v>0.85</v>
      </c>
      <c r="H1413">
        <v>2393</v>
      </c>
      <c r="I1413" s="2">
        <v>0.97916666666666663</v>
      </c>
    </row>
    <row r="1414" spans="1:9" x14ac:dyDescent="0.25">
      <c r="A1414" s="1">
        <v>45162</v>
      </c>
      <c r="B1414">
        <v>145</v>
      </c>
      <c r="C1414" t="s">
        <v>9</v>
      </c>
      <c r="D1414" t="s">
        <v>9</v>
      </c>
      <c r="E1414" t="s">
        <v>10</v>
      </c>
      <c r="F1414">
        <v>53</v>
      </c>
      <c r="G1414">
        <v>0.96</v>
      </c>
      <c r="H1414">
        <v>2393</v>
      </c>
      <c r="I1414" s="2">
        <v>0.97916666666666663</v>
      </c>
    </row>
    <row r="1415" spans="1:9" x14ac:dyDescent="0.25">
      <c r="A1415" s="1">
        <v>45163</v>
      </c>
      <c r="B1415">
        <v>146</v>
      </c>
      <c r="C1415" t="s">
        <v>9</v>
      </c>
      <c r="D1415" t="s">
        <v>9</v>
      </c>
      <c r="E1415" t="s">
        <v>10</v>
      </c>
      <c r="F1415">
        <v>53</v>
      </c>
      <c r="G1415">
        <v>1.08</v>
      </c>
      <c r="H1415">
        <v>2393</v>
      </c>
      <c r="I1415" s="2">
        <v>0.97916666666666663</v>
      </c>
    </row>
    <row r="1416" spans="1:9" x14ac:dyDescent="0.25">
      <c r="A1416" s="1">
        <v>45164</v>
      </c>
      <c r="B1416">
        <v>147</v>
      </c>
      <c r="C1416" t="s">
        <v>9</v>
      </c>
      <c r="D1416" t="s">
        <v>9</v>
      </c>
      <c r="E1416" t="s">
        <v>10</v>
      </c>
      <c r="F1416">
        <v>41</v>
      </c>
      <c r="G1416">
        <v>0.83</v>
      </c>
      <c r="H1416">
        <v>2393</v>
      </c>
      <c r="I1416" s="2">
        <v>0.97916666666666663</v>
      </c>
    </row>
    <row r="1417" spans="1:9" x14ac:dyDescent="0.25">
      <c r="A1417" s="1">
        <v>45165</v>
      </c>
      <c r="B1417">
        <v>148</v>
      </c>
      <c r="C1417" t="s">
        <v>9</v>
      </c>
      <c r="D1417" t="s">
        <v>9</v>
      </c>
      <c r="E1417" t="s">
        <v>10</v>
      </c>
      <c r="F1417">
        <v>48</v>
      </c>
      <c r="G1417">
        <v>0.72</v>
      </c>
      <c r="H1417">
        <v>2393</v>
      </c>
      <c r="I1417" s="2">
        <v>0.97916666666666663</v>
      </c>
    </row>
    <row r="1418" spans="1:9" x14ac:dyDescent="0.25">
      <c r="A1418" s="1">
        <v>45166</v>
      </c>
      <c r="B1418">
        <v>149</v>
      </c>
      <c r="C1418" t="s">
        <v>9</v>
      </c>
      <c r="D1418" t="s">
        <v>9</v>
      </c>
      <c r="E1418" t="s">
        <v>10</v>
      </c>
      <c r="F1418">
        <v>48</v>
      </c>
      <c r="G1418">
        <v>0.74</v>
      </c>
      <c r="H1418">
        <v>2393</v>
      </c>
      <c r="I1418" s="2">
        <v>0.97916666666666663</v>
      </c>
    </row>
    <row r="1419" spans="1:9" x14ac:dyDescent="0.25">
      <c r="A1419" s="1">
        <v>45167</v>
      </c>
      <c r="B1419">
        <v>150</v>
      </c>
      <c r="C1419" t="s">
        <v>9</v>
      </c>
      <c r="D1419" t="s">
        <v>9</v>
      </c>
      <c r="E1419" t="s">
        <v>10</v>
      </c>
      <c r="F1419">
        <v>53</v>
      </c>
      <c r="G1419">
        <v>0.95</v>
      </c>
      <c r="H1419">
        <v>2393</v>
      </c>
      <c r="I1419" s="2">
        <v>0.97916666666666663</v>
      </c>
    </row>
    <row r="1420" spans="1:9" x14ac:dyDescent="0.25">
      <c r="A1420" s="1">
        <v>45168</v>
      </c>
      <c r="B1420">
        <v>151</v>
      </c>
      <c r="C1420" t="s">
        <v>9</v>
      </c>
      <c r="D1420" t="s">
        <v>9</v>
      </c>
      <c r="E1420" t="s">
        <v>10</v>
      </c>
      <c r="F1420">
        <v>37</v>
      </c>
      <c r="G1420">
        <v>0.81</v>
      </c>
      <c r="H1420">
        <v>2393</v>
      </c>
      <c r="I1420" s="2">
        <v>0.97916666666666663</v>
      </c>
    </row>
    <row r="1421" spans="1:9" x14ac:dyDescent="0.25">
      <c r="A1421" s="1">
        <v>45169</v>
      </c>
      <c r="B1421">
        <v>152</v>
      </c>
      <c r="C1421" t="s">
        <v>9</v>
      </c>
      <c r="D1421" t="s">
        <v>9</v>
      </c>
      <c r="E1421" t="s">
        <v>10</v>
      </c>
      <c r="F1421">
        <v>48</v>
      </c>
      <c r="G1421">
        <v>1.1499999999999999</v>
      </c>
      <c r="H1421">
        <v>2393</v>
      </c>
      <c r="I1421" s="2">
        <v>0.97916666666666663</v>
      </c>
    </row>
    <row r="1422" spans="1:9" x14ac:dyDescent="0.25">
      <c r="A1422" s="1">
        <v>45170</v>
      </c>
      <c r="B1422">
        <v>153</v>
      </c>
      <c r="C1422" t="s">
        <v>9</v>
      </c>
      <c r="D1422" t="s">
        <v>9</v>
      </c>
      <c r="E1422" t="s">
        <v>10</v>
      </c>
      <c r="F1422">
        <v>37</v>
      </c>
      <c r="G1422">
        <v>0.87</v>
      </c>
      <c r="H1422">
        <v>2393</v>
      </c>
      <c r="I1422" s="2">
        <v>0.97916666666666663</v>
      </c>
    </row>
    <row r="1423" spans="1:9" x14ac:dyDescent="0.25">
      <c r="A1423" s="1">
        <v>45171</v>
      </c>
      <c r="B1423">
        <v>154</v>
      </c>
      <c r="C1423" t="s">
        <v>9</v>
      </c>
      <c r="D1423" t="s">
        <v>9</v>
      </c>
      <c r="E1423" t="s">
        <v>10</v>
      </c>
      <c r="F1423">
        <v>37</v>
      </c>
      <c r="G1423">
        <v>0.78</v>
      </c>
      <c r="H1423">
        <v>2393</v>
      </c>
      <c r="I1423" s="2">
        <v>0.97916666666666663</v>
      </c>
    </row>
    <row r="1424" spans="1:9" x14ac:dyDescent="0.25">
      <c r="A1424" s="1">
        <v>45172</v>
      </c>
      <c r="B1424">
        <v>155</v>
      </c>
      <c r="C1424" t="s">
        <v>9</v>
      </c>
      <c r="D1424" t="s">
        <v>9</v>
      </c>
      <c r="E1424" t="s">
        <v>10</v>
      </c>
      <c r="F1424">
        <v>37</v>
      </c>
      <c r="G1424">
        <v>0.69</v>
      </c>
      <c r="H1424">
        <v>2393</v>
      </c>
      <c r="I1424" s="2">
        <v>0.97916666666666663</v>
      </c>
    </row>
    <row r="1425" spans="1:9" x14ac:dyDescent="0.25">
      <c r="A1425" s="1">
        <v>45173</v>
      </c>
      <c r="B1425">
        <v>156</v>
      </c>
      <c r="C1425" t="s">
        <v>9</v>
      </c>
      <c r="D1425" t="s">
        <v>9</v>
      </c>
      <c r="E1425" t="s">
        <v>10</v>
      </c>
      <c r="F1425">
        <v>30</v>
      </c>
      <c r="G1425">
        <v>0.63</v>
      </c>
      <c r="H1425">
        <v>2393</v>
      </c>
      <c r="I1425" s="2">
        <v>0.97916666666666663</v>
      </c>
    </row>
    <row r="1426" spans="1:9" x14ac:dyDescent="0.25">
      <c r="A1426" s="1">
        <v>45174</v>
      </c>
      <c r="B1426">
        <v>157</v>
      </c>
      <c r="C1426" t="s">
        <v>9</v>
      </c>
      <c r="D1426" t="s">
        <v>9</v>
      </c>
      <c r="E1426" t="s">
        <v>10</v>
      </c>
      <c r="F1426">
        <v>41</v>
      </c>
      <c r="G1426">
        <v>0.95</v>
      </c>
      <c r="H1426">
        <v>2393</v>
      </c>
      <c r="I1426" s="2">
        <v>0.97916666666666663</v>
      </c>
    </row>
    <row r="1427" spans="1:9" x14ac:dyDescent="0.25">
      <c r="A1427" s="1">
        <v>45175</v>
      </c>
      <c r="B1427">
        <v>158</v>
      </c>
      <c r="C1427" t="s">
        <v>9</v>
      </c>
      <c r="D1427" t="s">
        <v>9</v>
      </c>
      <c r="E1427" t="s">
        <v>10</v>
      </c>
      <c r="F1427">
        <v>30</v>
      </c>
      <c r="G1427">
        <v>0.73</v>
      </c>
      <c r="H1427">
        <v>2393</v>
      </c>
      <c r="I1427" s="2">
        <v>0.97916666666666663</v>
      </c>
    </row>
    <row r="1428" spans="1:9" x14ac:dyDescent="0.25">
      <c r="A1428" s="1">
        <v>45176</v>
      </c>
      <c r="B1428">
        <v>159</v>
      </c>
      <c r="C1428" t="s">
        <v>9</v>
      </c>
      <c r="D1428" t="s">
        <v>9</v>
      </c>
      <c r="E1428" t="s">
        <v>10</v>
      </c>
      <c r="F1428">
        <v>37</v>
      </c>
      <c r="G1428">
        <v>1.1299999999999999</v>
      </c>
      <c r="H1428">
        <v>2393</v>
      </c>
      <c r="I1428" s="2">
        <v>0.97916666666666663</v>
      </c>
    </row>
    <row r="1429" spans="1:9" x14ac:dyDescent="0.25">
      <c r="A1429" s="1">
        <v>45177</v>
      </c>
      <c r="B1429">
        <v>160</v>
      </c>
      <c r="C1429" t="s">
        <v>9</v>
      </c>
      <c r="D1429" t="s">
        <v>9</v>
      </c>
      <c r="E1429" t="s">
        <v>10</v>
      </c>
      <c r="F1429">
        <v>30</v>
      </c>
      <c r="G1429">
        <v>0.85</v>
      </c>
      <c r="H1429">
        <v>2393</v>
      </c>
      <c r="I1429" s="2">
        <v>0.97916666666666663</v>
      </c>
    </row>
    <row r="1430" spans="1:9" x14ac:dyDescent="0.25">
      <c r="A1430" s="1">
        <v>45178</v>
      </c>
      <c r="B1430">
        <v>161</v>
      </c>
      <c r="C1430" t="s">
        <v>9</v>
      </c>
      <c r="D1430" t="s">
        <v>9</v>
      </c>
      <c r="E1430" t="s">
        <v>10</v>
      </c>
      <c r="F1430">
        <v>33</v>
      </c>
      <c r="G1430">
        <v>0.76</v>
      </c>
      <c r="H1430">
        <v>2393</v>
      </c>
      <c r="I1430" s="2">
        <v>0.97916666666666663</v>
      </c>
    </row>
    <row r="1431" spans="1:9" x14ac:dyDescent="0.25">
      <c r="A1431" s="1">
        <v>45179</v>
      </c>
      <c r="B1431">
        <v>162</v>
      </c>
      <c r="C1431" t="s">
        <v>9</v>
      </c>
      <c r="D1431" t="s">
        <v>9</v>
      </c>
      <c r="E1431" t="s">
        <v>10</v>
      </c>
      <c r="F1431">
        <v>37</v>
      </c>
      <c r="G1431">
        <v>1.04</v>
      </c>
      <c r="H1431">
        <v>2393</v>
      </c>
      <c r="I1431" s="2">
        <v>0.97916666666666663</v>
      </c>
    </row>
    <row r="1432" spans="1:9" x14ac:dyDescent="0.25">
      <c r="A1432" s="1">
        <v>45180</v>
      </c>
      <c r="B1432">
        <v>163</v>
      </c>
      <c r="C1432" t="s">
        <v>9</v>
      </c>
      <c r="D1432" t="s">
        <v>9</v>
      </c>
      <c r="E1432" t="s">
        <v>10</v>
      </c>
      <c r="F1432">
        <v>37</v>
      </c>
      <c r="G1432">
        <v>0.82</v>
      </c>
      <c r="H1432">
        <v>2393</v>
      </c>
      <c r="I1432" s="2">
        <v>0.97916666666666663</v>
      </c>
    </row>
    <row r="1433" spans="1:9" x14ac:dyDescent="0.25">
      <c r="A1433" s="1">
        <v>45181</v>
      </c>
      <c r="B1433">
        <v>164</v>
      </c>
      <c r="C1433" t="s">
        <v>9</v>
      </c>
      <c r="D1433" t="s">
        <v>9</v>
      </c>
      <c r="E1433" t="s">
        <v>10</v>
      </c>
      <c r="F1433">
        <v>30</v>
      </c>
      <c r="G1433">
        <v>0.64</v>
      </c>
      <c r="H1433">
        <v>2393</v>
      </c>
      <c r="I1433" s="2">
        <v>0.97916666666666663</v>
      </c>
    </row>
    <row r="1434" spans="1:9" x14ac:dyDescent="0.25">
      <c r="A1434" s="1">
        <v>45182</v>
      </c>
      <c r="B1434">
        <v>165</v>
      </c>
      <c r="C1434" t="s">
        <v>9</v>
      </c>
      <c r="D1434" t="s">
        <v>9</v>
      </c>
      <c r="E1434" t="s">
        <v>10</v>
      </c>
      <c r="F1434">
        <v>33</v>
      </c>
      <c r="G1434">
        <v>0.59</v>
      </c>
      <c r="H1434">
        <v>2393</v>
      </c>
      <c r="I1434" s="2">
        <v>0.97916666666666663</v>
      </c>
    </row>
    <row r="1435" spans="1:9" x14ac:dyDescent="0.25">
      <c r="A1435" s="1">
        <v>45183</v>
      </c>
      <c r="B1435">
        <v>166</v>
      </c>
      <c r="C1435" t="s">
        <v>9</v>
      </c>
      <c r="D1435" t="s">
        <v>9</v>
      </c>
      <c r="E1435" t="s">
        <v>10</v>
      </c>
      <c r="F1435">
        <v>30</v>
      </c>
      <c r="G1435">
        <v>0.68</v>
      </c>
      <c r="H1435">
        <v>2393</v>
      </c>
      <c r="I1435" s="2">
        <v>0.97916666666666663</v>
      </c>
    </row>
    <row r="1436" spans="1:9" x14ac:dyDescent="0.25">
      <c r="A1436" s="1">
        <v>45184</v>
      </c>
      <c r="B1436">
        <v>167</v>
      </c>
      <c r="C1436" t="s">
        <v>9</v>
      </c>
      <c r="D1436" t="s">
        <v>9</v>
      </c>
      <c r="E1436" t="s">
        <v>10</v>
      </c>
      <c r="F1436">
        <v>30</v>
      </c>
      <c r="G1436">
        <v>0.62</v>
      </c>
      <c r="H1436">
        <v>2393</v>
      </c>
      <c r="I1436" s="2">
        <v>0.97916666666666663</v>
      </c>
    </row>
    <row r="1437" spans="1:9" x14ac:dyDescent="0.25">
      <c r="A1437" s="1">
        <v>45185</v>
      </c>
      <c r="B1437">
        <v>168</v>
      </c>
      <c r="C1437" t="s">
        <v>9</v>
      </c>
      <c r="D1437" t="s">
        <v>9</v>
      </c>
      <c r="E1437" t="s">
        <v>10</v>
      </c>
      <c r="F1437">
        <v>30</v>
      </c>
      <c r="G1437">
        <v>0.76</v>
      </c>
      <c r="H1437">
        <v>2393</v>
      </c>
      <c r="I1437" s="2">
        <v>0.97916666666666663</v>
      </c>
    </row>
    <row r="1438" spans="1:9" x14ac:dyDescent="0.25">
      <c r="A1438" s="1">
        <v>45186</v>
      </c>
      <c r="B1438">
        <v>169</v>
      </c>
      <c r="C1438" t="s">
        <v>9</v>
      </c>
      <c r="D1438" t="s">
        <v>9</v>
      </c>
      <c r="E1438" t="s">
        <v>10</v>
      </c>
      <c r="F1438">
        <v>37</v>
      </c>
      <c r="G1438">
        <v>0.84</v>
      </c>
      <c r="H1438">
        <v>2393</v>
      </c>
      <c r="I1438" s="2">
        <v>0.97916666666666663</v>
      </c>
    </row>
    <row r="1439" spans="1:9" x14ac:dyDescent="0.25">
      <c r="A1439" s="1">
        <v>45187</v>
      </c>
      <c r="B1439">
        <v>170</v>
      </c>
      <c r="C1439" t="s">
        <v>9</v>
      </c>
      <c r="D1439" t="s">
        <v>9</v>
      </c>
      <c r="E1439" t="s">
        <v>10</v>
      </c>
      <c r="F1439">
        <v>30</v>
      </c>
      <c r="G1439">
        <v>0.72</v>
      </c>
      <c r="H1439">
        <v>2393</v>
      </c>
      <c r="I1439" s="2">
        <v>0.97916666666666663</v>
      </c>
    </row>
    <row r="1440" spans="1:9" x14ac:dyDescent="0.25">
      <c r="A1440" s="1">
        <v>45188</v>
      </c>
      <c r="B1440">
        <v>171</v>
      </c>
      <c r="C1440" t="s">
        <v>9</v>
      </c>
      <c r="D1440" t="s">
        <v>9</v>
      </c>
      <c r="E1440" t="s">
        <v>10</v>
      </c>
      <c r="F1440">
        <v>30</v>
      </c>
      <c r="G1440">
        <v>0.63</v>
      </c>
      <c r="H1440">
        <v>2393</v>
      </c>
      <c r="I1440" s="2">
        <v>0.97916666666666663</v>
      </c>
    </row>
    <row r="1441" spans="1:9" x14ac:dyDescent="0.25">
      <c r="A1441" s="1">
        <v>45189</v>
      </c>
      <c r="B1441">
        <v>172</v>
      </c>
      <c r="C1441" t="s">
        <v>9</v>
      </c>
      <c r="D1441" t="s">
        <v>9</v>
      </c>
      <c r="E1441" t="s">
        <v>10</v>
      </c>
      <c r="F1441">
        <v>37</v>
      </c>
      <c r="G1441">
        <v>0.82</v>
      </c>
      <c r="H1441">
        <v>2393</v>
      </c>
      <c r="I1441" s="2">
        <v>0.97916666666666663</v>
      </c>
    </row>
    <row r="1442" spans="1:9" x14ac:dyDescent="0.25">
      <c r="A1442" s="1">
        <v>45190</v>
      </c>
      <c r="B1442">
        <v>173</v>
      </c>
      <c r="C1442" t="s">
        <v>9</v>
      </c>
      <c r="D1442" t="s">
        <v>9</v>
      </c>
      <c r="E1442" t="s">
        <v>10</v>
      </c>
      <c r="F1442">
        <v>37</v>
      </c>
      <c r="G1442">
        <v>1.01</v>
      </c>
      <c r="H1442">
        <v>2393</v>
      </c>
      <c r="I1442" s="2">
        <v>0.97916666666666663</v>
      </c>
    </row>
    <row r="1443" spans="1:9" x14ac:dyDescent="0.25">
      <c r="A1443" s="1">
        <v>45191</v>
      </c>
      <c r="B1443">
        <v>174</v>
      </c>
      <c r="C1443" t="s">
        <v>9</v>
      </c>
      <c r="D1443" t="s">
        <v>9</v>
      </c>
      <c r="E1443" t="s">
        <v>10</v>
      </c>
      <c r="F1443">
        <v>48</v>
      </c>
      <c r="G1443">
        <v>1.1399999999999999</v>
      </c>
      <c r="H1443">
        <v>2393</v>
      </c>
      <c r="I1443" s="2">
        <v>0.97916666666666663</v>
      </c>
    </row>
    <row r="1444" spans="1:9" x14ac:dyDescent="0.25">
      <c r="A1444" s="1">
        <v>45192</v>
      </c>
      <c r="B1444">
        <v>175</v>
      </c>
      <c r="C1444" t="s">
        <v>9</v>
      </c>
      <c r="D1444" t="s">
        <v>9</v>
      </c>
      <c r="E1444" t="s">
        <v>10</v>
      </c>
      <c r="F1444">
        <v>41</v>
      </c>
      <c r="G1444">
        <v>1.1299999999999999</v>
      </c>
      <c r="H1444">
        <v>2393</v>
      </c>
      <c r="I1444" s="2">
        <v>0.97916666666666663</v>
      </c>
    </row>
    <row r="1445" spans="1:9" x14ac:dyDescent="0.25">
      <c r="A1445" s="1">
        <v>45193</v>
      </c>
      <c r="B1445">
        <v>176</v>
      </c>
      <c r="C1445" t="s">
        <v>9</v>
      </c>
      <c r="D1445" t="s">
        <v>9</v>
      </c>
      <c r="E1445" t="s">
        <v>10</v>
      </c>
      <c r="F1445">
        <v>41</v>
      </c>
      <c r="G1445">
        <v>1.17</v>
      </c>
      <c r="H1445">
        <v>2393</v>
      </c>
      <c r="I1445" s="2">
        <v>0.97916666666666663</v>
      </c>
    </row>
    <row r="1446" spans="1:9" x14ac:dyDescent="0.25">
      <c r="A1446" s="1">
        <v>45194</v>
      </c>
      <c r="B1446">
        <v>177</v>
      </c>
      <c r="C1446" t="s">
        <v>9</v>
      </c>
      <c r="D1446" t="s">
        <v>9</v>
      </c>
      <c r="E1446" t="s">
        <v>10</v>
      </c>
      <c r="F1446">
        <v>30</v>
      </c>
      <c r="G1446">
        <v>0.84</v>
      </c>
      <c r="H1446">
        <v>2393</v>
      </c>
      <c r="I1446" s="2">
        <v>0.97916666666666663</v>
      </c>
    </row>
    <row r="1447" spans="1:9" x14ac:dyDescent="0.25">
      <c r="A1447" s="1">
        <v>45195</v>
      </c>
      <c r="B1447">
        <v>178</v>
      </c>
      <c r="C1447" t="s">
        <v>9</v>
      </c>
      <c r="D1447" t="s">
        <v>9</v>
      </c>
      <c r="E1447" t="s">
        <v>10</v>
      </c>
      <c r="F1447">
        <v>48</v>
      </c>
      <c r="G1447">
        <v>1.1000000000000001</v>
      </c>
      <c r="H1447">
        <v>2393</v>
      </c>
      <c r="I1447" s="2">
        <v>0.97916666666666663</v>
      </c>
    </row>
    <row r="1448" spans="1:9" x14ac:dyDescent="0.25">
      <c r="A1448" s="1">
        <v>45196</v>
      </c>
      <c r="B1448">
        <v>179</v>
      </c>
      <c r="C1448" t="s">
        <v>9</v>
      </c>
      <c r="D1448" t="s">
        <v>9</v>
      </c>
      <c r="E1448" t="s">
        <v>10</v>
      </c>
      <c r="F1448">
        <v>30</v>
      </c>
      <c r="G1448">
        <v>0.78</v>
      </c>
      <c r="H1448">
        <v>2393</v>
      </c>
      <c r="I1448" s="2">
        <v>0.97916666666666663</v>
      </c>
    </row>
    <row r="1449" spans="1:9" x14ac:dyDescent="0.25">
      <c r="A1449" s="1">
        <v>45197</v>
      </c>
      <c r="B1449">
        <v>180</v>
      </c>
      <c r="C1449" t="s">
        <v>9</v>
      </c>
      <c r="D1449" t="s">
        <v>9</v>
      </c>
      <c r="E1449" t="s">
        <v>10</v>
      </c>
      <c r="F1449">
        <v>30</v>
      </c>
      <c r="G1449">
        <v>0.69</v>
      </c>
      <c r="H1449">
        <v>2393</v>
      </c>
      <c r="I1449" s="2">
        <v>0.97916666666666663</v>
      </c>
    </row>
    <row r="1450" spans="1:9" hidden="1" x14ac:dyDescent="0.25">
      <c r="A1450" s="1">
        <v>45017</v>
      </c>
      <c r="B1450">
        <v>0</v>
      </c>
      <c r="C1450" t="s">
        <v>15</v>
      </c>
      <c r="D1450" t="s">
        <v>15</v>
      </c>
      <c r="E1450" t="s">
        <v>11</v>
      </c>
      <c r="F1450">
        <v>306</v>
      </c>
      <c r="G1450">
        <v>0.83</v>
      </c>
      <c r="H1450">
        <v>2394</v>
      </c>
      <c r="I1450" s="2">
        <v>0.54166666666666663</v>
      </c>
    </row>
    <row r="1451" spans="1:9" hidden="1" x14ac:dyDescent="0.25">
      <c r="A1451" s="1">
        <v>45018</v>
      </c>
      <c r="B1451">
        <v>1</v>
      </c>
      <c r="C1451" t="s">
        <v>15</v>
      </c>
      <c r="D1451" t="s">
        <v>15</v>
      </c>
      <c r="E1451" t="s">
        <v>11</v>
      </c>
      <c r="F1451">
        <v>277</v>
      </c>
      <c r="G1451">
        <v>0.78</v>
      </c>
      <c r="H1451">
        <v>2394</v>
      </c>
      <c r="I1451" s="2">
        <v>0.54166666666666663</v>
      </c>
    </row>
    <row r="1452" spans="1:9" hidden="1" x14ac:dyDescent="0.25">
      <c r="A1452" s="1">
        <v>45019</v>
      </c>
      <c r="B1452">
        <v>2</v>
      </c>
      <c r="C1452" t="s">
        <v>15</v>
      </c>
      <c r="D1452" t="s">
        <v>15</v>
      </c>
      <c r="E1452" t="s">
        <v>11</v>
      </c>
      <c r="F1452">
        <v>306</v>
      </c>
      <c r="G1452">
        <v>0.95</v>
      </c>
      <c r="H1452">
        <v>2394</v>
      </c>
      <c r="I1452" s="2">
        <v>0.54166666666666663</v>
      </c>
    </row>
    <row r="1453" spans="1:9" hidden="1" x14ac:dyDescent="0.25">
      <c r="A1453" s="1">
        <v>45020</v>
      </c>
      <c r="B1453">
        <v>3</v>
      </c>
      <c r="C1453" t="s">
        <v>15</v>
      </c>
      <c r="D1453" t="s">
        <v>15</v>
      </c>
      <c r="E1453" t="s">
        <v>11</v>
      </c>
      <c r="F1453">
        <v>306</v>
      </c>
      <c r="G1453">
        <v>1.03</v>
      </c>
      <c r="H1453">
        <v>2394</v>
      </c>
      <c r="I1453" s="2">
        <v>0.54166666666666663</v>
      </c>
    </row>
    <row r="1454" spans="1:9" hidden="1" x14ac:dyDescent="0.25">
      <c r="A1454" s="1">
        <v>45021</v>
      </c>
      <c r="B1454">
        <v>4</v>
      </c>
      <c r="C1454" t="s">
        <v>15</v>
      </c>
      <c r="D1454" t="s">
        <v>15</v>
      </c>
      <c r="E1454" t="s">
        <v>11</v>
      </c>
      <c r="F1454">
        <v>306</v>
      </c>
      <c r="G1454">
        <v>1.05</v>
      </c>
      <c r="H1454">
        <v>2394</v>
      </c>
      <c r="I1454" s="2">
        <v>0.54166666666666663</v>
      </c>
    </row>
    <row r="1455" spans="1:9" hidden="1" x14ac:dyDescent="0.25">
      <c r="A1455" s="1">
        <v>45022</v>
      </c>
      <c r="B1455">
        <v>5</v>
      </c>
      <c r="C1455" t="s">
        <v>15</v>
      </c>
      <c r="D1455" t="s">
        <v>15</v>
      </c>
      <c r="E1455" t="s">
        <v>11</v>
      </c>
      <c r="F1455">
        <v>288</v>
      </c>
      <c r="G1455">
        <v>0.93</v>
      </c>
      <c r="H1455">
        <v>2394</v>
      </c>
      <c r="I1455" s="2">
        <v>0.54166666666666663</v>
      </c>
    </row>
    <row r="1456" spans="1:9" hidden="1" x14ac:dyDescent="0.25">
      <c r="A1456" s="1">
        <v>45023</v>
      </c>
      <c r="B1456">
        <v>6</v>
      </c>
      <c r="C1456" t="s">
        <v>15</v>
      </c>
      <c r="D1456" t="s">
        <v>15</v>
      </c>
      <c r="E1456" t="s">
        <v>11</v>
      </c>
      <c r="F1456">
        <v>277</v>
      </c>
      <c r="G1456">
        <v>0.87</v>
      </c>
      <c r="H1456">
        <v>2394</v>
      </c>
      <c r="I1456" s="2">
        <v>0.54166666666666663</v>
      </c>
    </row>
    <row r="1457" spans="1:9" hidden="1" x14ac:dyDescent="0.25">
      <c r="A1457" s="1">
        <v>45024</v>
      </c>
      <c r="B1457">
        <v>7</v>
      </c>
      <c r="C1457" t="s">
        <v>15</v>
      </c>
      <c r="D1457" t="s">
        <v>15</v>
      </c>
      <c r="E1457" t="s">
        <v>11</v>
      </c>
      <c r="F1457">
        <v>277</v>
      </c>
      <c r="G1457">
        <v>0.75</v>
      </c>
      <c r="H1457">
        <v>2394</v>
      </c>
      <c r="I1457" s="2">
        <v>0.54166666666666663</v>
      </c>
    </row>
    <row r="1458" spans="1:9" hidden="1" x14ac:dyDescent="0.25">
      <c r="A1458" s="1">
        <v>45025</v>
      </c>
      <c r="B1458">
        <v>8</v>
      </c>
      <c r="C1458" t="s">
        <v>15</v>
      </c>
      <c r="D1458" t="s">
        <v>15</v>
      </c>
      <c r="E1458" t="s">
        <v>11</v>
      </c>
      <c r="F1458">
        <v>253</v>
      </c>
      <c r="G1458">
        <v>0.93</v>
      </c>
      <c r="H1458">
        <v>2394</v>
      </c>
      <c r="I1458" s="2">
        <v>0.54166666666666663</v>
      </c>
    </row>
    <row r="1459" spans="1:9" hidden="1" x14ac:dyDescent="0.25">
      <c r="A1459" s="1">
        <v>45026</v>
      </c>
      <c r="B1459">
        <v>9</v>
      </c>
      <c r="C1459" t="s">
        <v>15</v>
      </c>
      <c r="D1459" t="s">
        <v>15</v>
      </c>
      <c r="E1459" t="s">
        <v>11</v>
      </c>
      <c r="F1459">
        <v>226</v>
      </c>
      <c r="G1459">
        <v>0.83</v>
      </c>
      <c r="H1459">
        <v>2394</v>
      </c>
      <c r="I1459" s="2">
        <v>0.54166666666666663</v>
      </c>
    </row>
    <row r="1460" spans="1:9" hidden="1" x14ac:dyDescent="0.25">
      <c r="A1460" s="1">
        <v>45027</v>
      </c>
      <c r="B1460">
        <v>10</v>
      </c>
      <c r="C1460" t="s">
        <v>15</v>
      </c>
      <c r="D1460" t="s">
        <v>15</v>
      </c>
      <c r="E1460" t="s">
        <v>11</v>
      </c>
      <c r="F1460">
        <v>232</v>
      </c>
      <c r="G1460">
        <v>0.73</v>
      </c>
      <c r="H1460">
        <v>2394</v>
      </c>
      <c r="I1460" s="2">
        <v>0.54166666666666663</v>
      </c>
    </row>
    <row r="1461" spans="1:9" hidden="1" x14ac:dyDescent="0.25">
      <c r="A1461" s="1">
        <v>45028</v>
      </c>
      <c r="B1461">
        <v>11</v>
      </c>
      <c r="C1461" t="s">
        <v>15</v>
      </c>
      <c r="D1461" t="s">
        <v>15</v>
      </c>
      <c r="E1461" t="s">
        <v>11</v>
      </c>
      <c r="F1461">
        <v>226</v>
      </c>
      <c r="G1461">
        <v>0.67</v>
      </c>
      <c r="H1461">
        <v>2394</v>
      </c>
      <c r="I1461" s="2">
        <v>0.54166666666666663</v>
      </c>
    </row>
    <row r="1462" spans="1:9" hidden="1" x14ac:dyDescent="0.25">
      <c r="A1462" s="1">
        <v>45029</v>
      </c>
      <c r="B1462">
        <v>12</v>
      </c>
      <c r="C1462" t="s">
        <v>15</v>
      </c>
      <c r="D1462" t="s">
        <v>15</v>
      </c>
      <c r="E1462" t="s">
        <v>11</v>
      </c>
      <c r="F1462">
        <v>264</v>
      </c>
      <c r="G1462">
        <v>0.95</v>
      </c>
      <c r="H1462">
        <v>2394</v>
      </c>
      <c r="I1462" s="2">
        <v>0.54166666666666663</v>
      </c>
    </row>
    <row r="1463" spans="1:9" hidden="1" x14ac:dyDescent="0.25">
      <c r="A1463" s="1">
        <v>45030</v>
      </c>
      <c r="B1463">
        <v>13</v>
      </c>
      <c r="C1463" t="s">
        <v>15</v>
      </c>
      <c r="D1463" t="s">
        <v>15</v>
      </c>
      <c r="E1463" t="s">
        <v>11</v>
      </c>
      <c r="F1463">
        <v>253</v>
      </c>
      <c r="G1463">
        <v>1.17</v>
      </c>
      <c r="H1463">
        <v>2394</v>
      </c>
      <c r="I1463" s="2">
        <v>0.54166666666666663</v>
      </c>
    </row>
    <row r="1464" spans="1:9" hidden="1" x14ac:dyDescent="0.25">
      <c r="A1464" s="1">
        <v>45031</v>
      </c>
      <c r="B1464">
        <v>14</v>
      </c>
      <c r="C1464" t="s">
        <v>15</v>
      </c>
      <c r="D1464" t="s">
        <v>15</v>
      </c>
      <c r="E1464" t="s">
        <v>11</v>
      </c>
      <c r="F1464">
        <v>232</v>
      </c>
      <c r="G1464">
        <v>0.78</v>
      </c>
      <c r="H1464">
        <v>2394</v>
      </c>
      <c r="I1464" s="2">
        <v>0.54166666666666663</v>
      </c>
    </row>
    <row r="1465" spans="1:9" hidden="1" x14ac:dyDescent="0.25">
      <c r="A1465" s="1">
        <v>45032</v>
      </c>
      <c r="B1465">
        <v>15</v>
      </c>
      <c r="C1465" t="s">
        <v>15</v>
      </c>
      <c r="D1465" t="s">
        <v>15</v>
      </c>
      <c r="E1465" t="s">
        <v>11</v>
      </c>
      <c r="F1465">
        <v>253</v>
      </c>
      <c r="G1465">
        <v>0.95</v>
      </c>
      <c r="H1465">
        <v>2394</v>
      </c>
      <c r="I1465" s="2">
        <v>0.54166666666666663</v>
      </c>
    </row>
    <row r="1466" spans="1:9" hidden="1" x14ac:dyDescent="0.25">
      <c r="A1466" s="1">
        <v>45033</v>
      </c>
      <c r="B1466">
        <v>16</v>
      </c>
      <c r="C1466" t="s">
        <v>15</v>
      </c>
      <c r="D1466" t="s">
        <v>15</v>
      </c>
      <c r="E1466" t="s">
        <v>11</v>
      </c>
      <c r="F1466">
        <v>161</v>
      </c>
      <c r="G1466">
        <v>0.84</v>
      </c>
      <c r="H1466">
        <v>2394</v>
      </c>
      <c r="I1466" s="2">
        <v>0.54166666666666663</v>
      </c>
    </row>
    <row r="1467" spans="1:9" hidden="1" x14ac:dyDescent="0.25">
      <c r="A1467" s="1">
        <v>45034</v>
      </c>
      <c r="B1467">
        <v>17</v>
      </c>
      <c r="C1467" t="s">
        <v>15</v>
      </c>
      <c r="D1467" t="s">
        <v>15</v>
      </c>
      <c r="E1467" t="s">
        <v>11</v>
      </c>
      <c r="F1467">
        <v>161</v>
      </c>
      <c r="G1467">
        <v>0.77</v>
      </c>
      <c r="H1467">
        <v>2394</v>
      </c>
      <c r="I1467" s="2">
        <v>0.54166666666666663</v>
      </c>
    </row>
    <row r="1468" spans="1:9" hidden="1" x14ac:dyDescent="0.25">
      <c r="A1468" s="1">
        <v>45035</v>
      </c>
      <c r="B1468">
        <v>18</v>
      </c>
      <c r="C1468" t="s">
        <v>15</v>
      </c>
      <c r="D1468" t="s">
        <v>15</v>
      </c>
      <c r="E1468" t="s">
        <v>11</v>
      </c>
      <c r="F1468">
        <v>161</v>
      </c>
      <c r="G1468">
        <v>0.66</v>
      </c>
      <c r="H1468">
        <v>2394</v>
      </c>
      <c r="I1468" s="2">
        <v>0.54166666666666663</v>
      </c>
    </row>
    <row r="1469" spans="1:9" hidden="1" x14ac:dyDescent="0.25">
      <c r="A1469" s="1">
        <v>45036</v>
      </c>
      <c r="B1469">
        <v>19</v>
      </c>
      <c r="C1469" t="s">
        <v>15</v>
      </c>
      <c r="D1469" t="s">
        <v>15</v>
      </c>
      <c r="E1469" t="s">
        <v>11</v>
      </c>
      <c r="F1469">
        <v>197</v>
      </c>
      <c r="G1469">
        <v>0.95</v>
      </c>
      <c r="H1469">
        <v>2394</v>
      </c>
      <c r="I1469" s="2">
        <v>0.54166666666666663</v>
      </c>
    </row>
    <row r="1470" spans="1:9" hidden="1" x14ac:dyDescent="0.25">
      <c r="A1470" s="1">
        <v>45037</v>
      </c>
      <c r="B1470">
        <v>20</v>
      </c>
      <c r="C1470" t="s">
        <v>15</v>
      </c>
      <c r="D1470" t="s">
        <v>15</v>
      </c>
      <c r="E1470" t="s">
        <v>11</v>
      </c>
      <c r="F1470">
        <v>204</v>
      </c>
      <c r="G1470">
        <v>0.99</v>
      </c>
      <c r="H1470">
        <v>2394</v>
      </c>
      <c r="I1470" s="2">
        <v>0.54166666666666663</v>
      </c>
    </row>
    <row r="1471" spans="1:9" hidden="1" x14ac:dyDescent="0.25">
      <c r="A1471" s="1">
        <v>45038</v>
      </c>
      <c r="B1471">
        <v>21</v>
      </c>
      <c r="C1471" t="s">
        <v>15</v>
      </c>
      <c r="D1471" t="s">
        <v>15</v>
      </c>
      <c r="E1471" t="s">
        <v>11</v>
      </c>
      <c r="F1471">
        <v>161</v>
      </c>
      <c r="G1471">
        <v>0.65</v>
      </c>
      <c r="H1471">
        <v>2394</v>
      </c>
      <c r="I1471" s="2">
        <v>0.54166666666666663</v>
      </c>
    </row>
    <row r="1472" spans="1:9" hidden="1" x14ac:dyDescent="0.25">
      <c r="A1472" s="1">
        <v>45039</v>
      </c>
      <c r="B1472">
        <v>22</v>
      </c>
      <c r="C1472" t="s">
        <v>15</v>
      </c>
      <c r="D1472" t="s">
        <v>15</v>
      </c>
      <c r="E1472" t="s">
        <v>11</v>
      </c>
      <c r="F1472">
        <v>161</v>
      </c>
      <c r="G1472">
        <v>0.57999999999999996</v>
      </c>
      <c r="H1472">
        <v>2394</v>
      </c>
      <c r="I1472" s="2">
        <v>0.54166666666666663</v>
      </c>
    </row>
    <row r="1473" spans="1:9" hidden="1" x14ac:dyDescent="0.25">
      <c r="A1473" s="1">
        <v>45040</v>
      </c>
      <c r="B1473">
        <v>23</v>
      </c>
      <c r="C1473" t="s">
        <v>15</v>
      </c>
      <c r="D1473" t="s">
        <v>15</v>
      </c>
      <c r="E1473" t="s">
        <v>11</v>
      </c>
      <c r="F1473">
        <v>161</v>
      </c>
      <c r="G1473">
        <v>0.5</v>
      </c>
      <c r="H1473">
        <v>2394</v>
      </c>
      <c r="I1473" s="2">
        <v>0.54166666666666663</v>
      </c>
    </row>
    <row r="1474" spans="1:9" hidden="1" x14ac:dyDescent="0.25">
      <c r="A1474" s="1">
        <v>45041</v>
      </c>
      <c r="B1474">
        <v>24</v>
      </c>
      <c r="C1474" t="s">
        <v>15</v>
      </c>
      <c r="D1474" t="s">
        <v>15</v>
      </c>
      <c r="E1474" t="s">
        <v>11</v>
      </c>
      <c r="F1474">
        <v>181</v>
      </c>
      <c r="G1474">
        <v>0.84</v>
      </c>
      <c r="H1474">
        <v>2394</v>
      </c>
      <c r="I1474" s="2">
        <v>0.54166666666666663</v>
      </c>
    </row>
    <row r="1475" spans="1:9" hidden="1" x14ac:dyDescent="0.25">
      <c r="A1475" s="1">
        <v>45042</v>
      </c>
      <c r="B1475">
        <v>25</v>
      </c>
      <c r="C1475" t="s">
        <v>15</v>
      </c>
      <c r="D1475" t="s">
        <v>15</v>
      </c>
      <c r="E1475" t="s">
        <v>11</v>
      </c>
      <c r="F1475">
        <v>161</v>
      </c>
      <c r="G1475">
        <v>0.72</v>
      </c>
      <c r="H1475">
        <v>2394</v>
      </c>
      <c r="I1475" s="2">
        <v>0.54166666666666663</v>
      </c>
    </row>
    <row r="1476" spans="1:9" hidden="1" x14ac:dyDescent="0.25">
      <c r="A1476" s="1">
        <v>45043</v>
      </c>
      <c r="B1476">
        <v>26</v>
      </c>
      <c r="C1476" t="s">
        <v>15</v>
      </c>
      <c r="D1476" t="s">
        <v>15</v>
      </c>
      <c r="E1476" t="s">
        <v>11</v>
      </c>
      <c r="F1476">
        <v>204</v>
      </c>
      <c r="G1476">
        <v>0.95</v>
      </c>
      <c r="H1476">
        <v>2394</v>
      </c>
      <c r="I1476" s="2">
        <v>0.54166666666666663</v>
      </c>
    </row>
    <row r="1477" spans="1:9" hidden="1" x14ac:dyDescent="0.25">
      <c r="A1477" s="1">
        <v>45044</v>
      </c>
      <c r="B1477">
        <v>27</v>
      </c>
      <c r="C1477" t="s">
        <v>15</v>
      </c>
      <c r="D1477" t="s">
        <v>15</v>
      </c>
      <c r="E1477" t="s">
        <v>11</v>
      </c>
      <c r="F1477">
        <v>161</v>
      </c>
      <c r="G1477">
        <v>0.73</v>
      </c>
      <c r="H1477">
        <v>2394</v>
      </c>
      <c r="I1477" s="2">
        <v>0.54166666666666663</v>
      </c>
    </row>
    <row r="1478" spans="1:9" hidden="1" x14ac:dyDescent="0.25">
      <c r="A1478" s="1">
        <v>45045</v>
      </c>
      <c r="B1478">
        <v>28</v>
      </c>
      <c r="C1478" t="s">
        <v>15</v>
      </c>
      <c r="D1478" t="s">
        <v>15</v>
      </c>
      <c r="E1478" t="s">
        <v>11</v>
      </c>
      <c r="F1478">
        <v>161</v>
      </c>
      <c r="G1478">
        <v>0.79</v>
      </c>
      <c r="H1478">
        <v>2394</v>
      </c>
      <c r="I1478" s="2">
        <v>0.54166666666666663</v>
      </c>
    </row>
    <row r="1479" spans="1:9" hidden="1" x14ac:dyDescent="0.25">
      <c r="A1479" s="1">
        <v>45046</v>
      </c>
      <c r="B1479">
        <v>29</v>
      </c>
      <c r="C1479" t="s">
        <v>15</v>
      </c>
      <c r="D1479" t="s">
        <v>15</v>
      </c>
      <c r="E1479" t="s">
        <v>11</v>
      </c>
      <c r="F1479">
        <v>197</v>
      </c>
      <c r="G1479">
        <v>1.0900000000000001</v>
      </c>
      <c r="H1479">
        <v>2394</v>
      </c>
      <c r="I1479" s="2">
        <v>0.54166666666666663</v>
      </c>
    </row>
    <row r="1480" spans="1:9" hidden="1" x14ac:dyDescent="0.25">
      <c r="A1480" s="1">
        <v>45047</v>
      </c>
      <c r="B1480">
        <v>30</v>
      </c>
      <c r="C1480" t="s">
        <v>15</v>
      </c>
      <c r="D1480" t="s">
        <v>15</v>
      </c>
      <c r="E1480" t="s">
        <v>11</v>
      </c>
      <c r="F1480">
        <v>210</v>
      </c>
      <c r="G1480">
        <v>1.19</v>
      </c>
      <c r="H1480">
        <v>2394</v>
      </c>
      <c r="I1480" s="2">
        <v>0.54166666666666663</v>
      </c>
    </row>
    <row r="1481" spans="1:9" hidden="1" x14ac:dyDescent="0.25">
      <c r="A1481" s="1">
        <v>45048</v>
      </c>
      <c r="B1481">
        <v>31</v>
      </c>
      <c r="C1481" t="s">
        <v>15</v>
      </c>
      <c r="D1481" t="s">
        <v>15</v>
      </c>
      <c r="E1481" t="s">
        <v>11</v>
      </c>
      <c r="F1481">
        <v>129</v>
      </c>
      <c r="G1481">
        <v>0.77</v>
      </c>
      <c r="H1481">
        <v>2394</v>
      </c>
      <c r="I1481" s="2">
        <v>0.54166666666666663</v>
      </c>
    </row>
    <row r="1482" spans="1:9" hidden="1" x14ac:dyDescent="0.25">
      <c r="A1482" s="1">
        <v>45049</v>
      </c>
      <c r="B1482">
        <v>32</v>
      </c>
      <c r="C1482" t="s">
        <v>15</v>
      </c>
      <c r="D1482" t="s">
        <v>15</v>
      </c>
      <c r="E1482" t="s">
        <v>11</v>
      </c>
      <c r="F1482">
        <v>143</v>
      </c>
      <c r="G1482">
        <v>0.93</v>
      </c>
      <c r="H1482">
        <v>2394</v>
      </c>
      <c r="I1482" s="2">
        <v>0.54166666666666663</v>
      </c>
    </row>
    <row r="1483" spans="1:9" hidden="1" x14ac:dyDescent="0.25">
      <c r="A1483" s="1">
        <v>45050</v>
      </c>
      <c r="B1483">
        <v>33</v>
      </c>
      <c r="C1483" t="s">
        <v>15</v>
      </c>
      <c r="D1483" t="s">
        <v>15</v>
      </c>
      <c r="E1483" t="s">
        <v>11</v>
      </c>
      <c r="F1483">
        <v>150</v>
      </c>
      <c r="G1483">
        <v>1.2</v>
      </c>
      <c r="H1483">
        <v>2394</v>
      </c>
      <c r="I1483" s="2">
        <v>0.54166666666666663</v>
      </c>
    </row>
    <row r="1484" spans="1:9" hidden="1" x14ac:dyDescent="0.25">
      <c r="A1484" s="1">
        <v>45051</v>
      </c>
      <c r="B1484">
        <v>34</v>
      </c>
      <c r="C1484" t="s">
        <v>15</v>
      </c>
      <c r="D1484" t="s">
        <v>15</v>
      </c>
      <c r="E1484" t="s">
        <v>11</v>
      </c>
      <c r="F1484">
        <v>173</v>
      </c>
      <c r="G1484">
        <v>1.18</v>
      </c>
      <c r="H1484">
        <v>2394</v>
      </c>
      <c r="I1484" s="2">
        <v>0.54166666666666663</v>
      </c>
    </row>
    <row r="1485" spans="1:9" hidden="1" x14ac:dyDescent="0.25">
      <c r="A1485" s="1">
        <v>45052</v>
      </c>
      <c r="B1485">
        <v>35</v>
      </c>
      <c r="C1485" t="s">
        <v>15</v>
      </c>
      <c r="D1485" t="s">
        <v>15</v>
      </c>
      <c r="E1485" t="s">
        <v>11</v>
      </c>
      <c r="F1485">
        <v>111</v>
      </c>
      <c r="G1485">
        <v>0.83</v>
      </c>
      <c r="H1485">
        <v>2394</v>
      </c>
      <c r="I1485" s="2">
        <v>0.54166666666666663</v>
      </c>
    </row>
    <row r="1486" spans="1:9" hidden="1" x14ac:dyDescent="0.25">
      <c r="A1486" s="1">
        <v>45053</v>
      </c>
      <c r="B1486">
        <v>36</v>
      </c>
      <c r="C1486" t="s">
        <v>15</v>
      </c>
      <c r="D1486" t="s">
        <v>15</v>
      </c>
      <c r="E1486" t="s">
        <v>11</v>
      </c>
      <c r="F1486">
        <v>104</v>
      </c>
      <c r="G1486">
        <v>0.78</v>
      </c>
      <c r="H1486">
        <v>2394</v>
      </c>
      <c r="I1486" s="2">
        <v>0.54166666666666663</v>
      </c>
    </row>
    <row r="1487" spans="1:9" hidden="1" x14ac:dyDescent="0.25">
      <c r="A1487" s="1">
        <v>45054</v>
      </c>
      <c r="B1487">
        <v>37</v>
      </c>
      <c r="C1487" t="s">
        <v>15</v>
      </c>
      <c r="D1487" t="s">
        <v>15</v>
      </c>
      <c r="E1487" t="s">
        <v>11</v>
      </c>
      <c r="F1487">
        <v>134</v>
      </c>
      <c r="G1487">
        <v>1.04</v>
      </c>
      <c r="H1487">
        <v>2394</v>
      </c>
      <c r="I1487" s="2">
        <v>0.54166666666666663</v>
      </c>
    </row>
    <row r="1488" spans="1:9" hidden="1" x14ac:dyDescent="0.25">
      <c r="A1488" s="1">
        <v>45055</v>
      </c>
      <c r="B1488">
        <v>38</v>
      </c>
      <c r="C1488" t="s">
        <v>15</v>
      </c>
      <c r="D1488" t="s">
        <v>15</v>
      </c>
      <c r="E1488" t="s">
        <v>11</v>
      </c>
      <c r="F1488">
        <v>129</v>
      </c>
      <c r="G1488">
        <v>0.77</v>
      </c>
      <c r="H1488">
        <v>2394</v>
      </c>
      <c r="I1488" s="2">
        <v>0.54166666666666663</v>
      </c>
    </row>
    <row r="1489" spans="1:9" hidden="1" x14ac:dyDescent="0.25">
      <c r="A1489" s="1">
        <v>45056</v>
      </c>
      <c r="B1489">
        <v>39</v>
      </c>
      <c r="C1489" t="s">
        <v>15</v>
      </c>
      <c r="D1489" t="s">
        <v>15</v>
      </c>
      <c r="E1489" t="s">
        <v>11</v>
      </c>
      <c r="F1489">
        <v>143</v>
      </c>
      <c r="G1489">
        <v>0.88</v>
      </c>
      <c r="H1489">
        <v>2394</v>
      </c>
      <c r="I1489" s="2">
        <v>0.54166666666666663</v>
      </c>
    </row>
    <row r="1490" spans="1:9" hidden="1" x14ac:dyDescent="0.25">
      <c r="A1490" s="1">
        <v>45057</v>
      </c>
      <c r="B1490">
        <v>40</v>
      </c>
      <c r="C1490" t="s">
        <v>15</v>
      </c>
      <c r="D1490" t="s">
        <v>15</v>
      </c>
      <c r="E1490" t="s">
        <v>11</v>
      </c>
      <c r="F1490">
        <v>104</v>
      </c>
      <c r="G1490">
        <v>0.74</v>
      </c>
      <c r="H1490">
        <v>2394</v>
      </c>
      <c r="I1490" s="2">
        <v>0.54166666666666663</v>
      </c>
    </row>
    <row r="1491" spans="1:9" hidden="1" x14ac:dyDescent="0.25">
      <c r="A1491" s="1">
        <v>45058</v>
      </c>
      <c r="B1491">
        <v>41</v>
      </c>
      <c r="C1491" t="s">
        <v>15</v>
      </c>
      <c r="D1491" t="s">
        <v>15</v>
      </c>
      <c r="E1491" t="s">
        <v>11</v>
      </c>
      <c r="F1491">
        <v>104</v>
      </c>
      <c r="G1491">
        <v>0.63</v>
      </c>
      <c r="H1491">
        <v>2394</v>
      </c>
      <c r="I1491" s="2">
        <v>0.54166666666666663</v>
      </c>
    </row>
    <row r="1492" spans="1:9" hidden="1" x14ac:dyDescent="0.25">
      <c r="A1492" s="1">
        <v>45059</v>
      </c>
      <c r="B1492">
        <v>42</v>
      </c>
      <c r="C1492" t="s">
        <v>15</v>
      </c>
      <c r="D1492" t="s">
        <v>15</v>
      </c>
      <c r="E1492" t="s">
        <v>11</v>
      </c>
      <c r="F1492">
        <v>104</v>
      </c>
      <c r="G1492">
        <v>0.61</v>
      </c>
      <c r="H1492">
        <v>2394</v>
      </c>
      <c r="I1492" s="2">
        <v>0.54166666666666663</v>
      </c>
    </row>
    <row r="1493" spans="1:9" hidden="1" x14ac:dyDescent="0.25">
      <c r="A1493" s="1">
        <v>45060</v>
      </c>
      <c r="B1493">
        <v>43</v>
      </c>
      <c r="C1493" t="s">
        <v>15</v>
      </c>
      <c r="D1493" t="s">
        <v>15</v>
      </c>
      <c r="E1493" t="s">
        <v>11</v>
      </c>
      <c r="F1493">
        <v>111</v>
      </c>
      <c r="G1493">
        <v>0.5</v>
      </c>
      <c r="H1493">
        <v>2394</v>
      </c>
      <c r="I1493" s="2">
        <v>0.54166666666666663</v>
      </c>
    </row>
    <row r="1494" spans="1:9" hidden="1" x14ac:dyDescent="0.25">
      <c r="A1494" s="1">
        <v>45061</v>
      </c>
      <c r="B1494">
        <v>44</v>
      </c>
      <c r="C1494" t="s">
        <v>15</v>
      </c>
      <c r="D1494" t="s">
        <v>15</v>
      </c>
      <c r="E1494" t="s">
        <v>11</v>
      </c>
      <c r="F1494">
        <v>104</v>
      </c>
      <c r="G1494">
        <v>0.62</v>
      </c>
      <c r="H1494">
        <v>2394</v>
      </c>
      <c r="I1494" s="2">
        <v>0.54166666666666663</v>
      </c>
    </row>
    <row r="1495" spans="1:9" hidden="1" x14ac:dyDescent="0.25">
      <c r="A1495" s="1">
        <v>45062</v>
      </c>
      <c r="B1495">
        <v>45</v>
      </c>
      <c r="C1495" t="s">
        <v>15</v>
      </c>
      <c r="D1495" t="s">
        <v>15</v>
      </c>
      <c r="E1495" t="s">
        <v>11</v>
      </c>
      <c r="F1495">
        <v>134</v>
      </c>
      <c r="G1495">
        <v>1.18</v>
      </c>
      <c r="H1495">
        <v>2394</v>
      </c>
      <c r="I1495" s="2">
        <v>0.54166666666666663</v>
      </c>
    </row>
    <row r="1496" spans="1:9" hidden="1" x14ac:dyDescent="0.25">
      <c r="A1496" s="1">
        <v>45063</v>
      </c>
      <c r="B1496">
        <v>46</v>
      </c>
      <c r="C1496" t="s">
        <v>15</v>
      </c>
      <c r="D1496" t="s">
        <v>15</v>
      </c>
      <c r="E1496" t="s">
        <v>11</v>
      </c>
      <c r="F1496">
        <v>104</v>
      </c>
      <c r="G1496">
        <v>0.82</v>
      </c>
      <c r="H1496">
        <v>2394</v>
      </c>
      <c r="I1496" s="2">
        <v>0.54166666666666663</v>
      </c>
    </row>
    <row r="1497" spans="1:9" hidden="1" x14ac:dyDescent="0.25">
      <c r="A1497" s="1">
        <v>45064</v>
      </c>
      <c r="B1497">
        <v>47</v>
      </c>
      <c r="C1497" t="s">
        <v>15</v>
      </c>
      <c r="D1497" t="s">
        <v>15</v>
      </c>
      <c r="E1497" t="s">
        <v>11</v>
      </c>
      <c r="F1497">
        <v>150</v>
      </c>
      <c r="G1497">
        <v>0.95</v>
      </c>
      <c r="H1497">
        <v>2394</v>
      </c>
      <c r="I1497" s="2">
        <v>0.54166666666666663</v>
      </c>
    </row>
    <row r="1498" spans="1:9" hidden="1" x14ac:dyDescent="0.25">
      <c r="A1498" s="1">
        <v>45065</v>
      </c>
      <c r="B1498">
        <v>48</v>
      </c>
      <c r="C1498" t="s">
        <v>15</v>
      </c>
      <c r="D1498" t="s">
        <v>15</v>
      </c>
      <c r="E1498" t="s">
        <v>11</v>
      </c>
      <c r="F1498">
        <v>104</v>
      </c>
      <c r="G1498">
        <v>0.74</v>
      </c>
      <c r="H1498">
        <v>2394</v>
      </c>
      <c r="I1498" s="2">
        <v>0.54166666666666663</v>
      </c>
    </row>
    <row r="1499" spans="1:9" hidden="1" x14ac:dyDescent="0.25">
      <c r="A1499" s="1">
        <v>45066</v>
      </c>
      <c r="B1499">
        <v>49</v>
      </c>
      <c r="C1499" t="s">
        <v>15</v>
      </c>
      <c r="D1499" t="s">
        <v>15</v>
      </c>
      <c r="E1499" t="s">
        <v>11</v>
      </c>
      <c r="F1499">
        <v>111</v>
      </c>
      <c r="G1499">
        <v>0.71</v>
      </c>
      <c r="H1499">
        <v>2394</v>
      </c>
      <c r="I1499" s="2">
        <v>0.54166666666666663</v>
      </c>
    </row>
    <row r="1500" spans="1:9" hidden="1" x14ac:dyDescent="0.25">
      <c r="A1500" s="1">
        <v>45067</v>
      </c>
      <c r="B1500">
        <v>50</v>
      </c>
      <c r="C1500" t="s">
        <v>15</v>
      </c>
      <c r="D1500" t="s">
        <v>15</v>
      </c>
      <c r="E1500" t="s">
        <v>11</v>
      </c>
      <c r="F1500">
        <v>150</v>
      </c>
      <c r="G1500">
        <v>0.95</v>
      </c>
      <c r="H1500">
        <v>2394</v>
      </c>
      <c r="I1500" s="2">
        <v>0.54166666666666663</v>
      </c>
    </row>
    <row r="1501" spans="1:9" hidden="1" x14ac:dyDescent="0.25">
      <c r="A1501" s="1">
        <v>45068</v>
      </c>
      <c r="B1501">
        <v>51</v>
      </c>
      <c r="C1501" t="s">
        <v>15</v>
      </c>
      <c r="D1501" t="s">
        <v>15</v>
      </c>
      <c r="E1501" t="s">
        <v>11</v>
      </c>
      <c r="F1501">
        <v>104</v>
      </c>
      <c r="G1501">
        <v>0.76</v>
      </c>
      <c r="H1501">
        <v>2394</v>
      </c>
      <c r="I1501" s="2">
        <v>0.54166666666666663</v>
      </c>
    </row>
    <row r="1502" spans="1:9" hidden="1" x14ac:dyDescent="0.25">
      <c r="A1502" s="1">
        <v>45069</v>
      </c>
      <c r="B1502">
        <v>52</v>
      </c>
      <c r="C1502" t="s">
        <v>15</v>
      </c>
      <c r="D1502" t="s">
        <v>15</v>
      </c>
      <c r="E1502" t="s">
        <v>11</v>
      </c>
      <c r="F1502">
        <v>104</v>
      </c>
      <c r="G1502">
        <v>0.64</v>
      </c>
      <c r="H1502">
        <v>2394</v>
      </c>
      <c r="I1502" s="2">
        <v>0.54166666666666663</v>
      </c>
    </row>
    <row r="1503" spans="1:9" hidden="1" x14ac:dyDescent="0.25">
      <c r="A1503" s="1">
        <v>45070</v>
      </c>
      <c r="B1503">
        <v>53</v>
      </c>
      <c r="C1503" t="s">
        <v>15</v>
      </c>
      <c r="D1503" t="s">
        <v>15</v>
      </c>
      <c r="E1503" t="s">
        <v>11</v>
      </c>
      <c r="F1503">
        <v>104</v>
      </c>
      <c r="G1503">
        <v>0.56000000000000005</v>
      </c>
      <c r="H1503">
        <v>2394</v>
      </c>
      <c r="I1503" s="2">
        <v>0.54166666666666663</v>
      </c>
    </row>
    <row r="1504" spans="1:9" hidden="1" x14ac:dyDescent="0.25">
      <c r="A1504" s="1">
        <v>45071</v>
      </c>
      <c r="B1504">
        <v>54</v>
      </c>
      <c r="C1504" t="s">
        <v>15</v>
      </c>
      <c r="D1504" t="s">
        <v>15</v>
      </c>
      <c r="E1504" t="s">
        <v>11</v>
      </c>
      <c r="F1504">
        <v>104</v>
      </c>
      <c r="G1504">
        <v>0.48</v>
      </c>
      <c r="H1504">
        <v>2394</v>
      </c>
      <c r="I1504" s="2">
        <v>0.54166666666666663</v>
      </c>
    </row>
    <row r="1505" spans="1:9" hidden="1" x14ac:dyDescent="0.25">
      <c r="A1505" s="1">
        <v>45072</v>
      </c>
      <c r="B1505">
        <v>55</v>
      </c>
      <c r="C1505" t="s">
        <v>15</v>
      </c>
      <c r="D1505" t="s">
        <v>15</v>
      </c>
      <c r="E1505" t="s">
        <v>11</v>
      </c>
      <c r="F1505">
        <v>104</v>
      </c>
      <c r="G1505">
        <v>0.73</v>
      </c>
      <c r="H1505">
        <v>2394</v>
      </c>
      <c r="I1505" s="2">
        <v>0.54166666666666663</v>
      </c>
    </row>
    <row r="1506" spans="1:9" hidden="1" x14ac:dyDescent="0.25">
      <c r="A1506" s="1">
        <v>45073</v>
      </c>
      <c r="B1506">
        <v>56</v>
      </c>
      <c r="C1506" t="s">
        <v>15</v>
      </c>
      <c r="D1506" t="s">
        <v>15</v>
      </c>
      <c r="E1506" t="s">
        <v>11</v>
      </c>
      <c r="F1506">
        <v>104</v>
      </c>
      <c r="G1506">
        <v>0.65</v>
      </c>
      <c r="H1506">
        <v>2394</v>
      </c>
      <c r="I1506" s="2">
        <v>0.54166666666666663</v>
      </c>
    </row>
    <row r="1507" spans="1:9" hidden="1" x14ac:dyDescent="0.25">
      <c r="A1507" s="1">
        <v>45074</v>
      </c>
      <c r="B1507">
        <v>57</v>
      </c>
      <c r="C1507" t="s">
        <v>15</v>
      </c>
      <c r="D1507" t="s">
        <v>15</v>
      </c>
      <c r="E1507" t="s">
        <v>11</v>
      </c>
      <c r="F1507">
        <v>161</v>
      </c>
      <c r="G1507">
        <v>1.04</v>
      </c>
      <c r="H1507">
        <v>2394</v>
      </c>
      <c r="I1507" s="2">
        <v>0.54166666666666663</v>
      </c>
    </row>
    <row r="1508" spans="1:9" hidden="1" x14ac:dyDescent="0.25">
      <c r="A1508" s="1">
        <v>45075</v>
      </c>
      <c r="B1508">
        <v>58</v>
      </c>
      <c r="C1508" t="s">
        <v>15</v>
      </c>
      <c r="D1508" t="s">
        <v>15</v>
      </c>
      <c r="E1508" t="s">
        <v>11</v>
      </c>
      <c r="F1508">
        <v>104</v>
      </c>
      <c r="G1508">
        <v>0.85</v>
      </c>
      <c r="H1508">
        <v>2394</v>
      </c>
      <c r="I1508" s="2">
        <v>0.54166666666666663</v>
      </c>
    </row>
    <row r="1509" spans="1:9" hidden="1" x14ac:dyDescent="0.25">
      <c r="A1509" s="1">
        <v>45076</v>
      </c>
      <c r="B1509">
        <v>59</v>
      </c>
      <c r="C1509" t="s">
        <v>15</v>
      </c>
      <c r="D1509" t="s">
        <v>15</v>
      </c>
      <c r="E1509" t="s">
        <v>11</v>
      </c>
      <c r="F1509">
        <v>104</v>
      </c>
      <c r="G1509">
        <v>0.74</v>
      </c>
      <c r="H1509">
        <v>2394</v>
      </c>
      <c r="I1509" s="2">
        <v>0.54166666666666663</v>
      </c>
    </row>
    <row r="1510" spans="1:9" hidden="1" x14ac:dyDescent="0.25">
      <c r="A1510" s="1">
        <v>45077</v>
      </c>
      <c r="B1510">
        <v>60</v>
      </c>
      <c r="C1510" t="s">
        <v>15</v>
      </c>
      <c r="D1510" t="s">
        <v>15</v>
      </c>
      <c r="E1510" t="s">
        <v>11</v>
      </c>
      <c r="F1510">
        <v>104</v>
      </c>
      <c r="G1510">
        <v>0.64</v>
      </c>
      <c r="H1510">
        <v>2394</v>
      </c>
      <c r="I1510" s="2">
        <v>0.54166666666666663</v>
      </c>
    </row>
    <row r="1511" spans="1:9" hidden="1" x14ac:dyDescent="0.25">
      <c r="A1511" s="1">
        <v>45078</v>
      </c>
      <c r="B1511">
        <v>61</v>
      </c>
      <c r="C1511" t="s">
        <v>15</v>
      </c>
      <c r="D1511" t="s">
        <v>15</v>
      </c>
      <c r="E1511" t="s">
        <v>11</v>
      </c>
      <c r="F1511">
        <v>104</v>
      </c>
      <c r="G1511">
        <v>0.98</v>
      </c>
      <c r="H1511">
        <v>2394</v>
      </c>
      <c r="I1511" s="2">
        <v>0.54166666666666663</v>
      </c>
    </row>
    <row r="1512" spans="1:9" hidden="1" x14ac:dyDescent="0.25">
      <c r="A1512" s="1">
        <v>45079</v>
      </c>
      <c r="B1512">
        <v>62</v>
      </c>
      <c r="C1512" t="s">
        <v>15</v>
      </c>
      <c r="D1512" t="s">
        <v>15</v>
      </c>
      <c r="E1512" t="s">
        <v>11</v>
      </c>
      <c r="F1512">
        <v>104</v>
      </c>
      <c r="G1512">
        <v>0.9</v>
      </c>
      <c r="H1512">
        <v>2394</v>
      </c>
      <c r="I1512" s="2">
        <v>0.54166666666666663</v>
      </c>
    </row>
    <row r="1513" spans="1:9" hidden="1" x14ac:dyDescent="0.25">
      <c r="A1513" s="1">
        <v>45080</v>
      </c>
      <c r="B1513">
        <v>63</v>
      </c>
      <c r="C1513" t="s">
        <v>15</v>
      </c>
      <c r="D1513" t="s">
        <v>15</v>
      </c>
      <c r="E1513" t="s">
        <v>11</v>
      </c>
      <c r="F1513">
        <v>104</v>
      </c>
      <c r="G1513">
        <v>1.01</v>
      </c>
      <c r="H1513">
        <v>2394</v>
      </c>
      <c r="I1513" s="2">
        <v>0.54166666666666663</v>
      </c>
    </row>
    <row r="1514" spans="1:9" hidden="1" x14ac:dyDescent="0.25">
      <c r="A1514" s="1">
        <v>45081</v>
      </c>
      <c r="B1514">
        <v>64</v>
      </c>
      <c r="C1514" t="s">
        <v>15</v>
      </c>
      <c r="D1514" t="s">
        <v>15</v>
      </c>
      <c r="E1514" t="s">
        <v>11</v>
      </c>
      <c r="F1514">
        <v>75</v>
      </c>
      <c r="G1514">
        <v>0.85</v>
      </c>
      <c r="H1514">
        <v>2394</v>
      </c>
      <c r="I1514" s="2">
        <v>0.54166666666666663</v>
      </c>
    </row>
    <row r="1515" spans="1:9" hidden="1" x14ac:dyDescent="0.25">
      <c r="A1515" s="1">
        <v>45082</v>
      </c>
      <c r="B1515">
        <v>65</v>
      </c>
      <c r="C1515" t="s">
        <v>15</v>
      </c>
      <c r="D1515" t="s">
        <v>15</v>
      </c>
      <c r="E1515" t="s">
        <v>11</v>
      </c>
      <c r="F1515">
        <v>104</v>
      </c>
      <c r="G1515">
        <v>1</v>
      </c>
      <c r="H1515">
        <v>2394</v>
      </c>
      <c r="I1515" s="2">
        <v>0.54166666666666663</v>
      </c>
    </row>
    <row r="1516" spans="1:9" hidden="1" x14ac:dyDescent="0.25">
      <c r="A1516" s="1">
        <v>45083</v>
      </c>
      <c r="B1516">
        <v>66</v>
      </c>
      <c r="C1516" t="s">
        <v>15</v>
      </c>
      <c r="D1516" t="s">
        <v>15</v>
      </c>
      <c r="E1516" t="s">
        <v>11</v>
      </c>
      <c r="F1516">
        <v>96</v>
      </c>
      <c r="G1516">
        <v>0.9</v>
      </c>
      <c r="H1516">
        <v>2394</v>
      </c>
      <c r="I1516" s="2">
        <v>0.54166666666666663</v>
      </c>
    </row>
    <row r="1517" spans="1:9" hidden="1" x14ac:dyDescent="0.25">
      <c r="A1517" s="1">
        <v>45084</v>
      </c>
      <c r="B1517">
        <v>67</v>
      </c>
      <c r="C1517" t="s">
        <v>15</v>
      </c>
      <c r="D1517" t="s">
        <v>15</v>
      </c>
      <c r="E1517" t="s">
        <v>11</v>
      </c>
      <c r="F1517">
        <v>96</v>
      </c>
      <c r="G1517">
        <v>1.1000000000000001</v>
      </c>
      <c r="H1517">
        <v>2394</v>
      </c>
      <c r="I1517" s="2">
        <v>0.54166666666666663</v>
      </c>
    </row>
    <row r="1518" spans="1:9" hidden="1" x14ac:dyDescent="0.25">
      <c r="A1518" s="1">
        <v>45085</v>
      </c>
      <c r="B1518">
        <v>68</v>
      </c>
      <c r="C1518" t="s">
        <v>15</v>
      </c>
      <c r="D1518" t="s">
        <v>15</v>
      </c>
      <c r="E1518" t="s">
        <v>11</v>
      </c>
      <c r="F1518">
        <v>117</v>
      </c>
      <c r="G1518">
        <v>1.1499999999999999</v>
      </c>
      <c r="H1518">
        <v>2394</v>
      </c>
      <c r="I1518" s="2">
        <v>0.54166666666666663</v>
      </c>
    </row>
    <row r="1519" spans="1:9" hidden="1" x14ac:dyDescent="0.25">
      <c r="A1519" s="1">
        <v>45086</v>
      </c>
      <c r="B1519">
        <v>69</v>
      </c>
      <c r="C1519" t="s">
        <v>15</v>
      </c>
      <c r="D1519" t="s">
        <v>15</v>
      </c>
      <c r="E1519" t="s">
        <v>11</v>
      </c>
      <c r="F1519">
        <v>75</v>
      </c>
      <c r="G1519">
        <v>0.85</v>
      </c>
      <c r="H1519">
        <v>2394</v>
      </c>
      <c r="I1519" s="2">
        <v>0.54166666666666663</v>
      </c>
    </row>
    <row r="1520" spans="1:9" hidden="1" x14ac:dyDescent="0.25">
      <c r="A1520" s="1">
        <v>45087</v>
      </c>
      <c r="B1520">
        <v>70</v>
      </c>
      <c r="C1520" t="s">
        <v>15</v>
      </c>
      <c r="D1520" t="s">
        <v>15</v>
      </c>
      <c r="E1520" t="s">
        <v>11</v>
      </c>
      <c r="F1520">
        <v>96</v>
      </c>
      <c r="G1520">
        <v>0.9</v>
      </c>
      <c r="H1520">
        <v>2394</v>
      </c>
      <c r="I1520" s="2">
        <v>0.54166666666666663</v>
      </c>
    </row>
    <row r="1521" spans="1:9" hidden="1" x14ac:dyDescent="0.25">
      <c r="A1521" s="1">
        <v>45088</v>
      </c>
      <c r="B1521">
        <v>71</v>
      </c>
      <c r="C1521" t="s">
        <v>15</v>
      </c>
      <c r="D1521" t="s">
        <v>15</v>
      </c>
      <c r="E1521" t="s">
        <v>11</v>
      </c>
      <c r="F1521">
        <v>75</v>
      </c>
      <c r="G1521">
        <v>0.76</v>
      </c>
      <c r="H1521">
        <v>2394</v>
      </c>
      <c r="I1521" s="2">
        <v>0.54166666666666663</v>
      </c>
    </row>
    <row r="1522" spans="1:9" hidden="1" x14ac:dyDescent="0.25">
      <c r="A1522" s="1">
        <v>45089</v>
      </c>
      <c r="B1522">
        <v>72</v>
      </c>
      <c r="C1522" t="s">
        <v>15</v>
      </c>
      <c r="D1522" t="s">
        <v>15</v>
      </c>
      <c r="E1522" t="s">
        <v>11</v>
      </c>
      <c r="F1522">
        <v>75</v>
      </c>
      <c r="G1522">
        <v>0.67</v>
      </c>
      <c r="H1522">
        <v>2394</v>
      </c>
      <c r="I1522" s="2">
        <v>0.54166666666666663</v>
      </c>
    </row>
    <row r="1523" spans="1:9" hidden="1" x14ac:dyDescent="0.25">
      <c r="A1523" s="1">
        <v>45090</v>
      </c>
      <c r="B1523">
        <v>73</v>
      </c>
      <c r="C1523" t="s">
        <v>15</v>
      </c>
      <c r="D1523" t="s">
        <v>15</v>
      </c>
      <c r="E1523" t="s">
        <v>11</v>
      </c>
      <c r="F1523">
        <v>111</v>
      </c>
      <c r="G1523">
        <v>0.95</v>
      </c>
      <c r="H1523">
        <v>2394</v>
      </c>
      <c r="I1523" s="2">
        <v>0.54166666666666663</v>
      </c>
    </row>
    <row r="1524" spans="1:9" hidden="1" x14ac:dyDescent="0.25">
      <c r="A1524" s="1">
        <v>45091</v>
      </c>
      <c r="B1524">
        <v>74</v>
      </c>
      <c r="C1524" t="s">
        <v>15</v>
      </c>
      <c r="D1524" t="s">
        <v>15</v>
      </c>
      <c r="E1524" t="s">
        <v>11</v>
      </c>
      <c r="F1524">
        <v>75</v>
      </c>
      <c r="G1524">
        <v>0.78</v>
      </c>
      <c r="H1524">
        <v>2394</v>
      </c>
      <c r="I1524" s="2">
        <v>0.54166666666666663</v>
      </c>
    </row>
    <row r="1525" spans="1:9" hidden="1" x14ac:dyDescent="0.25">
      <c r="A1525" s="1">
        <v>45092</v>
      </c>
      <c r="B1525">
        <v>75</v>
      </c>
      <c r="C1525" t="s">
        <v>15</v>
      </c>
      <c r="D1525" t="s">
        <v>15</v>
      </c>
      <c r="E1525" t="s">
        <v>11</v>
      </c>
      <c r="F1525">
        <v>79</v>
      </c>
      <c r="G1525">
        <v>0.65</v>
      </c>
      <c r="H1525">
        <v>2394</v>
      </c>
      <c r="I1525" s="2">
        <v>0.54166666666666663</v>
      </c>
    </row>
    <row r="1526" spans="1:9" hidden="1" x14ac:dyDescent="0.25">
      <c r="A1526" s="1">
        <v>45093</v>
      </c>
      <c r="B1526">
        <v>76</v>
      </c>
      <c r="C1526" t="s">
        <v>15</v>
      </c>
      <c r="D1526" t="s">
        <v>15</v>
      </c>
      <c r="E1526" t="s">
        <v>11</v>
      </c>
      <c r="F1526">
        <v>75</v>
      </c>
      <c r="G1526">
        <v>0.54</v>
      </c>
      <c r="H1526">
        <v>2394</v>
      </c>
      <c r="I1526" s="2">
        <v>0.54166666666666663</v>
      </c>
    </row>
    <row r="1527" spans="1:9" hidden="1" x14ac:dyDescent="0.25">
      <c r="A1527" s="1">
        <v>45094</v>
      </c>
      <c r="B1527">
        <v>77</v>
      </c>
      <c r="C1527" t="s">
        <v>15</v>
      </c>
      <c r="D1527" t="s">
        <v>15</v>
      </c>
      <c r="E1527" t="s">
        <v>11</v>
      </c>
      <c r="F1527">
        <v>104</v>
      </c>
      <c r="G1527">
        <v>0.95</v>
      </c>
      <c r="H1527">
        <v>2394</v>
      </c>
      <c r="I1527" s="2">
        <v>0.54166666666666663</v>
      </c>
    </row>
    <row r="1528" spans="1:9" hidden="1" x14ac:dyDescent="0.25">
      <c r="A1528" s="1">
        <v>45095</v>
      </c>
      <c r="B1528">
        <v>78</v>
      </c>
      <c r="C1528" t="s">
        <v>15</v>
      </c>
      <c r="D1528" t="s">
        <v>15</v>
      </c>
      <c r="E1528" t="s">
        <v>11</v>
      </c>
      <c r="F1528">
        <v>85</v>
      </c>
      <c r="G1528">
        <v>0.88</v>
      </c>
      <c r="H1528">
        <v>2394</v>
      </c>
      <c r="I1528" s="2">
        <v>0.54166666666666663</v>
      </c>
    </row>
    <row r="1529" spans="1:9" hidden="1" x14ac:dyDescent="0.25">
      <c r="A1529" s="1">
        <v>45096</v>
      </c>
      <c r="B1529">
        <v>79</v>
      </c>
      <c r="C1529" t="s">
        <v>15</v>
      </c>
      <c r="D1529" t="s">
        <v>15</v>
      </c>
      <c r="E1529" t="s">
        <v>11</v>
      </c>
      <c r="F1529">
        <v>96</v>
      </c>
      <c r="G1529">
        <v>1.1200000000000001</v>
      </c>
      <c r="H1529">
        <v>2394</v>
      </c>
      <c r="I1529" s="2">
        <v>0.54166666666666663</v>
      </c>
    </row>
    <row r="1530" spans="1:9" hidden="1" x14ac:dyDescent="0.25">
      <c r="A1530" s="1">
        <v>45097</v>
      </c>
      <c r="B1530">
        <v>80</v>
      </c>
      <c r="C1530" t="s">
        <v>15</v>
      </c>
      <c r="D1530" t="s">
        <v>15</v>
      </c>
      <c r="E1530" t="s">
        <v>11</v>
      </c>
      <c r="F1530">
        <v>75</v>
      </c>
      <c r="G1530">
        <v>0.88</v>
      </c>
      <c r="H1530">
        <v>2394</v>
      </c>
      <c r="I1530" s="2">
        <v>0.54166666666666663</v>
      </c>
    </row>
    <row r="1531" spans="1:9" hidden="1" x14ac:dyDescent="0.25">
      <c r="A1531" s="1">
        <v>45098</v>
      </c>
      <c r="B1531">
        <v>81</v>
      </c>
      <c r="C1531" t="s">
        <v>15</v>
      </c>
      <c r="D1531" t="s">
        <v>15</v>
      </c>
      <c r="E1531" t="s">
        <v>11</v>
      </c>
      <c r="F1531">
        <v>91</v>
      </c>
      <c r="G1531">
        <v>0.93</v>
      </c>
      <c r="H1531">
        <v>2394</v>
      </c>
      <c r="I1531" s="2">
        <v>0.54166666666666663</v>
      </c>
    </row>
    <row r="1532" spans="1:9" hidden="1" x14ac:dyDescent="0.25">
      <c r="A1532" s="1">
        <v>45099</v>
      </c>
      <c r="B1532">
        <v>82</v>
      </c>
      <c r="C1532" t="s">
        <v>15</v>
      </c>
      <c r="D1532" t="s">
        <v>15</v>
      </c>
      <c r="E1532" t="s">
        <v>11</v>
      </c>
      <c r="F1532">
        <v>85</v>
      </c>
      <c r="G1532">
        <v>0.86</v>
      </c>
      <c r="H1532">
        <v>2394</v>
      </c>
      <c r="I1532" s="2">
        <v>0.54166666666666663</v>
      </c>
    </row>
    <row r="1533" spans="1:9" hidden="1" x14ac:dyDescent="0.25">
      <c r="A1533" s="1">
        <v>45100</v>
      </c>
      <c r="B1533">
        <v>83</v>
      </c>
      <c r="C1533" t="s">
        <v>15</v>
      </c>
      <c r="D1533" t="s">
        <v>15</v>
      </c>
      <c r="E1533" t="s">
        <v>11</v>
      </c>
      <c r="F1533">
        <v>85</v>
      </c>
      <c r="G1533">
        <v>0.84</v>
      </c>
      <c r="H1533">
        <v>2394</v>
      </c>
      <c r="I1533" s="2">
        <v>0.54166666666666663</v>
      </c>
    </row>
    <row r="1534" spans="1:9" hidden="1" x14ac:dyDescent="0.25">
      <c r="A1534" s="1">
        <v>45101</v>
      </c>
      <c r="B1534">
        <v>84</v>
      </c>
      <c r="C1534" t="s">
        <v>15</v>
      </c>
      <c r="D1534" t="s">
        <v>15</v>
      </c>
      <c r="E1534" t="s">
        <v>11</v>
      </c>
      <c r="F1534">
        <v>79</v>
      </c>
      <c r="G1534">
        <v>0.78</v>
      </c>
      <c r="H1534">
        <v>2394</v>
      </c>
      <c r="I1534" s="2">
        <v>0.54166666666666663</v>
      </c>
    </row>
    <row r="1535" spans="1:9" hidden="1" x14ac:dyDescent="0.25">
      <c r="A1535" s="1">
        <v>45102</v>
      </c>
      <c r="B1535">
        <v>85</v>
      </c>
      <c r="C1535" t="s">
        <v>15</v>
      </c>
      <c r="D1535" t="s">
        <v>15</v>
      </c>
      <c r="E1535" t="s">
        <v>11</v>
      </c>
      <c r="F1535">
        <v>85</v>
      </c>
      <c r="G1535">
        <v>0.83</v>
      </c>
      <c r="H1535">
        <v>2394</v>
      </c>
      <c r="I1535" s="2">
        <v>0.54166666666666663</v>
      </c>
    </row>
    <row r="1536" spans="1:9" hidden="1" x14ac:dyDescent="0.25">
      <c r="A1536" s="1">
        <v>45103</v>
      </c>
      <c r="B1536">
        <v>86</v>
      </c>
      <c r="C1536" t="s">
        <v>15</v>
      </c>
      <c r="D1536" t="s">
        <v>15</v>
      </c>
      <c r="E1536" t="s">
        <v>11</v>
      </c>
      <c r="F1536">
        <v>75</v>
      </c>
      <c r="G1536">
        <v>0.76</v>
      </c>
      <c r="H1536">
        <v>2394</v>
      </c>
      <c r="I1536" s="2">
        <v>0.54166666666666663</v>
      </c>
    </row>
    <row r="1537" spans="1:9" hidden="1" x14ac:dyDescent="0.25">
      <c r="A1537" s="1">
        <v>45104</v>
      </c>
      <c r="B1537">
        <v>87</v>
      </c>
      <c r="C1537" t="s">
        <v>15</v>
      </c>
      <c r="D1537" t="s">
        <v>15</v>
      </c>
      <c r="E1537" t="s">
        <v>11</v>
      </c>
      <c r="F1537">
        <v>117</v>
      </c>
      <c r="G1537">
        <v>1.1000000000000001</v>
      </c>
      <c r="H1537">
        <v>2394</v>
      </c>
      <c r="I1537" s="2">
        <v>0.54166666666666663</v>
      </c>
    </row>
    <row r="1538" spans="1:9" hidden="1" x14ac:dyDescent="0.25">
      <c r="A1538" s="1">
        <v>45105</v>
      </c>
      <c r="B1538">
        <v>88</v>
      </c>
      <c r="C1538" t="s">
        <v>15</v>
      </c>
      <c r="D1538" t="s">
        <v>15</v>
      </c>
      <c r="E1538" t="s">
        <v>11</v>
      </c>
      <c r="F1538">
        <v>104</v>
      </c>
      <c r="G1538">
        <v>0.95</v>
      </c>
      <c r="H1538">
        <v>2394</v>
      </c>
      <c r="I1538" s="2">
        <v>0.54166666666666663</v>
      </c>
    </row>
    <row r="1539" spans="1:9" hidden="1" x14ac:dyDescent="0.25">
      <c r="A1539" s="1">
        <v>45106</v>
      </c>
      <c r="B1539">
        <v>89</v>
      </c>
      <c r="C1539" t="s">
        <v>15</v>
      </c>
      <c r="D1539" t="s">
        <v>15</v>
      </c>
      <c r="E1539" t="s">
        <v>11</v>
      </c>
      <c r="F1539">
        <v>91</v>
      </c>
      <c r="G1539">
        <v>0.92</v>
      </c>
      <c r="H1539">
        <v>2394</v>
      </c>
      <c r="I1539" s="2">
        <v>0.54166666666666663</v>
      </c>
    </row>
    <row r="1540" spans="1:9" hidden="1" x14ac:dyDescent="0.25">
      <c r="A1540" s="1">
        <v>45107</v>
      </c>
      <c r="B1540">
        <v>90</v>
      </c>
      <c r="C1540" t="s">
        <v>15</v>
      </c>
      <c r="D1540" t="s">
        <v>15</v>
      </c>
      <c r="E1540" t="s">
        <v>11</v>
      </c>
      <c r="F1540">
        <v>98</v>
      </c>
      <c r="G1540">
        <v>1.1000000000000001</v>
      </c>
      <c r="H1540">
        <v>2394</v>
      </c>
      <c r="I1540" s="2">
        <v>0.54166666666666663</v>
      </c>
    </row>
    <row r="1541" spans="1:9" hidden="1" x14ac:dyDescent="0.25">
      <c r="A1541" s="1">
        <v>45108</v>
      </c>
      <c r="B1541">
        <v>91</v>
      </c>
      <c r="C1541" t="s">
        <v>15</v>
      </c>
      <c r="D1541" t="s">
        <v>15</v>
      </c>
      <c r="E1541" t="s">
        <v>11</v>
      </c>
      <c r="F1541">
        <v>68</v>
      </c>
      <c r="G1541">
        <v>0.95</v>
      </c>
      <c r="H1541">
        <v>2394</v>
      </c>
      <c r="I1541" s="2">
        <v>0.54166666666666663</v>
      </c>
    </row>
    <row r="1542" spans="1:9" hidden="1" x14ac:dyDescent="0.25">
      <c r="A1542" s="1">
        <v>45109</v>
      </c>
      <c r="B1542">
        <v>92</v>
      </c>
      <c r="C1542" t="s">
        <v>15</v>
      </c>
      <c r="D1542" t="s">
        <v>15</v>
      </c>
      <c r="E1542" t="s">
        <v>11</v>
      </c>
      <c r="F1542">
        <v>79</v>
      </c>
      <c r="G1542">
        <v>1.2</v>
      </c>
      <c r="H1542">
        <v>2394</v>
      </c>
      <c r="I1542" s="2">
        <v>0.54166666666666663</v>
      </c>
    </row>
    <row r="1543" spans="1:9" hidden="1" x14ac:dyDescent="0.25">
      <c r="A1543" s="1">
        <v>45110</v>
      </c>
      <c r="B1543">
        <v>93</v>
      </c>
      <c r="C1543" t="s">
        <v>15</v>
      </c>
      <c r="D1543" t="s">
        <v>15</v>
      </c>
      <c r="E1543" t="s">
        <v>11</v>
      </c>
      <c r="F1543">
        <v>63</v>
      </c>
      <c r="G1543">
        <v>0.78</v>
      </c>
      <c r="H1543">
        <v>2394</v>
      </c>
      <c r="I1543" s="2">
        <v>0.54166666666666663</v>
      </c>
    </row>
    <row r="1544" spans="1:9" hidden="1" x14ac:dyDescent="0.25">
      <c r="A1544" s="1">
        <v>45111</v>
      </c>
      <c r="B1544">
        <v>94</v>
      </c>
      <c r="C1544" t="s">
        <v>15</v>
      </c>
      <c r="D1544" t="s">
        <v>15</v>
      </c>
      <c r="E1544" t="s">
        <v>11</v>
      </c>
      <c r="F1544">
        <v>59</v>
      </c>
      <c r="G1544">
        <v>0.72</v>
      </c>
      <c r="H1544">
        <v>2394</v>
      </c>
      <c r="I1544" s="2">
        <v>0.54166666666666663</v>
      </c>
    </row>
    <row r="1545" spans="1:9" hidden="1" x14ac:dyDescent="0.25">
      <c r="A1545" s="1">
        <v>45112</v>
      </c>
      <c r="B1545">
        <v>95</v>
      </c>
      <c r="C1545" t="s">
        <v>15</v>
      </c>
      <c r="D1545" t="s">
        <v>15</v>
      </c>
      <c r="E1545" t="s">
        <v>11</v>
      </c>
      <c r="F1545">
        <v>59</v>
      </c>
      <c r="G1545">
        <v>0.87</v>
      </c>
      <c r="H1545">
        <v>2394</v>
      </c>
      <c r="I1545" s="2">
        <v>0.54166666666666663</v>
      </c>
    </row>
    <row r="1546" spans="1:9" hidden="1" x14ac:dyDescent="0.25">
      <c r="A1546" s="1">
        <v>45113</v>
      </c>
      <c r="B1546">
        <v>96</v>
      </c>
      <c r="C1546" t="s">
        <v>15</v>
      </c>
      <c r="D1546" t="s">
        <v>15</v>
      </c>
      <c r="E1546" t="s">
        <v>11</v>
      </c>
      <c r="F1546">
        <v>63</v>
      </c>
      <c r="G1546">
        <v>1.0900000000000001</v>
      </c>
      <c r="H1546">
        <v>2394</v>
      </c>
      <c r="I1546" s="2">
        <v>0.54166666666666663</v>
      </c>
    </row>
    <row r="1547" spans="1:9" hidden="1" x14ac:dyDescent="0.25">
      <c r="A1547" s="1">
        <v>45114</v>
      </c>
      <c r="B1547">
        <v>97</v>
      </c>
      <c r="C1547" t="s">
        <v>15</v>
      </c>
      <c r="D1547" t="s">
        <v>15</v>
      </c>
      <c r="E1547" t="s">
        <v>11</v>
      </c>
      <c r="F1547">
        <v>59</v>
      </c>
      <c r="G1547">
        <v>0.84</v>
      </c>
      <c r="H1547">
        <v>2394</v>
      </c>
      <c r="I1547" s="2">
        <v>0.54166666666666663</v>
      </c>
    </row>
    <row r="1548" spans="1:9" hidden="1" x14ac:dyDescent="0.25">
      <c r="A1548" s="1">
        <v>45115</v>
      </c>
      <c r="B1548">
        <v>98</v>
      </c>
      <c r="C1548" t="s">
        <v>15</v>
      </c>
      <c r="D1548" t="s">
        <v>15</v>
      </c>
      <c r="E1548" t="s">
        <v>11</v>
      </c>
      <c r="F1548">
        <v>68</v>
      </c>
      <c r="G1548">
        <v>1.0900000000000001</v>
      </c>
      <c r="H1548">
        <v>2394</v>
      </c>
      <c r="I1548" s="2">
        <v>0.54166666666666663</v>
      </c>
    </row>
    <row r="1549" spans="1:9" hidden="1" x14ac:dyDescent="0.25">
      <c r="A1549" s="1">
        <v>45116</v>
      </c>
      <c r="B1549">
        <v>99</v>
      </c>
      <c r="C1549" t="s">
        <v>15</v>
      </c>
      <c r="D1549" t="s">
        <v>15</v>
      </c>
      <c r="E1549" t="s">
        <v>11</v>
      </c>
      <c r="F1549">
        <v>63</v>
      </c>
      <c r="G1549">
        <v>0.9</v>
      </c>
      <c r="H1549">
        <v>2394</v>
      </c>
      <c r="I1549" s="2">
        <v>0.54166666666666663</v>
      </c>
    </row>
    <row r="1550" spans="1:9" hidden="1" x14ac:dyDescent="0.25">
      <c r="A1550" s="1">
        <v>45117</v>
      </c>
      <c r="B1550">
        <v>100</v>
      </c>
      <c r="C1550" t="s">
        <v>15</v>
      </c>
      <c r="D1550" t="s">
        <v>15</v>
      </c>
      <c r="E1550" t="s">
        <v>11</v>
      </c>
      <c r="F1550">
        <v>59</v>
      </c>
      <c r="G1550">
        <v>0.78</v>
      </c>
      <c r="H1550">
        <v>2394</v>
      </c>
      <c r="I1550" s="2">
        <v>0.54166666666666663</v>
      </c>
    </row>
    <row r="1551" spans="1:9" hidden="1" x14ac:dyDescent="0.25">
      <c r="A1551" s="1">
        <v>45118</v>
      </c>
      <c r="B1551">
        <v>101</v>
      </c>
      <c r="C1551" t="s">
        <v>15</v>
      </c>
      <c r="D1551" t="s">
        <v>15</v>
      </c>
      <c r="E1551" t="s">
        <v>11</v>
      </c>
      <c r="F1551">
        <v>59</v>
      </c>
      <c r="G1551">
        <v>0.67</v>
      </c>
      <c r="H1551">
        <v>2394</v>
      </c>
      <c r="I1551" s="2">
        <v>0.54166666666666663</v>
      </c>
    </row>
    <row r="1552" spans="1:9" hidden="1" x14ac:dyDescent="0.25">
      <c r="A1552" s="1">
        <v>45119</v>
      </c>
      <c r="B1552">
        <v>102</v>
      </c>
      <c r="C1552" t="s">
        <v>15</v>
      </c>
      <c r="D1552" t="s">
        <v>15</v>
      </c>
      <c r="E1552" t="s">
        <v>11</v>
      </c>
      <c r="F1552">
        <v>59</v>
      </c>
      <c r="G1552">
        <v>0.69</v>
      </c>
      <c r="H1552">
        <v>2394</v>
      </c>
      <c r="I1552" s="2">
        <v>0.54166666666666663</v>
      </c>
    </row>
    <row r="1553" spans="1:9" hidden="1" x14ac:dyDescent="0.25">
      <c r="A1553" s="1">
        <v>45120</v>
      </c>
      <c r="B1553">
        <v>103</v>
      </c>
      <c r="C1553" t="s">
        <v>15</v>
      </c>
      <c r="D1553" t="s">
        <v>15</v>
      </c>
      <c r="E1553" t="s">
        <v>11</v>
      </c>
      <c r="F1553">
        <v>59</v>
      </c>
      <c r="G1553">
        <v>0.64</v>
      </c>
      <c r="H1553">
        <v>2394</v>
      </c>
      <c r="I1553" s="2">
        <v>0.54166666666666663</v>
      </c>
    </row>
    <row r="1554" spans="1:9" hidden="1" x14ac:dyDescent="0.25">
      <c r="A1554" s="1">
        <v>45121</v>
      </c>
      <c r="B1554">
        <v>104</v>
      </c>
      <c r="C1554" t="s">
        <v>15</v>
      </c>
      <c r="D1554" t="s">
        <v>15</v>
      </c>
      <c r="E1554" t="s">
        <v>11</v>
      </c>
      <c r="F1554">
        <v>59</v>
      </c>
      <c r="G1554">
        <v>0.7</v>
      </c>
      <c r="H1554">
        <v>2394</v>
      </c>
      <c r="I1554" s="2">
        <v>0.54166666666666663</v>
      </c>
    </row>
    <row r="1555" spans="1:9" hidden="1" x14ac:dyDescent="0.25">
      <c r="A1555" s="1">
        <v>45122</v>
      </c>
      <c r="B1555">
        <v>105</v>
      </c>
      <c r="C1555" t="s">
        <v>15</v>
      </c>
      <c r="D1555" t="s">
        <v>15</v>
      </c>
      <c r="E1555" t="s">
        <v>11</v>
      </c>
      <c r="F1555">
        <v>63</v>
      </c>
      <c r="G1555">
        <v>0.82</v>
      </c>
      <c r="H1555">
        <v>2394</v>
      </c>
      <c r="I1555" s="2">
        <v>0.54166666666666663</v>
      </c>
    </row>
    <row r="1556" spans="1:9" hidden="1" x14ac:dyDescent="0.25">
      <c r="A1556" s="1">
        <v>45123</v>
      </c>
      <c r="B1556">
        <v>106</v>
      </c>
      <c r="C1556" t="s">
        <v>15</v>
      </c>
      <c r="D1556" t="s">
        <v>15</v>
      </c>
      <c r="E1556" t="s">
        <v>11</v>
      </c>
      <c r="F1556">
        <v>68</v>
      </c>
      <c r="G1556">
        <v>0.92</v>
      </c>
      <c r="H1556">
        <v>2394</v>
      </c>
      <c r="I1556" s="2">
        <v>0.54166666666666663</v>
      </c>
    </row>
    <row r="1557" spans="1:9" hidden="1" x14ac:dyDescent="0.25">
      <c r="A1557" s="1">
        <v>45124</v>
      </c>
      <c r="B1557">
        <v>107</v>
      </c>
      <c r="C1557" t="s">
        <v>15</v>
      </c>
      <c r="D1557" t="s">
        <v>15</v>
      </c>
      <c r="E1557" t="s">
        <v>11</v>
      </c>
      <c r="F1557">
        <v>59</v>
      </c>
      <c r="G1557">
        <v>0.76</v>
      </c>
      <c r="H1557">
        <v>2394</v>
      </c>
      <c r="I1557" s="2">
        <v>0.54166666666666663</v>
      </c>
    </row>
    <row r="1558" spans="1:9" hidden="1" x14ac:dyDescent="0.25">
      <c r="A1558" s="1">
        <v>45125</v>
      </c>
      <c r="B1558">
        <v>108</v>
      </c>
      <c r="C1558" t="s">
        <v>15</v>
      </c>
      <c r="D1558" t="s">
        <v>15</v>
      </c>
      <c r="E1558" t="s">
        <v>11</v>
      </c>
      <c r="F1558">
        <v>59</v>
      </c>
      <c r="G1558">
        <v>0.78</v>
      </c>
      <c r="H1558">
        <v>2394</v>
      </c>
      <c r="I1558" s="2">
        <v>0.54166666666666663</v>
      </c>
    </row>
    <row r="1559" spans="1:9" hidden="1" x14ac:dyDescent="0.25">
      <c r="A1559" s="1">
        <v>45126</v>
      </c>
      <c r="B1559">
        <v>109</v>
      </c>
      <c r="C1559" t="s">
        <v>15</v>
      </c>
      <c r="D1559" t="s">
        <v>15</v>
      </c>
      <c r="E1559" t="s">
        <v>11</v>
      </c>
      <c r="F1559">
        <v>63</v>
      </c>
      <c r="G1559">
        <v>0.84</v>
      </c>
      <c r="H1559">
        <v>2394</v>
      </c>
      <c r="I1559" s="2">
        <v>0.54166666666666663</v>
      </c>
    </row>
    <row r="1560" spans="1:9" hidden="1" x14ac:dyDescent="0.25">
      <c r="A1560" s="1">
        <v>45127</v>
      </c>
      <c r="B1560">
        <v>110</v>
      </c>
      <c r="C1560" t="s">
        <v>15</v>
      </c>
      <c r="D1560" t="s">
        <v>15</v>
      </c>
      <c r="E1560" t="s">
        <v>11</v>
      </c>
      <c r="F1560">
        <v>59</v>
      </c>
      <c r="G1560">
        <v>0.72</v>
      </c>
      <c r="H1560">
        <v>2394</v>
      </c>
      <c r="I1560" s="2">
        <v>0.54166666666666663</v>
      </c>
    </row>
    <row r="1561" spans="1:9" hidden="1" x14ac:dyDescent="0.25">
      <c r="A1561" s="1">
        <v>45128</v>
      </c>
      <c r="B1561">
        <v>111</v>
      </c>
      <c r="C1561" t="s">
        <v>15</v>
      </c>
      <c r="D1561" t="s">
        <v>15</v>
      </c>
      <c r="E1561" t="s">
        <v>11</v>
      </c>
      <c r="F1561">
        <v>59</v>
      </c>
      <c r="G1561">
        <v>0.67</v>
      </c>
      <c r="H1561">
        <v>2394</v>
      </c>
      <c r="I1561" s="2">
        <v>0.54166666666666663</v>
      </c>
    </row>
    <row r="1562" spans="1:9" hidden="1" x14ac:dyDescent="0.25">
      <c r="A1562" s="1">
        <v>45129</v>
      </c>
      <c r="B1562">
        <v>112</v>
      </c>
      <c r="C1562" t="s">
        <v>15</v>
      </c>
      <c r="D1562" t="s">
        <v>15</v>
      </c>
      <c r="E1562" t="s">
        <v>11</v>
      </c>
      <c r="F1562">
        <v>68</v>
      </c>
      <c r="G1562">
        <v>0.95</v>
      </c>
      <c r="H1562">
        <v>2394</v>
      </c>
      <c r="I1562" s="2">
        <v>0.54166666666666663</v>
      </c>
    </row>
    <row r="1563" spans="1:9" hidden="1" x14ac:dyDescent="0.25">
      <c r="A1563" s="1">
        <v>45130</v>
      </c>
      <c r="B1563">
        <v>113</v>
      </c>
      <c r="C1563" t="s">
        <v>15</v>
      </c>
      <c r="D1563" t="s">
        <v>15</v>
      </c>
      <c r="E1563" t="s">
        <v>11</v>
      </c>
      <c r="F1563">
        <v>59</v>
      </c>
      <c r="G1563">
        <v>0.78</v>
      </c>
      <c r="H1563">
        <v>2394</v>
      </c>
      <c r="I1563" s="2">
        <v>0.54166666666666663</v>
      </c>
    </row>
    <row r="1564" spans="1:9" hidden="1" x14ac:dyDescent="0.25">
      <c r="A1564" s="1">
        <v>45131</v>
      </c>
      <c r="B1564">
        <v>114</v>
      </c>
      <c r="C1564" t="s">
        <v>15</v>
      </c>
      <c r="D1564" t="s">
        <v>15</v>
      </c>
      <c r="E1564" t="s">
        <v>11</v>
      </c>
      <c r="F1564">
        <v>59</v>
      </c>
      <c r="G1564">
        <v>0.65</v>
      </c>
      <c r="H1564">
        <v>2394</v>
      </c>
      <c r="I1564" s="2">
        <v>0.54166666666666663</v>
      </c>
    </row>
    <row r="1565" spans="1:9" hidden="1" x14ac:dyDescent="0.25">
      <c r="A1565" s="1">
        <v>45132</v>
      </c>
      <c r="B1565">
        <v>115</v>
      </c>
      <c r="C1565" t="s">
        <v>15</v>
      </c>
      <c r="D1565" t="s">
        <v>15</v>
      </c>
      <c r="E1565" t="s">
        <v>11</v>
      </c>
      <c r="F1565">
        <v>68</v>
      </c>
      <c r="G1565">
        <v>0.91</v>
      </c>
      <c r="H1565">
        <v>2394</v>
      </c>
      <c r="I1565" s="2">
        <v>0.54166666666666663</v>
      </c>
    </row>
    <row r="1566" spans="1:9" hidden="1" x14ac:dyDescent="0.25">
      <c r="A1566" s="1">
        <v>45133</v>
      </c>
      <c r="B1566">
        <v>116</v>
      </c>
      <c r="C1566" t="s">
        <v>15</v>
      </c>
      <c r="D1566" t="s">
        <v>15</v>
      </c>
      <c r="E1566" t="s">
        <v>11</v>
      </c>
      <c r="F1566">
        <v>63</v>
      </c>
      <c r="G1566">
        <v>0.68</v>
      </c>
      <c r="H1566">
        <v>2394</v>
      </c>
      <c r="I1566" s="2">
        <v>0.54166666666666663</v>
      </c>
    </row>
    <row r="1567" spans="1:9" hidden="1" x14ac:dyDescent="0.25">
      <c r="A1567" s="1">
        <v>45134</v>
      </c>
      <c r="B1567">
        <v>117</v>
      </c>
      <c r="C1567" t="s">
        <v>15</v>
      </c>
      <c r="D1567" t="s">
        <v>15</v>
      </c>
      <c r="E1567" t="s">
        <v>11</v>
      </c>
      <c r="F1567">
        <v>68</v>
      </c>
      <c r="G1567">
        <v>0.95</v>
      </c>
      <c r="H1567">
        <v>2394</v>
      </c>
      <c r="I1567" s="2">
        <v>0.54166666666666663</v>
      </c>
    </row>
    <row r="1568" spans="1:9" hidden="1" x14ac:dyDescent="0.25">
      <c r="A1568" s="1">
        <v>45135</v>
      </c>
      <c r="B1568">
        <v>118</v>
      </c>
      <c r="C1568" t="s">
        <v>15</v>
      </c>
      <c r="D1568" t="s">
        <v>15</v>
      </c>
      <c r="E1568" t="s">
        <v>11</v>
      </c>
      <c r="F1568">
        <v>68</v>
      </c>
      <c r="G1568">
        <v>0.94</v>
      </c>
      <c r="H1568">
        <v>2394</v>
      </c>
      <c r="I1568" s="2">
        <v>0.54166666666666663</v>
      </c>
    </row>
    <row r="1569" spans="1:9" hidden="1" x14ac:dyDescent="0.25">
      <c r="A1569" s="1">
        <v>45136</v>
      </c>
      <c r="B1569">
        <v>119</v>
      </c>
      <c r="C1569" t="s">
        <v>15</v>
      </c>
      <c r="D1569" t="s">
        <v>15</v>
      </c>
      <c r="E1569" t="s">
        <v>11</v>
      </c>
      <c r="F1569">
        <v>59</v>
      </c>
      <c r="G1569">
        <v>0.78</v>
      </c>
      <c r="H1569">
        <v>2394</v>
      </c>
      <c r="I1569" s="2">
        <v>0.54166666666666663</v>
      </c>
    </row>
    <row r="1570" spans="1:9" hidden="1" x14ac:dyDescent="0.25">
      <c r="A1570" s="1">
        <v>45137</v>
      </c>
      <c r="B1570">
        <v>120</v>
      </c>
      <c r="C1570" t="s">
        <v>15</v>
      </c>
      <c r="D1570" t="s">
        <v>15</v>
      </c>
      <c r="E1570" t="s">
        <v>11</v>
      </c>
      <c r="F1570">
        <v>59</v>
      </c>
      <c r="G1570">
        <v>0.72</v>
      </c>
      <c r="H1570">
        <v>2394</v>
      </c>
      <c r="I1570" s="2">
        <v>0.54166666666666663</v>
      </c>
    </row>
    <row r="1571" spans="1:9" hidden="1" x14ac:dyDescent="0.25">
      <c r="A1571" s="1">
        <v>45138</v>
      </c>
      <c r="B1571">
        <v>121</v>
      </c>
      <c r="C1571" t="s">
        <v>15</v>
      </c>
      <c r="D1571" t="s">
        <v>15</v>
      </c>
      <c r="E1571" t="s">
        <v>11</v>
      </c>
      <c r="F1571">
        <v>41</v>
      </c>
      <c r="G1571">
        <v>0.67</v>
      </c>
      <c r="H1571">
        <v>2394</v>
      </c>
      <c r="I1571" s="2">
        <v>0.54166666666666663</v>
      </c>
    </row>
    <row r="1572" spans="1:9" hidden="1" x14ac:dyDescent="0.25">
      <c r="A1572" s="1">
        <v>45139</v>
      </c>
      <c r="B1572">
        <v>122</v>
      </c>
      <c r="C1572" t="s">
        <v>15</v>
      </c>
      <c r="D1572" t="s">
        <v>15</v>
      </c>
      <c r="E1572" t="s">
        <v>11</v>
      </c>
      <c r="F1572">
        <v>53</v>
      </c>
      <c r="G1572">
        <v>0.92</v>
      </c>
      <c r="H1572">
        <v>2394</v>
      </c>
      <c r="I1572" s="2">
        <v>0.54166666666666663</v>
      </c>
    </row>
    <row r="1573" spans="1:9" hidden="1" x14ac:dyDescent="0.25">
      <c r="A1573" s="1">
        <v>45140</v>
      </c>
      <c r="B1573">
        <v>123</v>
      </c>
      <c r="C1573" t="s">
        <v>15</v>
      </c>
      <c r="D1573" t="s">
        <v>15</v>
      </c>
      <c r="E1573" t="s">
        <v>11</v>
      </c>
      <c r="F1573">
        <v>47</v>
      </c>
      <c r="G1573">
        <v>0.78</v>
      </c>
      <c r="H1573">
        <v>2394</v>
      </c>
      <c r="I1573" s="2">
        <v>0.54166666666666663</v>
      </c>
    </row>
    <row r="1574" spans="1:9" hidden="1" x14ac:dyDescent="0.25">
      <c r="A1574" s="1">
        <v>45141</v>
      </c>
      <c r="B1574">
        <v>124</v>
      </c>
      <c r="C1574" t="s">
        <v>15</v>
      </c>
      <c r="D1574" t="s">
        <v>15</v>
      </c>
      <c r="E1574" t="s">
        <v>11</v>
      </c>
      <c r="F1574">
        <v>47</v>
      </c>
      <c r="G1574">
        <v>0.67</v>
      </c>
      <c r="H1574">
        <v>2394</v>
      </c>
      <c r="I1574" s="2">
        <v>0.54166666666666663</v>
      </c>
    </row>
    <row r="1575" spans="1:9" hidden="1" x14ac:dyDescent="0.25">
      <c r="A1575" s="1">
        <v>45142</v>
      </c>
      <c r="B1575">
        <v>125</v>
      </c>
      <c r="C1575" t="s">
        <v>15</v>
      </c>
      <c r="D1575" t="s">
        <v>15</v>
      </c>
      <c r="E1575" t="s">
        <v>11</v>
      </c>
      <c r="F1575">
        <v>41</v>
      </c>
      <c r="G1575">
        <v>0.64</v>
      </c>
      <c r="H1575">
        <v>2394</v>
      </c>
      <c r="I1575" s="2">
        <v>0.54166666666666663</v>
      </c>
    </row>
    <row r="1576" spans="1:9" hidden="1" x14ac:dyDescent="0.25">
      <c r="A1576" s="1">
        <v>45143</v>
      </c>
      <c r="B1576">
        <v>126</v>
      </c>
      <c r="C1576" t="s">
        <v>15</v>
      </c>
      <c r="D1576" t="s">
        <v>15</v>
      </c>
      <c r="E1576" t="s">
        <v>11</v>
      </c>
      <c r="F1576">
        <v>41</v>
      </c>
      <c r="G1576">
        <v>0.67</v>
      </c>
      <c r="H1576">
        <v>2394</v>
      </c>
      <c r="I1576" s="2">
        <v>0.54166666666666663</v>
      </c>
    </row>
    <row r="1577" spans="1:9" hidden="1" x14ac:dyDescent="0.25">
      <c r="A1577" s="1">
        <v>45144</v>
      </c>
      <c r="B1577">
        <v>127</v>
      </c>
      <c r="C1577" t="s">
        <v>15</v>
      </c>
      <c r="D1577" t="s">
        <v>15</v>
      </c>
      <c r="E1577" t="s">
        <v>11</v>
      </c>
      <c r="F1577">
        <v>53</v>
      </c>
      <c r="G1577">
        <v>0.84</v>
      </c>
      <c r="H1577">
        <v>2394</v>
      </c>
      <c r="I1577" s="2">
        <v>0.54166666666666663</v>
      </c>
    </row>
    <row r="1578" spans="1:9" hidden="1" x14ac:dyDescent="0.25">
      <c r="A1578" s="1">
        <v>45145</v>
      </c>
      <c r="B1578">
        <v>128</v>
      </c>
      <c r="C1578" t="s">
        <v>15</v>
      </c>
      <c r="D1578" t="s">
        <v>15</v>
      </c>
      <c r="E1578" t="s">
        <v>11</v>
      </c>
      <c r="F1578">
        <v>41</v>
      </c>
      <c r="G1578">
        <v>0.69</v>
      </c>
      <c r="H1578">
        <v>2394</v>
      </c>
      <c r="I1578" s="2">
        <v>0.54166666666666663</v>
      </c>
    </row>
    <row r="1579" spans="1:9" hidden="1" x14ac:dyDescent="0.25">
      <c r="A1579" s="1">
        <v>45146</v>
      </c>
      <c r="B1579">
        <v>129</v>
      </c>
      <c r="C1579" t="s">
        <v>15</v>
      </c>
      <c r="D1579" t="s">
        <v>15</v>
      </c>
      <c r="E1579" t="s">
        <v>11</v>
      </c>
      <c r="F1579">
        <v>59</v>
      </c>
      <c r="G1579">
        <v>0.95</v>
      </c>
      <c r="H1579">
        <v>2394</v>
      </c>
      <c r="I1579" s="2">
        <v>0.54166666666666663</v>
      </c>
    </row>
    <row r="1580" spans="1:9" hidden="1" x14ac:dyDescent="0.25">
      <c r="A1580" s="1">
        <v>45147</v>
      </c>
      <c r="B1580">
        <v>130</v>
      </c>
      <c r="C1580" t="s">
        <v>15</v>
      </c>
      <c r="D1580" t="s">
        <v>15</v>
      </c>
      <c r="E1580" t="s">
        <v>11</v>
      </c>
      <c r="F1580">
        <v>41</v>
      </c>
      <c r="G1580">
        <v>0.79</v>
      </c>
      <c r="H1580">
        <v>2394</v>
      </c>
      <c r="I1580" s="2">
        <v>0.54166666666666663</v>
      </c>
    </row>
    <row r="1581" spans="1:9" hidden="1" x14ac:dyDescent="0.25">
      <c r="A1581" s="1">
        <v>45148</v>
      </c>
      <c r="B1581">
        <v>131</v>
      </c>
      <c r="C1581" t="s">
        <v>15</v>
      </c>
      <c r="D1581" t="s">
        <v>15</v>
      </c>
      <c r="E1581" t="s">
        <v>11</v>
      </c>
      <c r="F1581">
        <v>53</v>
      </c>
      <c r="G1581">
        <v>1.07</v>
      </c>
      <c r="H1581">
        <v>2394</v>
      </c>
      <c r="I1581" s="2">
        <v>0.54166666666666663</v>
      </c>
    </row>
    <row r="1582" spans="1:9" hidden="1" x14ac:dyDescent="0.25">
      <c r="A1582" s="1">
        <v>45149</v>
      </c>
      <c r="B1582">
        <v>132</v>
      </c>
      <c r="C1582" t="s">
        <v>15</v>
      </c>
      <c r="D1582" t="s">
        <v>15</v>
      </c>
      <c r="E1582" t="s">
        <v>11</v>
      </c>
      <c r="F1582">
        <v>47</v>
      </c>
      <c r="G1582">
        <v>0.85</v>
      </c>
      <c r="H1582">
        <v>2394</v>
      </c>
      <c r="I1582" s="2">
        <v>0.54166666666666663</v>
      </c>
    </row>
    <row r="1583" spans="1:9" hidden="1" x14ac:dyDescent="0.25">
      <c r="A1583" s="1">
        <v>45150</v>
      </c>
      <c r="B1583">
        <v>133</v>
      </c>
      <c r="C1583" t="s">
        <v>15</v>
      </c>
      <c r="D1583" t="s">
        <v>15</v>
      </c>
      <c r="E1583" t="s">
        <v>11</v>
      </c>
      <c r="F1583">
        <v>41</v>
      </c>
      <c r="G1583">
        <v>0.77</v>
      </c>
      <c r="H1583">
        <v>2394</v>
      </c>
      <c r="I1583" s="2">
        <v>0.54166666666666663</v>
      </c>
    </row>
    <row r="1584" spans="1:9" hidden="1" x14ac:dyDescent="0.25">
      <c r="A1584" s="1">
        <v>45151</v>
      </c>
      <c r="B1584">
        <v>134</v>
      </c>
      <c r="C1584" t="s">
        <v>15</v>
      </c>
      <c r="D1584" t="s">
        <v>15</v>
      </c>
      <c r="E1584" t="s">
        <v>11</v>
      </c>
      <c r="F1584">
        <v>41</v>
      </c>
      <c r="G1584">
        <v>0.71</v>
      </c>
      <c r="H1584">
        <v>2394</v>
      </c>
      <c r="I1584" s="2">
        <v>0.54166666666666663</v>
      </c>
    </row>
    <row r="1585" spans="1:9" hidden="1" x14ac:dyDescent="0.25">
      <c r="A1585" s="1">
        <v>45152</v>
      </c>
      <c r="B1585">
        <v>135</v>
      </c>
      <c r="C1585" t="s">
        <v>15</v>
      </c>
      <c r="D1585" t="s">
        <v>15</v>
      </c>
      <c r="E1585" t="s">
        <v>11</v>
      </c>
      <c r="F1585">
        <v>53</v>
      </c>
      <c r="G1585">
        <v>1.1499999999999999</v>
      </c>
      <c r="H1585">
        <v>2394</v>
      </c>
      <c r="I1585" s="2">
        <v>0.54166666666666663</v>
      </c>
    </row>
    <row r="1586" spans="1:9" hidden="1" x14ac:dyDescent="0.25">
      <c r="A1586" s="1">
        <v>45153</v>
      </c>
      <c r="B1586">
        <v>136</v>
      </c>
      <c r="C1586" t="s">
        <v>15</v>
      </c>
      <c r="D1586" t="s">
        <v>15</v>
      </c>
      <c r="E1586" t="s">
        <v>11</v>
      </c>
      <c r="F1586">
        <v>41</v>
      </c>
      <c r="G1586">
        <v>0.78</v>
      </c>
      <c r="H1586">
        <v>2394</v>
      </c>
      <c r="I1586" s="2">
        <v>0.54166666666666663</v>
      </c>
    </row>
    <row r="1587" spans="1:9" hidden="1" x14ac:dyDescent="0.25">
      <c r="A1587" s="1">
        <v>45154</v>
      </c>
      <c r="B1587">
        <v>137</v>
      </c>
      <c r="C1587" t="s">
        <v>15</v>
      </c>
      <c r="D1587" t="s">
        <v>15</v>
      </c>
      <c r="E1587" t="s">
        <v>11</v>
      </c>
      <c r="F1587">
        <v>53</v>
      </c>
      <c r="G1587">
        <v>0.88</v>
      </c>
      <c r="H1587">
        <v>2394</v>
      </c>
      <c r="I1587" s="2">
        <v>0.54166666666666663</v>
      </c>
    </row>
    <row r="1588" spans="1:9" hidden="1" x14ac:dyDescent="0.25">
      <c r="A1588" s="1">
        <v>45155</v>
      </c>
      <c r="B1588">
        <v>138</v>
      </c>
      <c r="C1588" t="s">
        <v>15</v>
      </c>
      <c r="D1588" t="s">
        <v>15</v>
      </c>
      <c r="E1588" t="s">
        <v>11</v>
      </c>
      <c r="F1588">
        <v>41</v>
      </c>
      <c r="G1588">
        <v>0.65</v>
      </c>
      <c r="H1588">
        <v>2394</v>
      </c>
      <c r="I1588" s="2">
        <v>0.54166666666666663</v>
      </c>
    </row>
    <row r="1589" spans="1:9" hidden="1" x14ac:dyDescent="0.25">
      <c r="A1589" s="1">
        <v>45156</v>
      </c>
      <c r="B1589">
        <v>139</v>
      </c>
      <c r="C1589" t="s">
        <v>15</v>
      </c>
      <c r="D1589" t="s">
        <v>15</v>
      </c>
      <c r="E1589" t="s">
        <v>11</v>
      </c>
      <c r="F1589">
        <v>41</v>
      </c>
      <c r="G1589">
        <v>0.64</v>
      </c>
      <c r="H1589">
        <v>2394</v>
      </c>
      <c r="I1589" s="2">
        <v>0.54166666666666663</v>
      </c>
    </row>
    <row r="1590" spans="1:9" hidden="1" x14ac:dyDescent="0.25">
      <c r="A1590" s="1">
        <v>45157</v>
      </c>
      <c r="B1590">
        <v>140</v>
      </c>
      <c r="C1590" t="s">
        <v>15</v>
      </c>
      <c r="D1590" t="s">
        <v>15</v>
      </c>
      <c r="E1590" t="s">
        <v>11</v>
      </c>
      <c r="F1590">
        <v>53</v>
      </c>
      <c r="G1590">
        <v>0.95</v>
      </c>
      <c r="H1590">
        <v>2394</v>
      </c>
      <c r="I1590" s="2">
        <v>0.54166666666666663</v>
      </c>
    </row>
    <row r="1591" spans="1:9" hidden="1" x14ac:dyDescent="0.25">
      <c r="A1591" s="1">
        <v>45158</v>
      </c>
      <c r="B1591">
        <v>141</v>
      </c>
      <c r="C1591" t="s">
        <v>15</v>
      </c>
      <c r="D1591" t="s">
        <v>15</v>
      </c>
      <c r="E1591" t="s">
        <v>11</v>
      </c>
      <c r="F1591">
        <v>41</v>
      </c>
      <c r="G1591">
        <v>0.78</v>
      </c>
      <c r="H1591">
        <v>2394</v>
      </c>
      <c r="I1591" s="2">
        <v>0.54166666666666663</v>
      </c>
    </row>
    <row r="1592" spans="1:9" hidden="1" x14ac:dyDescent="0.25">
      <c r="A1592" s="1">
        <v>45159</v>
      </c>
      <c r="B1592">
        <v>142</v>
      </c>
      <c r="C1592" t="s">
        <v>15</v>
      </c>
      <c r="D1592" t="s">
        <v>15</v>
      </c>
      <c r="E1592" t="s">
        <v>11</v>
      </c>
      <c r="F1592">
        <v>41</v>
      </c>
      <c r="G1592">
        <v>0.64</v>
      </c>
      <c r="H1592">
        <v>2394</v>
      </c>
      <c r="I1592" s="2">
        <v>0.54166666666666663</v>
      </c>
    </row>
    <row r="1593" spans="1:9" hidden="1" x14ac:dyDescent="0.25">
      <c r="A1593" s="1">
        <v>45160</v>
      </c>
      <c r="B1593">
        <v>143</v>
      </c>
      <c r="C1593" t="s">
        <v>15</v>
      </c>
      <c r="D1593" t="s">
        <v>15</v>
      </c>
      <c r="E1593" t="s">
        <v>11</v>
      </c>
      <c r="F1593">
        <v>41</v>
      </c>
      <c r="G1593">
        <v>0.56000000000000005</v>
      </c>
      <c r="H1593">
        <v>2394</v>
      </c>
      <c r="I1593" s="2">
        <v>0.54166666666666663</v>
      </c>
    </row>
    <row r="1594" spans="1:9" hidden="1" x14ac:dyDescent="0.25">
      <c r="A1594" s="1">
        <v>45161</v>
      </c>
      <c r="B1594">
        <v>144</v>
      </c>
      <c r="C1594" t="s">
        <v>15</v>
      </c>
      <c r="D1594" t="s">
        <v>15</v>
      </c>
      <c r="E1594" t="s">
        <v>11</v>
      </c>
      <c r="F1594">
        <v>53</v>
      </c>
      <c r="G1594">
        <v>0.85</v>
      </c>
      <c r="H1594">
        <v>2394</v>
      </c>
      <c r="I1594" s="2">
        <v>0.54166666666666663</v>
      </c>
    </row>
    <row r="1595" spans="1:9" hidden="1" x14ac:dyDescent="0.25">
      <c r="A1595" s="1">
        <v>45162</v>
      </c>
      <c r="B1595">
        <v>145</v>
      </c>
      <c r="C1595" t="s">
        <v>15</v>
      </c>
      <c r="D1595" t="s">
        <v>15</v>
      </c>
      <c r="E1595" t="s">
        <v>11</v>
      </c>
      <c r="F1595">
        <v>53</v>
      </c>
      <c r="G1595">
        <v>0.96</v>
      </c>
      <c r="H1595">
        <v>2394</v>
      </c>
      <c r="I1595" s="2">
        <v>0.54166666666666663</v>
      </c>
    </row>
    <row r="1596" spans="1:9" hidden="1" x14ac:dyDescent="0.25">
      <c r="A1596" s="1">
        <v>45163</v>
      </c>
      <c r="B1596">
        <v>146</v>
      </c>
      <c r="C1596" t="s">
        <v>15</v>
      </c>
      <c r="D1596" t="s">
        <v>15</v>
      </c>
      <c r="E1596" t="s">
        <v>11</v>
      </c>
      <c r="F1596">
        <v>59</v>
      </c>
      <c r="G1596">
        <v>1.08</v>
      </c>
      <c r="H1596">
        <v>2394</v>
      </c>
      <c r="I1596" s="2">
        <v>0.54166666666666663</v>
      </c>
    </row>
    <row r="1597" spans="1:9" hidden="1" x14ac:dyDescent="0.25">
      <c r="A1597" s="1">
        <v>45164</v>
      </c>
      <c r="B1597">
        <v>147</v>
      </c>
      <c r="C1597" t="s">
        <v>15</v>
      </c>
      <c r="D1597" t="s">
        <v>15</v>
      </c>
      <c r="E1597" t="s">
        <v>11</v>
      </c>
      <c r="F1597">
        <v>41</v>
      </c>
      <c r="G1597">
        <v>0.83</v>
      </c>
      <c r="H1597">
        <v>2394</v>
      </c>
      <c r="I1597" s="2">
        <v>0.54166666666666663</v>
      </c>
    </row>
    <row r="1598" spans="1:9" hidden="1" x14ac:dyDescent="0.25">
      <c r="A1598" s="1">
        <v>45165</v>
      </c>
      <c r="B1598">
        <v>148</v>
      </c>
      <c r="C1598" t="s">
        <v>15</v>
      </c>
      <c r="D1598" t="s">
        <v>15</v>
      </c>
      <c r="E1598" t="s">
        <v>11</v>
      </c>
      <c r="F1598">
        <v>41</v>
      </c>
      <c r="G1598">
        <v>0.72</v>
      </c>
      <c r="H1598">
        <v>2394</v>
      </c>
      <c r="I1598" s="2">
        <v>0.54166666666666663</v>
      </c>
    </row>
    <row r="1599" spans="1:9" hidden="1" x14ac:dyDescent="0.25">
      <c r="A1599" s="1">
        <v>45166</v>
      </c>
      <c r="B1599">
        <v>149</v>
      </c>
      <c r="C1599" t="s">
        <v>15</v>
      </c>
      <c r="D1599" t="s">
        <v>15</v>
      </c>
      <c r="E1599" t="s">
        <v>11</v>
      </c>
      <c r="F1599">
        <v>41</v>
      </c>
      <c r="G1599">
        <v>0.74</v>
      </c>
      <c r="H1599">
        <v>2394</v>
      </c>
      <c r="I1599" s="2">
        <v>0.54166666666666663</v>
      </c>
    </row>
    <row r="1600" spans="1:9" hidden="1" x14ac:dyDescent="0.25">
      <c r="A1600" s="1">
        <v>45167</v>
      </c>
      <c r="B1600">
        <v>150</v>
      </c>
      <c r="C1600" t="s">
        <v>15</v>
      </c>
      <c r="D1600" t="s">
        <v>15</v>
      </c>
      <c r="E1600" t="s">
        <v>11</v>
      </c>
      <c r="F1600">
        <v>53</v>
      </c>
      <c r="G1600">
        <v>0.95</v>
      </c>
      <c r="H1600">
        <v>2394</v>
      </c>
      <c r="I1600" s="2">
        <v>0.54166666666666663</v>
      </c>
    </row>
    <row r="1601" spans="1:9" hidden="1" x14ac:dyDescent="0.25">
      <c r="A1601" s="1">
        <v>45168</v>
      </c>
      <c r="B1601">
        <v>151</v>
      </c>
      <c r="C1601" t="s">
        <v>15</v>
      </c>
      <c r="D1601" t="s">
        <v>15</v>
      </c>
      <c r="E1601" t="s">
        <v>11</v>
      </c>
      <c r="F1601">
        <v>36</v>
      </c>
      <c r="G1601">
        <v>0.81</v>
      </c>
      <c r="H1601">
        <v>2394</v>
      </c>
      <c r="I1601" s="2">
        <v>0.54166666666666663</v>
      </c>
    </row>
    <row r="1602" spans="1:9" hidden="1" x14ac:dyDescent="0.25">
      <c r="A1602" s="1">
        <v>45169</v>
      </c>
      <c r="B1602">
        <v>152</v>
      </c>
      <c r="C1602" t="s">
        <v>15</v>
      </c>
      <c r="D1602" t="s">
        <v>15</v>
      </c>
      <c r="E1602" t="s">
        <v>11</v>
      </c>
      <c r="F1602">
        <v>41</v>
      </c>
      <c r="G1602">
        <v>1.1499999999999999</v>
      </c>
      <c r="H1602">
        <v>2394</v>
      </c>
      <c r="I1602" s="2">
        <v>0.54166666666666663</v>
      </c>
    </row>
    <row r="1603" spans="1:9" hidden="1" x14ac:dyDescent="0.25">
      <c r="A1603" s="1">
        <v>45170</v>
      </c>
      <c r="B1603">
        <v>153</v>
      </c>
      <c r="C1603" t="s">
        <v>15</v>
      </c>
      <c r="D1603" t="s">
        <v>15</v>
      </c>
      <c r="E1603" t="s">
        <v>11</v>
      </c>
      <c r="F1603">
        <v>31</v>
      </c>
      <c r="G1603">
        <v>0.87</v>
      </c>
      <c r="H1603">
        <v>2394</v>
      </c>
      <c r="I1603" s="2">
        <v>0.54166666666666663</v>
      </c>
    </row>
    <row r="1604" spans="1:9" hidden="1" x14ac:dyDescent="0.25">
      <c r="A1604" s="1">
        <v>45171</v>
      </c>
      <c r="B1604">
        <v>154</v>
      </c>
      <c r="C1604" t="s">
        <v>15</v>
      </c>
      <c r="D1604" t="s">
        <v>15</v>
      </c>
      <c r="E1604" t="s">
        <v>11</v>
      </c>
      <c r="F1604">
        <v>36</v>
      </c>
      <c r="G1604">
        <v>0.78</v>
      </c>
      <c r="H1604">
        <v>2394</v>
      </c>
      <c r="I1604" s="2">
        <v>0.54166666666666663</v>
      </c>
    </row>
    <row r="1605" spans="1:9" hidden="1" x14ac:dyDescent="0.25">
      <c r="A1605" s="1">
        <v>45172</v>
      </c>
      <c r="B1605">
        <v>155</v>
      </c>
      <c r="C1605" t="s">
        <v>15</v>
      </c>
      <c r="D1605" t="s">
        <v>15</v>
      </c>
      <c r="E1605" t="s">
        <v>11</v>
      </c>
      <c r="F1605">
        <v>36</v>
      </c>
      <c r="G1605">
        <v>0.69</v>
      </c>
      <c r="H1605">
        <v>2394</v>
      </c>
      <c r="I1605" s="2">
        <v>0.54166666666666663</v>
      </c>
    </row>
    <row r="1606" spans="1:9" hidden="1" x14ac:dyDescent="0.25">
      <c r="A1606" s="1">
        <v>45173</v>
      </c>
      <c r="B1606">
        <v>156</v>
      </c>
      <c r="C1606" t="s">
        <v>15</v>
      </c>
      <c r="D1606" t="s">
        <v>15</v>
      </c>
      <c r="E1606" t="s">
        <v>11</v>
      </c>
      <c r="F1606">
        <v>22</v>
      </c>
      <c r="G1606">
        <v>0.63</v>
      </c>
      <c r="H1606">
        <v>2394</v>
      </c>
      <c r="I1606" s="2">
        <v>0.54166666666666663</v>
      </c>
    </row>
    <row r="1607" spans="1:9" hidden="1" x14ac:dyDescent="0.25">
      <c r="A1607" s="1">
        <v>45174</v>
      </c>
      <c r="B1607">
        <v>157</v>
      </c>
      <c r="C1607" t="s">
        <v>15</v>
      </c>
      <c r="D1607" t="s">
        <v>15</v>
      </c>
      <c r="E1607" t="s">
        <v>11</v>
      </c>
      <c r="F1607">
        <v>36</v>
      </c>
      <c r="G1607">
        <v>0.95</v>
      </c>
      <c r="H1607">
        <v>2394</v>
      </c>
      <c r="I1607" s="2">
        <v>0.54166666666666663</v>
      </c>
    </row>
    <row r="1608" spans="1:9" hidden="1" x14ac:dyDescent="0.25">
      <c r="A1608" s="1">
        <v>45175</v>
      </c>
      <c r="B1608">
        <v>158</v>
      </c>
      <c r="C1608" t="s">
        <v>15</v>
      </c>
      <c r="D1608" t="s">
        <v>15</v>
      </c>
      <c r="E1608" t="s">
        <v>11</v>
      </c>
      <c r="F1608">
        <v>22</v>
      </c>
      <c r="G1608">
        <v>0.73</v>
      </c>
      <c r="H1608">
        <v>2394</v>
      </c>
      <c r="I1608" s="2">
        <v>0.54166666666666663</v>
      </c>
    </row>
    <row r="1609" spans="1:9" hidden="1" x14ac:dyDescent="0.25">
      <c r="A1609" s="1">
        <v>45176</v>
      </c>
      <c r="B1609">
        <v>159</v>
      </c>
      <c r="C1609" t="s">
        <v>15</v>
      </c>
      <c r="D1609" t="s">
        <v>15</v>
      </c>
      <c r="E1609" t="s">
        <v>11</v>
      </c>
      <c r="F1609">
        <v>31</v>
      </c>
      <c r="G1609">
        <v>1.1299999999999999</v>
      </c>
      <c r="H1609">
        <v>2394</v>
      </c>
      <c r="I1609" s="2">
        <v>0.54166666666666663</v>
      </c>
    </row>
    <row r="1610" spans="1:9" hidden="1" x14ac:dyDescent="0.25">
      <c r="A1610" s="1">
        <v>45177</v>
      </c>
      <c r="B1610">
        <v>160</v>
      </c>
      <c r="C1610" t="s">
        <v>15</v>
      </c>
      <c r="D1610" t="s">
        <v>15</v>
      </c>
      <c r="E1610" t="s">
        <v>11</v>
      </c>
      <c r="F1610">
        <v>22</v>
      </c>
      <c r="G1610">
        <v>0.85</v>
      </c>
      <c r="H1610">
        <v>2394</v>
      </c>
      <c r="I1610" s="2">
        <v>0.54166666666666663</v>
      </c>
    </row>
    <row r="1611" spans="1:9" hidden="1" x14ac:dyDescent="0.25">
      <c r="A1611" s="1">
        <v>45178</v>
      </c>
      <c r="B1611">
        <v>161</v>
      </c>
      <c r="C1611" t="s">
        <v>15</v>
      </c>
      <c r="D1611" t="s">
        <v>15</v>
      </c>
      <c r="E1611" t="s">
        <v>11</v>
      </c>
      <c r="F1611">
        <v>27</v>
      </c>
      <c r="G1611">
        <v>0.76</v>
      </c>
      <c r="H1611">
        <v>2394</v>
      </c>
      <c r="I1611" s="2">
        <v>0.54166666666666663</v>
      </c>
    </row>
    <row r="1612" spans="1:9" hidden="1" x14ac:dyDescent="0.25">
      <c r="A1612" s="1">
        <v>45179</v>
      </c>
      <c r="B1612">
        <v>162</v>
      </c>
      <c r="C1612" t="s">
        <v>15</v>
      </c>
      <c r="D1612" t="s">
        <v>15</v>
      </c>
      <c r="E1612" t="s">
        <v>11</v>
      </c>
      <c r="F1612">
        <v>36</v>
      </c>
      <c r="G1612">
        <v>1.04</v>
      </c>
      <c r="H1612">
        <v>2394</v>
      </c>
      <c r="I1612" s="2">
        <v>0.54166666666666663</v>
      </c>
    </row>
    <row r="1613" spans="1:9" hidden="1" x14ac:dyDescent="0.25">
      <c r="A1613" s="1">
        <v>45180</v>
      </c>
      <c r="B1613">
        <v>163</v>
      </c>
      <c r="C1613" t="s">
        <v>15</v>
      </c>
      <c r="D1613" t="s">
        <v>15</v>
      </c>
      <c r="E1613" t="s">
        <v>11</v>
      </c>
      <c r="F1613">
        <v>36</v>
      </c>
      <c r="G1613">
        <v>0.82</v>
      </c>
      <c r="H1613">
        <v>2394</v>
      </c>
      <c r="I1613" s="2">
        <v>0.54166666666666663</v>
      </c>
    </row>
    <row r="1614" spans="1:9" hidden="1" x14ac:dyDescent="0.25">
      <c r="A1614" s="1">
        <v>45181</v>
      </c>
      <c r="B1614">
        <v>164</v>
      </c>
      <c r="C1614" t="s">
        <v>15</v>
      </c>
      <c r="D1614" t="s">
        <v>15</v>
      </c>
      <c r="E1614" t="s">
        <v>11</v>
      </c>
      <c r="F1614">
        <v>22</v>
      </c>
      <c r="G1614">
        <v>0.64</v>
      </c>
      <c r="H1614">
        <v>2394</v>
      </c>
      <c r="I1614" s="2">
        <v>0.54166666666666663</v>
      </c>
    </row>
    <row r="1615" spans="1:9" hidden="1" x14ac:dyDescent="0.25">
      <c r="A1615" s="1">
        <v>45182</v>
      </c>
      <c r="B1615">
        <v>165</v>
      </c>
      <c r="C1615" t="s">
        <v>15</v>
      </c>
      <c r="D1615" t="s">
        <v>15</v>
      </c>
      <c r="E1615" t="s">
        <v>11</v>
      </c>
      <c r="F1615">
        <v>31</v>
      </c>
      <c r="G1615">
        <v>0.59</v>
      </c>
      <c r="H1615">
        <v>2394</v>
      </c>
      <c r="I1615" s="2">
        <v>0.54166666666666663</v>
      </c>
    </row>
    <row r="1616" spans="1:9" hidden="1" x14ac:dyDescent="0.25">
      <c r="A1616" s="1">
        <v>45183</v>
      </c>
      <c r="B1616">
        <v>166</v>
      </c>
      <c r="C1616" t="s">
        <v>15</v>
      </c>
      <c r="D1616" t="s">
        <v>15</v>
      </c>
      <c r="E1616" t="s">
        <v>11</v>
      </c>
      <c r="F1616">
        <v>22</v>
      </c>
      <c r="G1616">
        <v>0.68</v>
      </c>
      <c r="H1616">
        <v>2394</v>
      </c>
      <c r="I1616" s="2">
        <v>0.54166666666666663</v>
      </c>
    </row>
    <row r="1617" spans="1:9" hidden="1" x14ac:dyDescent="0.25">
      <c r="A1617" s="1">
        <v>45184</v>
      </c>
      <c r="B1617">
        <v>167</v>
      </c>
      <c r="C1617" t="s">
        <v>15</v>
      </c>
      <c r="D1617" t="s">
        <v>15</v>
      </c>
      <c r="E1617" t="s">
        <v>11</v>
      </c>
      <c r="F1617">
        <v>22</v>
      </c>
      <c r="G1617">
        <v>0.62</v>
      </c>
      <c r="H1617">
        <v>2394</v>
      </c>
      <c r="I1617" s="2">
        <v>0.54166666666666663</v>
      </c>
    </row>
    <row r="1618" spans="1:9" hidden="1" x14ac:dyDescent="0.25">
      <c r="A1618" s="1">
        <v>45185</v>
      </c>
      <c r="B1618">
        <v>168</v>
      </c>
      <c r="C1618" t="s">
        <v>15</v>
      </c>
      <c r="D1618" t="s">
        <v>15</v>
      </c>
      <c r="E1618" t="s">
        <v>11</v>
      </c>
      <c r="F1618">
        <v>22</v>
      </c>
      <c r="G1618">
        <v>0.76</v>
      </c>
      <c r="H1618">
        <v>2394</v>
      </c>
      <c r="I1618" s="2">
        <v>0.54166666666666663</v>
      </c>
    </row>
    <row r="1619" spans="1:9" hidden="1" x14ac:dyDescent="0.25">
      <c r="A1619" s="1">
        <v>45186</v>
      </c>
      <c r="B1619">
        <v>169</v>
      </c>
      <c r="C1619" t="s">
        <v>15</v>
      </c>
      <c r="D1619" t="s">
        <v>15</v>
      </c>
      <c r="E1619" t="s">
        <v>11</v>
      </c>
      <c r="F1619">
        <v>36</v>
      </c>
      <c r="G1619">
        <v>0.84</v>
      </c>
      <c r="H1619">
        <v>2394</v>
      </c>
      <c r="I1619" s="2">
        <v>0.54166666666666663</v>
      </c>
    </row>
    <row r="1620" spans="1:9" hidden="1" x14ac:dyDescent="0.25">
      <c r="A1620" s="1">
        <v>45187</v>
      </c>
      <c r="B1620">
        <v>170</v>
      </c>
      <c r="C1620" t="s">
        <v>15</v>
      </c>
      <c r="D1620" t="s">
        <v>15</v>
      </c>
      <c r="E1620" t="s">
        <v>11</v>
      </c>
      <c r="F1620">
        <v>22</v>
      </c>
      <c r="G1620">
        <v>0.72</v>
      </c>
      <c r="H1620">
        <v>2394</v>
      </c>
      <c r="I1620" s="2">
        <v>0.54166666666666663</v>
      </c>
    </row>
    <row r="1621" spans="1:9" hidden="1" x14ac:dyDescent="0.25">
      <c r="A1621" s="1">
        <v>45188</v>
      </c>
      <c r="B1621">
        <v>171</v>
      </c>
      <c r="C1621" t="s">
        <v>15</v>
      </c>
      <c r="D1621" t="s">
        <v>15</v>
      </c>
      <c r="E1621" t="s">
        <v>11</v>
      </c>
      <c r="F1621">
        <v>22</v>
      </c>
      <c r="G1621">
        <v>0.63</v>
      </c>
      <c r="H1621">
        <v>2394</v>
      </c>
      <c r="I1621" s="2">
        <v>0.54166666666666663</v>
      </c>
    </row>
    <row r="1622" spans="1:9" hidden="1" x14ac:dyDescent="0.25">
      <c r="A1622" s="1">
        <v>45189</v>
      </c>
      <c r="B1622">
        <v>172</v>
      </c>
      <c r="C1622" t="s">
        <v>15</v>
      </c>
      <c r="D1622" t="s">
        <v>15</v>
      </c>
      <c r="E1622" t="s">
        <v>11</v>
      </c>
      <c r="F1622">
        <v>36</v>
      </c>
      <c r="G1622">
        <v>0.82</v>
      </c>
      <c r="H1622">
        <v>2394</v>
      </c>
      <c r="I1622" s="2">
        <v>0.54166666666666663</v>
      </c>
    </row>
    <row r="1623" spans="1:9" hidden="1" x14ac:dyDescent="0.25">
      <c r="A1623" s="1">
        <v>45190</v>
      </c>
      <c r="B1623">
        <v>173</v>
      </c>
      <c r="C1623" t="s">
        <v>15</v>
      </c>
      <c r="D1623" t="s">
        <v>15</v>
      </c>
      <c r="E1623" t="s">
        <v>11</v>
      </c>
      <c r="F1623">
        <v>36</v>
      </c>
      <c r="G1623">
        <v>1.01</v>
      </c>
      <c r="H1623">
        <v>2394</v>
      </c>
      <c r="I1623" s="2">
        <v>0.54166666666666663</v>
      </c>
    </row>
    <row r="1624" spans="1:9" hidden="1" x14ac:dyDescent="0.25">
      <c r="A1624" s="1">
        <v>45191</v>
      </c>
      <c r="B1624">
        <v>174</v>
      </c>
      <c r="C1624" t="s">
        <v>15</v>
      </c>
      <c r="D1624" t="s">
        <v>15</v>
      </c>
      <c r="E1624" t="s">
        <v>11</v>
      </c>
      <c r="F1624">
        <v>47</v>
      </c>
      <c r="G1624">
        <v>1.1399999999999999</v>
      </c>
      <c r="H1624">
        <v>2394</v>
      </c>
      <c r="I1624" s="2">
        <v>0.54166666666666663</v>
      </c>
    </row>
    <row r="1625" spans="1:9" hidden="1" x14ac:dyDescent="0.25">
      <c r="A1625" s="1">
        <v>45192</v>
      </c>
      <c r="B1625">
        <v>175</v>
      </c>
      <c r="C1625" t="s">
        <v>15</v>
      </c>
      <c r="D1625" t="s">
        <v>15</v>
      </c>
      <c r="E1625" t="s">
        <v>11</v>
      </c>
      <c r="F1625">
        <v>41</v>
      </c>
      <c r="G1625">
        <v>1.1299999999999999</v>
      </c>
      <c r="H1625">
        <v>2394</v>
      </c>
      <c r="I1625" s="2">
        <v>0.54166666666666663</v>
      </c>
    </row>
    <row r="1626" spans="1:9" hidden="1" x14ac:dyDescent="0.25">
      <c r="A1626" s="1">
        <v>45193</v>
      </c>
      <c r="B1626">
        <v>176</v>
      </c>
      <c r="C1626" t="s">
        <v>15</v>
      </c>
      <c r="D1626" t="s">
        <v>15</v>
      </c>
      <c r="E1626" t="s">
        <v>11</v>
      </c>
      <c r="F1626">
        <v>36</v>
      </c>
      <c r="G1626">
        <v>1.17</v>
      </c>
      <c r="H1626">
        <v>2394</v>
      </c>
      <c r="I1626" s="2">
        <v>0.54166666666666663</v>
      </c>
    </row>
    <row r="1627" spans="1:9" hidden="1" x14ac:dyDescent="0.25">
      <c r="A1627" s="1">
        <v>45194</v>
      </c>
      <c r="B1627">
        <v>177</v>
      </c>
      <c r="C1627" t="s">
        <v>15</v>
      </c>
      <c r="D1627" t="s">
        <v>15</v>
      </c>
      <c r="E1627" t="s">
        <v>11</v>
      </c>
      <c r="F1627">
        <v>22</v>
      </c>
      <c r="G1627">
        <v>0.84</v>
      </c>
      <c r="H1627">
        <v>2394</v>
      </c>
      <c r="I1627" s="2">
        <v>0.54166666666666663</v>
      </c>
    </row>
    <row r="1628" spans="1:9" hidden="1" x14ac:dyDescent="0.25">
      <c r="A1628" s="1">
        <v>45195</v>
      </c>
      <c r="B1628">
        <v>178</v>
      </c>
      <c r="C1628" t="s">
        <v>15</v>
      </c>
      <c r="D1628" t="s">
        <v>15</v>
      </c>
      <c r="E1628" t="s">
        <v>11</v>
      </c>
      <c r="F1628">
        <v>41</v>
      </c>
      <c r="G1628">
        <v>1.1000000000000001</v>
      </c>
      <c r="H1628">
        <v>2394</v>
      </c>
      <c r="I1628" s="2">
        <v>0.54166666666666663</v>
      </c>
    </row>
    <row r="1629" spans="1:9" hidden="1" x14ac:dyDescent="0.25">
      <c r="A1629" s="1">
        <v>45196</v>
      </c>
      <c r="B1629">
        <v>179</v>
      </c>
      <c r="C1629" t="s">
        <v>15</v>
      </c>
      <c r="D1629" t="s">
        <v>15</v>
      </c>
      <c r="E1629" t="s">
        <v>11</v>
      </c>
      <c r="F1629">
        <v>22</v>
      </c>
      <c r="G1629">
        <v>0.78</v>
      </c>
      <c r="H1629">
        <v>2394</v>
      </c>
      <c r="I1629" s="2">
        <v>0.54166666666666663</v>
      </c>
    </row>
    <row r="1630" spans="1:9" hidden="1" x14ac:dyDescent="0.25">
      <c r="A1630" s="1">
        <v>45197</v>
      </c>
      <c r="B1630">
        <v>180</v>
      </c>
      <c r="C1630" t="s">
        <v>15</v>
      </c>
      <c r="D1630" t="s">
        <v>15</v>
      </c>
      <c r="E1630" t="s">
        <v>11</v>
      </c>
      <c r="F1630">
        <v>22</v>
      </c>
      <c r="G1630">
        <v>0.69</v>
      </c>
      <c r="H1630">
        <v>2394</v>
      </c>
      <c r="I1630" s="2">
        <v>0.54166666666666663</v>
      </c>
    </row>
    <row r="1631" spans="1:9" hidden="1" x14ac:dyDescent="0.25">
      <c r="A1631" s="1">
        <v>45017</v>
      </c>
      <c r="B1631">
        <v>0</v>
      </c>
      <c r="C1631" t="s">
        <v>17</v>
      </c>
      <c r="D1631" t="s">
        <v>17</v>
      </c>
      <c r="E1631" t="s">
        <v>12</v>
      </c>
      <c r="F1631">
        <v>278</v>
      </c>
      <c r="G1631">
        <v>0.83</v>
      </c>
      <c r="H1631">
        <v>2395</v>
      </c>
      <c r="I1631" s="2">
        <v>0.77083333333333337</v>
      </c>
    </row>
    <row r="1632" spans="1:9" hidden="1" x14ac:dyDescent="0.25">
      <c r="A1632" s="1">
        <v>45018</v>
      </c>
      <c r="B1632">
        <v>1</v>
      </c>
      <c r="C1632" t="s">
        <v>17</v>
      </c>
      <c r="D1632" t="s">
        <v>17</v>
      </c>
      <c r="E1632" t="s">
        <v>12</v>
      </c>
      <c r="F1632">
        <v>278</v>
      </c>
      <c r="G1632">
        <v>0.78</v>
      </c>
      <c r="H1632">
        <v>2395</v>
      </c>
      <c r="I1632" s="2">
        <v>0.77083333333333337</v>
      </c>
    </row>
    <row r="1633" spans="1:9" hidden="1" x14ac:dyDescent="0.25">
      <c r="A1633" s="1">
        <v>45019</v>
      </c>
      <c r="B1633">
        <v>2</v>
      </c>
      <c r="C1633" t="s">
        <v>17</v>
      </c>
      <c r="D1633" t="s">
        <v>17</v>
      </c>
      <c r="E1633" t="s">
        <v>12</v>
      </c>
      <c r="F1633">
        <v>305</v>
      </c>
      <c r="G1633">
        <v>0.95</v>
      </c>
      <c r="H1633">
        <v>2395</v>
      </c>
      <c r="I1633" s="2">
        <v>0.77083333333333337</v>
      </c>
    </row>
    <row r="1634" spans="1:9" hidden="1" x14ac:dyDescent="0.25">
      <c r="A1634" s="1">
        <v>45020</v>
      </c>
      <c r="B1634">
        <v>3</v>
      </c>
      <c r="C1634" t="s">
        <v>17</v>
      </c>
      <c r="D1634" t="s">
        <v>17</v>
      </c>
      <c r="E1634" t="s">
        <v>12</v>
      </c>
      <c r="F1634">
        <v>295</v>
      </c>
      <c r="G1634">
        <v>1.03</v>
      </c>
      <c r="H1634">
        <v>2395</v>
      </c>
      <c r="I1634" s="2">
        <v>0.77083333333333337</v>
      </c>
    </row>
    <row r="1635" spans="1:9" hidden="1" x14ac:dyDescent="0.25">
      <c r="A1635" s="1">
        <v>45021</v>
      </c>
      <c r="B1635">
        <v>4</v>
      </c>
      <c r="C1635" t="s">
        <v>17</v>
      </c>
      <c r="D1635" t="s">
        <v>17</v>
      </c>
      <c r="E1635" t="s">
        <v>12</v>
      </c>
      <c r="F1635">
        <v>305</v>
      </c>
      <c r="G1635">
        <v>1.05</v>
      </c>
      <c r="H1635">
        <v>2395</v>
      </c>
      <c r="I1635" s="2">
        <v>0.77083333333333337</v>
      </c>
    </row>
    <row r="1636" spans="1:9" hidden="1" x14ac:dyDescent="0.25">
      <c r="A1636" s="1">
        <v>45022</v>
      </c>
      <c r="B1636">
        <v>5</v>
      </c>
      <c r="C1636" t="s">
        <v>17</v>
      </c>
      <c r="D1636" t="s">
        <v>17</v>
      </c>
      <c r="E1636" t="s">
        <v>12</v>
      </c>
      <c r="F1636">
        <v>278</v>
      </c>
      <c r="G1636">
        <v>0.93</v>
      </c>
      <c r="H1636">
        <v>2395</v>
      </c>
      <c r="I1636" s="2">
        <v>0.77083333333333337</v>
      </c>
    </row>
    <row r="1637" spans="1:9" hidden="1" x14ac:dyDescent="0.25">
      <c r="A1637" s="1">
        <v>45023</v>
      </c>
      <c r="B1637">
        <v>6</v>
      </c>
      <c r="C1637" t="s">
        <v>17</v>
      </c>
      <c r="D1637" t="s">
        <v>17</v>
      </c>
      <c r="E1637" t="s">
        <v>12</v>
      </c>
      <c r="F1637">
        <v>277</v>
      </c>
      <c r="G1637">
        <v>0.87</v>
      </c>
      <c r="H1637">
        <v>2395</v>
      </c>
      <c r="I1637" s="2">
        <v>0.77083333333333337</v>
      </c>
    </row>
    <row r="1638" spans="1:9" hidden="1" x14ac:dyDescent="0.25">
      <c r="A1638" s="1">
        <v>45024</v>
      </c>
      <c r="B1638">
        <v>7</v>
      </c>
      <c r="C1638" t="s">
        <v>17</v>
      </c>
      <c r="D1638" t="s">
        <v>17</v>
      </c>
      <c r="E1638" t="s">
        <v>12</v>
      </c>
      <c r="F1638">
        <v>278</v>
      </c>
      <c r="G1638">
        <v>0.75</v>
      </c>
      <c r="H1638">
        <v>2395</v>
      </c>
      <c r="I1638" s="2">
        <v>0.77083333333333337</v>
      </c>
    </row>
    <row r="1639" spans="1:9" hidden="1" x14ac:dyDescent="0.25">
      <c r="A1639" s="1">
        <v>45025</v>
      </c>
      <c r="B1639">
        <v>8</v>
      </c>
      <c r="C1639" t="s">
        <v>17</v>
      </c>
      <c r="D1639" t="s">
        <v>17</v>
      </c>
      <c r="E1639" t="s">
        <v>12</v>
      </c>
      <c r="F1639">
        <v>271</v>
      </c>
      <c r="G1639">
        <v>0.93</v>
      </c>
      <c r="H1639">
        <v>2395</v>
      </c>
      <c r="I1639" s="2">
        <v>0.77083333333333337</v>
      </c>
    </row>
    <row r="1640" spans="1:9" hidden="1" x14ac:dyDescent="0.25">
      <c r="A1640" s="1">
        <v>45026</v>
      </c>
      <c r="B1640">
        <v>9</v>
      </c>
      <c r="C1640" t="s">
        <v>17</v>
      </c>
      <c r="D1640" t="s">
        <v>17</v>
      </c>
      <c r="E1640" t="s">
        <v>12</v>
      </c>
      <c r="F1640">
        <v>231</v>
      </c>
      <c r="G1640">
        <v>0.83</v>
      </c>
      <c r="H1640">
        <v>2395</v>
      </c>
      <c r="I1640" s="2">
        <v>0.77083333333333337</v>
      </c>
    </row>
    <row r="1641" spans="1:9" hidden="1" x14ac:dyDescent="0.25">
      <c r="A1641" s="1">
        <v>45027</v>
      </c>
      <c r="B1641">
        <v>10</v>
      </c>
      <c r="C1641" t="s">
        <v>17</v>
      </c>
      <c r="D1641" t="s">
        <v>17</v>
      </c>
      <c r="E1641" t="s">
        <v>12</v>
      </c>
      <c r="F1641">
        <v>243</v>
      </c>
      <c r="G1641">
        <v>0.73</v>
      </c>
      <c r="H1641">
        <v>2395</v>
      </c>
      <c r="I1641" s="2">
        <v>0.77083333333333337</v>
      </c>
    </row>
    <row r="1642" spans="1:9" hidden="1" x14ac:dyDescent="0.25">
      <c r="A1642" s="1">
        <v>45028</v>
      </c>
      <c r="B1642">
        <v>11</v>
      </c>
      <c r="C1642" t="s">
        <v>17</v>
      </c>
      <c r="D1642" t="s">
        <v>17</v>
      </c>
      <c r="E1642" t="s">
        <v>12</v>
      </c>
      <c r="F1642">
        <v>226</v>
      </c>
      <c r="G1642">
        <v>0.67</v>
      </c>
      <c r="H1642">
        <v>2395</v>
      </c>
      <c r="I1642" s="2">
        <v>0.77083333333333337</v>
      </c>
    </row>
    <row r="1643" spans="1:9" hidden="1" x14ac:dyDescent="0.25">
      <c r="A1643" s="1">
        <v>45029</v>
      </c>
      <c r="B1643">
        <v>12</v>
      </c>
      <c r="C1643" t="s">
        <v>17</v>
      </c>
      <c r="D1643" t="s">
        <v>17</v>
      </c>
      <c r="E1643" t="s">
        <v>12</v>
      </c>
      <c r="F1643">
        <v>271</v>
      </c>
      <c r="G1643">
        <v>0.95</v>
      </c>
      <c r="H1643">
        <v>2395</v>
      </c>
      <c r="I1643" s="2">
        <v>0.77083333333333337</v>
      </c>
    </row>
    <row r="1644" spans="1:9" hidden="1" x14ac:dyDescent="0.25">
      <c r="A1644" s="1">
        <v>45030</v>
      </c>
      <c r="B1644">
        <v>13</v>
      </c>
      <c r="C1644" t="s">
        <v>17</v>
      </c>
      <c r="D1644" t="s">
        <v>17</v>
      </c>
      <c r="E1644" t="s">
        <v>12</v>
      </c>
      <c r="F1644">
        <v>244</v>
      </c>
      <c r="G1644">
        <v>1.17</v>
      </c>
      <c r="H1644">
        <v>2395</v>
      </c>
      <c r="I1644" s="2">
        <v>0.77083333333333337</v>
      </c>
    </row>
    <row r="1645" spans="1:9" hidden="1" x14ac:dyDescent="0.25">
      <c r="A1645" s="1">
        <v>45031</v>
      </c>
      <c r="B1645">
        <v>14</v>
      </c>
      <c r="C1645" t="s">
        <v>17</v>
      </c>
      <c r="D1645" t="s">
        <v>17</v>
      </c>
      <c r="E1645" t="s">
        <v>12</v>
      </c>
      <c r="F1645">
        <v>231</v>
      </c>
      <c r="G1645">
        <v>0.78</v>
      </c>
      <c r="H1645">
        <v>2395</v>
      </c>
      <c r="I1645" s="2">
        <v>0.77083333333333337</v>
      </c>
    </row>
    <row r="1646" spans="1:9" hidden="1" x14ac:dyDescent="0.25">
      <c r="A1646" s="1">
        <v>45032</v>
      </c>
      <c r="B1646">
        <v>15</v>
      </c>
      <c r="C1646" t="s">
        <v>17</v>
      </c>
      <c r="D1646" t="s">
        <v>17</v>
      </c>
      <c r="E1646" t="s">
        <v>12</v>
      </c>
      <c r="F1646">
        <v>257</v>
      </c>
      <c r="G1646">
        <v>0.95</v>
      </c>
      <c r="H1646">
        <v>2395</v>
      </c>
      <c r="I1646" s="2">
        <v>0.77083333333333337</v>
      </c>
    </row>
    <row r="1647" spans="1:9" hidden="1" x14ac:dyDescent="0.25">
      <c r="A1647" s="1">
        <v>45033</v>
      </c>
      <c r="B1647">
        <v>16</v>
      </c>
      <c r="C1647" t="s">
        <v>17</v>
      </c>
      <c r="D1647" t="s">
        <v>17</v>
      </c>
      <c r="E1647" t="s">
        <v>12</v>
      </c>
      <c r="F1647">
        <v>162</v>
      </c>
      <c r="G1647">
        <v>0.84</v>
      </c>
      <c r="H1647">
        <v>2395</v>
      </c>
      <c r="I1647" s="2">
        <v>0.77083333333333337</v>
      </c>
    </row>
    <row r="1648" spans="1:9" hidden="1" x14ac:dyDescent="0.25">
      <c r="A1648" s="1">
        <v>45034</v>
      </c>
      <c r="B1648">
        <v>17</v>
      </c>
      <c r="C1648" t="s">
        <v>17</v>
      </c>
      <c r="D1648" t="s">
        <v>17</v>
      </c>
      <c r="E1648" t="s">
        <v>12</v>
      </c>
      <c r="F1648">
        <v>157</v>
      </c>
      <c r="G1648">
        <v>0.77</v>
      </c>
      <c r="H1648">
        <v>2395</v>
      </c>
      <c r="I1648" s="2">
        <v>0.77083333333333337</v>
      </c>
    </row>
    <row r="1649" spans="1:9" hidden="1" x14ac:dyDescent="0.25">
      <c r="A1649" s="1">
        <v>45035</v>
      </c>
      <c r="B1649">
        <v>18</v>
      </c>
      <c r="C1649" t="s">
        <v>17</v>
      </c>
      <c r="D1649" t="s">
        <v>17</v>
      </c>
      <c r="E1649" t="s">
        <v>12</v>
      </c>
      <c r="F1649">
        <v>157</v>
      </c>
      <c r="G1649">
        <v>0.66</v>
      </c>
      <c r="H1649">
        <v>2395</v>
      </c>
      <c r="I1649" s="2">
        <v>0.77083333333333337</v>
      </c>
    </row>
    <row r="1650" spans="1:9" hidden="1" x14ac:dyDescent="0.25">
      <c r="A1650" s="1">
        <v>45036</v>
      </c>
      <c r="B1650">
        <v>19</v>
      </c>
      <c r="C1650" t="s">
        <v>17</v>
      </c>
      <c r="D1650" t="s">
        <v>17</v>
      </c>
      <c r="E1650" t="s">
        <v>12</v>
      </c>
      <c r="F1650">
        <v>204</v>
      </c>
      <c r="G1650">
        <v>0.95</v>
      </c>
      <c r="H1650">
        <v>2395</v>
      </c>
      <c r="I1650" s="2">
        <v>0.77083333333333337</v>
      </c>
    </row>
    <row r="1651" spans="1:9" hidden="1" x14ac:dyDescent="0.25">
      <c r="A1651" s="1">
        <v>45037</v>
      </c>
      <c r="B1651">
        <v>20</v>
      </c>
      <c r="C1651" t="s">
        <v>17</v>
      </c>
      <c r="D1651" t="s">
        <v>17</v>
      </c>
      <c r="E1651" t="s">
        <v>12</v>
      </c>
      <c r="F1651">
        <v>210</v>
      </c>
      <c r="G1651">
        <v>0.99</v>
      </c>
      <c r="H1651">
        <v>2395</v>
      </c>
      <c r="I1651" s="2">
        <v>0.77083333333333337</v>
      </c>
    </row>
    <row r="1652" spans="1:9" hidden="1" x14ac:dyDescent="0.25">
      <c r="A1652" s="1">
        <v>45038</v>
      </c>
      <c r="B1652">
        <v>21</v>
      </c>
      <c r="C1652" t="s">
        <v>17</v>
      </c>
      <c r="D1652" t="s">
        <v>17</v>
      </c>
      <c r="E1652" t="s">
        <v>12</v>
      </c>
      <c r="F1652">
        <v>157</v>
      </c>
      <c r="G1652">
        <v>0.65</v>
      </c>
      <c r="H1652">
        <v>2395</v>
      </c>
      <c r="I1652" s="2">
        <v>0.77083333333333337</v>
      </c>
    </row>
    <row r="1653" spans="1:9" hidden="1" x14ac:dyDescent="0.25">
      <c r="A1653" s="1">
        <v>45039</v>
      </c>
      <c r="B1653">
        <v>22</v>
      </c>
      <c r="C1653" t="s">
        <v>17</v>
      </c>
      <c r="D1653" t="s">
        <v>17</v>
      </c>
      <c r="E1653" t="s">
        <v>12</v>
      </c>
      <c r="F1653">
        <v>162</v>
      </c>
      <c r="G1653">
        <v>0.57999999999999996</v>
      </c>
      <c r="H1653">
        <v>2395</v>
      </c>
      <c r="I1653" s="2">
        <v>0.77083333333333337</v>
      </c>
    </row>
    <row r="1654" spans="1:9" hidden="1" x14ac:dyDescent="0.25">
      <c r="A1654" s="1">
        <v>45040</v>
      </c>
      <c r="B1654">
        <v>23</v>
      </c>
      <c r="C1654" t="s">
        <v>17</v>
      </c>
      <c r="D1654" t="s">
        <v>17</v>
      </c>
      <c r="E1654" t="s">
        <v>12</v>
      </c>
      <c r="F1654">
        <v>162</v>
      </c>
      <c r="G1654">
        <v>0.5</v>
      </c>
      <c r="H1654">
        <v>2395</v>
      </c>
      <c r="I1654" s="2">
        <v>0.77083333333333337</v>
      </c>
    </row>
    <row r="1655" spans="1:9" hidden="1" x14ac:dyDescent="0.25">
      <c r="A1655" s="1">
        <v>45041</v>
      </c>
      <c r="B1655">
        <v>24</v>
      </c>
      <c r="C1655" t="s">
        <v>17</v>
      </c>
      <c r="D1655" t="s">
        <v>17</v>
      </c>
      <c r="E1655" t="s">
        <v>12</v>
      </c>
      <c r="F1655">
        <v>168</v>
      </c>
      <c r="G1655">
        <v>0.84</v>
      </c>
      <c r="H1655">
        <v>2395</v>
      </c>
      <c r="I1655" s="2">
        <v>0.77083333333333337</v>
      </c>
    </row>
    <row r="1656" spans="1:9" hidden="1" x14ac:dyDescent="0.25">
      <c r="A1656" s="1">
        <v>45042</v>
      </c>
      <c r="B1656">
        <v>25</v>
      </c>
      <c r="C1656" t="s">
        <v>17</v>
      </c>
      <c r="D1656" t="s">
        <v>17</v>
      </c>
      <c r="E1656" t="s">
        <v>12</v>
      </c>
      <c r="F1656">
        <v>157</v>
      </c>
      <c r="G1656">
        <v>0.72</v>
      </c>
      <c r="H1656">
        <v>2395</v>
      </c>
      <c r="I1656" s="2">
        <v>0.77083333333333337</v>
      </c>
    </row>
    <row r="1657" spans="1:9" hidden="1" x14ac:dyDescent="0.25">
      <c r="A1657" s="1">
        <v>45043</v>
      </c>
      <c r="B1657">
        <v>26</v>
      </c>
      <c r="C1657" t="s">
        <v>17</v>
      </c>
      <c r="D1657" t="s">
        <v>17</v>
      </c>
      <c r="E1657" t="s">
        <v>12</v>
      </c>
      <c r="F1657">
        <v>183</v>
      </c>
      <c r="G1657">
        <v>0.95</v>
      </c>
      <c r="H1657">
        <v>2395</v>
      </c>
      <c r="I1657" s="2">
        <v>0.77083333333333337</v>
      </c>
    </row>
    <row r="1658" spans="1:9" hidden="1" x14ac:dyDescent="0.25">
      <c r="A1658" s="1">
        <v>45044</v>
      </c>
      <c r="B1658">
        <v>27</v>
      </c>
      <c r="C1658" t="s">
        <v>17</v>
      </c>
      <c r="D1658" t="s">
        <v>17</v>
      </c>
      <c r="E1658" t="s">
        <v>12</v>
      </c>
      <c r="F1658">
        <v>157</v>
      </c>
      <c r="G1658">
        <v>0.73</v>
      </c>
      <c r="H1658">
        <v>2395</v>
      </c>
      <c r="I1658" s="2">
        <v>0.77083333333333337</v>
      </c>
    </row>
    <row r="1659" spans="1:9" hidden="1" x14ac:dyDescent="0.25">
      <c r="A1659" s="1">
        <v>45045</v>
      </c>
      <c r="B1659">
        <v>28</v>
      </c>
      <c r="C1659" t="s">
        <v>17</v>
      </c>
      <c r="D1659" t="s">
        <v>17</v>
      </c>
      <c r="E1659" t="s">
        <v>12</v>
      </c>
      <c r="F1659">
        <v>162</v>
      </c>
      <c r="G1659">
        <v>0.79</v>
      </c>
      <c r="H1659">
        <v>2395</v>
      </c>
      <c r="I1659" s="2">
        <v>0.77083333333333337</v>
      </c>
    </row>
    <row r="1660" spans="1:9" hidden="1" x14ac:dyDescent="0.25">
      <c r="A1660" s="1">
        <v>45046</v>
      </c>
      <c r="B1660">
        <v>29</v>
      </c>
      <c r="C1660" t="s">
        <v>17</v>
      </c>
      <c r="D1660" t="s">
        <v>17</v>
      </c>
      <c r="E1660" t="s">
        <v>12</v>
      </c>
      <c r="F1660">
        <v>204</v>
      </c>
      <c r="G1660">
        <v>1.0900000000000001</v>
      </c>
      <c r="H1660">
        <v>2395</v>
      </c>
      <c r="I1660" s="2">
        <v>0.77083333333333337</v>
      </c>
    </row>
    <row r="1661" spans="1:9" hidden="1" x14ac:dyDescent="0.25">
      <c r="A1661" s="1">
        <v>45047</v>
      </c>
      <c r="B1661">
        <v>30</v>
      </c>
      <c r="C1661" t="s">
        <v>17</v>
      </c>
      <c r="D1661" t="s">
        <v>17</v>
      </c>
      <c r="E1661" t="s">
        <v>12</v>
      </c>
      <c r="F1661">
        <v>211</v>
      </c>
      <c r="G1661">
        <v>1.19</v>
      </c>
      <c r="H1661">
        <v>2395</v>
      </c>
      <c r="I1661" s="2">
        <v>0.77083333333333337</v>
      </c>
    </row>
    <row r="1662" spans="1:9" hidden="1" x14ac:dyDescent="0.25">
      <c r="A1662" s="1">
        <v>45048</v>
      </c>
      <c r="B1662">
        <v>31</v>
      </c>
      <c r="C1662" t="s">
        <v>17</v>
      </c>
      <c r="D1662" t="s">
        <v>17</v>
      </c>
      <c r="E1662" t="s">
        <v>12</v>
      </c>
      <c r="F1662">
        <v>143</v>
      </c>
      <c r="G1662">
        <v>0.77</v>
      </c>
      <c r="H1662">
        <v>2395</v>
      </c>
      <c r="I1662" s="2">
        <v>0.77083333333333337</v>
      </c>
    </row>
    <row r="1663" spans="1:9" hidden="1" x14ac:dyDescent="0.25">
      <c r="A1663" s="1">
        <v>45049</v>
      </c>
      <c r="B1663">
        <v>32</v>
      </c>
      <c r="C1663" t="s">
        <v>17</v>
      </c>
      <c r="D1663" t="s">
        <v>17</v>
      </c>
      <c r="E1663" t="s">
        <v>12</v>
      </c>
      <c r="F1663">
        <v>150</v>
      </c>
      <c r="G1663">
        <v>0.93</v>
      </c>
      <c r="H1663">
        <v>2395</v>
      </c>
      <c r="I1663" s="2">
        <v>0.77083333333333337</v>
      </c>
    </row>
    <row r="1664" spans="1:9" hidden="1" x14ac:dyDescent="0.25">
      <c r="A1664" s="1">
        <v>45050</v>
      </c>
      <c r="B1664">
        <v>33</v>
      </c>
      <c r="C1664" t="s">
        <v>17</v>
      </c>
      <c r="D1664" t="s">
        <v>17</v>
      </c>
      <c r="E1664" t="s">
        <v>12</v>
      </c>
      <c r="F1664">
        <v>157</v>
      </c>
      <c r="G1664">
        <v>1.2</v>
      </c>
      <c r="H1664">
        <v>2395</v>
      </c>
      <c r="I1664" s="2">
        <v>0.77083333333333337</v>
      </c>
    </row>
    <row r="1665" spans="1:9" hidden="1" x14ac:dyDescent="0.25">
      <c r="A1665" s="1">
        <v>45051</v>
      </c>
      <c r="B1665">
        <v>34</v>
      </c>
      <c r="C1665" t="s">
        <v>17</v>
      </c>
      <c r="D1665" t="s">
        <v>17</v>
      </c>
      <c r="E1665" t="s">
        <v>12</v>
      </c>
      <c r="F1665">
        <v>162</v>
      </c>
      <c r="G1665">
        <v>1.18</v>
      </c>
      <c r="H1665">
        <v>2395</v>
      </c>
      <c r="I1665" s="2">
        <v>0.77083333333333337</v>
      </c>
    </row>
    <row r="1666" spans="1:9" hidden="1" x14ac:dyDescent="0.25">
      <c r="A1666" s="1">
        <v>45052</v>
      </c>
      <c r="B1666">
        <v>35</v>
      </c>
      <c r="C1666" t="s">
        <v>17</v>
      </c>
      <c r="D1666" t="s">
        <v>17</v>
      </c>
      <c r="E1666" t="s">
        <v>12</v>
      </c>
      <c r="F1666">
        <v>105</v>
      </c>
      <c r="G1666">
        <v>0.83</v>
      </c>
      <c r="H1666">
        <v>2395</v>
      </c>
      <c r="I1666" s="2">
        <v>0.77083333333333337</v>
      </c>
    </row>
    <row r="1667" spans="1:9" hidden="1" x14ac:dyDescent="0.25">
      <c r="A1667" s="1">
        <v>45053</v>
      </c>
      <c r="B1667">
        <v>36</v>
      </c>
      <c r="C1667" t="s">
        <v>17</v>
      </c>
      <c r="D1667" t="s">
        <v>17</v>
      </c>
      <c r="E1667" t="s">
        <v>12</v>
      </c>
      <c r="F1667">
        <v>105</v>
      </c>
      <c r="G1667">
        <v>0.78</v>
      </c>
      <c r="H1667">
        <v>2395</v>
      </c>
      <c r="I1667" s="2">
        <v>0.77083333333333337</v>
      </c>
    </row>
    <row r="1668" spans="1:9" hidden="1" x14ac:dyDescent="0.25">
      <c r="A1668" s="1">
        <v>45054</v>
      </c>
      <c r="B1668">
        <v>37</v>
      </c>
      <c r="C1668" t="s">
        <v>17</v>
      </c>
      <c r="D1668" t="s">
        <v>17</v>
      </c>
      <c r="E1668" t="s">
        <v>12</v>
      </c>
      <c r="F1668">
        <v>143</v>
      </c>
      <c r="G1668">
        <v>1.04</v>
      </c>
      <c r="H1668">
        <v>2395</v>
      </c>
      <c r="I1668" s="2">
        <v>0.77083333333333337</v>
      </c>
    </row>
    <row r="1669" spans="1:9" hidden="1" x14ac:dyDescent="0.25">
      <c r="A1669" s="1">
        <v>45055</v>
      </c>
      <c r="B1669">
        <v>38</v>
      </c>
      <c r="C1669" t="s">
        <v>17</v>
      </c>
      <c r="D1669" t="s">
        <v>17</v>
      </c>
      <c r="E1669" t="s">
        <v>12</v>
      </c>
      <c r="F1669">
        <v>125</v>
      </c>
      <c r="G1669">
        <v>0.77</v>
      </c>
      <c r="H1669">
        <v>2395</v>
      </c>
      <c r="I1669" s="2">
        <v>0.77083333333333337</v>
      </c>
    </row>
    <row r="1670" spans="1:9" hidden="1" x14ac:dyDescent="0.25">
      <c r="A1670" s="1">
        <v>45056</v>
      </c>
      <c r="B1670">
        <v>39</v>
      </c>
      <c r="C1670" t="s">
        <v>17</v>
      </c>
      <c r="D1670" t="s">
        <v>17</v>
      </c>
      <c r="E1670" t="s">
        <v>12</v>
      </c>
      <c r="F1670">
        <v>134</v>
      </c>
      <c r="G1670">
        <v>0.88</v>
      </c>
      <c r="H1670">
        <v>2395</v>
      </c>
      <c r="I1670" s="2">
        <v>0.77083333333333337</v>
      </c>
    </row>
    <row r="1671" spans="1:9" hidden="1" x14ac:dyDescent="0.25">
      <c r="A1671" s="1">
        <v>45057</v>
      </c>
      <c r="B1671">
        <v>40</v>
      </c>
      <c r="C1671" t="s">
        <v>17</v>
      </c>
      <c r="D1671" t="s">
        <v>17</v>
      </c>
      <c r="E1671" t="s">
        <v>12</v>
      </c>
      <c r="F1671">
        <v>112</v>
      </c>
      <c r="G1671">
        <v>0.74</v>
      </c>
      <c r="H1671">
        <v>2395</v>
      </c>
      <c r="I1671" s="2">
        <v>0.77083333333333337</v>
      </c>
    </row>
    <row r="1672" spans="1:9" hidden="1" x14ac:dyDescent="0.25">
      <c r="A1672" s="1">
        <v>45058</v>
      </c>
      <c r="B1672">
        <v>41</v>
      </c>
      <c r="C1672" t="s">
        <v>17</v>
      </c>
      <c r="D1672" t="s">
        <v>17</v>
      </c>
      <c r="E1672" t="s">
        <v>12</v>
      </c>
      <c r="F1672">
        <v>105</v>
      </c>
      <c r="G1672">
        <v>0.63</v>
      </c>
      <c r="H1672">
        <v>2395</v>
      </c>
      <c r="I1672" s="2">
        <v>0.77083333333333337</v>
      </c>
    </row>
    <row r="1673" spans="1:9" hidden="1" x14ac:dyDescent="0.25">
      <c r="A1673" s="1">
        <v>45059</v>
      </c>
      <c r="B1673">
        <v>42</v>
      </c>
      <c r="C1673" t="s">
        <v>17</v>
      </c>
      <c r="D1673" t="s">
        <v>17</v>
      </c>
      <c r="E1673" t="s">
        <v>12</v>
      </c>
      <c r="F1673">
        <v>105</v>
      </c>
      <c r="G1673">
        <v>0.61</v>
      </c>
      <c r="H1673">
        <v>2395</v>
      </c>
      <c r="I1673" s="2">
        <v>0.77083333333333337</v>
      </c>
    </row>
    <row r="1674" spans="1:9" hidden="1" x14ac:dyDescent="0.25">
      <c r="A1674" s="1">
        <v>45060</v>
      </c>
      <c r="B1674">
        <v>43</v>
      </c>
      <c r="C1674" t="s">
        <v>17</v>
      </c>
      <c r="D1674" t="s">
        <v>17</v>
      </c>
      <c r="E1674" t="s">
        <v>12</v>
      </c>
      <c r="F1674">
        <v>104</v>
      </c>
      <c r="G1674">
        <v>0.5</v>
      </c>
      <c r="H1674">
        <v>2395</v>
      </c>
      <c r="I1674" s="2">
        <v>0.77083333333333337</v>
      </c>
    </row>
    <row r="1675" spans="1:9" hidden="1" x14ac:dyDescent="0.25">
      <c r="A1675" s="1">
        <v>45061</v>
      </c>
      <c r="B1675">
        <v>44</v>
      </c>
      <c r="C1675" t="s">
        <v>17</v>
      </c>
      <c r="D1675" t="s">
        <v>17</v>
      </c>
      <c r="E1675" t="s">
        <v>12</v>
      </c>
      <c r="F1675">
        <v>105</v>
      </c>
      <c r="G1675">
        <v>0.62</v>
      </c>
      <c r="H1675">
        <v>2395</v>
      </c>
      <c r="I1675" s="2">
        <v>0.77083333333333337</v>
      </c>
    </row>
    <row r="1676" spans="1:9" hidden="1" x14ac:dyDescent="0.25">
      <c r="A1676" s="1">
        <v>45062</v>
      </c>
      <c r="B1676">
        <v>45</v>
      </c>
      <c r="C1676" t="s">
        <v>17</v>
      </c>
      <c r="D1676" t="s">
        <v>17</v>
      </c>
      <c r="E1676" t="s">
        <v>12</v>
      </c>
      <c r="F1676">
        <v>143</v>
      </c>
      <c r="G1676">
        <v>1.18</v>
      </c>
      <c r="H1676">
        <v>2395</v>
      </c>
      <c r="I1676" s="2">
        <v>0.77083333333333337</v>
      </c>
    </row>
    <row r="1677" spans="1:9" hidden="1" x14ac:dyDescent="0.25">
      <c r="A1677" s="1">
        <v>45063</v>
      </c>
      <c r="B1677">
        <v>46</v>
      </c>
      <c r="C1677" t="s">
        <v>17</v>
      </c>
      <c r="D1677" t="s">
        <v>17</v>
      </c>
      <c r="E1677" t="s">
        <v>12</v>
      </c>
      <c r="F1677">
        <v>112</v>
      </c>
      <c r="G1677">
        <v>0.82</v>
      </c>
      <c r="H1677">
        <v>2395</v>
      </c>
      <c r="I1677" s="2">
        <v>0.77083333333333337</v>
      </c>
    </row>
    <row r="1678" spans="1:9" hidden="1" x14ac:dyDescent="0.25">
      <c r="A1678" s="1">
        <v>45064</v>
      </c>
      <c r="B1678">
        <v>47</v>
      </c>
      <c r="C1678" t="s">
        <v>17</v>
      </c>
      <c r="D1678" t="s">
        <v>17</v>
      </c>
      <c r="E1678" t="s">
        <v>12</v>
      </c>
      <c r="F1678">
        <v>143</v>
      </c>
      <c r="G1678">
        <v>0.95</v>
      </c>
      <c r="H1678">
        <v>2395</v>
      </c>
      <c r="I1678" s="2">
        <v>0.77083333333333337</v>
      </c>
    </row>
    <row r="1679" spans="1:9" hidden="1" x14ac:dyDescent="0.25">
      <c r="A1679" s="1">
        <v>45065</v>
      </c>
      <c r="B1679">
        <v>48</v>
      </c>
      <c r="C1679" t="s">
        <v>17</v>
      </c>
      <c r="D1679" t="s">
        <v>17</v>
      </c>
      <c r="E1679" t="s">
        <v>12</v>
      </c>
      <c r="F1679">
        <v>105</v>
      </c>
      <c r="G1679">
        <v>0.74</v>
      </c>
      <c r="H1679">
        <v>2395</v>
      </c>
      <c r="I1679" s="2">
        <v>0.77083333333333337</v>
      </c>
    </row>
    <row r="1680" spans="1:9" hidden="1" x14ac:dyDescent="0.25">
      <c r="A1680" s="1">
        <v>45066</v>
      </c>
      <c r="B1680">
        <v>49</v>
      </c>
      <c r="C1680" t="s">
        <v>17</v>
      </c>
      <c r="D1680" t="s">
        <v>17</v>
      </c>
      <c r="E1680" t="s">
        <v>12</v>
      </c>
      <c r="F1680">
        <v>105</v>
      </c>
      <c r="G1680">
        <v>0.71</v>
      </c>
      <c r="H1680">
        <v>2395</v>
      </c>
      <c r="I1680" s="2">
        <v>0.77083333333333337</v>
      </c>
    </row>
    <row r="1681" spans="1:9" hidden="1" x14ac:dyDescent="0.25">
      <c r="A1681" s="1">
        <v>45067</v>
      </c>
      <c r="B1681">
        <v>50</v>
      </c>
      <c r="C1681" t="s">
        <v>17</v>
      </c>
      <c r="D1681" t="s">
        <v>17</v>
      </c>
      <c r="E1681" t="s">
        <v>12</v>
      </c>
      <c r="F1681">
        <v>157</v>
      </c>
      <c r="G1681">
        <v>0.95</v>
      </c>
      <c r="H1681">
        <v>2395</v>
      </c>
      <c r="I1681" s="2">
        <v>0.77083333333333337</v>
      </c>
    </row>
    <row r="1682" spans="1:9" hidden="1" x14ac:dyDescent="0.25">
      <c r="A1682" s="1">
        <v>45068</v>
      </c>
      <c r="B1682">
        <v>51</v>
      </c>
      <c r="C1682" t="s">
        <v>17</v>
      </c>
      <c r="D1682" t="s">
        <v>17</v>
      </c>
      <c r="E1682" t="s">
        <v>12</v>
      </c>
      <c r="F1682">
        <v>105</v>
      </c>
      <c r="G1682">
        <v>0.76</v>
      </c>
      <c r="H1682">
        <v>2395</v>
      </c>
      <c r="I1682" s="2">
        <v>0.77083333333333337</v>
      </c>
    </row>
    <row r="1683" spans="1:9" hidden="1" x14ac:dyDescent="0.25">
      <c r="A1683" s="1">
        <v>45069</v>
      </c>
      <c r="B1683">
        <v>52</v>
      </c>
      <c r="C1683" t="s">
        <v>17</v>
      </c>
      <c r="D1683" t="s">
        <v>17</v>
      </c>
      <c r="E1683" t="s">
        <v>12</v>
      </c>
      <c r="F1683">
        <v>105</v>
      </c>
      <c r="G1683">
        <v>0.64</v>
      </c>
      <c r="H1683">
        <v>2395</v>
      </c>
      <c r="I1683" s="2">
        <v>0.77083333333333337</v>
      </c>
    </row>
    <row r="1684" spans="1:9" hidden="1" x14ac:dyDescent="0.25">
      <c r="A1684" s="1">
        <v>45070</v>
      </c>
      <c r="B1684">
        <v>53</v>
      </c>
      <c r="C1684" t="s">
        <v>17</v>
      </c>
      <c r="D1684" t="s">
        <v>17</v>
      </c>
      <c r="E1684" t="s">
        <v>12</v>
      </c>
      <c r="F1684">
        <v>105</v>
      </c>
      <c r="G1684">
        <v>0.56000000000000005</v>
      </c>
      <c r="H1684">
        <v>2395</v>
      </c>
      <c r="I1684" s="2">
        <v>0.77083333333333337</v>
      </c>
    </row>
    <row r="1685" spans="1:9" hidden="1" x14ac:dyDescent="0.25">
      <c r="A1685" s="1">
        <v>45071</v>
      </c>
      <c r="B1685">
        <v>54</v>
      </c>
      <c r="C1685" t="s">
        <v>17</v>
      </c>
      <c r="D1685" t="s">
        <v>17</v>
      </c>
      <c r="E1685" t="s">
        <v>12</v>
      </c>
      <c r="F1685">
        <v>105</v>
      </c>
      <c r="G1685">
        <v>0.48</v>
      </c>
      <c r="H1685">
        <v>2395</v>
      </c>
      <c r="I1685" s="2">
        <v>0.77083333333333337</v>
      </c>
    </row>
    <row r="1686" spans="1:9" hidden="1" x14ac:dyDescent="0.25">
      <c r="A1686" s="1">
        <v>45072</v>
      </c>
      <c r="B1686">
        <v>55</v>
      </c>
      <c r="C1686" t="s">
        <v>17</v>
      </c>
      <c r="D1686" t="s">
        <v>17</v>
      </c>
      <c r="E1686" t="s">
        <v>12</v>
      </c>
      <c r="F1686">
        <v>105</v>
      </c>
      <c r="G1686">
        <v>0.73</v>
      </c>
      <c r="H1686">
        <v>2395</v>
      </c>
      <c r="I1686" s="2">
        <v>0.77083333333333337</v>
      </c>
    </row>
    <row r="1687" spans="1:9" hidden="1" x14ac:dyDescent="0.25">
      <c r="A1687" s="1">
        <v>45073</v>
      </c>
      <c r="B1687">
        <v>56</v>
      </c>
      <c r="C1687" t="s">
        <v>17</v>
      </c>
      <c r="D1687" t="s">
        <v>17</v>
      </c>
      <c r="E1687" t="s">
        <v>12</v>
      </c>
      <c r="F1687">
        <v>105</v>
      </c>
      <c r="G1687">
        <v>0.65</v>
      </c>
      <c r="H1687">
        <v>2395</v>
      </c>
      <c r="I1687" s="2">
        <v>0.77083333333333337</v>
      </c>
    </row>
    <row r="1688" spans="1:9" hidden="1" x14ac:dyDescent="0.25">
      <c r="A1688" s="1">
        <v>45074</v>
      </c>
      <c r="B1688">
        <v>57</v>
      </c>
      <c r="C1688" t="s">
        <v>17</v>
      </c>
      <c r="D1688" t="s">
        <v>17</v>
      </c>
      <c r="E1688" t="s">
        <v>12</v>
      </c>
      <c r="F1688">
        <v>150</v>
      </c>
      <c r="G1688">
        <v>1.04</v>
      </c>
      <c r="H1688">
        <v>2395</v>
      </c>
      <c r="I1688" s="2">
        <v>0.77083333333333337</v>
      </c>
    </row>
    <row r="1689" spans="1:9" hidden="1" x14ac:dyDescent="0.25">
      <c r="A1689" s="1">
        <v>45075</v>
      </c>
      <c r="B1689">
        <v>58</v>
      </c>
      <c r="C1689" t="s">
        <v>17</v>
      </c>
      <c r="D1689" t="s">
        <v>17</v>
      </c>
      <c r="E1689" t="s">
        <v>12</v>
      </c>
      <c r="F1689">
        <v>112</v>
      </c>
      <c r="G1689">
        <v>0.85</v>
      </c>
      <c r="H1689">
        <v>2395</v>
      </c>
      <c r="I1689" s="2">
        <v>0.77083333333333337</v>
      </c>
    </row>
    <row r="1690" spans="1:9" hidden="1" x14ac:dyDescent="0.25">
      <c r="A1690" s="1">
        <v>45076</v>
      </c>
      <c r="B1690">
        <v>59</v>
      </c>
      <c r="C1690" t="s">
        <v>17</v>
      </c>
      <c r="D1690" t="s">
        <v>17</v>
      </c>
      <c r="E1690" t="s">
        <v>12</v>
      </c>
      <c r="F1690">
        <v>105</v>
      </c>
      <c r="G1690">
        <v>0.74</v>
      </c>
      <c r="H1690">
        <v>2395</v>
      </c>
      <c r="I1690" s="2">
        <v>0.77083333333333337</v>
      </c>
    </row>
    <row r="1691" spans="1:9" hidden="1" x14ac:dyDescent="0.25">
      <c r="A1691" s="1">
        <v>45077</v>
      </c>
      <c r="B1691">
        <v>60</v>
      </c>
      <c r="C1691" t="s">
        <v>17</v>
      </c>
      <c r="D1691" t="s">
        <v>17</v>
      </c>
      <c r="E1691" t="s">
        <v>12</v>
      </c>
      <c r="F1691">
        <v>105</v>
      </c>
      <c r="G1691">
        <v>0.64</v>
      </c>
      <c r="H1691">
        <v>2395</v>
      </c>
      <c r="I1691" s="2">
        <v>0.77083333333333337</v>
      </c>
    </row>
    <row r="1692" spans="1:9" hidden="1" x14ac:dyDescent="0.25">
      <c r="A1692" s="1">
        <v>45078</v>
      </c>
      <c r="B1692">
        <v>61</v>
      </c>
      <c r="C1692" t="s">
        <v>17</v>
      </c>
      <c r="D1692" t="s">
        <v>17</v>
      </c>
      <c r="E1692" t="s">
        <v>12</v>
      </c>
      <c r="F1692">
        <v>98</v>
      </c>
      <c r="G1692">
        <v>0.98</v>
      </c>
      <c r="H1692">
        <v>2395</v>
      </c>
      <c r="I1692" s="2">
        <v>0.77083333333333337</v>
      </c>
    </row>
    <row r="1693" spans="1:9" hidden="1" x14ac:dyDescent="0.25">
      <c r="A1693" s="1">
        <v>45079</v>
      </c>
      <c r="B1693">
        <v>62</v>
      </c>
      <c r="C1693" t="s">
        <v>17</v>
      </c>
      <c r="D1693" t="s">
        <v>17</v>
      </c>
      <c r="E1693" t="s">
        <v>12</v>
      </c>
      <c r="F1693">
        <v>98</v>
      </c>
      <c r="G1693">
        <v>0.9</v>
      </c>
      <c r="H1693">
        <v>2395</v>
      </c>
      <c r="I1693" s="2">
        <v>0.77083333333333337</v>
      </c>
    </row>
    <row r="1694" spans="1:9" hidden="1" x14ac:dyDescent="0.25">
      <c r="A1694" s="1">
        <v>45080</v>
      </c>
      <c r="B1694">
        <v>63</v>
      </c>
      <c r="C1694" t="s">
        <v>17</v>
      </c>
      <c r="D1694" t="s">
        <v>17</v>
      </c>
      <c r="E1694" t="s">
        <v>12</v>
      </c>
      <c r="F1694">
        <v>112</v>
      </c>
      <c r="G1694">
        <v>1.01</v>
      </c>
      <c r="H1694">
        <v>2395</v>
      </c>
      <c r="I1694" s="2">
        <v>0.77083333333333337</v>
      </c>
    </row>
    <row r="1695" spans="1:9" hidden="1" x14ac:dyDescent="0.25">
      <c r="A1695" s="1">
        <v>45081</v>
      </c>
      <c r="B1695">
        <v>64</v>
      </c>
      <c r="C1695" t="s">
        <v>17</v>
      </c>
      <c r="D1695" t="s">
        <v>17</v>
      </c>
      <c r="E1695" t="s">
        <v>12</v>
      </c>
      <c r="F1695">
        <v>74</v>
      </c>
      <c r="G1695">
        <v>0.85</v>
      </c>
      <c r="H1695">
        <v>2395</v>
      </c>
      <c r="I1695" s="2">
        <v>0.77083333333333337</v>
      </c>
    </row>
    <row r="1696" spans="1:9" hidden="1" x14ac:dyDescent="0.25">
      <c r="A1696" s="1">
        <v>45082</v>
      </c>
      <c r="B1696">
        <v>65</v>
      </c>
      <c r="C1696" t="s">
        <v>17</v>
      </c>
      <c r="D1696" t="s">
        <v>17</v>
      </c>
      <c r="E1696" t="s">
        <v>12</v>
      </c>
      <c r="F1696">
        <v>112</v>
      </c>
      <c r="G1696">
        <v>1</v>
      </c>
      <c r="H1696">
        <v>2395</v>
      </c>
      <c r="I1696" s="2">
        <v>0.77083333333333337</v>
      </c>
    </row>
    <row r="1697" spans="1:9" hidden="1" x14ac:dyDescent="0.25">
      <c r="A1697" s="1">
        <v>45083</v>
      </c>
      <c r="B1697">
        <v>66</v>
      </c>
      <c r="C1697" t="s">
        <v>17</v>
      </c>
      <c r="D1697" t="s">
        <v>17</v>
      </c>
      <c r="E1697" t="s">
        <v>12</v>
      </c>
      <c r="F1697">
        <v>98</v>
      </c>
      <c r="G1697">
        <v>0.9</v>
      </c>
      <c r="H1697">
        <v>2395</v>
      </c>
      <c r="I1697" s="2">
        <v>0.77083333333333337</v>
      </c>
    </row>
    <row r="1698" spans="1:9" hidden="1" x14ac:dyDescent="0.25">
      <c r="A1698" s="1">
        <v>45084</v>
      </c>
      <c r="B1698">
        <v>67</v>
      </c>
      <c r="C1698" t="s">
        <v>17</v>
      </c>
      <c r="D1698" t="s">
        <v>17</v>
      </c>
      <c r="E1698" t="s">
        <v>12</v>
      </c>
      <c r="F1698">
        <v>98</v>
      </c>
      <c r="G1698">
        <v>1.1000000000000001</v>
      </c>
      <c r="H1698">
        <v>2395</v>
      </c>
      <c r="I1698" s="2">
        <v>0.77083333333333337</v>
      </c>
    </row>
    <row r="1699" spans="1:9" hidden="1" x14ac:dyDescent="0.25">
      <c r="A1699" s="1">
        <v>45085</v>
      </c>
      <c r="B1699">
        <v>68</v>
      </c>
      <c r="C1699" t="s">
        <v>17</v>
      </c>
      <c r="D1699" t="s">
        <v>17</v>
      </c>
      <c r="E1699" t="s">
        <v>12</v>
      </c>
      <c r="F1699">
        <v>118</v>
      </c>
      <c r="G1699">
        <v>1.1499999999999999</v>
      </c>
      <c r="H1699">
        <v>2395</v>
      </c>
      <c r="I1699" s="2">
        <v>0.77083333333333337</v>
      </c>
    </row>
    <row r="1700" spans="1:9" hidden="1" x14ac:dyDescent="0.25">
      <c r="A1700" s="1">
        <v>45086</v>
      </c>
      <c r="B1700">
        <v>69</v>
      </c>
      <c r="C1700" t="s">
        <v>17</v>
      </c>
      <c r="D1700" t="s">
        <v>17</v>
      </c>
      <c r="E1700" t="s">
        <v>12</v>
      </c>
      <c r="F1700">
        <v>74</v>
      </c>
      <c r="G1700">
        <v>0.85</v>
      </c>
      <c r="H1700">
        <v>2395</v>
      </c>
      <c r="I1700" s="2">
        <v>0.77083333333333337</v>
      </c>
    </row>
    <row r="1701" spans="1:9" hidden="1" x14ac:dyDescent="0.25">
      <c r="A1701" s="1">
        <v>45087</v>
      </c>
      <c r="B1701">
        <v>70</v>
      </c>
      <c r="C1701" t="s">
        <v>17</v>
      </c>
      <c r="D1701" t="s">
        <v>17</v>
      </c>
      <c r="E1701" t="s">
        <v>12</v>
      </c>
      <c r="F1701">
        <v>98</v>
      </c>
      <c r="G1701">
        <v>0.9</v>
      </c>
      <c r="H1701">
        <v>2395</v>
      </c>
      <c r="I1701" s="2">
        <v>0.77083333333333337</v>
      </c>
    </row>
    <row r="1702" spans="1:9" hidden="1" x14ac:dyDescent="0.25">
      <c r="A1702" s="1">
        <v>45088</v>
      </c>
      <c r="B1702">
        <v>71</v>
      </c>
      <c r="C1702" t="s">
        <v>17</v>
      </c>
      <c r="D1702" t="s">
        <v>17</v>
      </c>
      <c r="E1702" t="s">
        <v>12</v>
      </c>
      <c r="F1702">
        <v>74</v>
      </c>
      <c r="G1702">
        <v>0.76</v>
      </c>
      <c r="H1702">
        <v>2395</v>
      </c>
      <c r="I1702" s="2">
        <v>0.77083333333333337</v>
      </c>
    </row>
    <row r="1703" spans="1:9" hidden="1" x14ac:dyDescent="0.25">
      <c r="A1703" s="1">
        <v>45089</v>
      </c>
      <c r="B1703">
        <v>72</v>
      </c>
      <c r="C1703" t="s">
        <v>17</v>
      </c>
      <c r="D1703" t="s">
        <v>17</v>
      </c>
      <c r="E1703" t="s">
        <v>12</v>
      </c>
      <c r="F1703">
        <v>74</v>
      </c>
      <c r="G1703">
        <v>0.67</v>
      </c>
      <c r="H1703">
        <v>2395</v>
      </c>
      <c r="I1703" s="2">
        <v>0.77083333333333337</v>
      </c>
    </row>
    <row r="1704" spans="1:9" hidden="1" x14ac:dyDescent="0.25">
      <c r="A1704" s="1">
        <v>45090</v>
      </c>
      <c r="B1704">
        <v>73</v>
      </c>
      <c r="C1704" t="s">
        <v>17</v>
      </c>
      <c r="D1704" t="s">
        <v>17</v>
      </c>
      <c r="E1704" t="s">
        <v>12</v>
      </c>
      <c r="F1704">
        <v>105</v>
      </c>
      <c r="G1704">
        <v>0.95</v>
      </c>
      <c r="H1704">
        <v>2395</v>
      </c>
      <c r="I1704" s="2">
        <v>0.77083333333333337</v>
      </c>
    </row>
    <row r="1705" spans="1:9" hidden="1" x14ac:dyDescent="0.25">
      <c r="A1705" s="1">
        <v>45091</v>
      </c>
      <c r="B1705">
        <v>74</v>
      </c>
      <c r="C1705" t="s">
        <v>17</v>
      </c>
      <c r="D1705" t="s">
        <v>17</v>
      </c>
      <c r="E1705" t="s">
        <v>12</v>
      </c>
      <c r="F1705">
        <v>74</v>
      </c>
      <c r="G1705">
        <v>0.78</v>
      </c>
      <c r="H1705">
        <v>2395</v>
      </c>
      <c r="I1705" s="2">
        <v>0.77083333333333337</v>
      </c>
    </row>
    <row r="1706" spans="1:9" hidden="1" x14ac:dyDescent="0.25">
      <c r="A1706" s="1">
        <v>45092</v>
      </c>
      <c r="B1706">
        <v>75</v>
      </c>
      <c r="C1706" t="s">
        <v>17</v>
      </c>
      <c r="D1706" t="s">
        <v>17</v>
      </c>
      <c r="E1706" t="s">
        <v>12</v>
      </c>
      <c r="F1706">
        <v>78</v>
      </c>
      <c r="G1706">
        <v>0.65</v>
      </c>
      <c r="H1706">
        <v>2395</v>
      </c>
      <c r="I1706" s="2">
        <v>0.77083333333333337</v>
      </c>
    </row>
    <row r="1707" spans="1:9" hidden="1" x14ac:dyDescent="0.25">
      <c r="A1707" s="1">
        <v>45093</v>
      </c>
      <c r="B1707">
        <v>76</v>
      </c>
      <c r="C1707" t="s">
        <v>17</v>
      </c>
      <c r="D1707" t="s">
        <v>17</v>
      </c>
      <c r="E1707" t="s">
        <v>12</v>
      </c>
      <c r="F1707">
        <v>74</v>
      </c>
      <c r="G1707">
        <v>0.54</v>
      </c>
      <c r="H1707">
        <v>2395</v>
      </c>
      <c r="I1707" s="2">
        <v>0.77083333333333337</v>
      </c>
    </row>
    <row r="1708" spans="1:9" hidden="1" x14ac:dyDescent="0.25">
      <c r="A1708" s="1">
        <v>45094</v>
      </c>
      <c r="B1708">
        <v>77</v>
      </c>
      <c r="C1708" t="s">
        <v>17</v>
      </c>
      <c r="D1708" t="s">
        <v>17</v>
      </c>
      <c r="E1708" t="s">
        <v>12</v>
      </c>
      <c r="F1708">
        <v>98</v>
      </c>
      <c r="G1708">
        <v>0.95</v>
      </c>
      <c r="H1708">
        <v>2395</v>
      </c>
      <c r="I1708" s="2">
        <v>0.77083333333333337</v>
      </c>
    </row>
    <row r="1709" spans="1:9" hidden="1" x14ac:dyDescent="0.25">
      <c r="A1709" s="1">
        <v>45095</v>
      </c>
      <c r="B1709">
        <v>78</v>
      </c>
      <c r="C1709" t="s">
        <v>17</v>
      </c>
      <c r="D1709" t="s">
        <v>17</v>
      </c>
      <c r="E1709" t="s">
        <v>12</v>
      </c>
      <c r="F1709">
        <v>85</v>
      </c>
      <c r="G1709">
        <v>0.88</v>
      </c>
      <c r="H1709">
        <v>2395</v>
      </c>
      <c r="I1709" s="2">
        <v>0.77083333333333337</v>
      </c>
    </row>
    <row r="1710" spans="1:9" hidden="1" x14ac:dyDescent="0.25">
      <c r="A1710" s="1">
        <v>45096</v>
      </c>
      <c r="B1710">
        <v>79</v>
      </c>
      <c r="C1710" t="s">
        <v>17</v>
      </c>
      <c r="D1710" t="s">
        <v>17</v>
      </c>
      <c r="E1710" t="s">
        <v>12</v>
      </c>
      <c r="F1710">
        <v>98</v>
      </c>
      <c r="G1710">
        <v>1.1200000000000001</v>
      </c>
      <c r="H1710">
        <v>2395</v>
      </c>
      <c r="I1710" s="2">
        <v>0.77083333333333337</v>
      </c>
    </row>
    <row r="1711" spans="1:9" hidden="1" x14ac:dyDescent="0.25">
      <c r="A1711" s="1">
        <v>45097</v>
      </c>
      <c r="B1711">
        <v>80</v>
      </c>
      <c r="C1711" t="s">
        <v>17</v>
      </c>
      <c r="D1711" t="s">
        <v>17</v>
      </c>
      <c r="E1711" t="s">
        <v>12</v>
      </c>
      <c r="F1711">
        <v>74</v>
      </c>
      <c r="G1711">
        <v>0.88</v>
      </c>
      <c r="H1711">
        <v>2395</v>
      </c>
      <c r="I1711" s="2">
        <v>0.77083333333333337</v>
      </c>
    </row>
    <row r="1712" spans="1:9" hidden="1" x14ac:dyDescent="0.25">
      <c r="A1712" s="1">
        <v>45098</v>
      </c>
      <c r="B1712">
        <v>81</v>
      </c>
      <c r="C1712" t="s">
        <v>17</v>
      </c>
      <c r="D1712" t="s">
        <v>17</v>
      </c>
      <c r="E1712" t="s">
        <v>12</v>
      </c>
      <c r="F1712">
        <v>91</v>
      </c>
      <c r="G1712">
        <v>0.93</v>
      </c>
      <c r="H1712">
        <v>2395</v>
      </c>
      <c r="I1712" s="2">
        <v>0.77083333333333337</v>
      </c>
    </row>
    <row r="1713" spans="1:9" hidden="1" x14ac:dyDescent="0.25">
      <c r="A1713" s="1">
        <v>45099</v>
      </c>
      <c r="B1713">
        <v>82</v>
      </c>
      <c r="C1713" t="s">
        <v>17</v>
      </c>
      <c r="D1713" t="s">
        <v>17</v>
      </c>
      <c r="E1713" t="s">
        <v>12</v>
      </c>
      <c r="F1713">
        <v>85</v>
      </c>
      <c r="G1713">
        <v>0.86</v>
      </c>
      <c r="H1713">
        <v>2395</v>
      </c>
      <c r="I1713" s="2">
        <v>0.77083333333333337</v>
      </c>
    </row>
    <row r="1714" spans="1:9" hidden="1" x14ac:dyDescent="0.25">
      <c r="A1714" s="1">
        <v>45100</v>
      </c>
      <c r="B1714">
        <v>83</v>
      </c>
      <c r="C1714" t="s">
        <v>17</v>
      </c>
      <c r="D1714" t="s">
        <v>17</v>
      </c>
      <c r="E1714" t="s">
        <v>12</v>
      </c>
      <c r="F1714">
        <v>85</v>
      </c>
      <c r="G1714">
        <v>0.84</v>
      </c>
      <c r="H1714">
        <v>2395</v>
      </c>
      <c r="I1714" s="2">
        <v>0.77083333333333337</v>
      </c>
    </row>
    <row r="1715" spans="1:9" hidden="1" x14ac:dyDescent="0.25">
      <c r="A1715" s="1">
        <v>45101</v>
      </c>
      <c r="B1715">
        <v>84</v>
      </c>
      <c r="C1715" t="s">
        <v>17</v>
      </c>
      <c r="D1715" t="s">
        <v>17</v>
      </c>
      <c r="E1715" t="s">
        <v>12</v>
      </c>
      <c r="F1715">
        <v>78</v>
      </c>
      <c r="G1715">
        <v>0.78</v>
      </c>
      <c r="H1715">
        <v>2395</v>
      </c>
      <c r="I1715" s="2">
        <v>0.77083333333333337</v>
      </c>
    </row>
    <row r="1716" spans="1:9" hidden="1" x14ac:dyDescent="0.25">
      <c r="A1716" s="1">
        <v>45102</v>
      </c>
      <c r="B1716">
        <v>85</v>
      </c>
      <c r="C1716" t="s">
        <v>17</v>
      </c>
      <c r="D1716" t="s">
        <v>17</v>
      </c>
      <c r="E1716" t="s">
        <v>12</v>
      </c>
      <c r="F1716">
        <v>85</v>
      </c>
      <c r="G1716">
        <v>0.83</v>
      </c>
      <c r="H1716">
        <v>2395</v>
      </c>
      <c r="I1716" s="2">
        <v>0.77083333333333337</v>
      </c>
    </row>
    <row r="1717" spans="1:9" hidden="1" x14ac:dyDescent="0.25">
      <c r="A1717" s="1">
        <v>45103</v>
      </c>
      <c r="B1717">
        <v>86</v>
      </c>
      <c r="C1717" t="s">
        <v>17</v>
      </c>
      <c r="D1717" t="s">
        <v>17</v>
      </c>
      <c r="E1717" t="s">
        <v>12</v>
      </c>
      <c r="F1717">
        <v>74</v>
      </c>
      <c r="G1717">
        <v>0.76</v>
      </c>
      <c r="H1717">
        <v>2395</v>
      </c>
      <c r="I1717" s="2">
        <v>0.77083333333333337</v>
      </c>
    </row>
    <row r="1718" spans="1:9" hidden="1" x14ac:dyDescent="0.25">
      <c r="A1718" s="1">
        <v>45104</v>
      </c>
      <c r="B1718">
        <v>87</v>
      </c>
      <c r="C1718" t="s">
        <v>17</v>
      </c>
      <c r="D1718" t="s">
        <v>17</v>
      </c>
      <c r="E1718" t="s">
        <v>12</v>
      </c>
      <c r="F1718">
        <v>125</v>
      </c>
      <c r="G1718">
        <v>1.1000000000000001</v>
      </c>
      <c r="H1718">
        <v>2395</v>
      </c>
      <c r="I1718" s="2">
        <v>0.77083333333333337</v>
      </c>
    </row>
    <row r="1719" spans="1:9" hidden="1" x14ac:dyDescent="0.25">
      <c r="A1719" s="1">
        <v>45105</v>
      </c>
      <c r="B1719">
        <v>88</v>
      </c>
      <c r="C1719" t="s">
        <v>17</v>
      </c>
      <c r="D1719" t="s">
        <v>17</v>
      </c>
      <c r="E1719" t="s">
        <v>12</v>
      </c>
      <c r="F1719">
        <v>112</v>
      </c>
      <c r="G1719">
        <v>0.95</v>
      </c>
      <c r="H1719">
        <v>2395</v>
      </c>
      <c r="I1719" s="2">
        <v>0.77083333333333337</v>
      </c>
    </row>
    <row r="1720" spans="1:9" hidden="1" x14ac:dyDescent="0.25">
      <c r="A1720" s="1">
        <v>45106</v>
      </c>
      <c r="B1720">
        <v>89</v>
      </c>
      <c r="C1720" t="s">
        <v>17</v>
      </c>
      <c r="D1720" t="s">
        <v>17</v>
      </c>
      <c r="E1720" t="s">
        <v>12</v>
      </c>
      <c r="F1720">
        <v>91</v>
      </c>
      <c r="G1720">
        <v>0.92</v>
      </c>
      <c r="H1720">
        <v>2395</v>
      </c>
      <c r="I1720" s="2">
        <v>0.77083333333333337</v>
      </c>
    </row>
    <row r="1721" spans="1:9" hidden="1" x14ac:dyDescent="0.25">
      <c r="A1721" s="1">
        <v>45107</v>
      </c>
      <c r="B1721">
        <v>90</v>
      </c>
      <c r="C1721" t="s">
        <v>17</v>
      </c>
      <c r="D1721" t="s">
        <v>17</v>
      </c>
      <c r="E1721" t="s">
        <v>12</v>
      </c>
      <c r="F1721">
        <v>96</v>
      </c>
      <c r="G1721">
        <v>1.1000000000000001</v>
      </c>
      <c r="H1721">
        <v>2395</v>
      </c>
      <c r="I1721" s="2">
        <v>0.77083333333333337</v>
      </c>
    </row>
    <row r="1722" spans="1:9" hidden="1" x14ac:dyDescent="0.25">
      <c r="A1722" s="1">
        <v>45108</v>
      </c>
      <c r="B1722">
        <v>91</v>
      </c>
      <c r="C1722" t="s">
        <v>17</v>
      </c>
      <c r="D1722" t="s">
        <v>17</v>
      </c>
      <c r="E1722" t="s">
        <v>12</v>
      </c>
      <c r="F1722">
        <v>68</v>
      </c>
      <c r="G1722">
        <v>0.95</v>
      </c>
      <c r="H1722">
        <v>2395</v>
      </c>
      <c r="I1722" s="2">
        <v>0.77083333333333337</v>
      </c>
    </row>
    <row r="1723" spans="1:9" hidden="1" x14ac:dyDescent="0.25">
      <c r="A1723" s="1">
        <v>45109</v>
      </c>
      <c r="B1723">
        <v>92</v>
      </c>
      <c r="C1723" t="s">
        <v>17</v>
      </c>
      <c r="D1723" t="s">
        <v>17</v>
      </c>
      <c r="E1723" t="s">
        <v>12</v>
      </c>
      <c r="F1723">
        <v>78</v>
      </c>
      <c r="G1723">
        <v>1.2</v>
      </c>
      <c r="H1723">
        <v>2395</v>
      </c>
      <c r="I1723" s="2">
        <v>0.77083333333333337</v>
      </c>
    </row>
    <row r="1724" spans="1:9" hidden="1" x14ac:dyDescent="0.25">
      <c r="A1724" s="1">
        <v>45110</v>
      </c>
      <c r="B1724">
        <v>93</v>
      </c>
      <c r="C1724" t="s">
        <v>17</v>
      </c>
      <c r="D1724" t="s">
        <v>17</v>
      </c>
      <c r="E1724" t="s">
        <v>12</v>
      </c>
      <c r="F1724">
        <v>64</v>
      </c>
      <c r="G1724">
        <v>0.78</v>
      </c>
      <c r="H1724">
        <v>2395</v>
      </c>
      <c r="I1724" s="2">
        <v>0.77083333333333337</v>
      </c>
    </row>
    <row r="1725" spans="1:9" hidden="1" x14ac:dyDescent="0.25">
      <c r="A1725" s="1">
        <v>45111</v>
      </c>
      <c r="B1725">
        <v>94</v>
      </c>
      <c r="C1725" t="s">
        <v>17</v>
      </c>
      <c r="D1725" t="s">
        <v>17</v>
      </c>
      <c r="E1725" t="s">
        <v>12</v>
      </c>
      <c r="F1725">
        <v>59</v>
      </c>
      <c r="G1725">
        <v>0.72</v>
      </c>
      <c r="H1725">
        <v>2395</v>
      </c>
      <c r="I1725" s="2">
        <v>0.77083333333333337</v>
      </c>
    </row>
    <row r="1726" spans="1:9" hidden="1" x14ac:dyDescent="0.25">
      <c r="A1726" s="1">
        <v>45112</v>
      </c>
      <c r="B1726">
        <v>95</v>
      </c>
      <c r="C1726" t="s">
        <v>17</v>
      </c>
      <c r="D1726" t="s">
        <v>17</v>
      </c>
      <c r="E1726" t="s">
        <v>12</v>
      </c>
      <c r="F1726">
        <v>59</v>
      </c>
      <c r="G1726">
        <v>0.87</v>
      </c>
      <c r="H1726">
        <v>2395</v>
      </c>
      <c r="I1726" s="2">
        <v>0.77083333333333337</v>
      </c>
    </row>
    <row r="1727" spans="1:9" hidden="1" x14ac:dyDescent="0.25">
      <c r="A1727" s="1">
        <v>45113</v>
      </c>
      <c r="B1727">
        <v>96</v>
      </c>
      <c r="C1727" t="s">
        <v>17</v>
      </c>
      <c r="D1727" t="s">
        <v>17</v>
      </c>
      <c r="E1727" t="s">
        <v>12</v>
      </c>
      <c r="F1727">
        <v>63</v>
      </c>
      <c r="G1727">
        <v>1.0900000000000001</v>
      </c>
      <c r="H1727">
        <v>2395</v>
      </c>
      <c r="I1727" s="2">
        <v>0.77083333333333337</v>
      </c>
    </row>
    <row r="1728" spans="1:9" hidden="1" x14ac:dyDescent="0.25">
      <c r="A1728" s="1">
        <v>45114</v>
      </c>
      <c r="B1728">
        <v>97</v>
      </c>
      <c r="C1728" t="s">
        <v>17</v>
      </c>
      <c r="D1728" t="s">
        <v>17</v>
      </c>
      <c r="E1728" t="s">
        <v>12</v>
      </c>
      <c r="F1728">
        <v>59</v>
      </c>
      <c r="G1728">
        <v>0.84</v>
      </c>
      <c r="H1728">
        <v>2395</v>
      </c>
      <c r="I1728" s="2">
        <v>0.77083333333333337</v>
      </c>
    </row>
    <row r="1729" spans="1:9" hidden="1" x14ac:dyDescent="0.25">
      <c r="A1729" s="1">
        <v>45115</v>
      </c>
      <c r="B1729">
        <v>98</v>
      </c>
      <c r="C1729" t="s">
        <v>17</v>
      </c>
      <c r="D1729" t="s">
        <v>17</v>
      </c>
      <c r="E1729" t="s">
        <v>12</v>
      </c>
      <c r="F1729">
        <v>68</v>
      </c>
      <c r="G1729">
        <v>1.0900000000000001</v>
      </c>
      <c r="H1729">
        <v>2395</v>
      </c>
      <c r="I1729" s="2">
        <v>0.77083333333333337</v>
      </c>
    </row>
    <row r="1730" spans="1:9" hidden="1" x14ac:dyDescent="0.25">
      <c r="A1730" s="1">
        <v>45116</v>
      </c>
      <c r="B1730">
        <v>99</v>
      </c>
      <c r="C1730" t="s">
        <v>17</v>
      </c>
      <c r="D1730" t="s">
        <v>17</v>
      </c>
      <c r="E1730" t="s">
        <v>12</v>
      </c>
      <c r="F1730">
        <v>59</v>
      </c>
      <c r="G1730">
        <v>0.9</v>
      </c>
      <c r="H1730">
        <v>2395</v>
      </c>
      <c r="I1730" s="2">
        <v>0.77083333333333337</v>
      </c>
    </row>
    <row r="1731" spans="1:9" hidden="1" x14ac:dyDescent="0.25">
      <c r="A1731" s="1">
        <v>45117</v>
      </c>
      <c r="B1731">
        <v>100</v>
      </c>
      <c r="C1731" t="s">
        <v>17</v>
      </c>
      <c r="D1731" t="s">
        <v>17</v>
      </c>
      <c r="E1731" t="s">
        <v>12</v>
      </c>
      <c r="F1731">
        <v>59</v>
      </c>
      <c r="G1731">
        <v>0.78</v>
      </c>
      <c r="H1731">
        <v>2395</v>
      </c>
      <c r="I1731" s="2">
        <v>0.77083333333333337</v>
      </c>
    </row>
    <row r="1732" spans="1:9" hidden="1" x14ac:dyDescent="0.25">
      <c r="A1732" s="1">
        <v>45118</v>
      </c>
      <c r="B1732">
        <v>101</v>
      </c>
      <c r="C1732" t="s">
        <v>17</v>
      </c>
      <c r="D1732" t="s">
        <v>17</v>
      </c>
      <c r="E1732" t="s">
        <v>12</v>
      </c>
      <c r="F1732">
        <v>59</v>
      </c>
      <c r="G1732">
        <v>0.67</v>
      </c>
      <c r="H1732">
        <v>2395</v>
      </c>
      <c r="I1732" s="2">
        <v>0.77083333333333337</v>
      </c>
    </row>
    <row r="1733" spans="1:9" hidden="1" x14ac:dyDescent="0.25">
      <c r="A1733" s="1">
        <v>45119</v>
      </c>
      <c r="B1733">
        <v>102</v>
      </c>
      <c r="C1733" t="s">
        <v>17</v>
      </c>
      <c r="D1733" t="s">
        <v>17</v>
      </c>
      <c r="E1733" t="s">
        <v>12</v>
      </c>
      <c r="F1733">
        <v>59</v>
      </c>
      <c r="G1733">
        <v>0.69</v>
      </c>
      <c r="H1733">
        <v>2395</v>
      </c>
      <c r="I1733" s="2">
        <v>0.77083333333333337</v>
      </c>
    </row>
    <row r="1734" spans="1:9" hidden="1" x14ac:dyDescent="0.25">
      <c r="A1734" s="1">
        <v>45120</v>
      </c>
      <c r="B1734">
        <v>103</v>
      </c>
      <c r="C1734" t="s">
        <v>17</v>
      </c>
      <c r="D1734" t="s">
        <v>17</v>
      </c>
      <c r="E1734" t="s">
        <v>12</v>
      </c>
      <c r="F1734">
        <v>59</v>
      </c>
      <c r="G1734">
        <v>0.64</v>
      </c>
      <c r="H1734">
        <v>2395</v>
      </c>
      <c r="I1734" s="2">
        <v>0.77083333333333337</v>
      </c>
    </row>
    <row r="1735" spans="1:9" hidden="1" x14ac:dyDescent="0.25">
      <c r="A1735" s="1">
        <v>45121</v>
      </c>
      <c r="B1735">
        <v>104</v>
      </c>
      <c r="C1735" t="s">
        <v>17</v>
      </c>
      <c r="D1735" t="s">
        <v>17</v>
      </c>
      <c r="E1735" t="s">
        <v>12</v>
      </c>
      <c r="F1735">
        <v>59</v>
      </c>
      <c r="G1735">
        <v>0.7</v>
      </c>
      <c r="H1735">
        <v>2395</v>
      </c>
      <c r="I1735" s="2">
        <v>0.77083333333333337</v>
      </c>
    </row>
    <row r="1736" spans="1:9" hidden="1" x14ac:dyDescent="0.25">
      <c r="A1736" s="1">
        <v>45122</v>
      </c>
      <c r="B1736">
        <v>105</v>
      </c>
      <c r="C1736" t="s">
        <v>17</v>
      </c>
      <c r="D1736" t="s">
        <v>17</v>
      </c>
      <c r="E1736" t="s">
        <v>12</v>
      </c>
      <c r="F1736">
        <v>64</v>
      </c>
      <c r="G1736">
        <v>0.82</v>
      </c>
      <c r="H1736">
        <v>2395</v>
      </c>
      <c r="I1736" s="2">
        <v>0.77083333333333337</v>
      </c>
    </row>
    <row r="1737" spans="1:9" hidden="1" x14ac:dyDescent="0.25">
      <c r="A1737" s="1">
        <v>45123</v>
      </c>
      <c r="B1737">
        <v>106</v>
      </c>
      <c r="C1737" t="s">
        <v>17</v>
      </c>
      <c r="D1737" t="s">
        <v>17</v>
      </c>
      <c r="E1737" t="s">
        <v>12</v>
      </c>
      <c r="F1737">
        <v>68</v>
      </c>
      <c r="G1737">
        <v>0.92</v>
      </c>
      <c r="H1737">
        <v>2395</v>
      </c>
      <c r="I1737" s="2">
        <v>0.77083333333333337</v>
      </c>
    </row>
    <row r="1738" spans="1:9" hidden="1" x14ac:dyDescent="0.25">
      <c r="A1738" s="1">
        <v>45124</v>
      </c>
      <c r="B1738">
        <v>107</v>
      </c>
      <c r="C1738" t="s">
        <v>17</v>
      </c>
      <c r="D1738" t="s">
        <v>17</v>
      </c>
      <c r="E1738" t="s">
        <v>12</v>
      </c>
      <c r="F1738">
        <v>59</v>
      </c>
      <c r="G1738">
        <v>0.76</v>
      </c>
      <c r="H1738">
        <v>2395</v>
      </c>
      <c r="I1738" s="2">
        <v>0.77083333333333337</v>
      </c>
    </row>
    <row r="1739" spans="1:9" hidden="1" x14ac:dyDescent="0.25">
      <c r="A1739" s="1">
        <v>45125</v>
      </c>
      <c r="B1739">
        <v>108</v>
      </c>
      <c r="C1739" t="s">
        <v>17</v>
      </c>
      <c r="D1739" t="s">
        <v>17</v>
      </c>
      <c r="E1739" t="s">
        <v>12</v>
      </c>
      <c r="F1739">
        <v>59</v>
      </c>
      <c r="G1739">
        <v>0.78</v>
      </c>
      <c r="H1739">
        <v>2395</v>
      </c>
      <c r="I1739" s="2">
        <v>0.77083333333333337</v>
      </c>
    </row>
    <row r="1740" spans="1:9" hidden="1" x14ac:dyDescent="0.25">
      <c r="A1740" s="1">
        <v>45126</v>
      </c>
      <c r="B1740">
        <v>109</v>
      </c>
      <c r="C1740" t="s">
        <v>17</v>
      </c>
      <c r="D1740" t="s">
        <v>17</v>
      </c>
      <c r="E1740" t="s">
        <v>12</v>
      </c>
      <c r="F1740">
        <v>64</v>
      </c>
      <c r="G1740">
        <v>0.84</v>
      </c>
      <c r="H1740">
        <v>2395</v>
      </c>
      <c r="I1740" s="2">
        <v>0.77083333333333337</v>
      </c>
    </row>
    <row r="1741" spans="1:9" hidden="1" x14ac:dyDescent="0.25">
      <c r="A1741" s="1">
        <v>45127</v>
      </c>
      <c r="B1741">
        <v>110</v>
      </c>
      <c r="C1741" t="s">
        <v>17</v>
      </c>
      <c r="D1741" t="s">
        <v>17</v>
      </c>
      <c r="E1741" t="s">
        <v>12</v>
      </c>
      <c r="F1741">
        <v>59</v>
      </c>
      <c r="G1741">
        <v>0.72</v>
      </c>
      <c r="H1741">
        <v>2395</v>
      </c>
      <c r="I1741" s="2">
        <v>0.77083333333333337</v>
      </c>
    </row>
    <row r="1742" spans="1:9" hidden="1" x14ac:dyDescent="0.25">
      <c r="A1742" s="1">
        <v>45128</v>
      </c>
      <c r="B1742">
        <v>111</v>
      </c>
      <c r="C1742" t="s">
        <v>17</v>
      </c>
      <c r="D1742" t="s">
        <v>17</v>
      </c>
      <c r="E1742" t="s">
        <v>12</v>
      </c>
      <c r="F1742">
        <v>59</v>
      </c>
      <c r="G1742">
        <v>0.67</v>
      </c>
      <c r="H1742">
        <v>2395</v>
      </c>
      <c r="I1742" s="2">
        <v>0.77083333333333337</v>
      </c>
    </row>
    <row r="1743" spans="1:9" hidden="1" x14ac:dyDescent="0.25">
      <c r="A1743" s="1">
        <v>45129</v>
      </c>
      <c r="B1743">
        <v>112</v>
      </c>
      <c r="C1743" t="s">
        <v>17</v>
      </c>
      <c r="D1743" t="s">
        <v>17</v>
      </c>
      <c r="E1743" t="s">
        <v>12</v>
      </c>
      <c r="F1743">
        <v>74</v>
      </c>
      <c r="G1743">
        <v>0.95</v>
      </c>
      <c r="H1743">
        <v>2395</v>
      </c>
      <c r="I1743" s="2">
        <v>0.77083333333333337</v>
      </c>
    </row>
    <row r="1744" spans="1:9" hidden="1" x14ac:dyDescent="0.25">
      <c r="A1744" s="1">
        <v>45130</v>
      </c>
      <c r="B1744">
        <v>113</v>
      </c>
      <c r="C1744" t="s">
        <v>17</v>
      </c>
      <c r="D1744" t="s">
        <v>17</v>
      </c>
      <c r="E1744" t="s">
        <v>12</v>
      </c>
      <c r="F1744">
        <v>59</v>
      </c>
      <c r="G1744">
        <v>0.78</v>
      </c>
      <c r="H1744">
        <v>2395</v>
      </c>
      <c r="I1744" s="2">
        <v>0.77083333333333337</v>
      </c>
    </row>
    <row r="1745" spans="1:9" hidden="1" x14ac:dyDescent="0.25">
      <c r="A1745" s="1">
        <v>45131</v>
      </c>
      <c r="B1745">
        <v>114</v>
      </c>
      <c r="C1745" t="s">
        <v>17</v>
      </c>
      <c r="D1745" t="s">
        <v>17</v>
      </c>
      <c r="E1745" t="s">
        <v>12</v>
      </c>
      <c r="F1745">
        <v>59</v>
      </c>
      <c r="G1745">
        <v>0.65</v>
      </c>
      <c r="H1745">
        <v>2395</v>
      </c>
      <c r="I1745" s="2">
        <v>0.77083333333333337</v>
      </c>
    </row>
    <row r="1746" spans="1:9" hidden="1" x14ac:dyDescent="0.25">
      <c r="A1746" s="1">
        <v>45132</v>
      </c>
      <c r="B1746">
        <v>115</v>
      </c>
      <c r="C1746" t="s">
        <v>17</v>
      </c>
      <c r="D1746" t="s">
        <v>17</v>
      </c>
      <c r="E1746" t="s">
        <v>12</v>
      </c>
      <c r="F1746">
        <v>68</v>
      </c>
      <c r="G1746">
        <v>0.91</v>
      </c>
      <c r="H1746">
        <v>2395</v>
      </c>
      <c r="I1746" s="2">
        <v>0.77083333333333337</v>
      </c>
    </row>
    <row r="1747" spans="1:9" hidden="1" x14ac:dyDescent="0.25">
      <c r="A1747" s="1">
        <v>45133</v>
      </c>
      <c r="B1747">
        <v>116</v>
      </c>
      <c r="C1747" t="s">
        <v>17</v>
      </c>
      <c r="D1747" t="s">
        <v>17</v>
      </c>
      <c r="E1747" t="s">
        <v>12</v>
      </c>
      <c r="F1747">
        <v>64</v>
      </c>
      <c r="G1747">
        <v>0.68</v>
      </c>
      <c r="H1747">
        <v>2395</v>
      </c>
      <c r="I1747" s="2">
        <v>0.77083333333333337</v>
      </c>
    </row>
    <row r="1748" spans="1:9" hidden="1" x14ac:dyDescent="0.25">
      <c r="A1748" s="1">
        <v>45134</v>
      </c>
      <c r="B1748">
        <v>117</v>
      </c>
      <c r="C1748" t="s">
        <v>17</v>
      </c>
      <c r="D1748" t="s">
        <v>17</v>
      </c>
      <c r="E1748" t="s">
        <v>12</v>
      </c>
      <c r="F1748">
        <v>68</v>
      </c>
      <c r="G1748">
        <v>0.95</v>
      </c>
      <c r="H1748">
        <v>2395</v>
      </c>
      <c r="I1748" s="2">
        <v>0.77083333333333337</v>
      </c>
    </row>
    <row r="1749" spans="1:9" hidden="1" x14ac:dyDescent="0.25">
      <c r="A1749" s="1">
        <v>45135</v>
      </c>
      <c r="B1749">
        <v>118</v>
      </c>
      <c r="C1749" t="s">
        <v>17</v>
      </c>
      <c r="D1749" t="s">
        <v>17</v>
      </c>
      <c r="E1749" t="s">
        <v>12</v>
      </c>
      <c r="F1749">
        <v>68</v>
      </c>
      <c r="G1749">
        <v>0.94</v>
      </c>
      <c r="H1749">
        <v>2395</v>
      </c>
      <c r="I1749" s="2">
        <v>0.77083333333333337</v>
      </c>
    </row>
    <row r="1750" spans="1:9" hidden="1" x14ac:dyDescent="0.25">
      <c r="A1750" s="1">
        <v>45136</v>
      </c>
      <c r="B1750">
        <v>119</v>
      </c>
      <c r="C1750" t="s">
        <v>17</v>
      </c>
      <c r="D1750" t="s">
        <v>17</v>
      </c>
      <c r="E1750" t="s">
        <v>12</v>
      </c>
      <c r="F1750">
        <v>59</v>
      </c>
      <c r="G1750">
        <v>0.78</v>
      </c>
      <c r="H1750">
        <v>2395</v>
      </c>
      <c r="I1750" s="2">
        <v>0.77083333333333337</v>
      </c>
    </row>
    <row r="1751" spans="1:9" hidden="1" x14ac:dyDescent="0.25">
      <c r="A1751" s="1">
        <v>45137</v>
      </c>
      <c r="B1751">
        <v>120</v>
      </c>
      <c r="C1751" t="s">
        <v>17</v>
      </c>
      <c r="D1751" t="s">
        <v>17</v>
      </c>
      <c r="E1751" t="s">
        <v>12</v>
      </c>
      <c r="F1751">
        <v>59</v>
      </c>
      <c r="G1751">
        <v>0.72</v>
      </c>
      <c r="H1751">
        <v>2395</v>
      </c>
      <c r="I1751" s="2">
        <v>0.77083333333333337</v>
      </c>
    </row>
    <row r="1752" spans="1:9" hidden="1" x14ac:dyDescent="0.25">
      <c r="A1752" s="1">
        <v>45138</v>
      </c>
      <c r="B1752">
        <v>121</v>
      </c>
      <c r="C1752" t="s">
        <v>17</v>
      </c>
      <c r="D1752" t="s">
        <v>17</v>
      </c>
      <c r="E1752" t="s">
        <v>12</v>
      </c>
      <c r="F1752">
        <v>40</v>
      </c>
      <c r="G1752">
        <v>0.67</v>
      </c>
      <c r="H1752">
        <v>2395</v>
      </c>
      <c r="I1752" s="2">
        <v>0.77083333333333337</v>
      </c>
    </row>
    <row r="1753" spans="1:9" hidden="1" x14ac:dyDescent="0.25">
      <c r="A1753" s="1">
        <v>45139</v>
      </c>
      <c r="B1753">
        <v>122</v>
      </c>
      <c r="C1753" t="s">
        <v>17</v>
      </c>
      <c r="D1753" t="s">
        <v>17</v>
      </c>
      <c r="E1753" t="s">
        <v>12</v>
      </c>
      <c r="F1753">
        <v>54</v>
      </c>
      <c r="G1753">
        <v>0.92</v>
      </c>
      <c r="H1753">
        <v>2395</v>
      </c>
      <c r="I1753" s="2">
        <v>0.77083333333333337</v>
      </c>
    </row>
    <row r="1754" spans="1:9" hidden="1" x14ac:dyDescent="0.25">
      <c r="A1754" s="1">
        <v>45140</v>
      </c>
      <c r="B1754">
        <v>123</v>
      </c>
      <c r="C1754" t="s">
        <v>17</v>
      </c>
      <c r="D1754" t="s">
        <v>17</v>
      </c>
      <c r="E1754" t="s">
        <v>12</v>
      </c>
      <c r="F1754">
        <v>49</v>
      </c>
      <c r="G1754">
        <v>0.78</v>
      </c>
      <c r="H1754">
        <v>2395</v>
      </c>
      <c r="I1754" s="2">
        <v>0.77083333333333337</v>
      </c>
    </row>
    <row r="1755" spans="1:9" hidden="1" x14ac:dyDescent="0.25">
      <c r="A1755" s="1">
        <v>45141</v>
      </c>
      <c r="B1755">
        <v>124</v>
      </c>
      <c r="C1755" t="s">
        <v>17</v>
      </c>
      <c r="D1755" t="s">
        <v>17</v>
      </c>
      <c r="E1755" t="s">
        <v>12</v>
      </c>
      <c r="F1755">
        <v>40</v>
      </c>
      <c r="G1755">
        <v>0.67</v>
      </c>
      <c r="H1755">
        <v>2395</v>
      </c>
      <c r="I1755" s="2">
        <v>0.77083333333333337</v>
      </c>
    </row>
    <row r="1756" spans="1:9" hidden="1" x14ac:dyDescent="0.25">
      <c r="A1756" s="1">
        <v>45142</v>
      </c>
      <c r="B1756">
        <v>125</v>
      </c>
      <c r="C1756" t="s">
        <v>17</v>
      </c>
      <c r="D1756" t="s">
        <v>17</v>
      </c>
      <c r="E1756" t="s">
        <v>12</v>
      </c>
      <c r="F1756">
        <v>47</v>
      </c>
      <c r="G1756">
        <v>0.64</v>
      </c>
      <c r="H1756">
        <v>2395</v>
      </c>
      <c r="I1756" s="2">
        <v>0.77083333333333337</v>
      </c>
    </row>
    <row r="1757" spans="1:9" hidden="1" x14ac:dyDescent="0.25">
      <c r="A1757" s="1">
        <v>45143</v>
      </c>
      <c r="B1757">
        <v>126</v>
      </c>
      <c r="C1757" t="s">
        <v>17</v>
      </c>
      <c r="D1757" t="s">
        <v>17</v>
      </c>
      <c r="E1757" t="s">
        <v>12</v>
      </c>
      <c r="F1757">
        <v>40</v>
      </c>
      <c r="G1757">
        <v>0.67</v>
      </c>
      <c r="H1757">
        <v>2395</v>
      </c>
      <c r="I1757" s="2">
        <v>0.77083333333333337</v>
      </c>
    </row>
    <row r="1758" spans="1:9" hidden="1" x14ac:dyDescent="0.25">
      <c r="A1758" s="1">
        <v>45144</v>
      </c>
      <c r="B1758">
        <v>127</v>
      </c>
      <c r="C1758" t="s">
        <v>17</v>
      </c>
      <c r="D1758" t="s">
        <v>17</v>
      </c>
      <c r="E1758" t="s">
        <v>12</v>
      </c>
      <c r="F1758">
        <v>54</v>
      </c>
      <c r="G1758">
        <v>0.84</v>
      </c>
      <c r="H1758">
        <v>2395</v>
      </c>
      <c r="I1758" s="2">
        <v>0.77083333333333337</v>
      </c>
    </row>
    <row r="1759" spans="1:9" hidden="1" x14ac:dyDescent="0.25">
      <c r="A1759" s="1">
        <v>45145</v>
      </c>
      <c r="B1759">
        <v>128</v>
      </c>
      <c r="C1759" t="s">
        <v>17</v>
      </c>
      <c r="D1759" t="s">
        <v>17</v>
      </c>
      <c r="E1759" t="s">
        <v>12</v>
      </c>
      <c r="F1759">
        <v>40</v>
      </c>
      <c r="G1759">
        <v>0.69</v>
      </c>
      <c r="H1759">
        <v>2395</v>
      </c>
      <c r="I1759" s="2">
        <v>0.77083333333333337</v>
      </c>
    </row>
    <row r="1760" spans="1:9" hidden="1" x14ac:dyDescent="0.25">
      <c r="A1760" s="1">
        <v>45146</v>
      </c>
      <c r="B1760">
        <v>129</v>
      </c>
      <c r="C1760" t="s">
        <v>17</v>
      </c>
      <c r="D1760" t="s">
        <v>17</v>
      </c>
      <c r="E1760" t="s">
        <v>12</v>
      </c>
      <c r="F1760">
        <v>54</v>
      </c>
      <c r="G1760">
        <v>0.95</v>
      </c>
      <c r="H1760">
        <v>2395</v>
      </c>
      <c r="I1760" s="2">
        <v>0.77083333333333337</v>
      </c>
    </row>
    <row r="1761" spans="1:9" hidden="1" x14ac:dyDescent="0.25">
      <c r="A1761" s="1">
        <v>45147</v>
      </c>
      <c r="B1761">
        <v>130</v>
      </c>
      <c r="C1761" t="s">
        <v>17</v>
      </c>
      <c r="D1761" t="s">
        <v>17</v>
      </c>
      <c r="E1761" t="s">
        <v>12</v>
      </c>
      <c r="F1761">
        <v>40</v>
      </c>
      <c r="G1761">
        <v>0.79</v>
      </c>
      <c r="H1761">
        <v>2395</v>
      </c>
      <c r="I1761" s="2">
        <v>0.77083333333333337</v>
      </c>
    </row>
    <row r="1762" spans="1:9" hidden="1" x14ac:dyDescent="0.25">
      <c r="A1762" s="1">
        <v>45148</v>
      </c>
      <c r="B1762">
        <v>131</v>
      </c>
      <c r="C1762" t="s">
        <v>17</v>
      </c>
      <c r="D1762" t="s">
        <v>17</v>
      </c>
      <c r="E1762" t="s">
        <v>12</v>
      </c>
      <c r="F1762">
        <v>54</v>
      </c>
      <c r="G1762">
        <v>1.07</v>
      </c>
      <c r="H1762">
        <v>2395</v>
      </c>
      <c r="I1762" s="2">
        <v>0.77083333333333337</v>
      </c>
    </row>
    <row r="1763" spans="1:9" hidden="1" x14ac:dyDescent="0.25">
      <c r="A1763" s="1">
        <v>45149</v>
      </c>
      <c r="B1763">
        <v>132</v>
      </c>
      <c r="C1763" t="s">
        <v>17</v>
      </c>
      <c r="D1763" t="s">
        <v>17</v>
      </c>
      <c r="E1763" t="s">
        <v>12</v>
      </c>
      <c r="F1763">
        <v>49</v>
      </c>
      <c r="G1763">
        <v>0.85</v>
      </c>
      <c r="H1763">
        <v>2395</v>
      </c>
      <c r="I1763" s="2">
        <v>0.77083333333333337</v>
      </c>
    </row>
    <row r="1764" spans="1:9" hidden="1" x14ac:dyDescent="0.25">
      <c r="A1764" s="1">
        <v>45150</v>
      </c>
      <c r="B1764">
        <v>133</v>
      </c>
      <c r="C1764" t="s">
        <v>17</v>
      </c>
      <c r="D1764" t="s">
        <v>17</v>
      </c>
      <c r="E1764" t="s">
        <v>12</v>
      </c>
      <c r="F1764">
        <v>40</v>
      </c>
      <c r="G1764">
        <v>0.77</v>
      </c>
      <c r="H1764">
        <v>2395</v>
      </c>
      <c r="I1764" s="2">
        <v>0.77083333333333337</v>
      </c>
    </row>
    <row r="1765" spans="1:9" hidden="1" x14ac:dyDescent="0.25">
      <c r="A1765" s="1">
        <v>45151</v>
      </c>
      <c r="B1765">
        <v>134</v>
      </c>
      <c r="C1765" t="s">
        <v>17</v>
      </c>
      <c r="D1765" t="s">
        <v>17</v>
      </c>
      <c r="E1765" t="s">
        <v>12</v>
      </c>
      <c r="F1765">
        <v>40</v>
      </c>
      <c r="G1765">
        <v>0.71</v>
      </c>
      <c r="H1765">
        <v>2395</v>
      </c>
      <c r="I1765" s="2">
        <v>0.77083333333333337</v>
      </c>
    </row>
    <row r="1766" spans="1:9" hidden="1" x14ac:dyDescent="0.25">
      <c r="A1766" s="1">
        <v>45152</v>
      </c>
      <c r="B1766">
        <v>135</v>
      </c>
      <c r="C1766" t="s">
        <v>17</v>
      </c>
      <c r="D1766" t="s">
        <v>17</v>
      </c>
      <c r="E1766" t="s">
        <v>12</v>
      </c>
      <c r="F1766">
        <v>54</v>
      </c>
      <c r="G1766">
        <v>1.1499999999999999</v>
      </c>
      <c r="H1766">
        <v>2395</v>
      </c>
      <c r="I1766" s="2">
        <v>0.77083333333333337</v>
      </c>
    </row>
    <row r="1767" spans="1:9" hidden="1" x14ac:dyDescent="0.25">
      <c r="A1767" s="1">
        <v>45153</v>
      </c>
      <c r="B1767">
        <v>136</v>
      </c>
      <c r="C1767" t="s">
        <v>17</v>
      </c>
      <c r="D1767" t="s">
        <v>17</v>
      </c>
      <c r="E1767" t="s">
        <v>12</v>
      </c>
      <c r="F1767">
        <v>40</v>
      </c>
      <c r="G1767">
        <v>0.78</v>
      </c>
      <c r="H1767">
        <v>2395</v>
      </c>
      <c r="I1767" s="2">
        <v>0.77083333333333337</v>
      </c>
    </row>
    <row r="1768" spans="1:9" hidden="1" x14ac:dyDescent="0.25">
      <c r="A1768" s="1">
        <v>45154</v>
      </c>
      <c r="B1768">
        <v>137</v>
      </c>
      <c r="C1768" t="s">
        <v>17</v>
      </c>
      <c r="D1768" t="s">
        <v>17</v>
      </c>
      <c r="E1768" t="s">
        <v>12</v>
      </c>
      <c r="F1768">
        <v>54</v>
      </c>
      <c r="G1768">
        <v>0.88</v>
      </c>
      <c r="H1768">
        <v>2395</v>
      </c>
      <c r="I1768" s="2">
        <v>0.77083333333333337</v>
      </c>
    </row>
    <row r="1769" spans="1:9" hidden="1" x14ac:dyDescent="0.25">
      <c r="A1769" s="1">
        <v>45155</v>
      </c>
      <c r="B1769">
        <v>138</v>
      </c>
      <c r="C1769" t="s">
        <v>17</v>
      </c>
      <c r="D1769" t="s">
        <v>17</v>
      </c>
      <c r="E1769" t="s">
        <v>12</v>
      </c>
      <c r="F1769">
        <v>40</v>
      </c>
      <c r="G1769">
        <v>0.65</v>
      </c>
      <c r="H1769">
        <v>2395</v>
      </c>
      <c r="I1769" s="2">
        <v>0.77083333333333337</v>
      </c>
    </row>
    <row r="1770" spans="1:9" hidden="1" x14ac:dyDescent="0.25">
      <c r="A1770" s="1">
        <v>45156</v>
      </c>
      <c r="B1770">
        <v>139</v>
      </c>
      <c r="C1770" t="s">
        <v>17</v>
      </c>
      <c r="D1770" t="s">
        <v>17</v>
      </c>
      <c r="E1770" t="s">
        <v>12</v>
      </c>
      <c r="F1770">
        <v>40</v>
      </c>
      <c r="G1770">
        <v>0.64</v>
      </c>
      <c r="H1770">
        <v>2395</v>
      </c>
      <c r="I1770" s="2">
        <v>0.77083333333333337</v>
      </c>
    </row>
    <row r="1771" spans="1:9" hidden="1" x14ac:dyDescent="0.25">
      <c r="A1771" s="1">
        <v>45157</v>
      </c>
      <c r="B1771">
        <v>140</v>
      </c>
      <c r="C1771" t="s">
        <v>17</v>
      </c>
      <c r="D1771" t="s">
        <v>17</v>
      </c>
      <c r="E1771" t="s">
        <v>12</v>
      </c>
      <c r="F1771">
        <v>54</v>
      </c>
      <c r="G1771">
        <v>0.95</v>
      </c>
      <c r="H1771">
        <v>2395</v>
      </c>
      <c r="I1771" s="2">
        <v>0.77083333333333337</v>
      </c>
    </row>
    <row r="1772" spans="1:9" hidden="1" x14ac:dyDescent="0.25">
      <c r="A1772" s="1">
        <v>45158</v>
      </c>
      <c r="B1772">
        <v>141</v>
      </c>
      <c r="C1772" t="s">
        <v>17</v>
      </c>
      <c r="D1772" t="s">
        <v>17</v>
      </c>
      <c r="E1772" t="s">
        <v>12</v>
      </c>
      <c r="F1772">
        <v>40</v>
      </c>
      <c r="G1772">
        <v>0.78</v>
      </c>
      <c r="H1772">
        <v>2395</v>
      </c>
      <c r="I1772" s="2">
        <v>0.77083333333333337</v>
      </c>
    </row>
    <row r="1773" spans="1:9" hidden="1" x14ac:dyDescent="0.25">
      <c r="A1773" s="1">
        <v>45159</v>
      </c>
      <c r="B1773">
        <v>142</v>
      </c>
      <c r="C1773" t="s">
        <v>17</v>
      </c>
      <c r="D1773" t="s">
        <v>17</v>
      </c>
      <c r="E1773" t="s">
        <v>12</v>
      </c>
      <c r="F1773">
        <v>40</v>
      </c>
      <c r="G1773">
        <v>0.64</v>
      </c>
      <c r="H1773">
        <v>2395</v>
      </c>
      <c r="I1773" s="2">
        <v>0.77083333333333337</v>
      </c>
    </row>
    <row r="1774" spans="1:9" hidden="1" x14ac:dyDescent="0.25">
      <c r="A1774" s="1">
        <v>45160</v>
      </c>
      <c r="B1774">
        <v>143</v>
      </c>
      <c r="C1774" t="s">
        <v>17</v>
      </c>
      <c r="D1774" t="s">
        <v>17</v>
      </c>
      <c r="E1774" t="s">
        <v>12</v>
      </c>
      <c r="F1774">
        <v>40</v>
      </c>
      <c r="G1774">
        <v>0.56000000000000005</v>
      </c>
      <c r="H1774">
        <v>2395</v>
      </c>
      <c r="I1774" s="2">
        <v>0.77083333333333337</v>
      </c>
    </row>
    <row r="1775" spans="1:9" hidden="1" x14ac:dyDescent="0.25">
      <c r="A1775" s="1">
        <v>45161</v>
      </c>
      <c r="B1775">
        <v>144</v>
      </c>
      <c r="C1775" t="s">
        <v>17</v>
      </c>
      <c r="D1775" t="s">
        <v>17</v>
      </c>
      <c r="E1775" t="s">
        <v>12</v>
      </c>
      <c r="F1775">
        <v>54</v>
      </c>
      <c r="G1775">
        <v>0.85</v>
      </c>
      <c r="H1775">
        <v>2395</v>
      </c>
      <c r="I1775" s="2">
        <v>0.77083333333333337</v>
      </c>
    </row>
    <row r="1776" spans="1:9" hidden="1" x14ac:dyDescent="0.25">
      <c r="A1776" s="1">
        <v>45162</v>
      </c>
      <c r="B1776">
        <v>145</v>
      </c>
      <c r="C1776" t="s">
        <v>17</v>
      </c>
      <c r="D1776" t="s">
        <v>17</v>
      </c>
      <c r="E1776" t="s">
        <v>12</v>
      </c>
      <c r="F1776">
        <v>54</v>
      </c>
      <c r="G1776">
        <v>0.96</v>
      </c>
      <c r="H1776">
        <v>2395</v>
      </c>
      <c r="I1776" s="2">
        <v>0.77083333333333337</v>
      </c>
    </row>
    <row r="1777" spans="1:9" hidden="1" x14ac:dyDescent="0.25">
      <c r="A1777" s="1">
        <v>45163</v>
      </c>
      <c r="B1777">
        <v>146</v>
      </c>
      <c r="C1777" t="s">
        <v>17</v>
      </c>
      <c r="D1777" t="s">
        <v>17</v>
      </c>
      <c r="E1777" t="s">
        <v>12</v>
      </c>
      <c r="F1777">
        <v>59</v>
      </c>
      <c r="G1777">
        <v>1.08</v>
      </c>
      <c r="H1777">
        <v>2395</v>
      </c>
      <c r="I1777" s="2">
        <v>0.77083333333333337</v>
      </c>
    </row>
    <row r="1778" spans="1:9" hidden="1" x14ac:dyDescent="0.25">
      <c r="A1778" s="1">
        <v>45164</v>
      </c>
      <c r="B1778">
        <v>147</v>
      </c>
      <c r="C1778" t="s">
        <v>17</v>
      </c>
      <c r="D1778" t="s">
        <v>17</v>
      </c>
      <c r="E1778" t="s">
        <v>12</v>
      </c>
      <c r="F1778">
        <v>40</v>
      </c>
      <c r="G1778">
        <v>0.83</v>
      </c>
      <c r="H1778">
        <v>2395</v>
      </c>
      <c r="I1778" s="2">
        <v>0.77083333333333337</v>
      </c>
    </row>
    <row r="1779" spans="1:9" hidden="1" x14ac:dyDescent="0.25">
      <c r="A1779" s="1">
        <v>45165</v>
      </c>
      <c r="B1779">
        <v>148</v>
      </c>
      <c r="C1779" t="s">
        <v>17</v>
      </c>
      <c r="D1779" t="s">
        <v>17</v>
      </c>
      <c r="E1779" t="s">
        <v>12</v>
      </c>
      <c r="F1779">
        <v>44</v>
      </c>
      <c r="G1779">
        <v>0.72</v>
      </c>
      <c r="H1779">
        <v>2395</v>
      </c>
      <c r="I1779" s="2">
        <v>0.77083333333333337</v>
      </c>
    </row>
    <row r="1780" spans="1:9" hidden="1" x14ac:dyDescent="0.25">
      <c r="A1780" s="1">
        <v>45166</v>
      </c>
      <c r="B1780">
        <v>149</v>
      </c>
      <c r="C1780" t="s">
        <v>17</v>
      </c>
      <c r="D1780" t="s">
        <v>17</v>
      </c>
      <c r="E1780" t="s">
        <v>12</v>
      </c>
      <c r="F1780">
        <v>44</v>
      </c>
      <c r="G1780">
        <v>0.74</v>
      </c>
      <c r="H1780">
        <v>2395</v>
      </c>
      <c r="I1780" s="2">
        <v>0.77083333333333337</v>
      </c>
    </row>
    <row r="1781" spans="1:9" hidden="1" x14ac:dyDescent="0.25">
      <c r="A1781" s="1">
        <v>45167</v>
      </c>
      <c r="B1781">
        <v>150</v>
      </c>
      <c r="C1781" t="s">
        <v>17</v>
      </c>
      <c r="D1781" t="s">
        <v>17</v>
      </c>
      <c r="E1781" t="s">
        <v>12</v>
      </c>
      <c r="F1781">
        <v>54</v>
      </c>
      <c r="G1781">
        <v>0.95</v>
      </c>
      <c r="H1781">
        <v>2395</v>
      </c>
      <c r="I1781" s="2">
        <v>0.77083333333333337</v>
      </c>
    </row>
    <row r="1782" spans="1:9" hidden="1" x14ac:dyDescent="0.25">
      <c r="A1782" s="1">
        <v>45168</v>
      </c>
      <c r="B1782">
        <v>151</v>
      </c>
      <c r="C1782" t="s">
        <v>17</v>
      </c>
      <c r="D1782" t="s">
        <v>17</v>
      </c>
      <c r="E1782" t="s">
        <v>12</v>
      </c>
      <c r="F1782">
        <v>36</v>
      </c>
      <c r="G1782">
        <v>0.81</v>
      </c>
      <c r="H1782">
        <v>2395</v>
      </c>
      <c r="I1782" s="2">
        <v>0.77083333333333337</v>
      </c>
    </row>
    <row r="1783" spans="1:9" hidden="1" x14ac:dyDescent="0.25">
      <c r="A1783" s="1">
        <v>45169</v>
      </c>
      <c r="B1783">
        <v>152</v>
      </c>
      <c r="C1783" t="s">
        <v>17</v>
      </c>
      <c r="D1783" t="s">
        <v>17</v>
      </c>
      <c r="E1783" t="s">
        <v>12</v>
      </c>
      <c r="F1783">
        <v>40</v>
      </c>
      <c r="G1783">
        <v>1.1499999999999999</v>
      </c>
      <c r="H1783">
        <v>2395</v>
      </c>
      <c r="I1783" s="2">
        <v>0.77083333333333337</v>
      </c>
    </row>
    <row r="1784" spans="1:9" hidden="1" x14ac:dyDescent="0.25">
      <c r="A1784" s="1">
        <v>45170</v>
      </c>
      <c r="B1784">
        <v>153</v>
      </c>
      <c r="C1784" t="s">
        <v>17</v>
      </c>
      <c r="D1784" t="s">
        <v>17</v>
      </c>
      <c r="E1784" t="s">
        <v>12</v>
      </c>
      <c r="F1784">
        <v>32</v>
      </c>
      <c r="G1784">
        <v>0.87</v>
      </c>
      <c r="H1784">
        <v>2395</v>
      </c>
      <c r="I1784" s="2">
        <v>0.77083333333333337</v>
      </c>
    </row>
    <row r="1785" spans="1:9" hidden="1" x14ac:dyDescent="0.25">
      <c r="A1785" s="1">
        <v>45171</v>
      </c>
      <c r="B1785">
        <v>154</v>
      </c>
      <c r="C1785" t="s">
        <v>17</v>
      </c>
      <c r="D1785" t="s">
        <v>17</v>
      </c>
      <c r="E1785" t="s">
        <v>12</v>
      </c>
      <c r="F1785">
        <v>36</v>
      </c>
      <c r="G1785">
        <v>0.78</v>
      </c>
      <c r="H1785">
        <v>2395</v>
      </c>
      <c r="I1785" s="2">
        <v>0.77083333333333337</v>
      </c>
    </row>
    <row r="1786" spans="1:9" hidden="1" x14ac:dyDescent="0.25">
      <c r="A1786" s="1">
        <v>45172</v>
      </c>
      <c r="B1786">
        <v>155</v>
      </c>
      <c r="C1786" t="s">
        <v>17</v>
      </c>
      <c r="D1786" t="s">
        <v>17</v>
      </c>
      <c r="E1786" t="s">
        <v>12</v>
      </c>
      <c r="F1786">
        <v>36</v>
      </c>
      <c r="G1786">
        <v>0.69</v>
      </c>
      <c r="H1786">
        <v>2395</v>
      </c>
      <c r="I1786" s="2">
        <v>0.77083333333333337</v>
      </c>
    </row>
    <row r="1787" spans="1:9" hidden="1" x14ac:dyDescent="0.25">
      <c r="A1787" s="1">
        <v>45173</v>
      </c>
      <c r="B1787">
        <v>156</v>
      </c>
      <c r="C1787" t="s">
        <v>17</v>
      </c>
      <c r="D1787" t="s">
        <v>17</v>
      </c>
      <c r="E1787" t="s">
        <v>12</v>
      </c>
      <c r="F1787">
        <v>28</v>
      </c>
      <c r="G1787">
        <v>0.63</v>
      </c>
      <c r="H1787">
        <v>2395</v>
      </c>
      <c r="I1787" s="2">
        <v>0.77083333333333337</v>
      </c>
    </row>
    <row r="1788" spans="1:9" hidden="1" x14ac:dyDescent="0.25">
      <c r="A1788" s="1">
        <v>45174</v>
      </c>
      <c r="B1788">
        <v>157</v>
      </c>
      <c r="C1788" t="s">
        <v>17</v>
      </c>
      <c r="D1788" t="s">
        <v>17</v>
      </c>
      <c r="E1788" t="s">
        <v>12</v>
      </c>
      <c r="F1788">
        <v>36</v>
      </c>
      <c r="G1788">
        <v>0.95</v>
      </c>
      <c r="H1788">
        <v>2395</v>
      </c>
      <c r="I1788" s="2">
        <v>0.77083333333333337</v>
      </c>
    </row>
    <row r="1789" spans="1:9" hidden="1" x14ac:dyDescent="0.25">
      <c r="A1789" s="1">
        <v>45175</v>
      </c>
      <c r="B1789">
        <v>158</v>
      </c>
      <c r="C1789" t="s">
        <v>17</v>
      </c>
      <c r="D1789" t="s">
        <v>17</v>
      </c>
      <c r="E1789" t="s">
        <v>12</v>
      </c>
      <c r="F1789">
        <v>28</v>
      </c>
      <c r="G1789">
        <v>0.73</v>
      </c>
      <c r="H1789">
        <v>2395</v>
      </c>
      <c r="I1789" s="2">
        <v>0.77083333333333337</v>
      </c>
    </row>
    <row r="1790" spans="1:9" hidden="1" x14ac:dyDescent="0.25">
      <c r="A1790" s="1">
        <v>45176</v>
      </c>
      <c r="B1790">
        <v>159</v>
      </c>
      <c r="C1790" t="s">
        <v>17</v>
      </c>
      <c r="D1790" t="s">
        <v>17</v>
      </c>
      <c r="E1790" t="s">
        <v>12</v>
      </c>
      <c r="F1790">
        <v>36</v>
      </c>
      <c r="G1790">
        <v>1.1299999999999999</v>
      </c>
      <c r="H1790">
        <v>2395</v>
      </c>
      <c r="I1790" s="2">
        <v>0.77083333333333337</v>
      </c>
    </row>
    <row r="1791" spans="1:9" hidden="1" x14ac:dyDescent="0.25">
      <c r="A1791" s="1">
        <v>45177</v>
      </c>
      <c r="B1791">
        <v>160</v>
      </c>
      <c r="C1791" t="s">
        <v>17</v>
      </c>
      <c r="D1791" t="s">
        <v>17</v>
      </c>
      <c r="E1791" t="s">
        <v>12</v>
      </c>
      <c r="F1791">
        <v>28</v>
      </c>
      <c r="G1791">
        <v>0.85</v>
      </c>
      <c r="H1791">
        <v>2395</v>
      </c>
      <c r="I1791" s="2">
        <v>0.77083333333333337</v>
      </c>
    </row>
    <row r="1792" spans="1:9" hidden="1" x14ac:dyDescent="0.25">
      <c r="A1792" s="1">
        <v>45178</v>
      </c>
      <c r="B1792">
        <v>161</v>
      </c>
      <c r="C1792" t="s">
        <v>17</v>
      </c>
      <c r="D1792" t="s">
        <v>17</v>
      </c>
      <c r="E1792" t="s">
        <v>12</v>
      </c>
      <c r="F1792">
        <v>32</v>
      </c>
      <c r="G1792">
        <v>0.76</v>
      </c>
      <c r="H1792">
        <v>2395</v>
      </c>
      <c r="I1792" s="2">
        <v>0.77083333333333337</v>
      </c>
    </row>
    <row r="1793" spans="1:9" hidden="1" x14ac:dyDescent="0.25">
      <c r="A1793" s="1">
        <v>45179</v>
      </c>
      <c r="B1793">
        <v>162</v>
      </c>
      <c r="C1793" t="s">
        <v>17</v>
      </c>
      <c r="D1793" t="s">
        <v>17</v>
      </c>
      <c r="E1793" t="s">
        <v>12</v>
      </c>
      <c r="F1793">
        <v>36</v>
      </c>
      <c r="G1793">
        <v>1.04</v>
      </c>
      <c r="H1793">
        <v>2395</v>
      </c>
      <c r="I1793" s="2">
        <v>0.77083333333333337</v>
      </c>
    </row>
    <row r="1794" spans="1:9" hidden="1" x14ac:dyDescent="0.25">
      <c r="A1794" s="1">
        <v>45180</v>
      </c>
      <c r="B1794">
        <v>163</v>
      </c>
      <c r="C1794" t="s">
        <v>17</v>
      </c>
      <c r="D1794" t="s">
        <v>17</v>
      </c>
      <c r="E1794" t="s">
        <v>12</v>
      </c>
      <c r="F1794">
        <v>36</v>
      </c>
      <c r="G1794">
        <v>0.82</v>
      </c>
      <c r="H1794">
        <v>2395</v>
      </c>
      <c r="I1794" s="2">
        <v>0.77083333333333337</v>
      </c>
    </row>
    <row r="1795" spans="1:9" hidden="1" x14ac:dyDescent="0.25">
      <c r="A1795" s="1">
        <v>45181</v>
      </c>
      <c r="B1795">
        <v>164</v>
      </c>
      <c r="C1795" t="s">
        <v>17</v>
      </c>
      <c r="D1795" t="s">
        <v>17</v>
      </c>
      <c r="E1795" t="s">
        <v>12</v>
      </c>
      <c r="F1795">
        <v>28</v>
      </c>
      <c r="G1795">
        <v>0.64</v>
      </c>
      <c r="H1795">
        <v>2395</v>
      </c>
      <c r="I1795" s="2">
        <v>0.77083333333333337</v>
      </c>
    </row>
    <row r="1796" spans="1:9" hidden="1" x14ac:dyDescent="0.25">
      <c r="A1796" s="1">
        <v>45182</v>
      </c>
      <c r="B1796">
        <v>165</v>
      </c>
      <c r="C1796" t="s">
        <v>17</v>
      </c>
      <c r="D1796" t="s">
        <v>17</v>
      </c>
      <c r="E1796" t="s">
        <v>12</v>
      </c>
      <c r="F1796">
        <v>32</v>
      </c>
      <c r="G1796">
        <v>0.59</v>
      </c>
      <c r="H1796">
        <v>2395</v>
      </c>
      <c r="I1796" s="2">
        <v>0.77083333333333337</v>
      </c>
    </row>
    <row r="1797" spans="1:9" hidden="1" x14ac:dyDescent="0.25">
      <c r="A1797" s="1">
        <v>45183</v>
      </c>
      <c r="B1797">
        <v>166</v>
      </c>
      <c r="C1797" t="s">
        <v>17</v>
      </c>
      <c r="D1797" t="s">
        <v>17</v>
      </c>
      <c r="E1797" t="s">
        <v>12</v>
      </c>
      <c r="F1797">
        <v>28</v>
      </c>
      <c r="G1797">
        <v>0.68</v>
      </c>
      <c r="H1797">
        <v>2395</v>
      </c>
      <c r="I1797" s="2">
        <v>0.77083333333333337</v>
      </c>
    </row>
    <row r="1798" spans="1:9" hidden="1" x14ac:dyDescent="0.25">
      <c r="A1798" s="1">
        <v>45184</v>
      </c>
      <c r="B1798">
        <v>167</v>
      </c>
      <c r="C1798" t="s">
        <v>17</v>
      </c>
      <c r="D1798" t="s">
        <v>17</v>
      </c>
      <c r="E1798" t="s">
        <v>12</v>
      </c>
      <c r="F1798">
        <v>28</v>
      </c>
      <c r="G1798">
        <v>0.62</v>
      </c>
      <c r="H1798">
        <v>2395</v>
      </c>
      <c r="I1798" s="2">
        <v>0.77083333333333337</v>
      </c>
    </row>
    <row r="1799" spans="1:9" hidden="1" x14ac:dyDescent="0.25">
      <c r="A1799" s="1">
        <v>45185</v>
      </c>
      <c r="B1799">
        <v>168</v>
      </c>
      <c r="C1799" t="s">
        <v>17</v>
      </c>
      <c r="D1799" t="s">
        <v>17</v>
      </c>
      <c r="E1799" t="s">
        <v>12</v>
      </c>
      <c r="F1799">
        <v>28</v>
      </c>
      <c r="G1799">
        <v>0.76</v>
      </c>
      <c r="H1799">
        <v>2395</v>
      </c>
      <c r="I1799" s="2">
        <v>0.77083333333333337</v>
      </c>
    </row>
    <row r="1800" spans="1:9" hidden="1" x14ac:dyDescent="0.25">
      <c r="A1800" s="1">
        <v>45186</v>
      </c>
      <c r="B1800">
        <v>169</v>
      </c>
      <c r="C1800" t="s">
        <v>17</v>
      </c>
      <c r="D1800" t="s">
        <v>17</v>
      </c>
      <c r="E1800" t="s">
        <v>12</v>
      </c>
      <c r="F1800">
        <v>36</v>
      </c>
      <c r="G1800">
        <v>0.84</v>
      </c>
      <c r="H1800">
        <v>2395</v>
      </c>
      <c r="I1800" s="2">
        <v>0.77083333333333337</v>
      </c>
    </row>
    <row r="1801" spans="1:9" hidden="1" x14ac:dyDescent="0.25">
      <c r="A1801" s="1">
        <v>45187</v>
      </c>
      <c r="B1801">
        <v>170</v>
      </c>
      <c r="C1801" t="s">
        <v>17</v>
      </c>
      <c r="D1801" t="s">
        <v>17</v>
      </c>
      <c r="E1801" t="s">
        <v>12</v>
      </c>
      <c r="F1801">
        <v>28</v>
      </c>
      <c r="G1801">
        <v>0.72</v>
      </c>
      <c r="H1801">
        <v>2395</v>
      </c>
      <c r="I1801" s="2">
        <v>0.77083333333333337</v>
      </c>
    </row>
    <row r="1802" spans="1:9" hidden="1" x14ac:dyDescent="0.25">
      <c r="A1802" s="1">
        <v>45188</v>
      </c>
      <c r="B1802">
        <v>171</v>
      </c>
      <c r="C1802" t="s">
        <v>17</v>
      </c>
      <c r="D1802" t="s">
        <v>17</v>
      </c>
      <c r="E1802" t="s">
        <v>12</v>
      </c>
      <c r="F1802">
        <v>28</v>
      </c>
      <c r="G1802">
        <v>0.63</v>
      </c>
      <c r="H1802">
        <v>2395</v>
      </c>
      <c r="I1802" s="2">
        <v>0.77083333333333337</v>
      </c>
    </row>
    <row r="1803" spans="1:9" hidden="1" x14ac:dyDescent="0.25">
      <c r="A1803" s="1">
        <v>45189</v>
      </c>
      <c r="B1803">
        <v>172</v>
      </c>
      <c r="C1803" t="s">
        <v>17</v>
      </c>
      <c r="D1803" t="s">
        <v>17</v>
      </c>
      <c r="E1803" t="s">
        <v>12</v>
      </c>
      <c r="F1803">
        <v>36</v>
      </c>
      <c r="G1803">
        <v>0.82</v>
      </c>
      <c r="H1803">
        <v>2395</v>
      </c>
      <c r="I1803" s="2">
        <v>0.77083333333333337</v>
      </c>
    </row>
    <row r="1804" spans="1:9" hidden="1" x14ac:dyDescent="0.25">
      <c r="A1804" s="1">
        <v>45190</v>
      </c>
      <c r="B1804">
        <v>173</v>
      </c>
      <c r="C1804" t="s">
        <v>17</v>
      </c>
      <c r="D1804" t="s">
        <v>17</v>
      </c>
      <c r="E1804" t="s">
        <v>12</v>
      </c>
      <c r="F1804">
        <v>36</v>
      </c>
      <c r="G1804">
        <v>1.01</v>
      </c>
      <c r="H1804">
        <v>2395</v>
      </c>
      <c r="I1804" s="2">
        <v>0.77083333333333337</v>
      </c>
    </row>
    <row r="1805" spans="1:9" hidden="1" x14ac:dyDescent="0.25">
      <c r="A1805" s="1">
        <v>45191</v>
      </c>
      <c r="B1805">
        <v>174</v>
      </c>
      <c r="C1805" t="s">
        <v>17</v>
      </c>
      <c r="D1805" t="s">
        <v>17</v>
      </c>
      <c r="E1805" t="s">
        <v>12</v>
      </c>
      <c r="F1805">
        <v>49</v>
      </c>
      <c r="G1805">
        <v>1.1399999999999999</v>
      </c>
      <c r="H1805">
        <v>2395</v>
      </c>
      <c r="I1805" s="2">
        <v>0.77083333333333337</v>
      </c>
    </row>
    <row r="1806" spans="1:9" hidden="1" x14ac:dyDescent="0.25">
      <c r="A1806" s="1">
        <v>45192</v>
      </c>
      <c r="B1806">
        <v>175</v>
      </c>
      <c r="C1806" t="s">
        <v>17</v>
      </c>
      <c r="D1806" t="s">
        <v>17</v>
      </c>
      <c r="E1806" t="s">
        <v>12</v>
      </c>
      <c r="F1806">
        <v>44</v>
      </c>
      <c r="G1806">
        <v>1.1299999999999999</v>
      </c>
      <c r="H1806">
        <v>2395</v>
      </c>
      <c r="I1806" s="2">
        <v>0.77083333333333337</v>
      </c>
    </row>
    <row r="1807" spans="1:9" hidden="1" x14ac:dyDescent="0.25">
      <c r="A1807" s="1">
        <v>45193</v>
      </c>
      <c r="B1807">
        <v>176</v>
      </c>
      <c r="C1807" t="s">
        <v>17</v>
      </c>
      <c r="D1807" t="s">
        <v>17</v>
      </c>
      <c r="E1807" t="s">
        <v>12</v>
      </c>
      <c r="F1807">
        <v>36</v>
      </c>
      <c r="G1807">
        <v>1.17</v>
      </c>
      <c r="H1807">
        <v>2395</v>
      </c>
      <c r="I1807" s="2">
        <v>0.77083333333333337</v>
      </c>
    </row>
    <row r="1808" spans="1:9" hidden="1" x14ac:dyDescent="0.25">
      <c r="A1808" s="1">
        <v>45194</v>
      </c>
      <c r="B1808">
        <v>177</v>
      </c>
      <c r="C1808" t="s">
        <v>17</v>
      </c>
      <c r="D1808" t="s">
        <v>17</v>
      </c>
      <c r="E1808" t="s">
        <v>12</v>
      </c>
      <c r="F1808">
        <v>28</v>
      </c>
      <c r="G1808">
        <v>0.84</v>
      </c>
      <c r="H1808">
        <v>2395</v>
      </c>
      <c r="I1808" s="2">
        <v>0.77083333333333337</v>
      </c>
    </row>
    <row r="1809" spans="1:9" hidden="1" x14ac:dyDescent="0.25">
      <c r="A1809" s="1">
        <v>45195</v>
      </c>
      <c r="B1809">
        <v>178</v>
      </c>
      <c r="C1809" t="s">
        <v>17</v>
      </c>
      <c r="D1809" t="s">
        <v>17</v>
      </c>
      <c r="E1809" t="s">
        <v>12</v>
      </c>
      <c r="F1809">
        <v>40</v>
      </c>
      <c r="G1809">
        <v>1.1000000000000001</v>
      </c>
      <c r="H1809">
        <v>2395</v>
      </c>
      <c r="I1809" s="2">
        <v>0.77083333333333337</v>
      </c>
    </row>
    <row r="1810" spans="1:9" hidden="1" x14ac:dyDescent="0.25">
      <c r="A1810" s="1">
        <v>45196</v>
      </c>
      <c r="B1810">
        <v>179</v>
      </c>
      <c r="C1810" t="s">
        <v>17</v>
      </c>
      <c r="D1810" t="s">
        <v>17</v>
      </c>
      <c r="E1810" t="s">
        <v>12</v>
      </c>
      <c r="F1810">
        <v>28</v>
      </c>
      <c r="G1810">
        <v>0.78</v>
      </c>
      <c r="H1810">
        <v>2395</v>
      </c>
      <c r="I1810" s="2">
        <v>0.77083333333333337</v>
      </c>
    </row>
    <row r="1811" spans="1:9" hidden="1" x14ac:dyDescent="0.25">
      <c r="A1811" s="1">
        <v>45197</v>
      </c>
      <c r="B1811">
        <v>180</v>
      </c>
      <c r="C1811" t="s">
        <v>17</v>
      </c>
      <c r="D1811" t="s">
        <v>17</v>
      </c>
      <c r="E1811" t="s">
        <v>12</v>
      </c>
      <c r="F1811">
        <v>28</v>
      </c>
      <c r="G1811">
        <v>0.69</v>
      </c>
      <c r="H1811">
        <v>2395</v>
      </c>
      <c r="I1811" s="2">
        <v>0.77083333333333337</v>
      </c>
    </row>
    <row r="1812" spans="1:9" hidden="1" x14ac:dyDescent="0.25">
      <c r="A1812" s="1">
        <v>45017</v>
      </c>
      <c r="B1812">
        <v>0</v>
      </c>
      <c r="C1812" t="s">
        <v>19</v>
      </c>
      <c r="D1812" t="s">
        <v>19</v>
      </c>
      <c r="E1812" t="s">
        <v>13</v>
      </c>
      <c r="F1812">
        <v>284</v>
      </c>
      <c r="G1812">
        <v>0.83</v>
      </c>
      <c r="H1812">
        <v>2396</v>
      </c>
      <c r="I1812" s="2">
        <v>0.47916666666666669</v>
      </c>
    </row>
    <row r="1813" spans="1:9" hidden="1" x14ac:dyDescent="0.25">
      <c r="A1813" s="1">
        <v>45018</v>
      </c>
      <c r="B1813">
        <v>1</v>
      </c>
      <c r="C1813" t="s">
        <v>19</v>
      </c>
      <c r="D1813" t="s">
        <v>19</v>
      </c>
      <c r="E1813" t="s">
        <v>13</v>
      </c>
      <c r="F1813">
        <v>284</v>
      </c>
      <c r="G1813">
        <v>0.78</v>
      </c>
      <c r="H1813">
        <v>2396</v>
      </c>
      <c r="I1813" s="2">
        <v>0.47916666666666669</v>
      </c>
    </row>
    <row r="1814" spans="1:9" hidden="1" x14ac:dyDescent="0.25">
      <c r="A1814" s="1">
        <v>45019</v>
      </c>
      <c r="B1814">
        <v>2</v>
      </c>
      <c r="C1814" t="s">
        <v>19</v>
      </c>
      <c r="D1814" t="s">
        <v>19</v>
      </c>
      <c r="E1814" t="s">
        <v>13</v>
      </c>
      <c r="F1814">
        <v>320</v>
      </c>
      <c r="G1814">
        <v>0.95</v>
      </c>
      <c r="H1814">
        <v>2396</v>
      </c>
      <c r="I1814" s="2">
        <v>0.47916666666666669</v>
      </c>
    </row>
    <row r="1815" spans="1:9" hidden="1" x14ac:dyDescent="0.25">
      <c r="A1815" s="1">
        <v>45020</v>
      </c>
      <c r="B1815">
        <v>3</v>
      </c>
      <c r="C1815" t="s">
        <v>19</v>
      </c>
      <c r="D1815" t="s">
        <v>19</v>
      </c>
      <c r="E1815" t="s">
        <v>13</v>
      </c>
      <c r="F1815">
        <v>314</v>
      </c>
      <c r="G1815">
        <v>1.03</v>
      </c>
      <c r="H1815">
        <v>2396</v>
      </c>
      <c r="I1815" s="2">
        <v>0.47916666666666669</v>
      </c>
    </row>
    <row r="1816" spans="1:9" hidden="1" x14ac:dyDescent="0.25">
      <c r="A1816" s="1">
        <v>45021</v>
      </c>
      <c r="B1816">
        <v>4</v>
      </c>
      <c r="C1816" t="s">
        <v>19</v>
      </c>
      <c r="D1816" t="s">
        <v>19</v>
      </c>
      <c r="E1816" t="s">
        <v>13</v>
      </c>
      <c r="F1816">
        <v>314</v>
      </c>
      <c r="G1816">
        <v>1.05</v>
      </c>
      <c r="H1816">
        <v>2396</v>
      </c>
      <c r="I1816" s="2">
        <v>0.47916666666666669</v>
      </c>
    </row>
    <row r="1817" spans="1:9" hidden="1" x14ac:dyDescent="0.25">
      <c r="A1817" s="1">
        <v>45022</v>
      </c>
      <c r="B1817">
        <v>5</v>
      </c>
      <c r="C1817" t="s">
        <v>19</v>
      </c>
      <c r="D1817" t="s">
        <v>19</v>
      </c>
      <c r="E1817" t="s">
        <v>13</v>
      </c>
      <c r="F1817">
        <v>277</v>
      </c>
      <c r="G1817">
        <v>0.93</v>
      </c>
      <c r="H1817">
        <v>2396</v>
      </c>
      <c r="I1817" s="2">
        <v>0.47916666666666669</v>
      </c>
    </row>
    <row r="1818" spans="1:9" hidden="1" x14ac:dyDescent="0.25">
      <c r="A1818" s="1">
        <v>45023</v>
      </c>
      <c r="B1818">
        <v>6</v>
      </c>
      <c r="C1818" t="s">
        <v>19</v>
      </c>
      <c r="D1818" t="s">
        <v>19</v>
      </c>
      <c r="E1818" t="s">
        <v>13</v>
      </c>
      <c r="F1818">
        <v>277</v>
      </c>
      <c r="G1818">
        <v>0.87</v>
      </c>
      <c r="H1818">
        <v>2396</v>
      </c>
      <c r="I1818" s="2">
        <v>0.47916666666666669</v>
      </c>
    </row>
    <row r="1819" spans="1:9" hidden="1" x14ac:dyDescent="0.25">
      <c r="A1819" s="1">
        <v>45024</v>
      </c>
      <c r="B1819">
        <v>7</v>
      </c>
      <c r="C1819" t="s">
        <v>19</v>
      </c>
      <c r="D1819" t="s">
        <v>19</v>
      </c>
      <c r="E1819" t="s">
        <v>13</v>
      </c>
      <c r="F1819">
        <v>284</v>
      </c>
      <c r="G1819">
        <v>0.75</v>
      </c>
      <c r="H1819">
        <v>2396</v>
      </c>
      <c r="I1819" s="2">
        <v>0.47916666666666669</v>
      </c>
    </row>
    <row r="1820" spans="1:9" hidden="1" x14ac:dyDescent="0.25">
      <c r="A1820" s="1">
        <v>45025</v>
      </c>
      <c r="B1820">
        <v>8</v>
      </c>
      <c r="C1820" t="s">
        <v>19</v>
      </c>
      <c r="D1820" t="s">
        <v>19</v>
      </c>
      <c r="E1820" t="s">
        <v>13</v>
      </c>
      <c r="F1820">
        <v>264</v>
      </c>
      <c r="G1820">
        <v>0.93</v>
      </c>
      <c r="H1820">
        <v>2396</v>
      </c>
      <c r="I1820" s="2">
        <v>0.47916666666666669</v>
      </c>
    </row>
    <row r="1821" spans="1:9" hidden="1" x14ac:dyDescent="0.25">
      <c r="A1821" s="1">
        <v>45026</v>
      </c>
      <c r="B1821">
        <v>9</v>
      </c>
      <c r="C1821" t="s">
        <v>19</v>
      </c>
      <c r="D1821" t="s">
        <v>19</v>
      </c>
      <c r="E1821" t="s">
        <v>13</v>
      </c>
      <c r="F1821">
        <v>227</v>
      </c>
      <c r="G1821">
        <v>0.83</v>
      </c>
      <c r="H1821">
        <v>2396</v>
      </c>
      <c r="I1821" s="2">
        <v>0.47916666666666669</v>
      </c>
    </row>
    <row r="1822" spans="1:9" hidden="1" x14ac:dyDescent="0.25">
      <c r="A1822" s="1">
        <v>45027</v>
      </c>
      <c r="B1822">
        <v>10</v>
      </c>
      <c r="C1822" t="s">
        <v>19</v>
      </c>
      <c r="D1822" t="s">
        <v>19</v>
      </c>
      <c r="E1822" t="s">
        <v>13</v>
      </c>
      <c r="F1822">
        <v>240</v>
      </c>
      <c r="G1822">
        <v>0.73</v>
      </c>
      <c r="H1822">
        <v>2396</v>
      </c>
      <c r="I1822" s="2">
        <v>0.47916666666666669</v>
      </c>
    </row>
    <row r="1823" spans="1:9" hidden="1" x14ac:dyDescent="0.25">
      <c r="A1823" s="1">
        <v>45028</v>
      </c>
      <c r="B1823">
        <v>11</v>
      </c>
      <c r="C1823" t="s">
        <v>19</v>
      </c>
      <c r="D1823" t="s">
        <v>19</v>
      </c>
      <c r="E1823" t="s">
        <v>13</v>
      </c>
      <c r="F1823">
        <v>227</v>
      </c>
      <c r="G1823">
        <v>0.67</v>
      </c>
      <c r="H1823">
        <v>2396</v>
      </c>
      <c r="I1823" s="2">
        <v>0.47916666666666669</v>
      </c>
    </row>
    <row r="1824" spans="1:9" hidden="1" x14ac:dyDescent="0.25">
      <c r="A1824" s="1">
        <v>45029</v>
      </c>
      <c r="B1824">
        <v>12</v>
      </c>
      <c r="C1824" t="s">
        <v>19</v>
      </c>
      <c r="D1824" t="s">
        <v>19</v>
      </c>
      <c r="E1824" t="s">
        <v>13</v>
      </c>
      <c r="F1824">
        <v>271</v>
      </c>
      <c r="G1824">
        <v>0.95</v>
      </c>
      <c r="H1824">
        <v>2396</v>
      </c>
      <c r="I1824" s="2">
        <v>0.47916666666666669</v>
      </c>
    </row>
    <row r="1825" spans="1:9" hidden="1" x14ac:dyDescent="0.25">
      <c r="A1825" s="1">
        <v>45030</v>
      </c>
      <c r="B1825">
        <v>13</v>
      </c>
      <c r="C1825" t="s">
        <v>19</v>
      </c>
      <c r="D1825" t="s">
        <v>19</v>
      </c>
      <c r="E1825" t="s">
        <v>13</v>
      </c>
      <c r="F1825">
        <v>264</v>
      </c>
      <c r="G1825">
        <v>1.17</v>
      </c>
      <c r="H1825">
        <v>2396</v>
      </c>
      <c r="I1825" s="2">
        <v>0.47916666666666669</v>
      </c>
    </row>
    <row r="1826" spans="1:9" hidden="1" x14ac:dyDescent="0.25">
      <c r="A1826" s="1">
        <v>45031</v>
      </c>
      <c r="B1826">
        <v>14</v>
      </c>
      <c r="C1826" t="s">
        <v>19</v>
      </c>
      <c r="D1826" t="s">
        <v>19</v>
      </c>
      <c r="E1826" t="s">
        <v>13</v>
      </c>
      <c r="F1826">
        <v>233</v>
      </c>
      <c r="G1826">
        <v>0.78</v>
      </c>
      <c r="H1826">
        <v>2396</v>
      </c>
      <c r="I1826" s="2">
        <v>0.47916666666666669</v>
      </c>
    </row>
    <row r="1827" spans="1:9" hidden="1" x14ac:dyDescent="0.25">
      <c r="A1827" s="1">
        <v>45032</v>
      </c>
      <c r="B1827">
        <v>15</v>
      </c>
      <c r="C1827" t="s">
        <v>19</v>
      </c>
      <c r="D1827" t="s">
        <v>19</v>
      </c>
      <c r="E1827" t="s">
        <v>13</v>
      </c>
      <c r="F1827">
        <v>253</v>
      </c>
      <c r="G1827">
        <v>0.95</v>
      </c>
      <c r="H1827">
        <v>2396</v>
      </c>
      <c r="I1827" s="2">
        <v>0.47916666666666669</v>
      </c>
    </row>
    <row r="1828" spans="1:9" hidden="1" x14ac:dyDescent="0.25">
      <c r="A1828" s="1">
        <v>45033</v>
      </c>
      <c r="B1828">
        <v>16</v>
      </c>
      <c r="C1828" t="s">
        <v>19</v>
      </c>
      <c r="D1828" t="s">
        <v>19</v>
      </c>
      <c r="E1828" t="s">
        <v>13</v>
      </c>
      <c r="F1828">
        <v>162</v>
      </c>
      <c r="G1828">
        <v>0.84</v>
      </c>
      <c r="H1828">
        <v>2396</v>
      </c>
      <c r="I1828" s="2">
        <v>0.47916666666666669</v>
      </c>
    </row>
    <row r="1829" spans="1:9" hidden="1" x14ac:dyDescent="0.25">
      <c r="A1829" s="1">
        <v>45034</v>
      </c>
      <c r="B1829">
        <v>17</v>
      </c>
      <c r="C1829" t="s">
        <v>19</v>
      </c>
      <c r="D1829" t="s">
        <v>19</v>
      </c>
      <c r="E1829" t="s">
        <v>13</v>
      </c>
      <c r="F1829">
        <v>162</v>
      </c>
      <c r="G1829">
        <v>0.77</v>
      </c>
      <c r="H1829">
        <v>2396</v>
      </c>
      <c r="I1829" s="2">
        <v>0.47916666666666669</v>
      </c>
    </row>
    <row r="1830" spans="1:9" hidden="1" x14ac:dyDescent="0.25">
      <c r="A1830" s="1">
        <v>45035</v>
      </c>
      <c r="B1830">
        <v>18</v>
      </c>
      <c r="C1830" t="s">
        <v>19</v>
      </c>
      <c r="D1830" t="s">
        <v>19</v>
      </c>
      <c r="E1830" t="s">
        <v>13</v>
      </c>
      <c r="F1830">
        <v>162</v>
      </c>
      <c r="G1830">
        <v>0.66</v>
      </c>
      <c r="H1830">
        <v>2396</v>
      </c>
      <c r="I1830" s="2">
        <v>0.47916666666666669</v>
      </c>
    </row>
    <row r="1831" spans="1:9" hidden="1" x14ac:dyDescent="0.25">
      <c r="A1831" s="1">
        <v>45036</v>
      </c>
      <c r="B1831">
        <v>19</v>
      </c>
      <c r="C1831" t="s">
        <v>19</v>
      </c>
      <c r="D1831" t="s">
        <v>19</v>
      </c>
      <c r="E1831" t="s">
        <v>13</v>
      </c>
      <c r="F1831">
        <v>193</v>
      </c>
      <c r="G1831">
        <v>0.95</v>
      </c>
      <c r="H1831">
        <v>2396</v>
      </c>
      <c r="I1831" s="2">
        <v>0.47916666666666669</v>
      </c>
    </row>
    <row r="1832" spans="1:9" hidden="1" x14ac:dyDescent="0.25">
      <c r="A1832" s="1">
        <v>45037</v>
      </c>
      <c r="B1832">
        <v>20</v>
      </c>
      <c r="C1832" t="s">
        <v>19</v>
      </c>
      <c r="D1832" t="s">
        <v>19</v>
      </c>
      <c r="E1832" t="s">
        <v>13</v>
      </c>
      <c r="F1832">
        <v>210</v>
      </c>
      <c r="G1832">
        <v>0.99</v>
      </c>
      <c r="H1832">
        <v>2396</v>
      </c>
      <c r="I1832" s="2">
        <v>0.47916666666666669</v>
      </c>
    </row>
    <row r="1833" spans="1:9" hidden="1" x14ac:dyDescent="0.25">
      <c r="A1833" s="1">
        <v>45038</v>
      </c>
      <c r="B1833">
        <v>21</v>
      </c>
      <c r="C1833" t="s">
        <v>19</v>
      </c>
      <c r="D1833" t="s">
        <v>19</v>
      </c>
      <c r="E1833" t="s">
        <v>13</v>
      </c>
      <c r="F1833">
        <v>162</v>
      </c>
      <c r="G1833">
        <v>0.65</v>
      </c>
      <c r="H1833">
        <v>2396</v>
      </c>
      <c r="I1833" s="2">
        <v>0.47916666666666669</v>
      </c>
    </row>
    <row r="1834" spans="1:9" hidden="1" x14ac:dyDescent="0.25">
      <c r="A1834" s="1">
        <v>45039</v>
      </c>
      <c r="B1834">
        <v>22</v>
      </c>
      <c r="C1834" t="s">
        <v>19</v>
      </c>
      <c r="D1834" t="s">
        <v>19</v>
      </c>
      <c r="E1834" t="s">
        <v>13</v>
      </c>
      <c r="F1834">
        <v>162</v>
      </c>
      <c r="G1834">
        <v>0.57999999999999996</v>
      </c>
      <c r="H1834">
        <v>2396</v>
      </c>
      <c r="I1834" s="2">
        <v>0.47916666666666669</v>
      </c>
    </row>
    <row r="1835" spans="1:9" hidden="1" x14ac:dyDescent="0.25">
      <c r="A1835" s="1">
        <v>45040</v>
      </c>
      <c r="B1835">
        <v>23</v>
      </c>
      <c r="C1835" t="s">
        <v>19</v>
      </c>
      <c r="D1835" t="s">
        <v>19</v>
      </c>
      <c r="E1835" t="s">
        <v>13</v>
      </c>
      <c r="F1835">
        <v>162</v>
      </c>
      <c r="G1835">
        <v>0.5</v>
      </c>
      <c r="H1835">
        <v>2396</v>
      </c>
      <c r="I1835" s="2">
        <v>0.47916666666666669</v>
      </c>
    </row>
    <row r="1836" spans="1:9" hidden="1" x14ac:dyDescent="0.25">
      <c r="A1836" s="1">
        <v>45041</v>
      </c>
      <c r="B1836">
        <v>24</v>
      </c>
      <c r="C1836" t="s">
        <v>19</v>
      </c>
      <c r="D1836" t="s">
        <v>19</v>
      </c>
      <c r="E1836" t="s">
        <v>13</v>
      </c>
      <c r="F1836">
        <v>174</v>
      </c>
      <c r="G1836">
        <v>0.84</v>
      </c>
      <c r="H1836">
        <v>2396</v>
      </c>
      <c r="I1836" s="2">
        <v>0.47916666666666669</v>
      </c>
    </row>
    <row r="1837" spans="1:9" hidden="1" x14ac:dyDescent="0.25">
      <c r="A1837" s="1">
        <v>45042</v>
      </c>
      <c r="B1837">
        <v>25</v>
      </c>
      <c r="C1837" t="s">
        <v>19</v>
      </c>
      <c r="D1837" t="s">
        <v>19</v>
      </c>
      <c r="E1837" t="s">
        <v>13</v>
      </c>
      <c r="F1837">
        <v>162</v>
      </c>
      <c r="G1837">
        <v>0.72</v>
      </c>
      <c r="H1837">
        <v>2396</v>
      </c>
      <c r="I1837" s="2">
        <v>0.47916666666666669</v>
      </c>
    </row>
    <row r="1838" spans="1:9" hidden="1" x14ac:dyDescent="0.25">
      <c r="A1838" s="1">
        <v>45043</v>
      </c>
      <c r="B1838">
        <v>26</v>
      </c>
      <c r="C1838" t="s">
        <v>19</v>
      </c>
      <c r="D1838" t="s">
        <v>19</v>
      </c>
      <c r="E1838" t="s">
        <v>13</v>
      </c>
      <c r="F1838">
        <v>174</v>
      </c>
      <c r="G1838">
        <v>0.95</v>
      </c>
      <c r="H1838">
        <v>2396</v>
      </c>
      <c r="I1838" s="2">
        <v>0.47916666666666669</v>
      </c>
    </row>
    <row r="1839" spans="1:9" hidden="1" x14ac:dyDescent="0.25">
      <c r="A1839" s="1">
        <v>45044</v>
      </c>
      <c r="B1839">
        <v>27</v>
      </c>
      <c r="C1839" t="s">
        <v>19</v>
      </c>
      <c r="D1839" t="s">
        <v>19</v>
      </c>
      <c r="E1839" t="s">
        <v>13</v>
      </c>
      <c r="F1839">
        <v>162</v>
      </c>
      <c r="G1839">
        <v>0.73</v>
      </c>
      <c r="H1839">
        <v>2396</v>
      </c>
      <c r="I1839" s="2">
        <v>0.47916666666666669</v>
      </c>
    </row>
    <row r="1840" spans="1:9" hidden="1" x14ac:dyDescent="0.25">
      <c r="A1840" s="1">
        <v>45045</v>
      </c>
      <c r="B1840">
        <v>28</v>
      </c>
      <c r="C1840" t="s">
        <v>19</v>
      </c>
      <c r="D1840" t="s">
        <v>19</v>
      </c>
      <c r="E1840" t="s">
        <v>13</v>
      </c>
      <c r="F1840">
        <v>162</v>
      </c>
      <c r="G1840">
        <v>0.79</v>
      </c>
      <c r="H1840">
        <v>2396</v>
      </c>
      <c r="I1840" s="2">
        <v>0.47916666666666669</v>
      </c>
    </row>
    <row r="1841" spans="1:9" hidden="1" x14ac:dyDescent="0.25">
      <c r="A1841" s="1">
        <v>45046</v>
      </c>
      <c r="B1841">
        <v>29</v>
      </c>
      <c r="C1841" t="s">
        <v>19</v>
      </c>
      <c r="D1841" t="s">
        <v>19</v>
      </c>
      <c r="E1841" t="s">
        <v>13</v>
      </c>
      <c r="F1841">
        <v>210</v>
      </c>
      <c r="G1841">
        <v>1.0900000000000001</v>
      </c>
      <c r="H1841">
        <v>2396</v>
      </c>
      <c r="I1841" s="2">
        <v>0.47916666666666669</v>
      </c>
    </row>
    <row r="1842" spans="1:9" hidden="1" x14ac:dyDescent="0.25">
      <c r="A1842" s="1">
        <v>45047</v>
      </c>
      <c r="B1842">
        <v>30</v>
      </c>
      <c r="C1842" t="s">
        <v>19</v>
      </c>
      <c r="D1842" t="s">
        <v>19</v>
      </c>
      <c r="E1842" t="s">
        <v>13</v>
      </c>
      <c r="F1842">
        <v>219</v>
      </c>
      <c r="G1842">
        <v>1.19</v>
      </c>
      <c r="H1842">
        <v>2396</v>
      </c>
      <c r="I1842" s="2">
        <v>0.47916666666666669</v>
      </c>
    </row>
    <row r="1843" spans="1:9" hidden="1" x14ac:dyDescent="0.25">
      <c r="A1843" s="1">
        <v>45048</v>
      </c>
      <c r="B1843">
        <v>31</v>
      </c>
      <c r="C1843" t="s">
        <v>19</v>
      </c>
      <c r="D1843" t="s">
        <v>19</v>
      </c>
      <c r="E1843" t="s">
        <v>13</v>
      </c>
      <c r="F1843">
        <v>125</v>
      </c>
      <c r="G1843">
        <v>0.77</v>
      </c>
      <c r="H1843">
        <v>2396</v>
      </c>
      <c r="I1843" s="2">
        <v>0.47916666666666669</v>
      </c>
    </row>
    <row r="1844" spans="1:9" hidden="1" x14ac:dyDescent="0.25">
      <c r="A1844" s="1">
        <v>45049</v>
      </c>
      <c r="B1844">
        <v>32</v>
      </c>
      <c r="C1844" t="s">
        <v>19</v>
      </c>
      <c r="D1844" t="s">
        <v>19</v>
      </c>
      <c r="E1844" t="s">
        <v>13</v>
      </c>
      <c r="F1844">
        <v>143</v>
      </c>
      <c r="G1844">
        <v>0.93</v>
      </c>
      <c r="H1844">
        <v>2396</v>
      </c>
      <c r="I1844" s="2">
        <v>0.47916666666666669</v>
      </c>
    </row>
    <row r="1845" spans="1:9" hidden="1" x14ac:dyDescent="0.25">
      <c r="A1845" s="1">
        <v>45050</v>
      </c>
      <c r="B1845">
        <v>33</v>
      </c>
      <c r="C1845" t="s">
        <v>19</v>
      </c>
      <c r="D1845" t="s">
        <v>19</v>
      </c>
      <c r="E1845" t="s">
        <v>13</v>
      </c>
      <c r="F1845">
        <v>143</v>
      </c>
      <c r="G1845">
        <v>1.2</v>
      </c>
      <c r="H1845">
        <v>2396</v>
      </c>
      <c r="I1845" s="2">
        <v>0.47916666666666669</v>
      </c>
    </row>
    <row r="1846" spans="1:9" hidden="1" x14ac:dyDescent="0.25">
      <c r="A1846" s="1">
        <v>45051</v>
      </c>
      <c r="B1846">
        <v>34</v>
      </c>
      <c r="C1846" t="s">
        <v>19</v>
      </c>
      <c r="D1846" t="s">
        <v>19</v>
      </c>
      <c r="E1846" t="s">
        <v>13</v>
      </c>
      <c r="F1846">
        <v>162</v>
      </c>
      <c r="G1846">
        <v>1.18</v>
      </c>
      <c r="H1846">
        <v>2396</v>
      </c>
      <c r="I1846" s="2">
        <v>0.47916666666666669</v>
      </c>
    </row>
    <row r="1847" spans="1:9" hidden="1" x14ac:dyDescent="0.25">
      <c r="A1847" s="1">
        <v>45052</v>
      </c>
      <c r="B1847">
        <v>35</v>
      </c>
      <c r="C1847" t="s">
        <v>19</v>
      </c>
      <c r="D1847" t="s">
        <v>19</v>
      </c>
      <c r="E1847" t="s">
        <v>13</v>
      </c>
      <c r="F1847">
        <v>104</v>
      </c>
      <c r="G1847">
        <v>0.83</v>
      </c>
      <c r="H1847">
        <v>2396</v>
      </c>
      <c r="I1847" s="2">
        <v>0.47916666666666669</v>
      </c>
    </row>
    <row r="1848" spans="1:9" hidden="1" x14ac:dyDescent="0.25">
      <c r="A1848" s="1">
        <v>45053</v>
      </c>
      <c r="B1848">
        <v>36</v>
      </c>
      <c r="C1848" t="s">
        <v>19</v>
      </c>
      <c r="D1848" t="s">
        <v>19</v>
      </c>
      <c r="E1848" t="s">
        <v>13</v>
      </c>
      <c r="F1848">
        <v>104</v>
      </c>
      <c r="G1848">
        <v>0.78</v>
      </c>
      <c r="H1848">
        <v>2396</v>
      </c>
      <c r="I1848" s="2">
        <v>0.47916666666666669</v>
      </c>
    </row>
    <row r="1849" spans="1:9" hidden="1" x14ac:dyDescent="0.25">
      <c r="A1849" s="1">
        <v>45054</v>
      </c>
      <c r="B1849">
        <v>37</v>
      </c>
      <c r="C1849" t="s">
        <v>19</v>
      </c>
      <c r="D1849" t="s">
        <v>19</v>
      </c>
      <c r="E1849" t="s">
        <v>13</v>
      </c>
      <c r="F1849">
        <v>162</v>
      </c>
      <c r="G1849">
        <v>1.04</v>
      </c>
      <c r="H1849">
        <v>2396</v>
      </c>
      <c r="I1849" s="2">
        <v>0.47916666666666669</v>
      </c>
    </row>
    <row r="1850" spans="1:9" hidden="1" x14ac:dyDescent="0.25">
      <c r="A1850" s="1">
        <v>45055</v>
      </c>
      <c r="B1850">
        <v>38</v>
      </c>
      <c r="C1850" t="s">
        <v>19</v>
      </c>
      <c r="D1850" t="s">
        <v>19</v>
      </c>
      <c r="E1850" t="s">
        <v>13</v>
      </c>
      <c r="F1850">
        <v>134</v>
      </c>
      <c r="G1850">
        <v>0.77</v>
      </c>
      <c r="H1850">
        <v>2396</v>
      </c>
      <c r="I1850" s="2">
        <v>0.47916666666666669</v>
      </c>
    </row>
    <row r="1851" spans="1:9" hidden="1" x14ac:dyDescent="0.25">
      <c r="A1851" s="1">
        <v>45056</v>
      </c>
      <c r="B1851">
        <v>39</v>
      </c>
      <c r="C1851" t="s">
        <v>19</v>
      </c>
      <c r="D1851" t="s">
        <v>19</v>
      </c>
      <c r="E1851" t="s">
        <v>13</v>
      </c>
      <c r="F1851">
        <v>143</v>
      </c>
      <c r="G1851">
        <v>0.88</v>
      </c>
      <c r="H1851">
        <v>2396</v>
      </c>
      <c r="I1851" s="2">
        <v>0.47916666666666669</v>
      </c>
    </row>
    <row r="1852" spans="1:9" hidden="1" x14ac:dyDescent="0.25">
      <c r="A1852" s="1">
        <v>45057</v>
      </c>
      <c r="B1852">
        <v>40</v>
      </c>
      <c r="C1852" t="s">
        <v>19</v>
      </c>
      <c r="D1852" t="s">
        <v>19</v>
      </c>
      <c r="E1852" t="s">
        <v>13</v>
      </c>
      <c r="F1852">
        <v>111</v>
      </c>
      <c r="G1852">
        <v>0.74</v>
      </c>
      <c r="H1852">
        <v>2396</v>
      </c>
      <c r="I1852" s="2">
        <v>0.47916666666666669</v>
      </c>
    </row>
    <row r="1853" spans="1:9" hidden="1" x14ac:dyDescent="0.25">
      <c r="A1853" s="1">
        <v>45058</v>
      </c>
      <c r="B1853">
        <v>41</v>
      </c>
      <c r="C1853" t="s">
        <v>19</v>
      </c>
      <c r="D1853" t="s">
        <v>19</v>
      </c>
      <c r="E1853" t="s">
        <v>13</v>
      </c>
      <c r="F1853">
        <v>104</v>
      </c>
      <c r="G1853">
        <v>0.63</v>
      </c>
      <c r="H1853">
        <v>2396</v>
      </c>
      <c r="I1853" s="2">
        <v>0.47916666666666669</v>
      </c>
    </row>
    <row r="1854" spans="1:9" hidden="1" x14ac:dyDescent="0.25">
      <c r="A1854" s="1">
        <v>45059</v>
      </c>
      <c r="B1854">
        <v>42</v>
      </c>
      <c r="C1854" t="s">
        <v>19</v>
      </c>
      <c r="D1854" t="s">
        <v>19</v>
      </c>
      <c r="E1854" t="s">
        <v>13</v>
      </c>
      <c r="F1854">
        <v>104</v>
      </c>
      <c r="G1854">
        <v>0.61</v>
      </c>
      <c r="H1854">
        <v>2396</v>
      </c>
      <c r="I1854" s="2">
        <v>0.47916666666666669</v>
      </c>
    </row>
    <row r="1855" spans="1:9" hidden="1" x14ac:dyDescent="0.25">
      <c r="A1855" s="1">
        <v>45060</v>
      </c>
      <c r="B1855">
        <v>43</v>
      </c>
      <c r="C1855" t="s">
        <v>19</v>
      </c>
      <c r="D1855" t="s">
        <v>19</v>
      </c>
      <c r="E1855" t="s">
        <v>13</v>
      </c>
      <c r="F1855">
        <v>104</v>
      </c>
      <c r="G1855">
        <v>0.5</v>
      </c>
      <c r="H1855">
        <v>2396</v>
      </c>
      <c r="I1855" s="2">
        <v>0.47916666666666669</v>
      </c>
    </row>
    <row r="1856" spans="1:9" hidden="1" x14ac:dyDescent="0.25">
      <c r="A1856" s="1">
        <v>45061</v>
      </c>
      <c r="B1856">
        <v>44</v>
      </c>
      <c r="C1856" t="s">
        <v>19</v>
      </c>
      <c r="D1856" t="s">
        <v>19</v>
      </c>
      <c r="E1856" t="s">
        <v>13</v>
      </c>
      <c r="F1856">
        <v>104</v>
      </c>
      <c r="G1856">
        <v>0.62</v>
      </c>
      <c r="H1856">
        <v>2396</v>
      </c>
      <c r="I1856" s="2">
        <v>0.47916666666666669</v>
      </c>
    </row>
    <row r="1857" spans="1:9" hidden="1" x14ac:dyDescent="0.25">
      <c r="A1857" s="1">
        <v>45062</v>
      </c>
      <c r="B1857">
        <v>45</v>
      </c>
      <c r="C1857" t="s">
        <v>19</v>
      </c>
      <c r="D1857" t="s">
        <v>19</v>
      </c>
      <c r="E1857" t="s">
        <v>13</v>
      </c>
      <c r="F1857">
        <v>125</v>
      </c>
      <c r="G1857">
        <v>1.18</v>
      </c>
      <c r="H1857">
        <v>2396</v>
      </c>
      <c r="I1857" s="2">
        <v>0.47916666666666669</v>
      </c>
    </row>
    <row r="1858" spans="1:9" hidden="1" x14ac:dyDescent="0.25">
      <c r="A1858" s="1">
        <v>45063</v>
      </c>
      <c r="B1858">
        <v>46</v>
      </c>
      <c r="C1858" t="s">
        <v>19</v>
      </c>
      <c r="D1858" t="s">
        <v>19</v>
      </c>
      <c r="E1858" t="s">
        <v>13</v>
      </c>
      <c r="F1858">
        <v>111</v>
      </c>
      <c r="G1858">
        <v>0.82</v>
      </c>
      <c r="H1858">
        <v>2396</v>
      </c>
      <c r="I1858" s="2">
        <v>0.47916666666666669</v>
      </c>
    </row>
    <row r="1859" spans="1:9" hidden="1" x14ac:dyDescent="0.25">
      <c r="A1859" s="1">
        <v>45064</v>
      </c>
      <c r="B1859">
        <v>47</v>
      </c>
      <c r="C1859" t="s">
        <v>19</v>
      </c>
      <c r="D1859" t="s">
        <v>19</v>
      </c>
      <c r="E1859" t="s">
        <v>13</v>
      </c>
      <c r="F1859">
        <v>150</v>
      </c>
      <c r="G1859">
        <v>0.95</v>
      </c>
      <c r="H1859">
        <v>2396</v>
      </c>
      <c r="I1859" s="2">
        <v>0.47916666666666669</v>
      </c>
    </row>
    <row r="1860" spans="1:9" hidden="1" x14ac:dyDescent="0.25">
      <c r="A1860" s="1">
        <v>45065</v>
      </c>
      <c r="B1860">
        <v>48</v>
      </c>
      <c r="C1860" t="s">
        <v>19</v>
      </c>
      <c r="D1860" t="s">
        <v>19</v>
      </c>
      <c r="E1860" t="s">
        <v>13</v>
      </c>
      <c r="F1860">
        <v>104</v>
      </c>
      <c r="G1860">
        <v>0.74</v>
      </c>
      <c r="H1860">
        <v>2396</v>
      </c>
      <c r="I1860" s="2">
        <v>0.47916666666666669</v>
      </c>
    </row>
    <row r="1861" spans="1:9" hidden="1" x14ac:dyDescent="0.25">
      <c r="A1861" s="1">
        <v>45066</v>
      </c>
      <c r="B1861">
        <v>49</v>
      </c>
      <c r="C1861" t="s">
        <v>19</v>
      </c>
      <c r="D1861" t="s">
        <v>19</v>
      </c>
      <c r="E1861" t="s">
        <v>13</v>
      </c>
      <c r="F1861">
        <v>104</v>
      </c>
      <c r="G1861">
        <v>0.71</v>
      </c>
      <c r="H1861">
        <v>2396</v>
      </c>
      <c r="I1861" s="2">
        <v>0.47916666666666669</v>
      </c>
    </row>
    <row r="1862" spans="1:9" hidden="1" x14ac:dyDescent="0.25">
      <c r="A1862" s="1">
        <v>45067</v>
      </c>
      <c r="B1862">
        <v>50</v>
      </c>
      <c r="C1862" t="s">
        <v>19</v>
      </c>
      <c r="D1862" t="s">
        <v>19</v>
      </c>
      <c r="E1862" t="s">
        <v>13</v>
      </c>
      <c r="F1862">
        <v>162</v>
      </c>
      <c r="G1862">
        <v>0.95</v>
      </c>
      <c r="H1862">
        <v>2396</v>
      </c>
      <c r="I1862" s="2">
        <v>0.47916666666666669</v>
      </c>
    </row>
    <row r="1863" spans="1:9" hidden="1" x14ac:dyDescent="0.25">
      <c r="A1863" s="1">
        <v>45068</v>
      </c>
      <c r="B1863">
        <v>51</v>
      </c>
      <c r="C1863" t="s">
        <v>19</v>
      </c>
      <c r="D1863" t="s">
        <v>19</v>
      </c>
      <c r="E1863" t="s">
        <v>13</v>
      </c>
      <c r="F1863">
        <v>104</v>
      </c>
      <c r="G1863">
        <v>0.76</v>
      </c>
      <c r="H1863">
        <v>2396</v>
      </c>
      <c r="I1863" s="2">
        <v>0.47916666666666669</v>
      </c>
    </row>
    <row r="1864" spans="1:9" hidden="1" x14ac:dyDescent="0.25">
      <c r="A1864" s="1">
        <v>45069</v>
      </c>
      <c r="B1864">
        <v>52</v>
      </c>
      <c r="C1864" t="s">
        <v>19</v>
      </c>
      <c r="D1864" t="s">
        <v>19</v>
      </c>
      <c r="E1864" t="s">
        <v>13</v>
      </c>
      <c r="F1864">
        <v>111</v>
      </c>
      <c r="G1864">
        <v>0.64</v>
      </c>
      <c r="H1864">
        <v>2396</v>
      </c>
      <c r="I1864" s="2">
        <v>0.47916666666666669</v>
      </c>
    </row>
    <row r="1865" spans="1:9" hidden="1" x14ac:dyDescent="0.25">
      <c r="A1865" s="1">
        <v>45070</v>
      </c>
      <c r="B1865">
        <v>53</v>
      </c>
      <c r="C1865" t="s">
        <v>19</v>
      </c>
      <c r="D1865" t="s">
        <v>19</v>
      </c>
      <c r="E1865" t="s">
        <v>13</v>
      </c>
      <c r="F1865">
        <v>104</v>
      </c>
      <c r="G1865">
        <v>0.56000000000000005</v>
      </c>
      <c r="H1865">
        <v>2396</v>
      </c>
      <c r="I1865" s="2">
        <v>0.47916666666666669</v>
      </c>
    </row>
    <row r="1866" spans="1:9" hidden="1" x14ac:dyDescent="0.25">
      <c r="A1866" s="1">
        <v>45071</v>
      </c>
      <c r="B1866">
        <v>54</v>
      </c>
      <c r="C1866" t="s">
        <v>19</v>
      </c>
      <c r="D1866" t="s">
        <v>19</v>
      </c>
      <c r="E1866" t="s">
        <v>13</v>
      </c>
      <c r="F1866">
        <v>104</v>
      </c>
      <c r="G1866">
        <v>0.48</v>
      </c>
      <c r="H1866">
        <v>2396</v>
      </c>
      <c r="I1866" s="2">
        <v>0.47916666666666669</v>
      </c>
    </row>
    <row r="1867" spans="1:9" hidden="1" x14ac:dyDescent="0.25">
      <c r="A1867" s="1">
        <v>45072</v>
      </c>
      <c r="B1867">
        <v>55</v>
      </c>
      <c r="C1867" t="s">
        <v>19</v>
      </c>
      <c r="D1867" t="s">
        <v>19</v>
      </c>
      <c r="E1867" t="s">
        <v>13</v>
      </c>
      <c r="F1867">
        <v>104</v>
      </c>
      <c r="G1867">
        <v>0.73</v>
      </c>
      <c r="H1867">
        <v>2396</v>
      </c>
      <c r="I1867" s="2">
        <v>0.47916666666666669</v>
      </c>
    </row>
    <row r="1868" spans="1:9" hidden="1" x14ac:dyDescent="0.25">
      <c r="A1868" s="1">
        <v>45073</v>
      </c>
      <c r="B1868">
        <v>56</v>
      </c>
      <c r="C1868" t="s">
        <v>19</v>
      </c>
      <c r="D1868" t="s">
        <v>19</v>
      </c>
      <c r="E1868" t="s">
        <v>13</v>
      </c>
      <c r="F1868">
        <v>104</v>
      </c>
      <c r="G1868">
        <v>0.65</v>
      </c>
      <c r="H1868">
        <v>2396</v>
      </c>
      <c r="I1868" s="2">
        <v>0.47916666666666669</v>
      </c>
    </row>
    <row r="1869" spans="1:9" hidden="1" x14ac:dyDescent="0.25">
      <c r="A1869" s="1">
        <v>45074</v>
      </c>
      <c r="B1869">
        <v>57</v>
      </c>
      <c r="C1869" t="s">
        <v>19</v>
      </c>
      <c r="D1869" t="s">
        <v>19</v>
      </c>
      <c r="E1869" t="s">
        <v>13</v>
      </c>
      <c r="F1869">
        <v>174</v>
      </c>
      <c r="G1869">
        <v>1.04</v>
      </c>
      <c r="H1869">
        <v>2396</v>
      </c>
      <c r="I1869" s="2">
        <v>0.47916666666666669</v>
      </c>
    </row>
    <row r="1870" spans="1:9" hidden="1" x14ac:dyDescent="0.25">
      <c r="A1870" s="1">
        <v>45075</v>
      </c>
      <c r="B1870">
        <v>58</v>
      </c>
      <c r="C1870" t="s">
        <v>19</v>
      </c>
      <c r="D1870" t="s">
        <v>19</v>
      </c>
      <c r="E1870" t="s">
        <v>13</v>
      </c>
      <c r="F1870">
        <v>111</v>
      </c>
      <c r="G1870">
        <v>0.85</v>
      </c>
      <c r="H1870">
        <v>2396</v>
      </c>
      <c r="I1870" s="2">
        <v>0.47916666666666669</v>
      </c>
    </row>
    <row r="1871" spans="1:9" hidden="1" x14ac:dyDescent="0.25">
      <c r="A1871" s="1">
        <v>45076</v>
      </c>
      <c r="B1871">
        <v>59</v>
      </c>
      <c r="C1871" t="s">
        <v>19</v>
      </c>
      <c r="D1871" t="s">
        <v>19</v>
      </c>
      <c r="E1871" t="s">
        <v>13</v>
      </c>
      <c r="F1871">
        <v>104</v>
      </c>
      <c r="G1871">
        <v>0.74</v>
      </c>
      <c r="H1871">
        <v>2396</v>
      </c>
      <c r="I1871" s="2">
        <v>0.47916666666666669</v>
      </c>
    </row>
    <row r="1872" spans="1:9" hidden="1" x14ac:dyDescent="0.25">
      <c r="A1872" s="1">
        <v>45077</v>
      </c>
      <c r="B1872">
        <v>60</v>
      </c>
      <c r="C1872" t="s">
        <v>19</v>
      </c>
      <c r="D1872" t="s">
        <v>19</v>
      </c>
      <c r="E1872" t="s">
        <v>13</v>
      </c>
      <c r="F1872">
        <v>111</v>
      </c>
      <c r="G1872">
        <v>0.64</v>
      </c>
      <c r="H1872">
        <v>2396</v>
      </c>
      <c r="I1872" s="2">
        <v>0.47916666666666669</v>
      </c>
    </row>
    <row r="1873" spans="1:9" hidden="1" x14ac:dyDescent="0.25">
      <c r="A1873" s="1">
        <v>45078</v>
      </c>
      <c r="B1873">
        <v>61</v>
      </c>
      <c r="C1873" t="s">
        <v>19</v>
      </c>
      <c r="D1873" t="s">
        <v>19</v>
      </c>
      <c r="E1873" t="s">
        <v>13</v>
      </c>
      <c r="F1873">
        <v>96</v>
      </c>
      <c r="G1873">
        <v>0.98</v>
      </c>
      <c r="H1873">
        <v>2396</v>
      </c>
      <c r="I1873" s="2">
        <v>0.47916666666666669</v>
      </c>
    </row>
    <row r="1874" spans="1:9" hidden="1" x14ac:dyDescent="0.25">
      <c r="A1874" s="1">
        <v>45079</v>
      </c>
      <c r="B1874">
        <v>62</v>
      </c>
      <c r="C1874" t="s">
        <v>19</v>
      </c>
      <c r="D1874" t="s">
        <v>19</v>
      </c>
      <c r="E1874" t="s">
        <v>13</v>
      </c>
      <c r="F1874">
        <v>96</v>
      </c>
      <c r="G1874">
        <v>0.9</v>
      </c>
      <c r="H1874">
        <v>2396</v>
      </c>
      <c r="I1874" s="2">
        <v>0.47916666666666669</v>
      </c>
    </row>
    <row r="1875" spans="1:9" hidden="1" x14ac:dyDescent="0.25">
      <c r="A1875" s="1">
        <v>45080</v>
      </c>
      <c r="B1875">
        <v>63</v>
      </c>
      <c r="C1875" t="s">
        <v>19</v>
      </c>
      <c r="D1875" t="s">
        <v>19</v>
      </c>
      <c r="E1875" t="s">
        <v>13</v>
      </c>
      <c r="F1875">
        <v>104</v>
      </c>
      <c r="G1875">
        <v>1.01</v>
      </c>
      <c r="H1875">
        <v>2396</v>
      </c>
      <c r="I1875" s="2">
        <v>0.47916666666666669</v>
      </c>
    </row>
    <row r="1876" spans="1:9" hidden="1" x14ac:dyDescent="0.25">
      <c r="A1876" s="1">
        <v>45081</v>
      </c>
      <c r="B1876">
        <v>64</v>
      </c>
      <c r="C1876" t="s">
        <v>19</v>
      </c>
      <c r="D1876" t="s">
        <v>19</v>
      </c>
      <c r="E1876" t="s">
        <v>13</v>
      </c>
      <c r="F1876">
        <v>75</v>
      </c>
      <c r="G1876">
        <v>0.85</v>
      </c>
      <c r="H1876">
        <v>2396</v>
      </c>
      <c r="I1876" s="2">
        <v>0.47916666666666669</v>
      </c>
    </row>
    <row r="1877" spans="1:9" hidden="1" x14ac:dyDescent="0.25">
      <c r="A1877" s="1">
        <v>45082</v>
      </c>
      <c r="B1877">
        <v>65</v>
      </c>
      <c r="C1877" t="s">
        <v>19</v>
      </c>
      <c r="D1877" t="s">
        <v>19</v>
      </c>
      <c r="E1877" t="s">
        <v>13</v>
      </c>
      <c r="F1877">
        <v>111</v>
      </c>
      <c r="G1877">
        <v>1</v>
      </c>
      <c r="H1877">
        <v>2396</v>
      </c>
      <c r="I1877" s="2">
        <v>0.47916666666666669</v>
      </c>
    </row>
    <row r="1878" spans="1:9" hidden="1" x14ac:dyDescent="0.25">
      <c r="A1878" s="1">
        <v>45083</v>
      </c>
      <c r="B1878">
        <v>66</v>
      </c>
      <c r="C1878" t="s">
        <v>19</v>
      </c>
      <c r="D1878" t="s">
        <v>19</v>
      </c>
      <c r="E1878" t="s">
        <v>13</v>
      </c>
      <c r="F1878">
        <v>96</v>
      </c>
      <c r="G1878">
        <v>0.9</v>
      </c>
      <c r="H1878">
        <v>2396</v>
      </c>
      <c r="I1878" s="2">
        <v>0.47916666666666669</v>
      </c>
    </row>
    <row r="1879" spans="1:9" hidden="1" x14ac:dyDescent="0.25">
      <c r="A1879" s="1">
        <v>45084</v>
      </c>
      <c r="B1879">
        <v>67</v>
      </c>
      <c r="C1879" t="s">
        <v>19</v>
      </c>
      <c r="D1879" t="s">
        <v>19</v>
      </c>
      <c r="E1879" t="s">
        <v>13</v>
      </c>
      <c r="F1879">
        <v>88</v>
      </c>
      <c r="G1879">
        <v>1.1000000000000001</v>
      </c>
      <c r="H1879">
        <v>2396</v>
      </c>
      <c r="I1879" s="2">
        <v>0.47916666666666669</v>
      </c>
    </row>
    <row r="1880" spans="1:9" hidden="1" x14ac:dyDescent="0.25">
      <c r="A1880" s="1">
        <v>45085</v>
      </c>
      <c r="B1880">
        <v>68</v>
      </c>
      <c r="C1880" t="s">
        <v>19</v>
      </c>
      <c r="D1880" t="s">
        <v>19</v>
      </c>
      <c r="E1880" t="s">
        <v>13</v>
      </c>
      <c r="F1880">
        <v>125</v>
      </c>
      <c r="G1880">
        <v>1.1499999999999999</v>
      </c>
      <c r="H1880">
        <v>2396</v>
      </c>
      <c r="I1880" s="2">
        <v>0.47916666666666669</v>
      </c>
    </row>
    <row r="1881" spans="1:9" hidden="1" x14ac:dyDescent="0.25">
      <c r="A1881" s="1">
        <v>45086</v>
      </c>
      <c r="B1881">
        <v>69</v>
      </c>
      <c r="C1881" t="s">
        <v>19</v>
      </c>
      <c r="D1881" t="s">
        <v>19</v>
      </c>
      <c r="E1881" t="s">
        <v>13</v>
      </c>
      <c r="F1881">
        <v>75</v>
      </c>
      <c r="G1881">
        <v>0.85</v>
      </c>
      <c r="H1881">
        <v>2396</v>
      </c>
      <c r="I1881" s="2">
        <v>0.47916666666666669</v>
      </c>
    </row>
    <row r="1882" spans="1:9" hidden="1" x14ac:dyDescent="0.25">
      <c r="A1882" s="1">
        <v>45087</v>
      </c>
      <c r="B1882">
        <v>70</v>
      </c>
      <c r="C1882" t="s">
        <v>19</v>
      </c>
      <c r="D1882" t="s">
        <v>19</v>
      </c>
      <c r="E1882" t="s">
        <v>13</v>
      </c>
      <c r="F1882">
        <v>96</v>
      </c>
      <c r="G1882">
        <v>0.9</v>
      </c>
      <c r="H1882">
        <v>2396</v>
      </c>
      <c r="I1882" s="2">
        <v>0.47916666666666669</v>
      </c>
    </row>
    <row r="1883" spans="1:9" hidden="1" x14ac:dyDescent="0.25">
      <c r="A1883" s="1">
        <v>45088</v>
      </c>
      <c r="B1883">
        <v>71</v>
      </c>
      <c r="C1883" t="s">
        <v>19</v>
      </c>
      <c r="D1883" t="s">
        <v>19</v>
      </c>
      <c r="E1883" t="s">
        <v>13</v>
      </c>
      <c r="F1883">
        <v>75</v>
      </c>
      <c r="G1883">
        <v>0.76</v>
      </c>
      <c r="H1883">
        <v>2396</v>
      </c>
      <c r="I1883" s="2">
        <v>0.47916666666666669</v>
      </c>
    </row>
    <row r="1884" spans="1:9" hidden="1" x14ac:dyDescent="0.25">
      <c r="A1884" s="1">
        <v>45089</v>
      </c>
      <c r="B1884">
        <v>72</v>
      </c>
      <c r="C1884" t="s">
        <v>19</v>
      </c>
      <c r="D1884" t="s">
        <v>19</v>
      </c>
      <c r="E1884" t="s">
        <v>13</v>
      </c>
      <c r="F1884">
        <v>75</v>
      </c>
      <c r="G1884">
        <v>0.67</v>
      </c>
      <c r="H1884">
        <v>2396</v>
      </c>
      <c r="I1884" s="2">
        <v>0.47916666666666669</v>
      </c>
    </row>
    <row r="1885" spans="1:9" hidden="1" x14ac:dyDescent="0.25">
      <c r="A1885" s="1">
        <v>45090</v>
      </c>
      <c r="B1885">
        <v>73</v>
      </c>
      <c r="C1885" t="s">
        <v>19</v>
      </c>
      <c r="D1885" t="s">
        <v>19</v>
      </c>
      <c r="E1885" t="s">
        <v>13</v>
      </c>
      <c r="F1885">
        <v>104</v>
      </c>
      <c r="G1885">
        <v>0.95</v>
      </c>
      <c r="H1885">
        <v>2396</v>
      </c>
      <c r="I1885" s="2">
        <v>0.47916666666666669</v>
      </c>
    </row>
    <row r="1886" spans="1:9" hidden="1" x14ac:dyDescent="0.25">
      <c r="A1886" s="1">
        <v>45091</v>
      </c>
      <c r="B1886">
        <v>74</v>
      </c>
      <c r="C1886" t="s">
        <v>19</v>
      </c>
      <c r="D1886" t="s">
        <v>19</v>
      </c>
      <c r="E1886" t="s">
        <v>13</v>
      </c>
      <c r="F1886">
        <v>75</v>
      </c>
      <c r="G1886">
        <v>0.78</v>
      </c>
      <c r="H1886">
        <v>2396</v>
      </c>
      <c r="I1886" s="2">
        <v>0.47916666666666669</v>
      </c>
    </row>
    <row r="1887" spans="1:9" hidden="1" x14ac:dyDescent="0.25">
      <c r="A1887" s="1">
        <v>45092</v>
      </c>
      <c r="B1887">
        <v>75</v>
      </c>
      <c r="C1887" t="s">
        <v>19</v>
      </c>
      <c r="D1887" t="s">
        <v>19</v>
      </c>
      <c r="E1887" t="s">
        <v>13</v>
      </c>
      <c r="F1887">
        <v>75</v>
      </c>
      <c r="G1887">
        <v>0.65</v>
      </c>
      <c r="H1887">
        <v>2396</v>
      </c>
      <c r="I1887" s="2">
        <v>0.47916666666666669</v>
      </c>
    </row>
    <row r="1888" spans="1:9" hidden="1" x14ac:dyDescent="0.25">
      <c r="A1888" s="1">
        <v>45093</v>
      </c>
      <c r="B1888">
        <v>76</v>
      </c>
      <c r="C1888" t="s">
        <v>19</v>
      </c>
      <c r="D1888" t="s">
        <v>19</v>
      </c>
      <c r="E1888" t="s">
        <v>13</v>
      </c>
      <c r="F1888">
        <v>75</v>
      </c>
      <c r="G1888">
        <v>0.54</v>
      </c>
      <c r="H1888">
        <v>2396</v>
      </c>
      <c r="I1888" s="2">
        <v>0.47916666666666669</v>
      </c>
    </row>
    <row r="1889" spans="1:9" hidden="1" x14ac:dyDescent="0.25">
      <c r="A1889" s="1">
        <v>45094</v>
      </c>
      <c r="B1889">
        <v>77</v>
      </c>
      <c r="C1889" t="s">
        <v>19</v>
      </c>
      <c r="D1889" t="s">
        <v>19</v>
      </c>
      <c r="E1889" t="s">
        <v>13</v>
      </c>
      <c r="F1889">
        <v>96</v>
      </c>
      <c r="G1889">
        <v>0.95</v>
      </c>
      <c r="H1889">
        <v>2396</v>
      </c>
      <c r="I1889" s="2">
        <v>0.47916666666666669</v>
      </c>
    </row>
    <row r="1890" spans="1:9" hidden="1" x14ac:dyDescent="0.25">
      <c r="A1890" s="1">
        <v>45095</v>
      </c>
      <c r="B1890">
        <v>78</v>
      </c>
      <c r="C1890" t="s">
        <v>19</v>
      </c>
      <c r="D1890" t="s">
        <v>19</v>
      </c>
      <c r="E1890" t="s">
        <v>13</v>
      </c>
      <c r="F1890">
        <v>82</v>
      </c>
      <c r="G1890">
        <v>0.88</v>
      </c>
      <c r="H1890">
        <v>2396</v>
      </c>
      <c r="I1890" s="2">
        <v>0.47916666666666669</v>
      </c>
    </row>
    <row r="1891" spans="1:9" hidden="1" x14ac:dyDescent="0.25">
      <c r="A1891" s="1">
        <v>45096</v>
      </c>
      <c r="B1891">
        <v>79</v>
      </c>
      <c r="C1891" t="s">
        <v>19</v>
      </c>
      <c r="D1891" t="s">
        <v>19</v>
      </c>
      <c r="E1891" t="s">
        <v>13</v>
      </c>
      <c r="F1891">
        <v>96</v>
      </c>
      <c r="G1891">
        <v>1.1200000000000001</v>
      </c>
      <c r="H1891">
        <v>2396</v>
      </c>
      <c r="I1891" s="2">
        <v>0.47916666666666669</v>
      </c>
    </row>
    <row r="1892" spans="1:9" hidden="1" x14ac:dyDescent="0.25">
      <c r="A1892" s="1">
        <v>45097</v>
      </c>
      <c r="B1892">
        <v>80</v>
      </c>
      <c r="C1892" t="s">
        <v>19</v>
      </c>
      <c r="D1892" t="s">
        <v>19</v>
      </c>
      <c r="E1892" t="s">
        <v>13</v>
      </c>
      <c r="F1892">
        <v>75</v>
      </c>
      <c r="G1892">
        <v>0.88</v>
      </c>
      <c r="H1892">
        <v>2396</v>
      </c>
      <c r="I1892" s="2">
        <v>0.47916666666666669</v>
      </c>
    </row>
    <row r="1893" spans="1:9" hidden="1" x14ac:dyDescent="0.25">
      <c r="A1893" s="1">
        <v>45098</v>
      </c>
      <c r="B1893">
        <v>81</v>
      </c>
      <c r="C1893" t="s">
        <v>19</v>
      </c>
      <c r="D1893" t="s">
        <v>19</v>
      </c>
      <c r="E1893" t="s">
        <v>13</v>
      </c>
      <c r="F1893">
        <v>88</v>
      </c>
      <c r="G1893">
        <v>0.93</v>
      </c>
      <c r="H1893">
        <v>2396</v>
      </c>
      <c r="I1893" s="2">
        <v>0.47916666666666669</v>
      </c>
    </row>
    <row r="1894" spans="1:9" hidden="1" x14ac:dyDescent="0.25">
      <c r="A1894" s="1">
        <v>45099</v>
      </c>
      <c r="B1894">
        <v>82</v>
      </c>
      <c r="C1894" t="s">
        <v>19</v>
      </c>
      <c r="D1894" t="s">
        <v>19</v>
      </c>
      <c r="E1894" t="s">
        <v>13</v>
      </c>
      <c r="F1894">
        <v>82</v>
      </c>
      <c r="G1894">
        <v>0.86</v>
      </c>
      <c r="H1894">
        <v>2396</v>
      </c>
      <c r="I1894" s="2">
        <v>0.47916666666666669</v>
      </c>
    </row>
    <row r="1895" spans="1:9" hidden="1" x14ac:dyDescent="0.25">
      <c r="A1895" s="1">
        <v>45100</v>
      </c>
      <c r="B1895">
        <v>83</v>
      </c>
      <c r="C1895" t="s">
        <v>19</v>
      </c>
      <c r="D1895" t="s">
        <v>19</v>
      </c>
      <c r="E1895" t="s">
        <v>13</v>
      </c>
      <c r="F1895">
        <v>75</v>
      </c>
      <c r="G1895">
        <v>0.84</v>
      </c>
      <c r="H1895">
        <v>2396</v>
      </c>
      <c r="I1895" s="2">
        <v>0.47916666666666669</v>
      </c>
    </row>
    <row r="1896" spans="1:9" hidden="1" x14ac:dyDescent="0.25">
      <c r="A1896" s="1">
        <v>45101</v>
      </c>
      <c r="B1896">
        <v>84</v>
      </c>
      <c r="C1896" t="s">
        <v>19</v>
      </c>
      <c r="D1896" t="s">
        <v>19</v>
      </c>
      <c r="E1896" t="s">
        <v>13</v>
      </c>
      <c r="F1896">
        <v>82</v>
      </c>
      <c r="G1896">
        <v>0.78</v>
      </c>
      <c r="H1896">
        <v>2396</v>
      </c>
      <c r="I1896" s="2">
        <v>0.47916666666666669</v>
      </c>
    </row>
    <row r="1897" spans="1:9" hidden="1" x14ac:dyDescent="0.25">
      <c r="A1897" s="1">
        <v>45102</v>
      </c>
      <c r="B1897">
        <v>85</v>
      </c>
      <c r="C1897" t="s">
        <v>19</v>
      </c>
      <c r="D1897" t="s">
        <v>19</v>
      </c>
      <c r="E1897" t="s">
        <v>13</v>
      </c>
      <c r="F1897">
        <v>82</v>
      </c>
      <c r="G1897">
        <v>0.83</v>
      </c>
      <c r="H1897">
        <v>2396</v>
      </c>
      <c r="I1897" s="2">
        <v>0.47916666666666669</v>
      </c>
    </row>
    <row r="1898" spans="1:9" hidden="1" x14ac:dyDescent="0.25">
      <c r="A1898" s="1">
        <v>45103</v>
      </c>
      <c r="B1898">
        <v>86</v>
      </c>
      <c r="C1898" t="s">
        <v>19</v>
      </c>
      <c r="D1898" t="s">
        <v>19</v>
      </c>
      <c r="E1898" t="s">
        <v>13</v>
      </c>
      <c r="F1898">
        <v>75</v>
      </c>
      <c r="G1898">
        <v>0.76</v>
      </c>
      <c r="H1898">
        <v>2396</v>
      </c>
      <c r="I1898" s="2">
        <v>0.47916666666666669</v>
      </c>
    </row>
    <row r="1899" spans="1:9" hidden="1" x14ac:dyDescent="0.25">
      <c r="A1899" s="1">
        <v>45104</v>
      </c>
      <c r="B1899">
        <v>87</v>
      </c>
      <c r="C1899" t="s">
        <v>19</v>
      </c>
      <c r="D1899" t="s">
        <v>19</v>
      </c>
      <c r="E1899" t="s">
        <v>13</v>
      </c>
      <c r="F1899">
        <v>134</v>
      </c>
      <c r="G1899">
        <v>1.1000000000000001</v>
      </c>
      <c r="H1899">
        <v>2396</v>
      </c>
      <c r="I1899" s="2">
        <v>0.47916666666666669</v>
      </c>
    </row>
    <row r="1900" spans="1:9" hidden="1" x14ac:dyDescent="0.25">
      <c r="A1900" s="1">
        <v>45105</v>
      </c>
      <c r="B1900">
        <v>88</v>
      </c>
      <c r="C1900" t="s">
        <v>19</v>
      </c>
      <c r="D1900" t="s">
        <v>19</v>
      </c>
      <c r="E1900" t="s">
        <v>13</v>
      </c>
      <c r="F1900">
        <v>111</v>
      </c>
      <c r="G1900">
        <v>0.95</v>
      </c>
      <c r="H1900">
        <v>2396</v>
      </c>
      <c r="I1900" s="2">
        <v>0.47916666666666669</v>
      </c>
    </row>
    <row r="1901" spans="1:9" hidden="1" x14ac:dyDescent="0.25">
      <c r="A1901" s="1">
        <v>45106</v>
      </c>
      <c r="B1901">
        <v>89</v>
      </c>
      <c r="C1901" t="s">
        <v>19</v>
      </c>
      <c r="D1901" t="s">
        <v>19</v>
      </c>
      <c r="E1901" t="s">
        <v>13</v>
      </c>
      <c r="F1901">
        <v>88</v>
      </c>
      <c r="G1901">
        <v>0.92</v>
      </c>
      <c r="H1901">
        <v>2396</v>
      </c>
      <c r="I1901" s="2">
        <v>0.47916666666666669</v>
      </c>
    </row>
    <row r="1902" spans="1:9" hidden="1" x14ac:dyDescent="0.25">
      <c r="A1902" s="1">
        <v>45107</v>
      </c>
      <c r="B1902">
        <v>90</v>
      </c>
      <c r="C1902" t="s">
        <v>19</v>
      </c>
      <c r="D1902" t="s">
        <v>19</v>
      </c>
      <c r="E1902" t="s">
        <v>13</v>
      </c>
      <c r="F1902">
        <v>96</v>
      </c>
      <c r="G1902">
        <v>1.1000000000000001</v>
      </c>
      <c r="H1902">
        <v>2396</v>
      </c>
      <c r="I1902" s="2">
        <v>0.47916666666666669</v>
      </c>
    </row>
    <row r="1903" spans="1:9" hidden="1" x14ac:dyDescent="0.25">
      <c r="A1903" s="1">
        <v>45108</v>
      </c>
      <c r="B1903">
        <v>91</v>
      </c>
      <c r="C1903" t="s">
        <v>19</v>
      </c>
      <c r="D1903" t="s">
        <v>19</v>
      </c>
      <c r="E1903" t="s">
        <v>13</v>
      </c>
      <c r="F1903">
        <v>68</v>
      </c>
      <c r="G1903">
        <v>0.95</v>
      </c>
      <c r="H1903">
        <v>2396</v>
      </c>
      <c r="I1903" s="2">
        <v>0.47916666666666669</v>
      </c>
    </row>
    <row r="1904" spans="1:9" hidden="1" x14ac:dyDescent="0.25">
      <c r="A1904" s="1">
        <v>45109</v>
      </c>
      <c r="B1904">
        <v>92</v>
      </c>
      <c r="C1904" t="s">
        <v>19</v>
      </c>
      <c r="D1904" t="s">
        <v>19</v>
      </c>
      <c r="E1904" t="s">
        <v>13</v>
      </c>
      <c r="F1904">
        <v>82</v>
      </c>
      <c r="G1904">
        <v>1.2</v>
      </c>
      <c r="H1904">
        <v>2396</v>
      </c>
      <c r="I1904" s="2">
        <v>0.47916666666666669</v>
      </c>
    </row>
    <row r="1905" spans="1:9" hidden="1" x14ac:dyDescent="0.25">
      <c r="A1905" s="1">
        <v>45110</v>
      </c>
      <c r="B1905">
        <v>93</v>
      </c>
      <c r="C1905" t="s">
        <v>19</v>
      </c>
      <c r="D1905" t="s">
        <v>19</v>
      </c>
      <c r="E1905" t="s">
        <v>13</v>
      </c>
      <c r="F1905">
        <v>68</v>
      </c>
      <c r="G1905">
        <v>0.78</v>
      </c>
      <c r="H1905">
        <v>2396</v>
      </c>
      <c r="I1905" s="2">
        <v>0.47916666666666669</v>
      </c>
    </row>
    <row r="1906" spans="1:9" hidden="1" x14ac:dyDescent="0.25">
      <c r="A1906" s="1">
        <v>45111</v>
      </c>
      <c r="B1906">
        <v>94</v>
      </c>
      <c r="C1906" t="s">
        <v>19</v>
      </c>
      <c r="D1906" t="s">
        <v>19</v>
      </c>
      <c r="E1906" t="s">
        <v>13</v>
      </c>
      <c r="F1906">
        <v>59</v>
      </c>
      <c r="G1906">
        <v>0.72</v>
      </c>
      <c r="H1906">
        <v>2396</v>
      </c>
      <c r="I1906" s="2">
        <v>0.47916666666666669</v>
      </c>
    </row>
    <row r="1907" spans="1:9" hidden="1" x14ac:dyDescent="0.25">
      <c r="A1907" s="1">
        <v>45112</v>
      </c>
      <c r="B1907">
        <v>95</v>
      </c>
      <c r="C1907" t="s">
        <v>19</v>
      </c>
      <c r="D1907" t="s">
        <v>19</v>
      </c>
      <c r="E1907" t="s">
        <v>13</v>
      </c>
      <c r="F1907">
        <v>63</v>
      </c>
      <c r="G1907">
        <v>0.87</v>
      </c>
      <c r="H1907">
        <v>2396</v>
      </c>
      <c r="I1907" s="2">
        <v>0.47916666666666669</v>
      </c>
    </row>
    <row r="1908" spans="1:9" hidden="1" x14ac:dyDescent="0.25">
      <c r="A1908" s="1">
        <v>45113</v>
      </c>
      <c r="B1908">
        <v>96</v>
      </c>
      <c r="C1908" t="s">
        <v>19</v>
      </c>
      <c r="D1908" t="s">
        <v>19</v>
      </c>
      <c r="E1908" t="s">
        <v>13</v>
      </c>
      <c r="F1908">
        <v>59</v>
      </c>
      <c r="G1908">
        <v>1.0900000000000001</v>
      </c>
      <c r="H1908">
        <v>2396</v>
      </c>
      <c r="I1908" s="2">
        <v>0.47916666666666669</v>
      </c>
    </row>
    <row r="1909" spans="1:9" hidden="1" x14ac:dyDescent="0.25">
      <c r="A1909" s="1">
        <v>45114</v>
      </c>
      <c r="B1909">
        <v>97</v>
      </c>
      <c r="C1909" t="s">
        <v>19</v>
      </c>
      <c r="D1909" t="s">
        <v>19</v>
      </c>
      <c r="E1909" t="s">
        <v>13</v>
      </c>
      <c r="F1909">
        <v>59</v>
      </c>
      <c r="G1909">
        <v>0.84</v>
      </c>
      <c r="H1909">
        <v>2396</v>
      </c>
      <c r="I1909" s="2">
        <v>0.47916666666666669</v>
      </c>
    </row>
    <row r="1910" spans="1:9" hidden="1" x14ac:dyDescent="0.25">
      <c r="A1910" s="1">
        <v>45115</v>
      </c>
      <c r="B1910">
        <v>98</v>
      </c>
      <c r="C1910" t="s">
        <v>19</v>
      </c>
      <c r="D1910" t="s">
        <v>19</v>
      </c>
      <c r="E1910" t="s">
        <v>13</v>
      </c>
      <c r="F1910">
        <v>68</v>
      </c>
      <c r="G1910">
        <v>1.0900000000000001</v>
      </c>
      <c r="H1910">
        <v>2396</v>
      </c>
      <c r="I1910" s="2">
        <v>0.47916666666666669</v>
      </c>
    </row>
    <row r="1911" spans="1:9" hidden="1" x14ac:dyDescent="0.25">
      <c r="A1911" s="1">
        <v>45116</v>
      </c>
      <c r="B1911">
        <v>99</v>
      </c>
      <c r="C1911" t="s">
        <v>19</v>
      </c>
      <c r="D1911" t="s">
        <v>19</v>
      </c>
      <c r="E1911" t="s">
        <v>13</v>
      </c>
      <c r="F1911">
        <v>59</v>
      </c>
      <c r="G1911">
        <v>0.9</v>
      </c>
      <c r="H1911">
        <v>2396</v>
      </c>
      <c r="I1911" s="2">
        <v>0.47916666666666669</v>
      </c>
    </row>
    <row r="1912" spans="1:9" hidden="1" x14ac:dyDescent="0.25">
      <c r="A1912" s="1">
        <v>45117</v>
      </c>
      <c r="B1912">
        <v>100</v>
      </c>
      <c r="C1912" t="s">
        <v>19</v>
      </c>
      <c r="D1912" t="s">
        <v>19</v>
      </c>
      <c r="E1912" t="s">
        <v>13</v>
      </c>
      <c r="F1912">
        <v>59</v>
      </c>
      <c r="G1912">
        <v>0.78</v>
      </c>
      <c r="H1912">
        <v>2396</v>
      </c>
      <c r="I1912" s="2">
        <v>0.47916666666666669</v>
      </c>
    </row>
    <row r="1913" spans="1:9" hidden="1" x14ac:dyDescent="0.25">
      <c r="A1913" s="1">
        <v>45118</v>
      </c>
      <c r="B1913">
        <v>101</v>
      </c>
      <c r="C1913" t="s">
        <v>19</v>
      </c>
      <c r="D1913" t="s">
        <v>19</v>
      </c>
      <c r="E1913" t="s">
        <v>13</v>
      </c>
      <c r="F1913">
        <v>59</v>
      </c>
      <c r="G1913">
        <v>0.67</v>
      </c>
      <c r="H1913">
        <v>2396</v>
      </c>
      <c r="I1913" s="2">
        <v>0.47916666666666669</v>
      </c>
    </row>
    <row r="1914" spans="1:9" hidden="1" x14ac:dyDescent="0.25">
      <c r="A1914" s="1">
        <v>45119</v>
      </c>
      <c r="B1914">
        <v>102</v>
      </c>
      <c r="C1914" t="s">
        <v>19</v>
      </c>
      <c r="D1914" t="s">
        <v>19</v>
      </c>
      <c r="E1914" t="s">
        <v>13</v>
      </c>
      <c r="F1914">
        <v>59</v>
      </c>
      <c r="G1914">
        <v>0.69</v>
      </c>
      <c r="H1914">
        <v>2396</v>
      </c>
      <c r="I1914" s="2">
        <v>0.47916666666666669</v>
      </c>
    </row>
    <row r="1915" spans="1:9" hidden="1" x14ac:dyDescent="0.25">
      <c r="A1915" s="1">
        <v>45120</v>
      </c>
      <c r="B1915">
        <v>103</v>
      </c>
      <c r="C1915" t="s">
        <v>19</v>
      </c>
      <c r="D1915" t="s">
        <v>19</v>
      </c>
      <c r="E1915" t="s">
        <v>13</v>
      </c>
      <c r="F1915">
        <v>59</v>
      </c>
      <c r="G1915">
        <v>0.64</v>
      </c>
      <c r="H1915">
        <v>2396</v>
      </c>
      <c r="I1915" s="2">
        <v>0.47916666666666669</v>
      </c>
    </row>
    <row r="1916" spans="1:9" hidden="1" x14ac:dyDescent="0.25">
      <c r="A1916" s="1">
        <v>45121</v>
      </c>
      <c r="B1916">
        <v>104</v>
      </c>
      <c r="C1916" t="s">
        <v>19</v>
      </c>
      <c r="D1916" t="s">
        <v>19</v>
      </c>
      <c r="E1916" t="s">
        <v>13</v>
      </c>
      <c r="F1916">
        <v>59</v>
      </c>
      <c r="G1916">
        <v>0.7</v>
      </c>
      <c r="H1916">
        <v>2396</v>
      </c>
      <c r="I1916" s="2">
        <v>0.47916666666666669</v>
      </c>
    </row>
    <row r="1917" spans="1:9" hidden="1" x14ac:dyDescent="0.25">
      <c r="A1917" s="1">
        <v>45122</v>
      </c>
      <c r="B1917">
        <v>105</v>
      </c>
      <c r="C1917" t="s">
        <v>19</v>
      </c>
      <c r="D1917" t="s">
        <v>19</v>
      </c>
      <c r="E1917" t="s">
        <v>13</v>
      </c>
      <c r="F1917">
        <v>68</v>
      </c>
      <c r="G1917">
        <v>0.82</v>
      </c>
      <c r="H1917">
        <v>2396</v>
      </c>
      <c r="I1917" s="2">
        <v>0.47916666666666669</v>
      </c>
    </row>
    <row r="1918" spans="1:9" hidden="1" x14ac:dyDescent="0.25">
      <c r="A1918" s="1">
        <v>45123</v>
      </c>
      <c r="B1918">
        <v>106</v>
      </c>
      <c r="C1918" t="s">
        <v>19</v>
      </c>
      <c r="D1918" t="s">
        <v>19</v>
      </c>
      <c r="E1918" t="s">
        <v>13</v>
      </c>
      <c r="F1918">
        <v>68</v>
      </c>
      <c r="G1918">
        <v>0.92</v>
      </c>
      <c r="H1918">
        <v>2396</v>
      </c>
      <c r="I1918" s="2">
        <v>0.47916666666666669</v>
      </c>
    </row>
    <row r="1919" spans="1:9" hidden="1" x14ac:dyDescent="0.25">
      <c r="A1919" s="1">
        <v>45124</v>
      </c>
      <c r="B1919">
        <v>107</v>
      </c>
      <c r="C1919" t="s">
        <v>19</v>
      </c>
      <c r="D1919" t="s">
        <v>19</v>
      </c>
      <c r="E1919" t="s">
        <v>13</v>
      </c>
      <c r="F1919">
        <v>59</v>
      </c>
      <c r="G1919">
        <v>0.76</v>
      </c>
      <c r="H1919">
        <v>2396</v>
      </c>
      <c r="I1919" s="2">
        <v>0.47916666666666669</v>
      </c>
    </row>
    <row r="1920" spans="1:9" hidden="1" x14ac:dyDescent="0.25">
      <c r="A1920" s="1">
        <v>45125</v>
      </c>
      <c r="B1920">
        <v>108</v>
      </c>
      <c r="C1920" t="s">
        <v>19</v>
      </c>
      <c r="D1920" t="s">
        <v>19</v>
      </c>
      <c r="E1920" t="s">
        <v>13</v>
      </c>
      <c r="F1920">
        <v>59</v>
      </c>
      <c r="G1920">
        <v>0.78</v>
      </c>
      <c r="H1920">
        <v>2396</v>
      </c>
      <c r="I1920" s="2">
        <v>0.47916666666666669</v>
      </c>
    </row>
    <row r="1921" spans="1:9" hidden="1" x14ac:dyDescent="0.25">
      <c r="A1921" s="1">
        <v>45126</v>
      </c>
      <c r="B1921">
        <v>109</v>
      </c>
      <c r="C1921" t="s">
        <v>19</v>
      </c>
      <c r="D1921" t="s">
        <v>19</v>
      </c>
      <c r="E1921" t="s">
        <v>13</v>
      </c>
      <c r="F1921">
        <v>53</v>
      </c>
      <c r="G1921">
        <v>0.84</v>
      </c>
      <c r="H1921">
        <v>2396</v>
      </c>
      <c r="I1921" s="2">
        <v>0.47916666666666669</v>
      </c>
    </row>
    <row r="1922" spans="1:9" hidden="1" x14ac:dyDescent="0.25">
      <c r="A1922" s="1">
        <v>45127</v>
      </c>
      <c r="B1922">
        <v>110</v>
      </c>
      <c r="C1922" t="s">
        <v>19</v>
      </c>
      <c r="D1922" t="s">
        <v>19</v>
      </c>
      <c r="E1922" t="s">
        <v>13</v>
      </c>
      <c r="F1922">
        <v>59</v>
      </c>
      <c r="G1922">
        <v>0.72</v>
      </c>
      <c r="H1922">
        <v>2396</v>
      </c>
      <c r="I1922" s="2">
        <v>0.47916666666666669</v>
      </c>
    </row>
    <row r="1923" spans="1:9" hidden="1" x14ac:dyDescent="0.25">
      <c r="A1923" s="1">
        <v>45128</v>
      </c>
      <c r="B1923">
        <v>111</v>
      </c>
      <c r="C1923" t="s">
        <v>19</v>
      </c>
      <c r="D1923" t="s">
        <v>19</v>
      </c>
      <c r="E1923" t="s">
        <v>13</v>
      </c>
      <c r="F1923">
        <v>59</v>
      </c>
      <c r="G1923">
        <v>0.67</v>
      </c>
      <c r="H1923">
        <v>2396</v>
      </c>
      <c r="I1923" s="2">
        <v>0.47916666666666669</v>
      </c>
    </row>
    <row r="1924" spans="1:9" hidden="1" x14ac:dyDescent="0.25">
      <c r="A1924" s="1">
        <v>45129</v>
      </c>
      <c r="B1924">
        <v>112</v>
      </c>
      <c r="C1924" t="s">
        <v>19</v>
      </c>
      <c r="D1924" t="s">
        <v>19</v>
      </c>
      <c r="E1924" t="s">
        <v>13</v>
      </c>
      <c r="F1924">
        <v>75</v>
      </c>
      <c r="G1924">
        <v>0.95</v>
      </c>
      <c r="H1924">
        <v>2396</v>
      </c>
      <c r="I1924" s="2">
        <v>0.47916666666666669</v>
      </c>
    </row>
    <row r="1925" spans="1:9" hidden="1" x14ac:dyDescent="0.25">
      <c r="A1925" s="1">
        <v>45130</v>
      </c>
      <c r="B1925">
        <v>113</v>
      </c>
      <c r="C1925" t="s">
        <v>19</v>
      </c>
      <c r="D1925" t="s">
        <v>19</v>
      </c>
      <c r="E1925" t="s">
        <v>13</v>
      </c>
      <c r="F1925">
        <v>59</v>
      </c>
      <c r="G1925">
        <v>0.78</v>
      </c>
      <c r="H1925">
        <v>2396</v>
      </c>
      <c r="I1925" s="2">
        <v>0.47916666666666669</v>
      </c>
    </row>
    <row r="1926" spans="1:9" hidden="1" x14ac:dyDescent="0.25">
      <c r="A1926" s="1">
        <v>45131</v>
      </c>
      <c r="B1926">
        <v>114</v>
      </c>
      <c r="C1926" t="s">
        <v>19</v>
      </c>
      <c r="D1926" t="s">
        <v>19</v>
      </c>
      <c r="E1926" t="s">
        <v>13</v>
      </c>
      <c r="F1926">
        <v>59</v>
      </c>
      <c r="G1926">
        <v>0.65</v>
      </c>
      <c r="H1926">
        <v>2396</v>
      </c>
      <c r="I1926" s="2">
        <v>0.47916666666666669</v>
      </c>
    </row>
    <row r="1927" spans="1:9" hidden="1" x14ac:dyDescent="0.25">
      <c r="A1927" s="1">
        <v>45132</v>
      </c>
      <c r="B1927">
        <v>115</v>
      </c>
      <c r="C1927" t="s">
        <v>19</v>
      </c>
      <c r="D1927" t="s">
        <v>19</v>
      </c>
      <c r="E1927" t="s">
        <v>13</v>
      </c>
      <c r="F1927">
        <v>68</v>
      </c>
      <c r="G1927">
        <v>0.91</v>
      </c>
      <c r="H1927">
        <v>2396</v>
      </c>
      <c r="I1927" s="2">
        <v>0.47916666666666669</v>
      </c>
    </row>
    <row r="1928" spans="1:9" hidden="1" x14ac:dyDescent="0.25">
      <c r="A1928" s="1">
        <v>45133</v>
      </c>
      <c r="B1928">
        <v>116</v>
      </c>
      <c r="C1928" t="s">
        <v>19</v>
      </c>
      <c r="D1928" t="s">
        <v>19</v>
      </c>
      <c r="E1928" t="s">
        <v>13</v>
      </c>
      <c r="F1928">
        <v>59</v>
      </c>
      <c r="G1928">
        <v>0.68</v>
      </c>
      <c r="H1928">
        <v>2396</v>
      </c>
      <c r="I1928" s="2">
        <v>0.47916666666666669</v>
      </c>
    </row>
    <row r="1929" spans="1:9" hidden="1" x14ac:dyDescent="0.25">
      <c r="A1929" s="1">
        <v>45134</v>
      </c>
      <c r="B1929">
        <v>117</v>
      </c>
      <c r="C1929" t="s">
        <v>19</v>
      </c>
      <c r="D1929" t="s">
        <v>19</v>
      </c>
      <c r="E1929" t="s">
        <v>13</v>
      </c>
      <c r="F1929">
        <v>68</v>
      </c>
      <c r="G1929">
        <v>0.95</v>
      </c>
      <c r="H1929">
        <v>2396</v>
      </c>
      <c r="I1929" s="2">
        <v>0.47916666666666669</v>
      </c>
    </row>
    <row r="1930" spans="1:9" hidden="1" x14ac:dyDescent="0.25">
      <c r="A1930" s="1">
        <v>45135</v>
      </c>
      <c r="B1930">
        <v>118</v>
      </c>
      <c r="C1930" t="s">
        <v>19</v>
      </c>
      <c r="D1930" t="s">
        <v>19</v>
      </c>
      <c r="E1930" t="s">
        <v>13</v>
      </c>
      <c r="F1930">
        <v>68</v>
      </c>
      <c r="G1930">
        <v>0.94</v>
      </c>
      <c r="H1930">
        <v>2396</v>
      </c>
      <c r="I1930" s="2">
        <v>0.47916666666666669</v>
      </c>
    </row>
    <row r="1931" spans="1:9" hidden="1" x14ac:dyDescent="0.25">
      <c r="A1931" s="1">
        <v>45136</v>
      </c>
      <c r="B1931">
        <v>119</v>
      </c>
      <c r="C1931" t="s">
        <v>19</v>
      </c>
      <c r="D1931" t="s">
        <v>19</v>
      </c>
      <c r="E1931" t="s">
        <v>13</v>
      </c>
      <c r="F1931">
        <v>59</v>
      </c>
      <c r="G1931">
        <v>0.78</v>
      </c>
      <c r="H1931">
        <v>2396</v>
      </c>
      <c r="I1931" s="2">
        <v>0.47916666666666669</v>
      </c>
    </row>
    <row r="1932" spans="1:9" hidden="1" x14ac:dyDescent="0.25">
      <c r="A1932" s="1">
        <v>45137</v>
      </c>
      <c r="B1932">
        <v>120</v>
      </c>
      <c r="C1932" t="s">
        <v>19</v>
      </c>
      <c r="D1932" t="s">
        <v>19</v>
      </c>
      <c r="E1932" t="s">
        <v>13</v>
      </c>
      <c r="F1932">
        <v>59</v>
      </c>
      <c r="G1932">
        <v>0.72</v>
      </c>
      <c r="H1932">
        <v>2396</v>
      </c>
      <c r="I1932" s="2">
        <v>0.47916666666666669</v>
      </c>
    </row>
    <row r="1933" spans="1:9" hidden="1" x14ac:dyDescent="0.25">
      <c r="A1933" s="1">
        <v>45138</v>
      </c>
      <c r="B1933">
        <v>121</v>
      </c>
      <c r="C1933" t="s">
        <v>19</v>
      </c>
      <c r="D1933" t="s">
        <v>19</v>
      </c>
      <c r="E1933" t="s">
        <v>13</v>
      </c>
      <c r="F1933">
        <v>45</v>
      </c>
      <c r="G1933">
        <v>0.67</v>
      </c>
      <c r="H1933">
        <v>2396</v>
      </c>
      <c r="I1933" s="2">
        <v>0.47916666666666669</v>
      </c>
    </row>
    <row r="1934" spans="1:9" hidden="1" x14ac:dyDescent="0.25">
      <c r="A1934" s="1">
        <v>45139</v>
      </c>
      <c r="B1934">
        <v>122</v>
      </c>
      <c r="C1934" t="s">
        <v>19</v>
      </c>
      <c r="D1934" t="s">
        <v>19</v>
      </c>
      <c r="E1934" t="s">
        <v>13</v>
      </c>
      <c r="F1934">
        <v>53</v>
      </c>
      <c r="G1934">
        <v>0.92</v>
      </c>
      <c r="H1934">
        <v>2396</v>
      </c>
      <c r="I1934" s="2">
        <v>0.47916666666666669</v>
      </c>
    </row>
    <row r="1935" spans="1:9" hidden="1" x14ac:dyDescent="0.25">
      <c r="A1935" s="1">
        <v>45140</v>
      </c>
      <c r="B1935">
        <v>123</v>
      </c>
      <c r="C1935" t="s">
        <v>19</v>
      </c>
      <c r="D1935" t="s">
        <v>19</v>
      </c>
      <c r="E1935" t="s">
        <v>13</v>
      </c>
      <c r="F1935">
        <v>45</v>
      </c>
      <c r="G1935">
        <v>0.78</v>
      </c>
      <c r="H1935">
        <v>2396</v>
      </c>
      <c r="I1935" s="2">
        <v>0.47916666666666669</v>
      </c>
    </row>
    <row r="1936" spans="1:9" hidden="1" x14ac:dyDescent="0.25">
      <c r="A1936" s="1">
        <v>45141</v>
      </c>
      <c r="B1936">
        <v>124</v>
      </c>
      <c r="C1936" t="s">
        <v>19</v>
      </c>
      <c r="D1936" t="s">
        <v>19</v>
      </c>
      <c r="E1936" t="s">
        <v>13</v>
      </c>
      <c r="F1936">
        <v>45</v>
      </c>
      <c r="G1936">
        <v>0.67</v>
      </c>
      <c r="H1936">
        <v>2396</v>
      </c>
      <c r="I1936" s="2">
        <v>0.47916666666666669</v>
      </c>
    </row>
    <row r="1937" spans="1:9" hidden="1" x14ac:dyDescent="0.25">
      <c r="A1937" s="1">
        <v>45142</v>
      </c>
      <c r="B1937">
        <v>125</v>
      </c>
      <c r="C1937" t="s">
        <v>19</v>
      </c>
      <c r="D1937" t="s">
        <v>19</v>
      </c>
      <c r="E1937" t="s">
        <v>13</v>
      </c>
      <c r="F1937">
        <v>49</v>
      </c>
      <c r="G1937">
        <v>0.64</v>
      </c>
      <c r="H1937">
        <v>2396</v>
      </c>
      <c r="I1937" s="2">
        <v>0.47916666666666669</v>
      </c>
    </row>
    <row r="1938" spans="1:9" hidden="1" x14ac:dyDescent="0.25">
      <c r="A1938" s="1">
        <v>45143</v>
      </c>
      <c r="B1938">
        <v>126</v>
      </c>
      <c r="C1938" t="s">
        <v>19</v>
      </c>
      <c r="D1938" t="s">
        <v>19</v>
      </c>
      <c r="E1938" t="s">
        <v>13</v>
      </c>
      <c r="F1938">
        <v>45</v>
      </c>
      <c r="G1938">
        <v>0.67</v>
      </c>
      <c r="H1938">
        <v>2396</v>
      </c>
      <c r="I1938" s="2">
        <v>0.47916666666666669</v>
      </c>
    </row>
    <row r="1939" spans="1:9" hidden="1" x14ac:dyDescent="0.25">
      <c r="A1939" s="1">
        <v>45144</v>
      </c>
      <c r="B1939">
        <v>127</v>
      </c>
      <c r="C1939" t="s">
        <v>19</v>
      </c>
      <c r="D1939" t="s">
        <v>19</v>
      </c>
      <c r="E1939" t="s">
        <v>13</v>
      </c>
      <c r="F1939">
        <v>53</v>
      </c>
      <c r="G1939">
        <v>0.84</v>
      </c>
      <c r="H1939">
        <v>2396</v>
      </c>
      <c r="I1939" s="2">
        <v>0.47916666666666669</v>
      </c>
    </row>
    <row r="1940" spans="1:9" hidden="1" x14ac:dyDescent="0.25">
      <c r="A1940" s="1">
        <v>45145</v>
      </c>
      <c r="B1940">
        <v>128</v>
      </c>
      <c r="C1940" t="s">
        <v>19</v>
      </c>
      <c r="D1940" t="s">
        <v>19</v>
      </c>
      <c r="E1940" t="s">
        <v>13</v>
      </c>
      <c r="F1940">
        <v>45</v>
      </c>
      <c r="G1940">
        <v>0.69</v>
      </c>
      <c r="H1940">
        <v>2396</v>
      </c>
      <c r="I1940" s="2">
        <v>0.47916666666666669</v>
      </c>
    </row>
    <row r="1941" spans="1:9" hidden="1" x14ac:dyDescent="0.25">
      <c r="A1941" s="1">
        <v>45146</v>
      </c>
      <c r="B1941">
        <v>129</v>
      </c>
      <c r="C1941" t="s">
        <v>19</v>
      </c>
      <c r="D1941" t="s">
        <v>19</v>
      </c>
      <c r="E1941" t="s">
        <v>13</v>
      </c>
      <c r="F1941">
        <v>53</v>
      </c>
      <c r="G1941">
        <v>0.95</v>
      </c>
      <c r="H1941">
        <v>2396</v>
      </c>
      <c r="I1941" s="2">
        <v>0.47916666666666669</v>
      </c>
    </row>
    <row r="1942" spans="1:9" hidden="1" x14ac:dyDescent="0.25">
      <c r="A1942" s="1">
        <v>45147</v>
      </c>
      <c r="B1942">
        <v>130</v>
      </c>
      <c r="C1942" t="s">
        <v>19</v>
      </c>
      <c r="D1942" t="s">
        <v>19</v>
      </c>
      <c r="E1942" t="s">
        <v>13</v>
      </c>
      <c r="F1942">
        <v>45</v>
      </c>
      <c r="G1942">
        <v>0.79</v>
      </c>
      <c r="H1942">
        <v>2396</v>
      </c>
      <c r="I1942" s="2">
        <v>0.47916666666666669</v>
      </c>
    </row>
    <row r="1943" spans="1:9" hidden="1" x14ac:dyDescent="0.25">
      <c r="A1943" s="1">
        <v>45148</v>
      </c>
      <c r="B1943">
        <v>131</v>
      </c>
      <c r="C1943" t="s">
        <v>19</v>
      </c>
      <c r="D1943" t="s">
        <v>19</v>
      </c>
      <c r="E1943" t="s">
        <v>13</v>
      </c>
      <c r="F1943">
        <v>53</v>
      </c>
      <c r="G1943">
        <v>1.07</v>
      </c>
      <c r="H1943">
        <v>2396</v>
      </c>
      <c r="I1943" s="2">
        <v>0.47916666666666669</v>
      </c>
    </row>
    <row r="1944" spans="1:9" hidden="1" x14ac:dyDescent="0.25">
      <c r="A1944" s="1">
        <v>45149</v>
      </c>
      <c r="B1944">
        <v>132</v>
      </c>
      <c r="C1944" t="s">
        <v>19</v>
      </c>
      <c r="D1944" t="s">
        <v>19</v>
      </c>
      <c r="E1944" t="s">
        <v>13</v>
      </c>
      <c r="F1944">
        <v>45</v>
      </c>
      <c r="G1944">
        <v>0.85</v>
      </c>
      <c r="H1944">
        <v>2396</v>
      </c>
      <c r="I1944" s="2">
        <v>0.47916666666666669</v>
      </c>
    </row>
    <row r="1945" spans="1:9" hidden="1" x14ac:dyDescent="0.25">
      <c r="A1945" s="1">
        <v>45150</v>
      </c>
      <c r="B1945">
        <v>133</v>
      </c>
      <c r="C1945" t="s">
        <v>19</v>
      </c>
      <c r="D1945" t="s">
        <v>19</v>
      </c>
      <c r="E1945" t="s">
        <v>13</v>
      </c>
      <c r="F1945">
        <v>45</v>
      </c>
      <c r="G1945">
        <v>0.77</v>
      </c>
      <c r="H1945">
        <v>2396</v>
      </c>
      <c r="I1945" s="2">
        <v>0.47916666666666669</v>
      </c>
    </row>
    <row r="1946" spans="1:9" hidden="1" x14ac:dyDescent="0.25">
      <c r="A1946" s="1">
        <v>45151</v>
      </c>
      <c r="B1946">
        <v>134</v>
      </c>
      <c r="C1946" t="s">
        <v>19</v>
      </c>
      <c r="D1946" t="s">
        <v>19</v>
      </c>
      <c r="E1946" t="s">
        <v>13</v>
      </c>
      <c r="F1946">
        <v>45</v>
      </c>
      <c r="G1946">
        <v>0.71</v>
      </c>
      <c r="H1946">
        <v>2396</v>
      </c>
      <c r="I1946" s="2">
        <v>0.47916666666666669</v>
      </c>
    </row>
    <row r="1947" spans="1:9" hidden="1" x14ac:dyDescent="0.25">
      <c r="A1947" s="1">
        <v>45152</v>
      </c>
      <c r="B1947">
        <v>135</v>
      </c>
      <c r="C1947" t="s">
        <v>19</v>
      </c>
      <c r="D1947" t="s">
        <v>19</v>
      </c>
      <c r="E1947" t="s">
        <v>13</v>
      </c>
      <c r="F1947">
        <v>53</v>
      </c>
      <c r="G1947">
        <v>1.1499999999999999</v>
      </c>
      <c r="H1947">
        <v>2396</v>
      </c>
      <c r="I1947" s="2">
        <v>0.47916666666666669</v>
      </c>
    </row>
    <row r="1948" spans="1:9" hidden="1" x14ac:dyDescent="0.25">
      <c r="A1948" s="1">
        <v>45153</v>
      </c>
      <c r="B1948">
        <v>136</v>
      </c>
      <c r="C1948" t="s">
        <v>19</v>
      </c>
      <c r="D1948" t="s">
        <v>19</v>
      </c>
      <c r="E1948" t="s">
        <v>13</v>
      </c>
      <c r="F1948">
        <v>45</v>
      </c>
      <c r="G1948">
        <v>0.78</v>
      </c>
      <c r="H1948">
        <v>2396</v>
      </c>
      <c r="I1948" s="2">
        <v>0.47916666666666669</v>
      </c>
    </row>
    <row r="1949" spans="1:9" hidden="1" x14ac:dyDescent="0.25">
      <c r="A1949" s="1">
        <v>45154</v>
      </c>
      <c r="B1949">
        <v>137</v>
      </c>
      <c r="C1949" t="s">
        <v>19</v>
      </c>
      <c r="D1949" t="s">
        <v>19</v>
      </c>
      <c r="E1949" t="s">
        <v>13</v>
      </c>
      <c r="F1949">
        <v>53</v>
      </c>
      <c r="G1949">
        <v>0.88</v>
      </c>
      <c r="H1949">
        <v>2396</v>
      </c>
      <c r="I1949" s="2">
        <v>0.47916666666666669</v>
      </c>
    </row>
    <row r="1950" spans="1:9" hidden="1" x14ac:dyDescent="0.25">
      <c r="A1950" s="1">
        <v>45155</v>
      </c>
      <c r="B1950">
        <v>138</v>
      </c>
      <c r="C1950" t="s">
        <v>19</v>
      </c>
      <c r="D1950" t="s">
        <v>19</v>
      </c>
      <c r="E1950" t="s">
        <v>13</v>
      </c>
      <c r="F1950">
        <v>45</v>
      </c>
      <c r="G1950">
        <v>0.65</v>
      </c>
      <c r="H1950">
        <v>2396</v>
      </c>
      <c r="I1950" s="2">
        <v>0.47916666666666669</v>
      </c>
    </row>
    <row r="1951" spans="1:9" hidden="1" x14ac:dyDescent="0.25">
      <c r="A1951" s="1">
        <v>45156</v>
      </c>
      <c r="B1951">
        <v>139</v>
      </c>
      <c r="C1951" t="s">
        <v>19</v>
      </c>
      <c r="D1951" t="s">
        <v>19</v>
      </c>
      <c r="E1951" t="s">
        <v>13</v>
      </c>
      <c r="F1951">
        <v>45</v>
      </c>
      <c r="G1951">
        <v>0.64</v>
      </c>
      <c r="H1951">
        <v>2396</v>
      </c>
      <c r="I1951" s="2">
        <v>0.47916666666666669</v>
      </c>
    </row>
    <row r="1952" spans="1:9" hidden="1" x14ac:dyDescent="0.25">
      <c r="A1952" s="1">
        <v>45157</v>
      </c>
      <c r="B1952">
        <v>140</v>
      </c>
      <c r="C1952" t="s">
        <v>19</v>
      </c>
      <c r="D1952" t="s">
        <v>19</v>
      </c>
      <c r="E1952" t="s">
        <v>13</v>
      </c>
      <c r="F1952">
        <v>53</v>
      </c>
      <c r="G1952">
        <v>0.95</v>
      </c>
      <c r="H1952">
        <v>2396</v>
      </c>
      <c r="I1952" s="2">
        <v>0.47916666666666669</v>
      </c>
    </row>
    <row r="1953" spans="1:9" hidden="1" x14ac:dyDescent="0.25">
      <c r="A1953" s="1">
        <v>45158</v>
      </c>
      <c r="B1953">
        <v>141</v>
      </c>
      <c r="C1953" t="s">
        <v>19</v>
      </c>
      <c r="D1953" t="s">
        <v>19</v>
      </c>
      <c r="E1953" t="s">
        <v>13</v>
      </c>
      <c r="F1953">
        <v>45</v>
      </c>
      <c r="G1953">
        <v>0.78</v>
      </c>
      <c r="H1953">
        <v>2396</v>
      </c>
      <c r="I1953" s="2">
        <v>0.47916666666666669</v>
      </c>
    </row>
    <row r="1954" spans="1:9" hidden="1" x14ac:dyDescent="0.25">
      <c r="A1954" s="1">
        <v>45159</v>
      </c>
      <c r="B1954">
        <v>142</v>
      </c>
      <c r="C1954" t="s">
        <v>19</v>
      </c>
      <c r="D1954" t="s">
        <v>19</v>
      </c>
      <c r="E1954" t="s">
        <v>13</v>
      </c>
      <c r="F1954">
        <v>45</v>
      </c>
      <c r="G1954">
        <v>0.64</v>
      </c>
      <c r="H1954">
        <v>2396</v>
      </c>
      <c r="I1954" s="2">
        <v>0.47916666666666669</v>
      </c>
    </row>
    <row r="1955" spans="1:9" hidden="1" x14ac:dyDescent="0.25">
      <c r="A1955" s="1">
        <v>45160</v>
      </c>
      <c r="B1955">
        <v>143</v>
      </c>
      <c r="C1955" t="s">
        <v>19</v>
      </c>
      <c r="D1955" t="s">
        <v>19</v>
      </c>
      <c r="E1955" t="s">
        <v>13</v>
      </c>
      <c r="F1955">
        <v>45</v>
      </c>
      <c r="G1955">
        <v>0.56000000000000005</v>
      </c>
      <c r="H1955">
        <v>2396</v>
      </c>
      <c r="I1955" s="2">
        <v>0.47916666666666669</v>
      </c>
    </row>
    <row r="1956" spans="1:9" hidden="1" x14ac:dyDescent="0.25">
      <c r="A1956" s="1">
        <v>45161</v>
      </c>
      <c r="B1956">
        <v>144</v>
      </c>
      <c r="C1956" t="s">
        <v>19</v>
      </c>
      <c r="D1956" t="s">
        <v>19</v>
      </c>
      <c r="E1956" t="s">
        <v>13</v>
      </c>
      <c r="F1956">
        <v>53</v>
      </c>
      <c r="G1956">
        <v>0.85</v>
      </c>
      <c r="H1956">
        <v>2396</v>
      </c>
      <c r="I1956" s="2">
        <v>0.47916666666666669</v>
      </c>
    </row>
    <row r="1957" spans="1:9" hidden="1" x14ac:dyDescent="0.25">
      <c r="A1957" s="1">
        <v>45162</v>
      </c>
      <c r="B1957">
        <v>145</v>
      </c>
      <c r="C1957" t="s">
        <v>19</v>
      </c>
      <c r="D1957" t="s">
        <v>19</v>
      </c>
      <c r="E1957" t="s">
        <v>13</v>
      </c>
      <c r="F1957">
        <v>53</v>
      </c>
      <c r="G1957">
        <v>0.96</v>
      </c>
      <c r="H1957">
        <v>2396</v>
      </c>
      <c r="I1957" s="2">
        <v>0.47916666666666669</v>
      </c>
    </row>
    <row r="1958" spans="1:9" hidden="1" x14ac:dyDescent="0.25">
      <c r="A1958" s="1">
        <v>45163</v>
      </c>
      <c r="B1958">
        <v>146</v>
      </c>
      <c r="C1958" t="s">
        <v>19</v>
      </c>
      <c r="D1958" t="s">
        <v>19</v>
      </c>
      <c r="E1958" t="s">
        <v>13</v>
      </c>
      <c r="F1958">
        <v>59</v>
      </c>
      <c r="G1958">
        <v>1.08</v>
      </c>
      <c r="H1958">
        <v>2396</v>
      </c>
      <c r="I1958" s="2">
        <v>0.47916666666666669</v>
      </c>
    </row>
    <row r="1959" spans="1:9" hidden="1" x14ac:dyDescent="0.25">
      <c r="A1959" s="1">
        <v>45164</v>
      </c>
      <c r="B1959">
        <v>147</v>
      </c>
      <c r="C1959" t="s">
        <v>19</v>
      </c>
      <c r="D1959" t="s">
        <v>19</v>
      </c>
      <c r="E1959" t="s">
        <v>13</v>
      </c>
      <c r="F1959">
        <v>45</v>
      </c>
      <c r="G1959">
        <v>0.83</v>
      </c>
      <c r="H1959">
        <v>2396</v>
      </c>
      <c r="I1959" s="2">
        <v>0.47916666666666669</v>
      </c>
    </row>
    <row r="1960" spans="1:9" hidden="1" x14ac:dyDescent="0.25">
      <c r="A1960" s="1">
        <v>45165</v>
      </c>
      <c r="B1960">
        <v>148</v>
      </c>
      <c r="C1960" t="s">
        <v>19</v>
      </c>
      <c r="D1960" t="s">
        <v>19</v>
      </c>
      <c r="E1960" t="s">
        <v>13</v>
      </c>
      <c r="F1960">
        <v>45</v>
      </c>
      <c r="G1960">
        <v>0.72</v>
      </c>
      <c r="H1960">
        <v>2396</v>
      </c>
      <c r="I1960" s="2">
        <v>0.47916666666666669</v>
      </c>
    </row>
    <row r="1961" spans="1:9" hidden="1" x14ac:dyDescent="0.25">
      <c r="A1961" s="1">
        <v>45166</v>
      </c>
      <c r="B1961">
        <v>149</v>
      </c>
      <c r="C1961" t="s">
        <v>19</v>
      </c>
      <c r="D1961" t="s">
        <v>19</v>
      </c>
      <c r="E1961" t="s">
        <v>13</v>
      </c>
      <c r="F1961">
        <v>45</v>
      </c>
      <c r="G1961">
        <v>0.74</v>
      </c>
      <c r="H1961">
        <v>2396</v>
      </c>
      <c r="I1961" s="2">
        <v>0.47916666666666669</v>
      </c>
    </row>
    <row r="1962" spans="1:9" hidden="1" x14ac:dyDescent="0.25">
      <c r="A1962" s="1">
        <v>45167</v>
      </c>
      <c r="B1962">
        <v>150</v>
      </c>
      <c r="C1962" t="s">
        <v>19</v>
      </c>
      <c r="D1962" t="s">
        <v>19</v>
      </c>
      <c r="E1962" t="s">
        <v>13</v>
      </c>
      <c r="F1962">
        <v>53</v>
      </c>
      <c r="G1962">
        <v>0.95</v>
      </c>
      <c r="H1962">
        <v>2396</v>
      </c>
      <c r="I1962" s="2">
        <v>0.47916666666666669</v>
      </c>
    </row>
    <row r="1963" spans="1:9" hidden="1" x14ac:dyDescent="0.25">
      <c r="A1963" s="1">
        <v>45168</v>
      </c>
      <c r="B1963">
        <v>151</v>
      </c>
      <c r="C1963" t="s">
        <v>19</v>
      </c>
      <c r="D1963" t="s">
        <v>19</v>
      </c>
      <c r="E1963" t="s">
        <v>13</v>
      </c>
      <c r="F1963">
        <v>37</v>
      </c>
      <c r="G1963">
        <v>0.81</v>
      </c>
      <c r="H1963">
        <v>2396</v>
      </c>
      <c r="I1963" s="2">
        <v>0.47916666666666669</v>
      </c>
    </row>
    <row r="1964" spans="1:9" hidden="1" x14ac:dyDescent="0.25">
      <c r="A1964" s="1">
        <v>45169</v>
      </c>
      <c r="B1964">
        <v>152</v>
      </c>
      <c r="C1964" t="s">
        <v>19</v>
      </c>
      <c r="D1964" t="s">
        <v>19</v>
      </c>
      <c r="E1964" t="s">
        <v>13</v>
      </c>
      <c r="F1964">
        <v>45</v>
      </c>
      <c r="G1964">
        <v>1.1499999999999999</v>
      </c>
      <c r="H1964">
        <v>2396</v>
      </c>
      <c r="I1964" s="2">
        <v>0.47916666666666669</v>
      </c>
    </row>
    <row r="1965" spans="1:9" hidden="1" x14ac:dyDescent="0.25">
      <c r="A1965" s="1">
        <v>45170</v>
      </c>
      <c r="B1965">
        <v>153</v>
      </c>
      <c r="C1965" t="s">
        <v>19</v>
      </c>
      <c r="D1965" t="s">
        <v>19</v>
      </c>
      <c r="E1965" t="s">
        <v>13</v>
      </c>
      <c r="F1965">
        <v>37</v>
      </c>
      <c r="G1965">
        <v>0.87</v>
      </c>
      <c r="H1965">
        <v>2396</v>
      </c>
      <c r="I1965" s="2">
        <v>0.47916666666666669</v>
      </c>
    </row>
    <row r="1966" spans="1:9" hidden="1" x14ac:dyDescent="0.25">
      <c r="A1966" s="1">
        <v>45171</v>
      </c>
      <c r="B1966">
        <v>154</v>
      </c>
      <c r="C1966" t="s">
        <v>19</v>
      </c>
      <c r="D1966" t="s">
        <v>19</v>
      </c>
      <c r="E1966" t="s">
        <v>13</v>
      </c>
      <c r="F1966">
        <v>37</v>
      </c>
      <c r="G1966">
        <v>0.78</v>
      </c>
      <c r="H1966">
        <v>2396</v>
      </c>
      <c r="I1966" s="2">
        <v>0.47916666666666669</v>
      </c>
    </row>
    <row r="1967" spans="1:9" hidden="1" x14ac:dyDescent="0.25">
      <c r="A1967" s="1">
        <v>45172</v>
      </c>
      <c r="B1967">
        <v>155</v>
      </c>
      <c r="C1967" t="s">
        <v>19</v>
      </c>
      <c r="D1967" t="s">
        <v>19</v>
      </c>
      <c r="E1967" t="s">
        <v>13</v>
      </c>
      <c r="F1967">
        <v>37</v>
      </c>
      <c r="G1967">
        <v>0.69</v>
      </c>
      <c r="H1967">
        <v>2396</v>
      </c>
      <c r="I1967" s="2">
        <v>0.47916666666666669</v>
      </c>
    </row>
    <row r="1968" spans="1:9" hidden="1" x14ac:dyDescent="0.25">
      <c r="A1968" s="1">
        <v>45173</v>
      </c>
      <c r="B1968">
        <v>156</v>
      </c>
      <c r="C1968" t="s">
        <v>19</v>
      </c>
      <c r="D1968" t="s">
        <v>19</v>
      </c>
      <c r="E1968" t="s">
        <v>13</v>
      </c>
      <c r="F1968">
        <v>37</v>
      </c>
      <c r="G1968">
        <v>0.63</v>
      </c>
      <c r="H1968">
        <v>2396</v>
      </c>
      <c r="I1968" s="2">
        <v>0.47916666666666669</v>
      </c>
    </row>
    <row r="1969" spans="1:9" hidden="1" x14ac:dyDescent="0.25">
      <c r="A1969" s="1">
        <v>45174</v>
      </c>
      <c r="B1969">
        <v>157</v>
      </c>
      <c r="C1969" t="s">
        <v>19</v>
      </c>
      <c r="D1969" t="s">
        <v>19</v>
      </c>
      <c r="E1969" t="s">
        <v>13</v>
      </c>
      <c r="F1969">
        <v>37</v>
      </c>
      <c r="G1969">
        <v>0.95</v>
      </c>
      <c r="H1969">
        <v>2396</v>
      </c>
      <c r="I1969" s="2">
        <v>0.47916666666666669</v>
      </c>
    </row>
    <row r="1970" spans="1:9" hidden="1" x14ac:dyDescent="0.25">
      <c r="A1970" s="1">
        <v>45175</v>
      </c>
      <c r="B1970">
        <v>158</v>
      </c>
      <c r="C1970" t="s">
        <v>19</v>
      </c>
      <c r="D1970" t="s">
        <v>19</v>
      </c>
      <c r="E1970" t="s">
        <v>13</v>
      </c>
      <c r="F1970">
        <v>37</v>
      </c>
      <c r="G1970">
        <v>0.73</v>
      </c>
      <c r="H1970">
        <v>2396</v>
      </c>
      <c r="I1970" s="2">
        <v>0.47916666666666669</v>
      </c>
    </row>
    <row r="1971" spans="1:9" hidden="1" x14ac:dyDescent="0.25">
      <c r="A1971" s="1">
        <v>45176</v>
      </c>
      <c r="B1971">
        <v>159</v>
      </c>
      <c r="C1971" t="s">
        <v>19</v>
      </c>
      <c r="D1971" t="s">
        <v>19</v>
      </c>
      <c r="E1971" t="s">
        <v>13</v>
      </c>
      <c r="F1971">
        <v>37</v>
      </c>
      <c r="G1971">
        <v>1.1299999999999999</v>
      </c>
      <c r="H1971">
        <v>2396</v>
      </c>
      <c r="I1971" s="2">
        <v>0.47916666666666669</v>
      </c>
    </row>
    <row r="1972" spans="1:9" hidden="1" x14ac:dyDescent="0.25">
      <c r="A1972" s="1">
        <v>45177</v>
      </c>
      <c r="B1972">
        <v>160</v>
      </c>
      <c r="C1972" t="s">
        <v>19</v>
      </c>
      <c r="D1972" t="s">
        <v>19</v>
      </c>
      <c r="E1972" t="s">
        <v>13</v>
      </c>
      <c r="F1972">
        <v>37</v>
      </c>
      <c r="G1972">
        <v>0.85</v>
      </c>
      <c r="H1972">
        <v>2396</v>
      </c>
      <c r="I1972" s="2">
        <v>0.47916666666666669</v>
      </c>
    </row>
    <row r="1973" spans="1:9" hidden="1" x14ac:dyDescent="0.25">
      <c r="A1973" s="1">
        <v>45178</v>
      </c>
      <c r="B1973">
        <v>161</v>
      </c>
      <c r="C1973" t="s">
        <v>19</v>
      </c>
      <c r="D1973" t="s">
        <v>19</v>
      </c>
      <c r="E1973" t="s">
        <v>13</v>
      </c>
      <c r="F1973">
        <v>37</v>
      </c>
      <c r="G1973">
        <v>0.76</v>
      </c>
      <c r="H1973">
        <v>2396</v>
      </c>
      <c r="I1973" s="2">
        <v>0.47916666666666669</v>
      </c>
    </row>
    <row r="1974" spans="1:9" hidden="1" x14ac:dyDescent="0.25">
      <c r="A1974" s="1">
        <v>45179</v>
      </c>
      <c r="B1974">
        <v>162</v>
      </c>
      <c r="C1974" t="s">
        <v>19</v>
      </c>
      <c r="D1974" t="s">
        <v>19</v>
      </c>
      <c r="E1974" t="s">
        <v>13</v>
      </c>
      <c r="F1974">
        <v>37</v>
      </c>
      <c r="G1974">
        <v>1.04</v>
      </c>
      <c r="H1974">
        <v>2396</v>
      </c>
      <c r="I1974" s="2">
        <v>0.47916666666666669</v>
      </c>
    </row>
    <row r="1975" spans="1:9" hidden="1" x14ac:dyDescent="0.25">
      <c r="A1975" s="1">
        <v>45180</v>
      </c>
      <c r="B1975">
        <v>163</v>
      </c>
      <c r="C1975" t="s">
        <v>19</v>
      </c>
      <c r="D1975" t="s">
        <v>19</v>
      </c>
      <c r="E1975" t="s">
        <v>13</v>
      </c>
      <c r="F1975">
        <v>37</v>
      </c>
      <c r="G1975">
        <v>0.82</v>
      </c>
      <c r="H1975">
        <v>2396</v>
      </c>
      <c r="I1975" s="2">
        <v>0.47916666666666669</v>
      </c>
    </row>
    <row r="1976" spans="1:9" hidden="1" x14ac:dyDescent="0.25">
      <c r="A1976" s="1">
        <v>45181</v>
      </c>
      <c r="B1976">
        <v>164</v>
      </c>
      <c r="C1976" t="s">
        <v>19</v>
      </c>
      <c r="D1976" t="s">
        <v>19</v>
      </c>
      <c r="E1976" t="s">
        <v>13</v>
      </c>
      <c r="F1976">
        <v>37</v>
      </c>
      <c r="G1976">
        <v>0.64</v>
      </c>
      <c r="H1976">
        <v>2396</v>
      </c>
      <c r="I1976" s="2">
        <v>0.47916666666666669</v>
      </c>
    </row>
    <row r="1977" spans="1:9" hidden="1" x14ac:dyDescent="0.25">
      <c r="A1977" s="1">
        <v>45182</v>
      </c>
      <c r="B1977">
        <v>165</v>
      </c>
      <c r="C1977" t="s">
        <v>19</v>
      </c>
      <c r="D1977" t="s">
        <v>19</v>
      </c>
      <c r="E1977" t="s">
        <v>13</v>
      </c>
      <c r="F1977">
        <v>37</v>
      </c>
      <c r="G1977">
        <v>0.59</v>
      </c>
      <c r="H1977">
        <v>2396</v>
      </c>
      <c r="I1977" s="2">
        <v>0.47916666666666669</v>
      </c>
    </row>
    <row r="1978" spans="1:9" hidden="1" x14ac:dyDescent="0.25">
      <c r="A1978" s="1">
        <v>45183</v>
      </c>
      <c r="B1978">
        <v>166</v>
      </c>
      <c r="C1978" t="s">
        <v>19</v>
      </c>
      <c r="D1978" t="s">
        <v>19</v>
      </c>
      <c r="E1978" t="s">
        <v>13</v>
      </c>
      <c r="F1978">
        <v>37</v>
      </c>
      <c r="G1978">
        <v>0.68</v>
      </c>
      <c r="H1978">
        <v>2396</v>
      </c>
      <c r="I1978" s="2">
        <v>0.47916666666666669</v>
      </c>
    </row>
    <row r="1979" spans="1:9" hidden="1" x14ac:dyDescent="0.25">
      <c r="A1979" s="1">
        <v>45184</v>
      </c>
      <c r="B1979">
        <v>167</v>
      </c>
      <c r="C1979" t="s">
        <v>19</v>
      </c>
      <c r="D1979" t="s">
        <v>19</v>
      </c>
      <c r="E1979" t="s">
        <v>13</v>
      </c>
      <c r="F1979">
        <v>37</v>
      </c>
      <c r="G1979">
        <v>0.62</v>
      </c>
      <c r="H1979">
        <v>2396</v>
      </c>
      <c r="I1979" s="2">
        <v>0.47916666666666669</v>
      </c>
    </row>
    <row r="1980" spans="1:9" hidden="1" x14ac:dyDescent="0.25">
      <c r="A1980" s="1">
        <v>45185</v>
      </c>
      <c r="B1980">
        <v>168</v>
      </c>
      <c r="C1980" t="s">
        <v>19</v>
      </c>
      <c r="D1980" t="s">
        <v>19</v>
      </c>
      <c r="E1980" t="s">
        <v>13</v>
      </c>
      <c r="F1980">
        <v>37</v>
      </c>
      <c r="G1980">
        <v>0.76</v>
      </c>
      <c r="H1980">
        <v>2396</v>
      </c>
      <c r="I1980" s="2">
        <v>0.47916666666666669</v>
      </c>
    </row>
    <row r="1981" spans="1:9" hidden="1" x14ac:dyDescent="0.25">
      <c r="A1981" s="1">
        <v>45186</v>
      </c>
      <c r="B1981">
        <v>169</v>
      </c>
      <c r="C1981" t="s">
        <v>19</v>
      </c>
      <c r="D1981" t="s">
        <v>19</v>
      </c>
      <c r="E1981" t="s">
        <v>13</v>
      </c>
      <c r="F1981">
        <v>37</v>
      </c>
      <c r="G1981">
        <v>0.84</v>
      </c>
      <c r="H1981">
        <v>2396</v>
      </c>
      <c r="I1981" s="2">
        <v>0.47916666666666669</v>
      </c>
    </row>
    <row r="1982" spans="1:9" hidden="1" x14ac:dyDescent="0.25">
      <c r="A1982" s="1">
        <v>45187</v>
      </c>
      <c r="B1982">
        <v>170</v>
      </c>
      <c r="C1982" t="s">
        <v>19</v>
      </c>
      <c r="D1982" t="s">
        <v>19</v>
      </c>
      <c r="E1982" t="s">
        <v>13</v>
      </c>
      <c r="F1982">
        <v>37</v>
      </c>
      <c r="G1982">
        <v>0.72</v>
      </c>
      <c r="H1982">
        <v>2396</v>
      </c>
      <c r="I1982" s="2">
        <v>0.47916666666666669</v>
      </c>
    </row>
    <row r="1983" spans="1:9" hidden="1" x14ac:dyDescent="0.25">
      <c r="A1983" s="1">
        <v>45188</v>
      </c>
      <c r="B1983">
        <v>171</v>
      </c>
      <c r="C1983" t="s">
        <v>19</v>
      </c>
      <c r="D1983" t="s">
        <v>19</v>
      </c>
      <c r="E1983" t="s">
        <v>13</v>
      </c>
      <c r="F1983">
        <v>37</v>
      </c>
      <c r="G1983">
        <v>0.63</v>
      </c>
      <c r="H1983">
        <v>2396</v>
      </c>
      <c r="I1983" s="2">
        <v>0.47916666666666669</v>
      </c>
    </row>
    <row r="1984" spans="1:9" hidden="1" x14ac:dyDescent="0.25">
      <c r="A1984" s="1">
        <v>45189</v>
      </c>
      <c r="B1984">
        <v>172</v>
      </c>
      <c r="C1984" t="s">
        <v>19</v>
      </c>
      <c r="D1984" t="s">
        <v>19</v>
      </c>
      <c r="E1984" t="s">
        <v>13</v>
      </c>
      <c r="F1984">
        <v>37</v>
      </c>
      <c r="G1984">
        <v>0.82</v>
      </c>
      <c r="H1984">
        <v>2396</v>
      </c>
      <c r="I1984" s="2">
        <v>0.47916666666666669</v>
      </c>
    </row>
    <row r="1985" spans="1:9" hidden="1" x14ac:dyDescent="0.25">
      <c r="A1985" s="1">
        <v>45190</v>
      </c>
      <c r="B1985">
        <v>173</v>
      </c>
      <c r="C1985" t="s">
        <v>19</v>
      </c>
      <c r="D1985" t="s">
        <v>19</v>
      </c>
      <c r="E1985" t="s">
        <v>13</v>
      </c>
      <c r="F1985">
        <v>37</v>
      </c>
      <c r="G1985">
        <v>1.01</v>
      </c>
      <c r="H1985">
        <v>2396</v>
      </c>
      <c r="I1985" s="2">
        <v>0.47916666666666669</v>
      </c>
    </row>
    <row r="1986" spans="1:9" hidden="1" x14ac:dyDescent="0.25">
      <c r="A1986" s="1">
        <v>45191</v>
      </c>
      <c r="B1986">
        <v>174</v>
      </c>
      <c r="C1986" t="s">
        <v>19</v>
      </c>
      <c r="D1986" t="s">
        <v>19</v>
      </c>
      <c r="E1986" t="s">
        <v>13</v>
      </c>
      <c r="F1986">
        <v>37</v>
      </c>
      <c r="G1986">
        <v>1.1399999999999999</v>
      </c>
      <c r="H1986">
        <v>2396</v>
      </c>
      <c r="I1986" s="2">
        <v>0.47916666666666669</v>
      </c>
    </row>
    <row r="1987" spans="1:9" hidden="1" x14ac:dyDescent="0.25">
      <c r="A1987" s="1">
        <v>45192</v>
      </c>
      <c r="B1987">
        <v>175</v>
      </c>
      <c r="C1987" t="s">
        <v>19</v>
      </c>
      <c r="D1987" t="s">
        <v>19</v>
      </c>
      <c r="E1987" t="s">
        <v>13</v>
      </c>
      <c r="F1987">
        <v>45</v>
      </c>
      <c r="G1987">
        <v>1.1299999999999999</v>
      </c>
      <c r="H1987">
        <v>2396</v>
      </c>
      <c r="I1987" s="2">
        <v>0.47916666666666669</v>
      </c>
    </row>
    <row r="1988" spans="1:9" hidden="1" x14ac:dyDescent="0.25">
      <c r="A1988" s="1">
        <v>45193</v>
      </c>
      <c r="B1988">
        <v>176</v>
      </c>
      <c r="C1988" t="s">
        <v>19</v>
      </c>
      <c r="D1988" t="s">
        <v>19</v>
      </c>
      <c r="E1988" t="s">
        <v>13</v>
      </c>
      <c r="F1988">
        <v>37</v>
      </c>
      <c r="G1988">
        <v>1.17</v>
      </c>
      <c r="H1988">
        <v>2396</v>
      </c>
      <c r="I1988" s="2">
        <v>0.47916666666666669</v>
      </c>
    </row>
    <row r="1989" spans="1:9" hidden="1" x14ac:dyDescent="0.25">
      <c r="A1989" s="1">
        <v>45194</v>
      </c>
      <c r="B1989">
        <v>177</v>
      </c>
      <c r="C1989" t="s">
        <v>19</v>
      </c>
      <c r="D1989" t="s">
        <v>19</v>
      </c>
      <c r="E1989" t="s">
        <v>13</v>
      </c>
      <c r="F1989">
        <v>37</v>
      </c>
      <c r="G1989">
        <v>0.84</v>
      </c>
      <c r="H1989">
        <v>2396</v>
      </c>
      <c r="I1989" s="2">
        <v>0.47916666666666669</v>
      </c>
    </row>
    <row r="1990" spans="1:9" hidden="1" x14ac:dyDescent="0.25">
      <c r="A1990" s="1">
        <v>45195</v>
      </c>
      <c r="B1990">
        <v>178</v>
      </c>
      <c r="C1990" t="s">
        <v>19</v>
      </c>
      <c r="D1990" t="s">
        <v>19</v>
      </c>
      <c r="E1990" t="s">
        <v>13</v>
      </c>
      <c r="F1990">
        <v>37</v>
      </c>
      <c r="G1990">
        <v>1.1000000000000001</v>
      </c>
      <c r="H1990">
        <v>2396</v>
      </c>
      <c r="I1990" s="2">
        <v>0.47916666666666669</v>
      </c>
    </row>
    <row r="1991" spans="1:9" hidden="1" x14ac:dyDescent="0.25">
      <c r="A1991" s="1">
        <v>45196</v>
      </c>
      <c r="B1991">
        <v>179</v>
      </c>
      <c r="C1991" t="s">
        <v>19</v>
      </c>
      <c r="D1991" t="s">
        <v>19</v>
      </c>
      <c r="E1991" t="s">
        <v>13</v>
      </c>
      <c r="F1991">
        <v>37</v>
      </c>
      <c r="G1991">
        <v>0.78</v>
      </c>
      <c r="H1991">
        <v>2396</v>
      </c>
      <c r="I1991" s="2">
        <v>0.47916666666666669</v>
      </c>
    </row>
    <row r="1992" spans="1:9" hidden="1" x14ac:dyDescent="0.25">
      <c r="A1992" s="1">
        <v>45197</v>
      </c>
      <c r="B1992">
        <v>180</v>
      </c>
      <c r="C1992" t="s">
        <v>19</v>
      </c>
      <c r="D1992" t="s">
        <v>19</v>
      </c>
      <c r="E1992" t="s">
        <v>13</v>
      </c>
      <c r="F1992">
        <v>37</v>
      </c>
      <c r="G1992">
        <v>0.69</v>
      </c>
      <c r="H1992">
        <v>2396</v>
      </c>
      <c r="I1992" s="2">
        <v>0.47916666666666669</v>
      </c>
    </row>
    <row r="1993" spans="1:9" hidden="1" x14ac:dyDescent="0.25">
      <c r="A1993" s="1">
        <v>45017</v>
      </c>
      <c r="B1993">
        <v>0</v>
      </c>
      <c r="C1993" t="s">
        <v>9</v>
      </c>
      <c r="D1993" t="s">
        <v>14</v>
      </c>
      <c r="E1993" t="s">
        <v>10</v>
      </c>
      <c r="F1993">
        <v>277</v>
      </c>
      <c r="G1993">
        <v>0.83</v>
      </c>
      <c r="H1993">
        <v>9877</v>
      </c>
      <c r="I1993" s="2">
        <v>0.5</v>
      </c>
    </row>
    <row r="1994" spans="1:9" hidden="1" x14ac:dyDescent="0.25">
      <c r="A1994" s="1">
        <v>45018</v>
      </c>
      <c r="B1994">
        <v>1</v>
      </c>
      <c r="C1994" t="s">
        <v>9</v>
      </c>
      <c r="D1994" t="s">
        <v>14</v>
      </c>
      <c r="E1994" t="s">
        <v>10</v>
      </c>
      <c r="F1994">
        <v>277</v>
      </c>
      <c r="G1994">
        <v>0.78</v>
      </c>
      <c r="H1994">
        <v>9877</v>
      </c>
      <c r="I1994" s="2">
        <v>0.5</v>
      </c>
    </row>
    <row r="1995" spans="1:9" hidden="1" x14ac:dyDescent="0.25">
      <c r="A1995" s="1">
        <v>45019</v>
      </c>
      <c r="B1995">
        <v>2</v>
      </c>
      <c r="C1995" t="s">
        <v>9</v>
      </c>
      <c r="D1995" t="s">
        <v>14</v>
      </c>
      <c r="E1995" t="s">
        <v>10</v>
      </c>
      <c r="F1995">
        <v>295</v>
      </c>
      <c r="G1995">
        <v>0.95</v>
      </c>
      <c r="H1995">
        <v>9877</v>
      </c>
      <c r="I1995" s="2">
        <v>0.5</v>
      </c>
    </row>
    <row r="1996" spans="1:9" hidden="1" x14ac:dyDescent="0.25">
      <c r="A1996" s="1">
        <v>45020</v>
      </c>
      <c r="B1996">
        <v>3</v>
      </c>
      <c r="C1996" t="s">
        <v>9</v>
      </c>
      <c r="D1996" t="s">
        <v>14</v>
      </c>
      <c r="E1996" t="s">
        <v>10</v>
      </c>
      <c r="F1996">
        <v>295</v>
      </c>
      <c r="G1996">
        <v>1.03</v>
      </c>
      <c r="H1996">
        <v>9877</v>
      </c>
      <c r="I1996" s="2">
        <v>0.5</v>
      </c>
    </row>
    <row r="1997" spans="1:9" hidden="1" x14ac:dyDescent="0.25">
      <c r="A1997" s="1">
        <v>45021</v>
      </c>
      <c r="B1997">
        <v>4</v>
      </c>
      <c r="C1997" t="s">
        <v>9</v>
      </c>
      <c r="D1997" t="s">
        <v>14</v>
      </c>
      <c r="E1997" t="s">
        <v>10</v>
      </c>
      <c r="F1997">
        <v>325</v>
      </c>
      <c r="G1997">
        <v>1.05</v>
      </c>
      <c r="H1997">
        <v>9877</v>
      </c>
      <c r="I1997" s="2">
        <v>0.5</v>
      </c>
    </row>
    <row r="1998" spans="1:9" hidden="1" x14ac:dyDescent="0.25">
      <c r="A1998" s="1">
        <v>45022</v>
      </c>
      <c r="B1998">
        <v>5</v>
      </c>
      <c r="C1998" t="s">
        <v>9</v>
      </c>
      <c r="D1998" t="s">
        <v>14</v>
      </c>
      <c r="E1998" t="s">
        <v>10</v>
      </c>
      <c r="F1998">
        <v>277</v>
      </c>
      <c r="G1998">
        <v>0.93</v>
      </c>
      <c r="H1998">
        <v>9877</v>
      </c>
      <c r="I1998" s="2">
        <v>0.5</v>
      </c>
    </row>
    <row r="1999" spans="1:9" hidden="1" x14ac:dyDescent="0.25">
      <c r="A1999" s="1">
        <v>45023</v>
      </c>
      <c r="B1999">
        <v>6</v>
      </c>
      <c r="C1999" t="s">
        <v>9</v>
      </c>
      <c r="D1999" t="s">
        <v>14</v>
      </c>
      <c r="E1999" t="s">
        <v>10</v>
      </c>
      <c r="F1999">
        <v>284</v>
      </c>
      <c r="G1999">
        <v>0.87</v>
      </c>
      <c r="H1999">
        <v>9877</v>
      </c>
      <c r="I1999" s="2">
        <v>0.5</v>
      </c>
    </row>
    <row r="2000" spans="1:9" hidden="1" x14ac:dyDescent="0.25">
      <c r="A2000" s="1">
        <v>45024</v>
      </c>
      <c r="B2000">
        <v>7</v>
      </c>
      <c r="C2000" t="s">
        <v>9</v>
      </c>
      <c r="D2000" t="s">
        <v>14</v>
      </c>
      <c r="E2000" t="s">
        <v>10</v>
      </c>
      <c r="F2000">
        <v>290</v>
      </c>
      <c r="G2000">
        <v>0.75</v>
      </c>
      <c r="H2000">
        <v>9877</v>
      </c>
      <c r="I2000" s="2">
        <v>0.5</v>
      </c>
    </row>
    <row r="2001" spans="1:9" hidden="1" x14ac:dyDescent="0.25">
      <c r="A2001" s="1">
        <v>45025</v>
      </c>
      <c r="B2001">
        <v>8</v>
      </c>
      <c r="C2001" t="s">
        <v>9</v>
      </c>
      <c r="D2001" t="s">
        <v>14</v>
      </c>
      <c r="E2001" t="s">
        <v>10</v>
      </c>
      <c r="F2001">
        <v>263</v>
      </c>
      <c r="G2001">
        <v>0.93</v>
      </c>
      <c r="H2001">
        <v>9877</v>
      </c>
      <c r="I2001" s="2">
        <v>0.5</v>
      </c>
    </row>
    <row r="2002" spans="1:9" hidden="1" x14ac:dyDescent="0.25">
      <c r="A2002" s="1">
        <v>45026</v>
      </c>
      <c r="B2002">
        <v>9</v>
      </c>
      <c r="C2002" t="s">
        <v>9</v>
      </c>
      <c r="D2002" t="s">
        <v>14</v>
      </c>
      <c r="E2002" t="s">
        <v>10</v>
      </c>
      <c r="F2002">
        <v>231</v>
      </c>
      <c r="G2002">
        <v>0.83</v>
      </c>
      <c r="H2002">
        <v>9877</v>
      </c>
      <c r="I2002" s="2">
        <v>0.5</v>
      </c>
    </row>
    <row r="2003" spans="1:9" hidden="1" x14ac:dyDescent="0.25">
      <c r="A2003" s="1">
        <v>45027</v>
      </c>
      <c r="B2003">
        <v>10</v>
      </c>
      <c r="C2003" t="s">
        <v>9</v>
      </c>
      <c r="D2003" t="s">
        <v>14</v>
      </c>
      <c r="E2003" t="s">
        <v>10</v>
      </c>
      <c r="F2003">
        <v>231</v>
      </c>
      <c r="G2003">
        <v>0.73</v>
      </c>
      <c r="H2003">
        <v>9877</v>
      </c>
      <c r="I2003" s="2">
        <v>0.5</v>
      </c>
    </row>
    <row r="2004" spans="1:9" hidden="1" x14ac:dyDescent="0.25">
      <c r="A2004" s="1">
        <v>45028</v>
      </c>
      <c r="B2004">
        <v>11</v>
      </c>
      <c r="C2004" t="s">
        <v>9</v>
      </c>
      <c r="D2004" t="s">
        <v>14</v>
      </c>
      <c r="E2004" t="s">
        <v>10</v>
      </c>
      <c r="F2004">
        <v>231</v>
      </c>
      <c r="G2004">
        <v>0.67</v>
      </c>
      <c r="H2004">
        <v>9877</v>
      </c>
      <c r="I2004" s="2">
        <v>0.5</v>
      </c>
    </row>
    <row r="2005" spans="1:9" hidden="1" x14ac:dyDescent="0.25">
      <c r="A2005" s="1">
        <v>45029</v>
      </c>
      <c r="B2005">
        <v>12</v>
      </c>
      <c r="C2005" t="s">
        <v>9</v>
      </c>
      <c r="D2005" t="s">
        <v>14</v>
      </c>
      <c r="E2005" t="s">
        <v>10</v>
      </c>
      <c r="F2005">
        <v>254</v>
      </c>
      <c r="G2005">
        <v>0.95</v>
      </c>
      <c r="H2005">
        <v>9877</v>
      </c>
      <c r="I2005" s="2">
        <v>0.5</v>
      </c>
    </row>
    <row r="2006" spans="1:9" hidden="1" x14ac:dyDescent="0.25">
      <c r="A2006" s="1">
        <v>45030</v>
      </c>
      <c r="B2006">
        <v>13</v>
      </c>
      <c r="C2006" t="s">
        <v>9</v>
      </c>
      <c r="D2006" t="s">
        <v>14</v>
      </c>
      <c r="E2006" t="s">
        <v>10</v>
      </c>
      <c r="F2006">
        <v>271</v>
      </c>
      <c r="G2006">
        <v>1.17</v>
      </c>
      <c r="H2006">
        <v>9877</v>
      </c>
      <c r="I2006" s="2">
        <v>0.5</v>
      </c>
    </row>
    <row r="2007" spans="1:9" hidden="1" x14ac:dyDescent="0.25">
      <c r="A2007" s="1">
        <v>45031</v>
      </c>
      <c r="B2007">
        <v>14</v>
      </c>
      <c r="C2007" t="s">
        <v>9</v>
      </c>
      <c r="D2007" t="s">
        <v>14</v>
      </c>
      <c r="E2007" t="s">
        <v>10</v>
      </c>
      <c r="F2007">
        <v>231</v>
      </c>
      <c r="G2007">
        <v>0.78</v>
      </c>
      <c r="H2007">
        <v>9877</v>
      </c>
      <c r="I2007" s="2">
        <v>0.5</v>
      </c>
    </row>
    <row r="2008" spans="1:9" hidden="1" x14ac:dyDescent="0.25">
      <c r="A2008" s="1">
        <v>45032</v>
      </c>
      <c r="B2008">
        <v>15</v>
      </c>
      <c r="C2008" t="s">
        <v>9</v>
      </c>
      <c r="D2008" t="s">
        <v>14</v>
      </c>
      <c r="E2008" t="s">
        <v>10</v>
      </c>
      <c r="F2008">
        <v>254</v>
      </c>
      <c r="G2008">
        <v>0.95</v>
      </c>
      <c r="H2008">
        <v>9877</v>
      </c>
      <c r="I2008" s="2">
        <v>0.5</v>
      </c>
    </row>
    <row r="2009" spans="1:9" hidden="1" x14ac:dyDescent="0.25">
      <c r="A2009" s="1">
        <v>45033</v>
      </c>
      <c r="B2009">
        <v>16</v>
      </c>
      <c r="C2009" t="s">
        <v>9</v>
      </c>
      <c r="D2009" t="s">
        <v>14</v>
      </c>
      <c r="E2009" t="s">
        <v>10</v>
      </c>
      <c r="F2009">
        <v>162</v>
      </c>
      <c r="G2009">
        <v>0.84</v>
      </c>
      <c r="H2009">
        <v>9877</v>
      </c>
      <c r="I2009" s="2">
        <v>0.5</v>
      </c>
    </row>
    <row r="2010" spans="1:9" hidden="1" x14ac:dyDescent="0.25">
      <c r="A2010" s="1">
        <v>45034</v>
      </c>
      <c r="B2010">
        <v>17</v>
      </c>
      <c r="C2010" t="s">
        <v>9</v>
      </c>
      <c r="D2010" t="s">
        <v>14</v>
      </c>
      <c r="E2010" t="s">
        <v>10</v>
      </c>
      <c r="F2010">
        <v>162</v>
      </c>
      <c r="G2010">
        <v>0.77</v>
      </c>
      <c r="H2010">
        <v>9877</v>
      </c>
      <c r="I2010" s="2">
        <v>0.5</v>
      </c>
    </row>
    <row r="2011" spans="1:9" hidden="1" x14ac:dyDescent="0.25">
      <c r="A2011" s="1">
        <v>45035</v>
      </c>
      <c r="B2011">
        <v>18</v>
      </c>
      <c r="C2011" t="s">
        <v>9</v>
      </c>
      <c r="D2011" t="s">
        <v>14</v>
      </c>
      <c r="E2011" t="s">
        <v>10</v>
      </c>
      <c r="F2011">
        <v>162</v>
      </c>
      <c r="G2011">
        <v>0.66</v>
      </c>
      <c r="H2011">
        <v>9877</v>
      </c>
      <c r="I2011" s="2">
        <v>0.5</v>
      </c>
    </row>
    <row r="2012" spans="1:9" hidden="1" x14ac:dyDescent="0.25">
      <c r="A2012" s="1">
        <v>45036</v>
      </c>
      <c r="B2012">
        <v>19</v>
      </c>
      <c r="C2012" t="s">
        <v>9</v>
      </c>
      <c r="D2012" t="s">
        <v>14</v>
      </c>
      <c r="E2012" t="s">
        <v>10</v>
      </c>
      <c r="F2012">
        <v>191</v>
      </c>
      <c r="G2012">
        <v>0.95</v>
      </c>
      <c r="H2012">
        <v>9877</v>
      </c>
      <c r="I2012" s="2">
        <v>0.5</v>
      </c>
    </row>
    <row r="2013" spans="1:9" hidden="1" x14ac:dyDescent="0.25">
      <c r="A2013" s="1">
        <v>45037</v>
      </c>
      <c r="B2013">
        <v>20</v>
      </c>
      <c r="C2013" t="s">
        <v>9</v>
      </c>
      <c r="D2013" t="s">
        <v>14</v>
      </c>
      <c r="E2013" t="s">
        <v>10</v>
      </c>
      <c r="F2013">
        <v>204</v>
      </c>
      <c r="G2013">
        <v>0.99</v>
      </c>
      <c r="H2013">
        <v>9877</v>
      </c>
      <c r="I2013" s="2">
        <v>0.5</v>
      </c>
    </row>
    <row r="2014" spans="1:9" hidden="1" x14ac:dyDescent="0.25">
      <c r="A2014" s="1">
        <v>45038</v>
      </c>
      <c r="B2014">
        <v>21</v>
      </c>
      <c r="C2014" t="s">
        <v>9</v>
      </c>
      <c r="D2014" t="s">
        <v>14</v>
      </c>
      <c r="E2014" t="s">
        <v>10</v>
      </c>
      <c r="F2014">
        <v>162</v>
      </c>
      <c r="G2014">
        <v>0.65</v>
      </c>
      <c r="H2014">
        <v>9877</v>
      </c>
      <c r="I2014" s="2">
        <v>0.5</v>
      </c>
    </row>
    <row r="2015" spans="1:9" hidden="1" x14ac:dyDescent="0.25">
      <c r="A2015" s="1">
        <v>45039</v>
      </c>
      <c r="B2015">
        <v>22</v>
      </c>
      <c r="C2015" t="s">
        <v>9</v>
      </c>
      <c r="D2015" t="s">
        <v>14</v>
      </c>
      <c r="E2015" t="s">
        <v>10</v>
      </c>
      <c r="F2015">
        <v>162</v>
      </c>
      <c r="G2015">
        <v>0.57999999999999996</v>
      </c>
      <c r="H2015">
        <v>9877</v>
      </c>
      <c r="I2015" s="2">
        <v>0.5</v>
      </c>
    </row>
    <row r="2016" spans="1:9" hidden="1" x14ac:dyDescent="0.25">
      <c r="A2016" s="1">
        <v>45040</v>
      </c>
      <c r="B2016">
        <v>23</v>
      </c>
      <c r="C2016" t="s">
        <v>9</v>
      </c>
      <c r="D2016" t="s">
        <v>14</v>
      </c>
      <c r="E2016" t="s">
        <v>10</v>
      </c>
      <c r="F2016">
        <v>162</v>
      </c>
      <c r="G2016">
        <v>0.5</v>
      </c>
      <c r="H2016">
        <v>9877</v>
      </c>
      <c r="I2016" s="2">
        <v>0.5</v>
      </c>
    </row>
    <row r="2017" spans="1:9" hidden="1" x14ac:dyDescent="0.25">
      <c r="A2017" s="1">
        <v>45041</v>
      </c>
      <c r="B2017">
        <v>24</v>
      </c>
      <c r="C2017" t="s">
        <v>9</v>
      </c>
      <c r="D2017" t="s">
        <v>14</v>
      </c>
      <c r="E2017" t="s">
        <v>10</v>
      </c>
      <c r="F2017">
        <v>177</v>
      </c>
      <c r="G2017">
        <v>0.84</v>
      </c>
      <c r="H2017">
        <v>9877</v>
      </c>
      <c r="I2017" s="2">
        <v>0.5</v>
      </c>
    </row>
    <row r="2018" spans="1:9" hidden="1" x14ac:dyDescent="0.25">
      <c r="A2018" s="1">
        <v>45042</v>
      </c>
      <c r="B2018">
        <v>25</v>
      </c>
      <c r="C2018" t="s">
        <v>9</v>
      </c>
      <c r="D2018" t="s">
        <v>14</v>
      </c>
      <c r="E2018" t="s">
        <v>10</v>
      </c>
      <c r="F2018">
        <v>162</v>
      </c>
      <c r="G2018">
        <v>0.72</v>
      </c>
      <c r="H2018">
        <v>9877</v>
      </c>
      <c r="I2018" s="2">
        <v>0.5</v>
      </c>
    </row>
    <row r="2019" spans="1:9" hidden="1" x14ac:dyDescent="0.25">
      <c r="A2019" s="1">
        <v>45043</v>
      </c>
      <c r="B2019">
        <v>26</v>
      </c>
      <c r="C2019" t="s">
        <v>9</v>
      </c>
      <c r="D2019" t="s">
        <v>14</v>
      </c>
      <c r="E2019" t="s">
        <v>10</v>
      </c>
      <c r="F2019">
        <v>210</v>
      </c>
      <c r="G2019">
        <v>0.95</v>
      </c>
      <c r="H2019">
        <v>9877</v>
      </c>
      <c r="I2019" s="2">
        <v>0.5</v>
      </c>
    </row>
    <row r="2020" spans="1:9" hidden="1" x14ac:dyDescent="0.25">
      <c r="A2020" s="1">
        <v>45044</v>
      </c>
      <c r="B2020">
        <v>27</v>
      </c>
      <c r="C2020" t="s">
        <v>9</v>
      </c>
      <c r="D2020" t="s">
        <v>14</v>
      </c>
      <c r="E2020" t="s">
        <v>10</v>
      </c>
      <c r="F2020">
        <v>162</v>
      </c>
      <c r="G2020">
        <v>0.73</v>
      </c>
      <c r="H2020">
        <v>9877</v>
      </c>
      <c r="I2020" s="2">
        <v>0.5</v>
      </c>
    </row>
    <row r="2021" spans="1:9" hidden="1" x14ac:dyDescent="0.25">
      <c r="A2021" s="1">
        <v>45045</v>
      </c>
      <c r="B2021">
        <v>28</v>
      </c>
      <c r="C2021" t="s">
        <v>9</v>
      </c>
      <c r="D2021" t="s">
        <v>14</v>
      </c>
      <c r="E2021" t="s">
        <v>10</v>
      </c>
      <c r="F2021">
        <v>162</v>
      </c>
      <c r="G2021">
        <v>0.79</v>
      </c>
      <c r="H2021">
        <v>9877</v>
      </c>
      <c r="I2021" s="2">
        <v>0.5</v>
      </c>
    </row>
    <row r="2022" spans="1:9" hidden="1" x14ac:dyDescent="0.25">
      <c r="A2022" s="1">
        <v>45046</v>
      </c>
      <c r="B2022">
        <v>29</v>
      </c>
      <c r="C2022" t="s">
        <v>9</v>
      </c>
      <c r="D2022" t="s">
        <v>14</v>
      </c>
      <c r="E2022" t="s">
        <v>10</v>
      </c>
      <c r="F2022">
        <v>210</v>
      </c>
      <c r="G2022">
        <v>1.0900000000000001</v>
      </c>
      <c r="H2022">
        <v>9877</v>
      </c>
      <c r="I2022" s="2">
        <v>0.5</v>
      </c>
    </row>
    <row r="2023" spans="1:9" hidden="1" x14ac:dyDescent="0.25">
      <c r="A2023" s="1">
        <v>45047</v>
      </c>
      <c r="B2023">
        <v>30</v>
      </c>
      <c r="C2023" t="s">
        <v>9</v>
      </c>
      <c r="D2023" t="s">
        <v>14</v>
      </c>
      <c r="E2023" t="s">
        <v>10</v>
      </c>
      <c r="F2023">
        <v>219</v>
      </c>
      <c r="G2023">
        <v>1.19</v>
      </c>
      <c r="H2023">
        <v>9877</v>
      </c>
      <c r="I2023" s="2">
        <v>0.5</v>
      </c>
    </row>
    <row r="2024" spans="1:9" hidden="1" x14ac:dyDescent="0.25">
      <c r="A2024" s="1">
        <v>45048</v>
      </c>
      <c r="B2024">
        <v>31</v>
      </c>
      <c r="C2024" t="s">
        <v>9</v>
      </c>
      <c r="D2024" t="s">
        <v>14</v>
      </c>
      <c r="E2024" t="s">
        <v>10</v>
      </c>
      <c r="F2024">
        <v>132</v>
      </c>
      <c r="G2024">
        <v>0.77</v>
      </c>
      <c r="H2024">
        <v>9877</v>
      </c>
      <c r="I2024" s="2">
        <v>0.5</v>
      </c>
    </row>
    <row r="2025" spans="1:9" hidden="1" x14ac:dyDescent="0.25">
      <c r="A2025" s="1">
        <v>45049</v>
      </c>
      <c r="B2025">
        <v>32</v>
      </c>
      <c r="C2025" t="s">
        <v>9</v>
      </c>
      <c r="D2025" t="s">
        <v>14</v>
      </c>
      <c r="E2025" t="s">
        <v>10</v>
      </c>
      <c r="F2025">
        <v>143</v>
      </c>
      <c r="G2025">
        <v>0.93</v>
      </c>
      <c r="H2025">
        <v>9877</v>
      </c>
      <c r="I2025" s="2">
        <v>0.5</v>
      </c>
    </row>
    <row r="2026" spans="1:9" hidden="1" x14ac:dyDescent="0.25">
      <c r="A2026" s="1">
        <v>45050</v>
      </c>
      <c r="B2026">
        <v>33</v>
      </c>
      <c r="C2026" t="s">
        <v>9</v>
      </c>
      <c r="D2026" t="s">
        <v>14</v>
      </c>
      <c r="E2026" t="s">
        <v>10</v>
      </c>
      <c r="F2026">
        <v>162</v>
      </c>
      <c r="G2026">
        <v>1.2</v>
      </c>
      <c r="H2026">
        <v>9877</v>
      </c>
      <c r="I2026" s="2">
        <v>0.5</v>
      </c>
    </row>
    <row r="2027" spans="1:9" hidden="1" x14ac:dyDescent="0.25">
      <c r="A2027" s="1">
        <v>45051</v>
      </c>
      <c r="B2027">
        <v>34</v>
      </c>
      <c r="C2027" t="s">
        <v>9</v>
      </c>
      <c r="D2027" t="s">
        <v>14</v>
      </c>
      <c r="E2027" t="s">
        <v>10</v>
      </c>
      <c r="F2027">
        <v>162</v>
      </c>
      <c r="G2027">
        <v>1.18</v>
      </c>
      <c r="H2027">
        <v>9877</v>
      </c>
      <c r="I2027" s="2">
        <v>0.5</v>
      </c>
    </row>
    <row r="2028" spans="1:9" hidden="1" x14ac:dyDescent="0.25">
      <c r="A2028" s="1">
        <v>45052</v>
      </c>
      <c r="B2028">
        <v>35</v>
      </c>
      <c r="C2028" t="s">
        <v>9</v>
      </c>
      <c r="D2028" t="s">
        <v>14</v>
      </c>
      <c r="E2028" t="s">
        <v>10</v>
      </c>
      <c r="F2028">
        <v>104</v>
      </c>
      <c r="G2028">
        <v>0.83</v>
      </c>
      <c r="H2028">
        <v>9877</v>
      </c>
      <c r="I2028" s="2">
        <v>0.5</v>
      </c>
    </row>
    <row r="2029" spans="1:9" hidden="1" x14ac:dyDescent="0.25">
      <c r="A2029" s="1">
        <v>45053</v>
      </c>
      <c r="B2029">
        <v>36</v>
      </c>
      <c r="C2029" t="s">
        <v>9</v>
      </c>
      <c r="D2029" t="s">
        <v>14</v>
      </c>
      <c r="E2029" t="s">
        <v>10</v>
      </c>
      <c r="F2029">
        <v>104</v>
      </c>
      <c r="G2029">
        <v>0.78</v>
      </c>
      <c r="H2029">
        <v>9877</v>
      </c>
      <c r="I2029" s="2">
        <v>0.5</v>
      </c>
    </row>
    <row r="2030" spans="1:9" hidden="1" x14ac:dyDescent="0.25">
      <c r="A2030" s="1">
        <v>45054</v>
      </c>
      <c r="B2030">
        <v>37</v>
      </c>
      <c r="C2030" t="s">
        <v>9</v>
      </c>
      <c r="D2030" t="s">
        <v>14</v>
      </c>
      <c r="E2030" t="s">
        <v>10</v>
      </c>
      <c r="F2030">
        <v>150</v>
      </c>
      <c r="G2030">
        <v>1.04</v>
      </c>
      <c r="H2030">
        <v>9877</v>
      </c>
      <c r="I2030" s="2">
        <v>0.5</v>
      </c>
    </row>
    <row r="2031" spans="1:9" hidden="1" x14ac:dyDescent="0.25">
      <c r="A2031" s="1">
        <v>45055</v>
      </c>
      <c r="B2031">
        <v>38</v>
      </c>
      <c r="C2031" t="s">
        <v>9</v>
      </c>
      <c r="D2031" t="s">
        <v>14</v>
      </c>
      <c r="E2031" t="s">
        <v>10</v>
      </c>
      <c r="F2031">
        <v>125</v>
      </c>
      <c r="G2031">
        <v>0.77</v>
      </c>
      <c r="H2031">
        <v>9877</v>
      </c>
      <c r="I2031" s="2">
        <v>0.5</v>
      </c>
    </row>
    <row r="2032" spans="1:9" hidden="1" x14ac:dyDescent="0.25">
      <c r="A2032" s="1">
        <v>45056</v>
      </c>
      <c r="B2032">
        <v>39</v>
      </c>
      <c r="C2032" t="s">
        <v>9</v>
      </c>
      <c r="D2032" t="s">
        <v>14</v>
      </c>
      <c r="E2032" t="s">
        <v>10</v>
      </c>
      <c r="F2032">
        <v>150</v>
      </c>
      <c r="G2032">
        <v>0.88</v>
      </c>
      <c r="H2032">
        <v>9877</v>
      </c>
      <c r="I2032" s="2">
        <v>0.5</v>
      </c>
    </row>
    <row r="2033" spans="1:9" hidden="1" x14ac:dyDescent="0.25">
      <c r="A2033" s="1">
        <v>45057</v>
      </c>
      <c r="B2033">
        <v>40</v>
      </c>
      <c r="C2033" t="s">
        <v>9</v>
      </c>
      <c r="D2033" t="s">
        <v>14</v>
      </c>
      <c r="E2033" t="s">
        <v>10</v>
      </c>
      <c r="F2033">
        <v>112</v>
      </c>
      <c r="G2033">
        <v>0.74</v>
      </c>
      <c r="H2033">
        <v>9877</v>
      </c>
      <c r="I2033" s="2">
        <v>0.5</v>
      </c>
    </row>
    <row r="2034" spans="1:9" hidden="1" x14ac:dyDescent="0.25">
      <c r="A2034" s="1">
        <v>45058</v>
      </c>
      <c r="B2034">
        <v>41</v>
      </c>
      <c r="C2034" t="s">
        <v>9</v>
      </c>
      <c r="D2034" t="s">
        <v>14</v>
      </c>
      <c r="E2034" t="s">
        <v>10</v>
      </c>
      <c r="F2034">
        <v>104</v>
      </c>
      <c r="G2034">
        <v>0.63</v>
      </c>
      <c r="H2034">
        <v>9877</v>
      </c>
      <c r="I2034" s="2">
        <v>0.5</v>
      </c>
    </row>
    <row r="2035" spans="1:9" hidden="1" x14ac:dyDescent="0.25">
      <c r="A2035" s="1">
        <v>45059</v>
      </c>
      <c r="B2035">
        <v>42</v>
      </c>
      <c r="C2035" t="s">
        <v>9</v>
      </c>
      <c r="D2035" t="s">
        <v>14</v>
      </c>
      <c r="E2035" t="s">
        <v>10</v>
      </c>
      <c r="F2035">
        <v>104</v>
      </c>
      <c r="G2035">
        <v>0.61</v>
      </c>
      <c r="H2035">
        <v>9877</v>
      </c>
      <c r="I2035" s="2">
        <v>0.5</v>
      </c>
    </row>
    <row r="2036" spans="1:9" hidden="1" x14ac:dyDescent="0.25">
      <c r="A2036" s="1">
        <v>45060</v>
      </c>
      <c r="B2036">
        <v>43</v>
      </c>
      <c r="C2036" t="s">
        <v>9</v>
      </c>
      <c r="D2036" t="s">
        <v>14</v>
      </c>
      <c r="E2036" t="s">
        <v>10</v>
      </c>
      <c r="F2036">
        <v>104</v>
      </c>
      <c r="G2036">
        <v>0.5</v>
      </c>
      <c r="H2036">
        <v>9877</v>
      </c>
      <c r="I2036" s="2">
        <v>0.5</v>
      </c>
    </row>
    <row r="2037" spans="1:9" hidden="1" x14ac:dyDescent="0.25">
      <c r="A2037" s="1">
        <v>45061</v>
      </c>
      <c r="B2037">
        <v>44</v>
      </c>
      <c r="C2037" t="s">
        <v>9</v>
      </c>
      <c r="D2037" t="s">
        <v>14</v>
      </c>
      <c r="E2037" t="s">
        <v>10</v>
      </c>
      <c r="F2037">
        <v>112</v>
      </c>
      <c r="G2037">
        <v>0.62</v>
      </c>
      <c r="H2037">
        <v>9877</v>
      </c>
      <c r="I2037" s="2">
        <v>0.5</v>
      </c>
    </row>
    <row r="2038" spans="1:9" hidden="1" x14ac:dyDescent="0.25">
      <c r="A2038" s="1">
        <v>45062</v>
      </c>
      <c r="B2038">
        <v>45</v>
      </c>
      <c r="C2038" t="s">
        <v>9</v>
      </c>
      <c r="D2038" t="s">
        <v>14</v>
      </c>
      <c r="E2038" t="s">
        <v>10</v>
      </c>
      <c r="F2038">
        <v>143</v>
      </c>
      <c r="G2038">
        <v>1.18</v>
      </c>
      <c r="H2038">
        <v>9877</v>
      </c>
      <c r="I2038" s="2">
        <v>0.5</v>
      </c>
    </row>
    <row r="2039" spans="1:9" hidden="1" x14ac:dyDescent="0.25">
      <c r="A2039" s="1">
        <v>45063</v>
      </c>
      <c r="B2039">
        <v>46</v>
      </c>
      <c r="C2039" t="s">
        <v>9</v>
      </c>
      <c r="D2039" t="s">
        <v>14</v>
      </c>
      <c r="E2039" t="s">
        <v>10</v>
      </c>
      <c r="F2039">
        <v>112</v>
      </c>
      <c r="G2039">
        <v>0.82</v>
      </c>
      <c r="H2039">
        <v>9877</v>
      </c>
      <c r="I2039" s="2">
        <v>0.5</v>
      </c>
    </row>
    <row r="2040" spans="1:9" hidden="1" x14ac:dyDescent="0.25">
      <c r="A2040" s="1">
        <v>45064</v>
      </c>
      <c r="B2040">
        <v>47</v>
      </c>
      <c r="C2040" t="s">
        <v>9</v>
      </c>
      <c r="D2040" t="s">
        <v>14</v>
      </c>
      <c r="E2040" t="s">
        <v>10</v>
      </c>
      <c r="F2040">
        <v>162</v>
      </c>
      <c r="G2040">
        <v>0.95</v>
      </c>
      <c r="H2040">
        <v>9877</v>
      </c>
      <c r="I2040" s="2">
        <v>0.5</v>
      </c>
    </row>
    <row r="2041" spans="1:9" hidden="1" x14ac:dyDescent="0.25">
      <c r="A2041" s="1">
        <v>45065</v>
      </c>
      <c r="B2041">
        <v>48</v>
      </c>
      <c r="C2041" t="s">
        <v>9</v>
      </c>
      <c r="D2041" t="s">
        <v>14</v>
      </c>
      <c r="E2041" t="s">
        <v>10</v>
      </c>
      <c r="F2041">
        <v>104</v>
      </c>
      <c r="G2041">
        <v>0.74</v>
      </c>
      <c r="H2041">
        <v>9877</v>
      </c>
      <c r="I2041" s="2">
        <v>0.5</v>
      </c>
    </row>
    <row r="2042" spans="1:9" hidden="1" x14ac:dyDescent="0.25">
      <c r="A2042" s="1">
        <v>45066</v>
      </c>
      <c r="B2042">
        <v>49</v>
      </c>
      <c r="C2042" t="s">
        <v>9</v>
      </c>
      <c r="D2042" t="s">
        <v>14</v>
      </c>
      <c r="E2042" t="s">
        <v>10</v>
      </c>
      <c r="F2042">
        <v>112</v>
      </c>
      <c r="G2042">
        <v>0.71</v>
      </c>
      <c r="H2042">
        <v>9877</v>
      </c>
      <c r="I2042" s="2">
        <v>0.5</v>
      </c>
    </row>
    <row r="2043" spans="1:9" hidden="1" x14ac:dyDescent="0.25">
      <c r="A2043" s="1">
        <v>45067</v>
      </c>
      <c r="B2043">
        <v>50</v>
      </c>
      <c r="C2043" t="s">
        <v>9</v>
      </c>
      <c r="D2043" t="s">
        <v>14</v>
      </c>
      <c r="E2043" t="s">
        <v>10</v>
      </c>
      <c r="F2043">
        <v>162</v>
      </c>
      <c r="G2043">
        <v>0.95</v>
      </c>
      <c r="H2043">
        <v>9877</v>
      </c>
      <c r="I2043" s="2">
        <v>0.5</v>
      </c>
    </row>
    <row r="2044" spans="1:9" hidden="1" x14ac:dyDescent="0.25">
      <c r="A2044" s="1">
        <v>45068</v>
      </c>
      <c r="B2044">
        <v>51</v>
      </c>
      <c r="C2044" t="s">
        <v>9</v>
      </c>
      <c r="D2044" t="s">
        <v>14</v>
      </c>
      <c r="E2044" t="s">
        <v>10</v>
      </c>
      <c r="F2044">
        <v>104</v>
      </c>
      <c r="G2044">
        <v>0.76</v>
      </c>
      <c r="H2044">
        <v>9877</v>
      </c>
      <c r="I2044" s="2">
        <v>0.5</v>
      </c>
    </row>
    <row r="2045" spans="1:9" hidden="1" x14ac:dyDescent="0.25">
      <c r="A2045" s="1">
        <v>45069</v>
      </c>
      <c r="B2045">
        <v>52</v>
      </c>
      <c r="C2045" t="s">
        <v>9</v>
      </c>
      <c r="D2045" t="s">
        <v>14</v>
      </c>
      <c r="E2045" t="s">
        <v>10</v>
      </c>
      <c r="F2045">
        <v>112</v>
      </c>
      <c r="G2045">
        <v>0.64</v>
      </c>
      <c r="H2045">
        <v>9877</v>
      </c>
      <c r="I2045" s="2">
        <v>0.5</v>
      </c>
    </row>
    <row r="2046" spans="1:9" hidden="1" x14ac:dyDescent="0.25">
      <c r="A2046" s="1">
        <v>45070</v>
      </c>
      <c r="B2046">
        <v>53</v>
      </c>
      <c r="C2046" t="s">
        <v>9</v>
      </c>
      <c r="D2046" t="s">
        <v>14</v>
      </c>
      <c r="E2046" t="s">
        <v>10</v>
      </c>
      <c r="F2046">
        <v>104</v>
      </c>
      <c r="G2046">
        <v>0.56000000000000005</v>
      </c>
      <c r="H2046">
        <v>9877</v>
      </c>
      <c r="I2046" s="2">
        <v>0.5</v>
      </c>
    </row>
    <row r="2047" spans="1:9" hidden="1" x14ac:dyDescent="0.25">
      <c r="A2047" s="1">
        <v>45071</v>
      </c>
      <c r="B2047">
        <v>54</v>
      </c>
      <c r="C2047" t="s">
        <v>9</v>
      </c>
      <c r="D2047" t="s">
        <v>14</v>
      </c>
      <c r="E2047" t="s">
        <v>10</v>
      </c>
      <c r="F2047">
        <v>104</v>
      </c>
      <c r="G2047">
        <v>0.48</v>
      </c>
      <c r="H2047">
        <v>9877</v>
      </c>
      <c r="I2047" s="2">
        <v>0.5</v>
      </c>
    </row>
    <row r="2048" spans="1:9" hidden="1" x14ac:dyDescent="0.25">
      <c r="A2048" s="1">
        <v>45072</v>
      </c>
      <c r="B2048">
        <v>55</v>
      </c>
      <c r="C2048" t="s">
        <v>9</v>
      </c>
      <c r="D2048" t="s">
        <v>14</v>
      </c>
      <c r="E2048" t="s">
        <v>10</v>
      </c>
      <c r="F2048">
        <v>112</v>
      </c>
      <c r="G2048">
        <v>0.73</v>
      </c>
      <c r="H2048">
        <v>9877</v>
      </c>
      <c r="I2048" s="2">
        <v>0.5</v>
      </c>
    </row>
    <row r="2049" spans="1:9" hidden="1" x14ac:dyDescent="0.25">
      <c r="A2049" s="1">
        <v>45073</v>
      </c>
      <c r="B2049">
        <v>56</v>
      </c>
      <c r="C2049" t="s">
        <v>9</v>
      </c>
      <c r="D2049" t="s">
        <v>14</v>
      </c>
      <c r="E2049" t="s">
        <v>10</v>
      </c>
      <c r="F2049">
        <v>104</v>
      </c>
      <c r="G2049">
        <v>0.65</v>
      </c>
      <c r="H2049">
        <v>9877</v>
      </c>
      <c r="I2049" s="2">
        <v>0.5</v>
      </c>
    </row>
    <row r="2050" spans="1:9" hidden="1" x14ac:dyDescent="0.25">
      <c r="A2050" s="1">
        <v>45074</v>
      </c>
      <c r="B2050">
        <v>57</v>
      </c>
      <c r="C2050" t="s">
        <v>9</v>
      </c>
      <c r="D2050" t="s">
        <v>14</v>
      </c>
      <c r="E2050" t="s">
        <v>10</v>
      </c>
      <c r="F2050">
        <v>150</v>
      </c>
      <c r="G2050">
        <v>1.04</v>
      </c>
      <c r="H2050">
        <v>9877</v>
      </c>
      <c r="I2050" s="2">
        <v>0.5</v>
      </c>
    </row>
    <row r="2051" spans="1:9" hidden="1" x14ac:dyDescent="0.25">
      <c r="A2051" s="1">
        <v>45075</v>
      </c>
      <c r="B2051">
        <v>58</v>
      </c>
      <c r="C2051" t="s">
        <v>9</v>
      </c>
      <c r="D2051" t="s">
        <v>14</v>
      </c>
      <c r="E2051" t="s">
        <v>10</v>
      </c>
      <c r="F2051">
        <v>112</v>
      </c>
      <c r="G2051">
        <v>0.85</v>
      </c>
      <c r="H2051">
        <v>9877</v>
      </c>
      <c r="I2051" s="2">
        <v>0.5</v>
      </c>
    </row>
    <row r="2052" spans="1:9" hidden="1" x14ac:dyDescent="0.25">
      <c r="A2052" s="1">
        <v>45076</v>
      </c>
      <c r="B2052">
        <v>59</v>
      </c>
      <c r="C2052" t="s">
        <v>9</v>
      </c>
      <c r="D2052" t="s">
        <v>14</v>
      </c>
      <c r="E2052" t="s">
        <v>10</v>
      </c>
      <c r="F2052">
        <v>104</v>
      </c>
      <c r="G2052">
        <v>0.74</v>
      </c>
      <c r="H2052">
        <v>9877</v>
      </c>
      <c r="I2052" s="2">
        <v>0.5</v>
      </c>
    </row>
    <row r="2053" spans="1:9" hidden="1" x14ac:dyDescent="0.25">
      <c r="A2053" s="1">
        <v>45077</v>
      </c>
      <c r="B2053">
        <v>60</v>
      </c>
      <c r="C2053" t="s">
        <v>9</v>
      </c>
      <c r="D2053" t="s">
        <v>14</v>
      </c>
      <c r="E2053" t="s">
        <v>10</v>
      </c>
      <c r="F2053">
        <v>112</v>
      </c>
      <c r="G2053">
        <v>0.64</v>
      </c>
      <c r="H2053">
        <v>9877</v>
      </c>
      <c r="I2053" s="2">
        <v>0.5</v>
      </c>
    </row>
    <row r="2054" spans="1:9" hidden="1" x14ac:dyDescent="0.25">
      <c r="A2054" s="1">
        <v>45078</v>
      </c>
      <c r="B2054">
        <v>61</v>
      </c>
      <c r="C2054" t="s">
        <v>9</v>
      </c>
      <c r="D2054" t="s">
        <v>14</v>
      </c>
      <c r="E2054" t="s">
        <v>10</v>
      </c>
      <c r="F2054">
        <v>112</v>
      </c>
      <c r="G2054">
        <v>0.98</v>
      </c>
      <c r="H2054">
        <v>9877</v>
      </c>
      <c r="I2054" s="2">
        <v>0.5</v>
      </c>
    </row>
    <row r="2055" spans="1:9" hidden="1" x14ac:dyDescent="0.25">
      <c r="A2055" s="1">
        <v>45079</v>
      </c>
      <c r="B2055">
        <v>62</v>
      </c>
      <c r="C2055" t="s">
        <v>9</v>
      </c>
      <c r="D2055" t="s">
        <v>14</v>
      </c>
      <c r="E2055" t="s">
        <v>10</v>
      </c>
      <c r="F2055">
        <v>96</v>
      </c>
      <c r="G2055">
        <v>0.9</v>
      </c>
      <c r="H2055">
        <v>9877</v>
      </c>
      <c r="I2055" s="2">
        <v>0.5</v>
      </c>
    </row>
    <row r="2056" spans="1:9" hidden="1" x14ac:dyDescent="0.25">
      <c r="A2056" s="1">
        <v>45080</v>
      </c>
      <c r="B2056">
        <v>63</v>
      </c>
      <c r="C2056" t="s">
        <v>9</v>
      </c>
      <c r="D2056" t="s">
        <v>14</v>
      </c>
      <c r="E2056" t="s">
        <v>10</v>
      </c>
      <c r="F2056">
        <v>90</v>
      </c>
      <c r="G2056">
        <v>1.01</v>
      </c>
      <c r="H2056">
        <v>9877</v>
      </c>
      <c r="I2056" s="2">
        <v>0.5</v>
      </c>
    </row>
    <row r="2057" spans="1:9" hidden="1" x14ac:dyDescent="0.25">
      <c r="A2057" s="1">
        <v>45081</v>
      </c>
      <c r="B2057">
        <v>64</v>
      </c>
      <c r="C2057" t="s">
        <v>9</v>
      </c>
      <c r="D2057" t="s">
        <v>14</v>
      </c>
      <c r="E2057" t="s">
        <v>10</v>
      </c>
      <c r="F2057">
        <v>75</v>
      </c>
      <c r="G2057">
        <v>0.85</v>
      </c>
      <c r="H2057">
        <v>9877</v>
      </c>
      <c r="I2057" s="2">
        <v>0.5</v>
      </c>
    </row>
    <row r="2058" spans="1:9" hidden="1" x14ac:dyDescent="0.25">
      <c r="A2058" s="1">
        <v>45082</v>
      </c>
      <c r="B2058">
        <v>65</v>
      </c>
      <c r="C2058" t="s">
        <v>9</v>
      </c>
      <c r="D2058" t="s">
        <v>14</v>
      </c>
      <c r="E2058" t="s">
        <v>10</v>
      </c>
      <c r="F2058">
        <v>96</v>
      </c>
      <c r="G2058">
        <v>1</v>
      </c>
      <c r="H2058">
        <v>9877</v>
      </c>
      <c r="I2058" s="2">
        <v>0.5</v>
      </c>
    </row>
    <row r="2059" spans="1:9" hidden="1" x14ac:dyDescent="0.25">
      <c r="A2059" s="1">
        <v>45083</v>
      </c>
      <c r="B2059">
        <v>66</v>
      </c>
      <c r="C2059" t="s">
        <v>9</v>
      </c>
      <c r="D2059" t="s">
        <v>14</v>
      </c>
      <c r="E2059" t="s">
        <v>10</v>
      </c>
      <c r="F2059">
        <v>90</v>
      </c>
      <c r="G2059">
        <v>0.9</v>
      </c>
      <c r="H2059">
        <v>9877</v>
      </c>
      <c r="I2059" s="2">
        <v>0.5</v>
      </c>
    </row>
    <row r="2060" spans="1:9" hidden="1" x14ac:dyDescent="0.25">
      <c r="A2060" s="1">
        <v>45084</v>
      </c>
      <c r="B2060">
        <v>67</v>
      </c>
      <c r="C2060" t="s">
        <v>9</v>
      </c>
      <c r="D2060" t="s">
        <v>14</v>
      </c>
      <c r="E2060" t="s">
        <v>10</v>
      </c>
      <c r="F2060">
        <v>104</v>
      </c>
      <c r="G2060">
        <v>1.1000000000000001</v>
      </c>
      <c r="H2060">
        <v>9877</v>
      </c>
      <c r="I2060" s="2">
        <v>0.5</v>
      </c>
    </row>
    <row r="2061" spans="1:9" hidden="1" x14ac:dyDescent="0.25">
      <c r="A2061" s="1">
        <v>45085</v>
      </c>
      <c r="B2061">
        <v>68</v>
      </c>
      <c r="C2061" t="s">
        <v>9</v>
      </c>
      <c r="D2061" t="s">
        <v>14</v>
      </c>
      <c r="E2061" t="s">
        <v>10</v>
      </c>
      <c r="F2061">
        <v>112</v>
      </c>
      <c r="G2061">
        <v>1.1499999999999999</v>
      </c>
      <c r="H2061">
        <v>9877</v>
      </c>
      <c r="I2061" s="2">
        <v>0.5</v>
      </c>
    </row>
    <row r="2062" spans="1:9" hidden="1" x14ac:dyDescent="0.25">
      <c r="A2062" s="1">
        <v>45086</v>
      </c>
      <c r="B2062">
        <v>69</v>
      </c>
      <c r="C2062" t="s">
        <v>9</v>
      </c>
      <c r="D2062" t="s">
        <v>14</v>
      </c>
      <c r="E2062" t="s">
        <v>10</v>
      </c>
      <c r="F2062">
        <v>75</v>
      </c>
      <c r="G2062">
        <v>0.85</v>
      </c>
      <c r="H2062">
        <v>9877</v>
      </c>
      <c r="I2062" s="2">
        <v>0.5</v>
      </c>
    </row>
    <row r="2063" spans="1:9" hidden="1" x14ac:dyDescent="0.25">
      <c r="A2063" s="1">
        <v>45087</v>
      </c>
      <c r="B2063">
        <v>70</v>
      </c>
      <c r="C2063" t="s">
        <v>9</v>
      </c>
      <c r="D2063" t="s">
        <v>14</v>
      </c>
      <c r="E2063" t="s">
        <v>10</v>
      </c>
      <c r="F2063">
        <v>96</v>
      </c>
      <c r="G2063">
        <v>0.9</v>
      </c>
      <c r="H2063">
        <v>9877</v>
      </c>
      <c r="I2063" s="2">
        <v>0.5</v>
      </c>
    </row>
    <row r="2064" spans="1:9" hidden="1" x14ac:dyDescent="0.25">
      <c r="A2064" s="1">
        <v>45088</v>
      </c>
      <c r="B2064">
        <v>71</v>
      </c>
      <c r="C2064" t="s">
        <v>9</v>
      </c>
      <c r="D2064" t="s">
        <v>14</v>
      </c>
      <c r="E2064" t="s">
        <v>10</v>
      </c>
      <c r="F2064">
        <v>75</v>
      </c>
      <c r="G2064">
        <v>0.76</v>
      </c>
      <c r="H2064">
        <v>9877</v>
      </c>
      <c r="I2064" s="2">
        <v>0.5</v>
      </c>
    </row>
    <row r="2065" spans="1:9" hidden="1" x14ac:dyDescent="0.25">
      <c r="A2065" s="1">
        <v>45089</v>
      </c>
      <c r="B2065">
        <v>72</v>
      </c>
      <c r="C2065" t="s">
        <v>9</v>
      </c>
      <c r="D2065" t="s">
        <v>14</v>
      </c>
      <c r="E2065" t="s">
        <v>10</v>
      </c>
      <c r="F2065">
        <v>75</v>
      </c>
      <c r="G2065">
        <v>0.67</v>
      </c>
      <c r="H2065">
        <v>9877</v>
      </c>
      <c r="I2065" s="2">
        <v>0.5</v>
      </c>
    </row>
    <row r="2066" spans="1:9" hidden="1" x14ac:dyDescent="0.25">
      <c r="A2066" s="1">
        <v>45090</v>
      </c>
      <c r="B2066">
        <v>73</v>
      </c>
      <c r="C2066" t="s">
        <v>9</v>
      </c>
      <c r="D2066" t="s">
        <v>14</v>
      </c>
      <c r="E2066" t="s">
        <v>10</v>
      </c>
      <c r="F2066">
        <v>104</v>
      </c>
      <c r="G2066">
        <v>0.95</v>
      </c>
      <c r="H2066">
        <v>9877</v>
      </c>
      <c r="I2066" s="2">
        <v>0.5</v>
      </c>
    </row>
    <row r="2067" spans="1:9" hidden="1" x14ac:dyDescent="0.25">
      <c r="A2067" s="1">
        <v>45091</v>
      </c>
      <c r="B2067">
        <v>74</v>
      </c>
      <c r="C2067" t="s">
        <v>9</v>
      </c>
      <c r="D2067" t="s">
        <v>14</v>
      </c>
      <c r="E2067" t="s">
        <v>10</v>
      </c>
      <c r="F2067">
        <v>75</v>
      </c>
      <c r="G2067">
        <v>0.78</v>
      </c>
      <c r="H2067">
        <v>9877</v>
      </c>
      <c r="I2067" s="2">
        <v>0.5</v>
      </c>
    </row>
    <row r="2068" spans="1:9" hidden="1" x14ac:dyDescent="0.25">
      <c r="A2068" s="1">
        <v>45092</v>
      </c>
      <c r="B2068">
        <v>75</v>
      </c>
      <c r="C2068" t="s">
        <v>9</v>
      </c>
      <c r="D2068" t="s">
        <v>14</v>
      </c>
      <c r="E2068" t="s">
        <v>10</v>
      </c>
      <c r="F2068">
        <v>79</v>
      </c>
      <c r="G2068">
        <v>0.65</v>
      </c>
      <c r="H2068">
        <v>9877</v>
      </c>
      <c r="I2068" s="2">
        <v>0.5</v>
      </c>
    </row>
    <row r="2069" spans="1:9" hidden="1" x14ac:dyDescent="0.25">
      <c r="A2069" s="1">
        <v>45093</v>
      </c>
      <c r="B2069">
        <v>76</v>
      </c>
      <c r="C2069" t="s">
        <v>9</v>
      </c>
      <c r="D2069" t="s">
        <v>14</v>
      </c>
      <c r="E2069" t="s">
        <v>10</v>
      </c>
      <c r="F2069">
        <v>79</v>
      </c>
      <c r="G2069">
        <v>0.54</v>
      </c>
      <c r="H2069">
        <v>9877</v>
      </c>
      <c r="I2069" s="2">
        <v>0.5</v>
      </c>
    </row>
    <row r="2070" spans="1:9" hidden="1" x14ac:dyDescent="0.25">
      <c r="A2070" s="1">
        <v>45094</v>
      </c>
      <c r="B2070">
        <v>77</v>
      </c>
      <c r="C2070" t="s">
        <v>9</v>
      </c>
      <c r="D2070" t="s">
        <v>14</v>
      </c>
      <c r="E2070" t="s">
        <v>10</v>
      </c>
      <c r="F2070">
        <v>125</v>
      </c>
      <c r="G2070">
        <v>0.95</v>
      </c>
      <c r="H2070">
        <v>9877</v>
      </c>
      <c r="I2070" s="2">
        <v>0.5</v>
      </c>
    </row>
    <row r="2071" spans="1:9" hidden="1" x14ac:dyDescent="0.25">
      <c r="A2071" s="1">
        <v>45095</v>
      </c>
      <c r="B2071">
        <v>78</v>
      </c>
      <c r="C2071" t="s">
        <v>9</v>
      </c>
      <c r="D2071" t="s">
        <v>14</v>
      </c>
      <c r="E2071" t="s">
        <v>10</v>
      </c>
      <c r="F2071">
        <v>84</v>
      </c>
      <c r="G2071">
        <v>0.88</v>
      </c>
      <c r="H2071">
        <v>9877</v>
      </c>
      <c r="I2071" s="2">
        <v>0.5</v>
      </c>
    </row>
    <row r="2072" spans="1:9" hidden="1" x14ac:dyDescent="0.25">
      <c r="A2072" s="1">
        <v>45096</v>
      </c>
      <c r="B2072">
        <v>79</v>
      </c>
      <c r="C2072" t="s">
        <v>9</v>
      </c>
      <c r="D2072" t="s">
        <v>14</v>
      </c>
      <c r="E2072" t="s">
        <v>10</v>
      </c>
      <c r="F2072">
        <v>96</v>
      </c>
      <c r="G2072">
        <v>1.1200000000000001</v>
      </c>
      <c r="H2072">
        <v>9877</v>
      </c>
      <c r="I2072" s="2">
        <v>0.5</v>
      </c>
    </row>
    <row r="2073" spans="1:9" hidden="1" x14ac:dyDescent="0.25">
      <c r="A2073" s="1">
        <v>45097</v>
      </c>
      <c r="B2073">
        <v>80</v>
      </c>
      <c r="C2073" t="s">
        <v>9</v>
      </c>
      <c r="D2073" t="s">
        <v>14</v>
      </c>
      <c r="E2073" t="s">
        <v>10</v>
      </c>
      <c r="F2073">
        <v>75</v>
      </c>
      <c r="G2073">
        <v>0.88</v>
      </c>
      <c r="H2073">
        <v>9877</v>
      </c>
      <c r="I2073" s="2">
        <v>0.5</v>
      </c>
    </row>
    <row r="2074" spans="1:9" hidden="1" x14ac:dyDescent="0.25">
      <c r="A2074" s="1">
        <v>45098</v>
      </c>
      <c r="B2074">
        <v>81</v>
      </c>
      <c r="C2074" t="s">
        <v>9</v>
      </c>
      <c r="D2074" t="s">
        <v>14</v>
      </c>
      <c r="E2074" t="s">
        <v>10</v>
      </c>
      <c r="F2074">
        <v>90</v>
      </c>
      <c r="G2074">
        <v>0.93</v>
      </c>
      <c r="H2074">
        <v>9877</v>
      </c>
      <c r="I2074" s="2">
        <v>0.5</v>
      </c>
    </row>
    <row r="2075" spans="1:9" hidden="1" x14ac:dyDescent="0.25">
      <c r="A2075" s="1">
        <v>45099</v>
      </c>
      <c r="B2075">
        <v>82</v>
      </c>
      <c r="C2075" t="s">
        <v>9</v>
      </c>
      <c r="D2075" t="s">
        <v>14</v>
      </c>
      <c r="E2075" t="s">
        <v>10</v>
      </c>
      <c r="F2075">
        <v>84</v>
      </c>
      <c r="G2075">
        <v>0.86</v>
      </c>
      <c r="H2075">
        <v>9877</v>
      </c>
      <c r="I2075" s="2">
        <v>0.5</v>
      </c>
    </row>
    <row r="2076" spans="1:9" hidden="1" x14ac:dyDescent="0.25">
      <c r="A2076" s="1">
        <v>45100</v>
      </c>
      <c r="B2076">
        <v>83</v>
      </c>
      <c r="C2076" t="s">
        <v>9</v>
      </c>
      <c r="D2076" t="s">
        <v>14</v>
      </c>
      <c r="E2076" t="s">
        <v>10</v>
      </c>
      <c r="F2076">
        <v>84</v>
      </c>
      <c r="G2076">
        <v>0.84</v>
      </c>
      <c r="H2076">
        <v>9877</v>
      </c>
      <c r="I2076" s="2">
        <v>0.5</v>
      </c>
    </row>
    <row r="2077" spans="1:9" hidden="1" x14ac:dyDescent="0.25">
      <c r="A2077" s="1">
        <v>45101</v>
      </c>
      <c r="B2077">
        <v>84</v>
      </c>
      <c r="C2077" t="s">
        <v>9</v>
      </c>
      <c r="D2077" t="s">
        <v>14</v>
      </c>
      <c r="E2077" t="s">
        <v>10</v>
      </c>
      <c r="F2077">
        <v>79</v>
      </c>
      <c r="G2077">
        <v>0.78</v>
      </c>
      <c r="H2077">
        <v>9877</v>
      </c>
      <c r="I2077" s="2">
        <v>0.5</v>
      </c>
    </row>
    <row r="2078" spans="1:9" hidden="1" x14ac:dyDescent="0.25">
      <c r="A2078" s="1">
        <v>45102</v>
      </c>
      <c r="B2078">
        <v>85</v>
      </c>
      <c r="C2078" t="s">
        <v>9</v>
      </c>
      <c r="D2078" t="s">
        <v>14</v>
      </c>
      <c r="E2078" t="s">
        <v>10</v>
      </c>
      <c r="F2078">
        <v>84</v>
      </c>
      <c r="G2078">
        <v>0.83</v>
      </c>
      <c r="H2078">
        <v>9877</v>
      </c>
      <c r="I2078" s="2">
        <v>0.5</v>
      </c>
    </row>
    <row r="2079" spans="1:9" hidden="1" x14ac:dyDescent="0.25">
      <c r="A2079" s="1">
        <v>45103</v>
      </c>
      <c r="B2079">
        <v>86</v>
      </c>
      <c r="C2079" t="s">
        <v>9</v>
      </c>
      <c r="D2079" t="s">
        <v>14</v>
      </c>
      <c r="E2079" t="s">
        <v>10</v>
      </c>
      <c r="F2079">
        <v>75</v>
      </c>
      <c r="G2079">
        <v>0.76</v>
      </c>
      <c r="H2079">
        <v>9877</v>
      </c>
      <c r="I2079" s="2">
        <v>0.5</v>
      </c>
    </row>
    <row r="2080" spans="1:9" hidden="1" x14ac:dyDescent="0.25">
      <c r="A2080" s="1">
        <v>45104</v>
      </c>
      <c r="B2080">
        <v>87</v>
      </c>
      <c r="C2080" t="s">
        <v>9</v>
      </c>
      <c r="D2080" t="s">
        <v>14</v>
      </c>
      <c r="E2080" t="s">
        <v>10</v>
      </c>
      <c r="F2080">
        <v>112</v>
      </c>
      <c r="G2080">
        <v>1.1000000000000001</v>
      </c>
      <c r="H2080">
        <v>9877</v>
      </c>
      <c r="I2080" s="2">
        <v>0.5</v>
      </c>
    </row>
    <row r="2081" spans="1:9" hidden="1" x14ac:dyDescent="0.25">
      <c r="A2081" s="1">
        <v>45105</v>
      </c>
      <c r="B2081">
        <v>88</v>
      </c>
      <c r="C2081" t="s">
        <v>9</v>
      </c>
      <c r="D2081" t="s">
        <v>14</v>
      </c>
      <c r="E2081" t="s">
        <v>10</v>
      </c>
      <c r="F2081">
        <v>112</v>
      </c>
      <c r="G2081">
        <v>0.95</v>
      </c>
      <c r="H2081">
        <v>9877</v>
      </c>
      <c r="I2081" s="2">
        <v>0.5</v>
      </c>
    </row>
    <row r="2082" spans="1:9" hidden="1" x14ac:dyDescent="0.25">
      <c r="A2082" s="1">
        <v>45106</v>
      </c>
      <c r="B2082">
        <v>89</v>
      </c>
      <c r="C2082" t="s">
        <v>9</v>
      </c>
      <c r="D2082" t="s">
        <v>14</v>
      </c>
      <c r="E2082" t="s">
        <v>10</v>
      </c>
      <c r="F2082">
        <v>90</v>
      </c>
      <c r="G2082">
        <v>0.92</v>
      </c>
      <c r="H2082">
        <v>9877</v>
      </c>
      <c r="I2082" s="2">
        <v>0.5</v>
      </c>
    </row>
    <row r="2083" spans="1:9" hidden="1" x14ac:dyDescent="0.25">
      <c r="A2083" s="1">
        <v>45107</v>
      </c>
      <c r="B2083">
        <v>90</v>
      </c>
      <c r="C2083" t="s">
        <v>9</v>
      </c>
      <c r="D2083" t="s">
        <v>14</v>
      </c>
      <c r="E2083" t="s">
        <v>10</v>
      </c>
      <c r="F2083">
        <v>96</v>
      </c>
      <c r="G2083">
        <v>1.1000000000000001</v>
      </c>
      <c r="H2083">
        <v>9877</v>
      </c>
      <c r="I2083" s="2">
        <v>0.5</v>
      </c>
    </row>
    <row r="2084" spans="1:9" hidden="1" x14ac:dyDescent="0.25">
      <c r="A2084" s="1">
        <v>45108</v>
      </c>
      <c r="B2084">
        <v>91</v>
      </c>
      <c r="C2084" t="s">
        <v>9</v>
      </c>
      <c r="D2084" t="s">
        <v>14</v>
      </c>
      <c r="E2084" t="s">
        <v>10</v>
      </c>
      <c r="F2084">
        <v>68</v>
      </c>
      <c r="G2084">
        <v>0.95</v>
      </c>
      <c r="H2084">
        <v>9877</v>
      </c>
      <c r="I2084" s="2">
        <v>0.5</v>
      </c>
    </row>
    <row r="2085" spans="1:9" hidden="1" x14ac:dyDescent="0.25">
      <c r="A2085" s="1">
        <v>45109</v>
      </c>
      <c r="B2085">
        <v>92</v>
      </c>
      <c r="C2085" t="s">
        <v>9</v>
      </c>
      <c r="D2085" t="s">
        <v>14</v>
      </c>
      <c r="E2085" t="s">
        <v>10</v>
      </c>
      <c r="F2085">
        <v>75</v>
      </c>
      <c r="G2085">
        <v>1.2</v>
      </c>
      <c r="H2085">
        <v>9877</v>
      </c>
      <c r="I2085" s="2">
        <v>0.5</v>
      </c>
    </row>
    <row r="2086" spans="1:9" hidden="1" x14ac:dyDescent="0.25">
      <c r="A2086" s="1">
        <v>45110</v>
      </c>
      <c r="B2086">
        <v>93</v>
      </c>
      <c r="C2086" t="s">
        <v>9</v>
      </c>
      <c r="D2086" t="s">
        <v>14</v>
      </c>
      <c r="E2086" t="s">
        <v>10</v>
      </c>
      <c r="F2086">
        <v>63</v>
      </c>
      <c r="G2086">
        <v>0.78</v>
      </c>
      <c r="H2086">
        <v>9877</v>
      </c>
      <c r="I2086" s="2">
        <v>0.5</v>
      </c>
    </row>
    <row r="2087" spans="1:9" hidden="1" x14ac:dyDescent="0.25">
      <c r="A2087" s="1">
        <v>45111</v>
      </c>
      <c r="B2087">
        <v>94</v>
      </c>
      <c r="C2087" t="s">
        <v>9</v>
      </c>
      <c r="D2087" t="s">
        <v>14</v>
      </c>
      <c r="E2087" t="s">
        <v>10</v>
      </c>
      <c r="F2087">
        <v>59</v>
      </c>
      <c r="G2087">
        <v>0.72</v>
      </c>
      <c r="H2087">
        <v>9877</v>
      </c>
      <c r="I2087" s="2">
        <v>0.5</v>
      </c>
    </row>
    <row r="2088" spans="1:9" hidden="1" x14ac:dyDescent="0.25">
      <c r="A2088" s="1">
        <v>45112</v>
      </c>
      <c r="B2088">
        <v>95</v>
      </c>
      <c r="C2088" t="s">
        <v>9</v>
      </c>
      <c r="D2088" t="s">
        <v>14</v>
      </c>
      <c r="E2088" t="s">
        <v>10</v>
      </c>
      <c r="F2088">
        <v>63</v>
      </c>
      <c r="G2088">
        <v>0.87</v>
      </c>
      <c r="H2088">
        <v>9877</v>
      </c>
      <c r="I2088" s="2">
        <v>0.5</v>
      </c>
    </row>
    <row r="2089" spans="1:9" hidden="1" x14ac:dyDescent="0.25">
      <c r="A2089" s="1">
        <v>45113</v>
      </c>
      <c r="B2089">
        <v>96</v>
      </c>
      <c r="C2089" t="s">
        <v>9</v>
      </c>
      <c r="D2089" t="s">
        <v>14</v>
      </c>
      <c r="E2089" t="s">
        <v>10</v>
      </c>
      <c r="F2089">
        <v>68</v>
      </c>
      <c r="G2089">
        <v>1.0900000000000001</v>
      </c>
      <c r="H2089">
        <v>9877</v>
      </c>
      <c r="I2089" s="2">
        <v>0.5</v>
      </c>
    </row>
    <row r="2090" spans="1:9" hidden="1" x14ac:dyDescent="0.25">
      <c r="A2090" s="1">
        <v>45114</v>
      </c>
      <c r="B2090">
        <v>97</v>
      </c>
      <c r="C2090" t="s">
        <v>9</v>
      </c>
      <c r="D2090" t="s">
        <v>14</v>
      </c>
      <c r="E2090" t="s">
        <v>10</v>
      </c>
      <c r="F2090">
        <v>59</v>
      </c>
      <c r="G2090">
        <v>0.84</v>
      </c>
      <c r="H2090">
        <v>9877</v>
      </c>
      <c r="I2090" s="2">
        <v>0.5</v>
      </c>
    </row>
    <row r="2091" spans="1:9" hidden="1" x14ac:dyDescent="0.25">
      <c r="A2091" s="1">
        <v>45115</v>
      </c>
      <c r="B2091">
        <v>98</v>
      </c>
      <c r="C2091" t="s">
        <v>9</v>
      </c>
      <c r="D2091" t="s">
        <v>14</v>
      </c>
      <c r="E2091" t="s">
        <v>10</v>
      </c>
      <c r="F2091">
        <v>75</v>
      </c>
      <c r="G2091">
        <v>1.0900000000000001</v>
      </c>
      <c r="H2091">
        <v>9877</v>
      </c>
      <c r="I2091" s="2">
        <v>0.5</v>
      </c>
    </row>
    <row r="2092" spans="1:9" hidden="1" x14ac:dyDescent="0.25">
      <c r="A2092" s="1">
        <v>45116</v>
      </c>
      <c r="B2092">
        <v>99</v>
      </c>
      <c r="C2092" t="s">
        <v>9</v>
      </c>
      <c r="D2092" t="s">
        <v>14</v>
      </c>
      <c r="E2092" t="s">
        <v>10</v>
      </c>
      <c r="F2092">
        <v>68</v>
      </c>
      <c r="G2092">
        <v>0.9</v>
      </c>
      <c r="H2092">
        <v>9877</v>
      </c>
      <c r="I2092" s="2">
        <v>0.5</v>
      </c>
    </row>
    <row r="2093" spans="1:9" hidden="1" x14ac:dyDescent="0.25">
      <c r="A2093" s="1">
        <v>45117</v>
      </c>
      <c r="B2093">
        <v>100</v>
      </c>
      <c r="C2093" t="s">
        <v>9</v>
      </c>
      <c r="D2093" t="s">
        <v>14</v>
      </c>
      <c r="E2093" t="s">
        <v>10</v>
      </c>
      <c r="F2093">
        <v>63</v>
      </c>
      <c r="G2093">
        <v>0.78</v>
      </c>
      <c r="H2093">
        <v>9877</v>
      </c>
      <c r="I2093" s="2">
        <v>0.5</v>
      </c>
    </row>
    <row r="2094" spans="1:9" hidden="1" x14ac:dyDescent="0.25">
      <c r="A2094" s="1">
        <v>45118</v>
      </c>
      <c r="B2094">
        <v>101</v>
      </c>
      <c r="C2094" t="s">
        <v>9</v>
      </c>
      <c r="D2094" t="s">
        <v>14</v>
      </c>
      <c r="E2094" t="s">
        <v>10</v>
      </c>
      <c r="F2094">
        <v>63</v>
      </c>
      <c r="G2094">
        <v>0.67</v>
      </c>
      <c r="H2094">
        <v>9877</v>
      </c>
      <c r="I2094" s="2">
        <v>0.5</v>
      </c>
    </row>
    <row r="2095" spans="1:9" hidden="1" x14ac:dyDescent="0.25">
      <c r="A2095" s="1">
        <v>45119</v>
      </c>
      <c r="B2095">
        <v>102</v>
      </c>
      <c r="C2095" t="s">
        <v>9</v>
      </c>
      <c r="D2095" t="s">
        <v>14</v>
      </c>
      <c r="E2095" t="s">
        <v>10</v>
      </c>
      <c r="F2095">
        <v>63</v>
      </c>
      <c r="G2095">
        <v>0.69</v>
      </c>
      <c r="H2095">
        <v>9877</v>
      </c>
      <c r="I2095" s="2">
        <v>0.5</v>
      </c>
    </row>
    <row r="2096" spans="1:9" hidden="1" x14ac:dyDescent="0.25">
      <c r="A2096" s="1">
        <v>45120</v>
      </c>
      <c r="B2096">
        <v>103</v>
      </c>
      <c r="C2096" t="s">
        <v>9</v>
      </c>
      <c r="D2096" t="s">
        <v>14</v>
      </c>
      <c r="E2096" t="s">
        <v>10</v>
      </c>
      <c r="F2096">
        <v>63</v>
      </c>
      <c r="G2096">
        <v>0.64</v>
      </c>
      <c r="H2096">
        <v>9877</v>
      </c>
      <c r="I2096" s="2">
        <v>0.5</v>
      </c>
    </row>
    <row r="2097" spans="1:9" hidden="1" x14ac:dyDescent="0.25">
      <c r="A2097" s="1">
        <v>45121</v>
      </c>
      <c r="B2097">
        <v>104</v>
      </c>
      <c r="C2097" t="s">
        <v>9</v>
      </c>
      <c r="D2097" t="s">
        <v>14</v>
      </c>
      <c r="E2097" t="s">
        <v>10</v>
      </c>
      <c r="F2097">
        <v>63</v>
      </c>
      <c r="G2097">
        <v>0.7</v>
      </c>
      <c r="H2097">
        <v>9877</v>
      </c>
      <c r="I2097" s="2">
        <v>0.5</v>
      </c>
    </row>
    <row r="2098" spans="1:9" hidden="1" x14ac:dyDescent="0.25">
      <c r="A2098" s="1">
        <v>45122</v>
      </c>
      <c r="B2098">
        <v>105</v>
      </c>
      <c r="C2098" t="s">
        <v>9</v>
      </c>
      <c r="D2098" t="s">
        <v>14</v>
      </c>
      <c r="E2098" t="s">
        <v>10</v>
      </c>
      <c r="F2098">
        <v>63</v>
      </c>
      <c r="G2098">
        <v>0.82</v>
      </c>
      <c r="H2098">
        <v>9877</v>
      </c>
      <c r="I2098" s="2">
        <v>0.5</v>
      </c>
    </row>
    <row r="2099" spans="1:9" hidden="1" x14ac:dyDescent="0.25">
      <c r="A2099" s="1">
        <v>45123</v>
      </c>
      <c r="B2099">
        <v>106</v>
      </c>
      <c r="C2099" t="s">
        <v>9</v>
      </c>
      <c r="D2099" t="s">
        <v>14</v>
      </c>
      <c r="E2099" t="s">
        <v>10</v>
      </c>
      <c r="F2099">
        <v>68</v>
      </c>
      <c r="G2099">
        <v>0.92</v>
      </c>
      <c r="H2099">
        <v>9877</v>
      </c>
      <c r="I2099" s="2">
        <v>0.5</v>
      </c>
    </row>
    <row r="2100" spans="1:9" hidden="1" x14ac:dyDescent="0.25">
      <c r="A2100" s="1">
        <v>45124</v>
      </c>
      <c r="B2100">
        <v>107</v>
      </c>
      <c r="C2100" t="s">
        <v>9</v>
      </c>
      <c r="D2100" t="s">
        <v>14</v>
      </c>
      <c r="E2100" t="s">
        <v>10</v>
      </c>
      <c r="F2100">
        <v>59</v>
      </c>
      <c r="G2100">
        <v>0.76</v>
      </c>
      <c r="H2100">
        <v>9877</v>
      </c>
      <c r="I2100" s="2">
        <v>0.5</v>
      </c>
    </row>
    <row r="2101" spans="1:9" hidden="1" x14ac:dyDescent="0.25">
      <c r="A2101" s="1">
        <v>45125</v>
      </c>
      <c r="B2101">
        <v>108</v>
      </c>
      <c r="C2101" t="s">
        <v>9</v>
      </c>
      <c r="D2101" t="s">
        <v>14</v>
      </c>
      <c r="E2101" t="s">
        <v>10</v>
      </c>
      <c r="F2101">
        <v>59</v>
      </c>
      <c r="G2101">
        <v>0.78</v>
      </c>
      <c r="H2101">
        <v>9877</v>
      </c>
      <c r="I2101" s="2">
        <v>0.5</v>
      </c>
    </row>
    <row r="2102" spans="1:9" hidden="1" x14ac:dyDescent="0.25">
      <c r="A2102" s="1">
        <v>45126</v>
      </c>
      <c r="B2102">
        <v>109</v>
      </c>
      <c r="C2102" t="s">
        <v>9</v>
      </c>
      <c r="D2102" t="s">
        <v>14</v>
      </c>
      <c r="E2102" t="s">
        <v>10</v>
      </c>
      <c r="F2102">
        <v>68</v>
      </c>
      <c r="G2102">
        <v>0.84</v>
      </c>
      <c r="H2102">
        <v>9877</v>
      </c>
      <c r="I2102" s="2">
        <v>0.5</v>
      </c>
    </row>
    <row r="2103" spans="1:9" hidden="1" x14ac:dyDescent="0.25">
      <c r="A2103" s="1">
        <v>45127</v>
      </c>
      <c r="B2103">
        <v>110</v>
      </c>
      <c r="C2103" t="s">
        <v>9</v>
      </c>
      <c r="D2103" t="s">
        <v>14</v>
      </c>
      <c r="E2103" t="s">
        <v>10</v>
      </c>
      <c r="F2103">
        <v>59</v>
      </c>
      <c r="G2103">
        <v>0.72</v>
      </c>
      <c r="H2103">
        <v>9877</v>
      </c>
      <c r="I2103" s="2">
        <v>0.5</v>
      </c>
    </row>
    <row r="2104" spans="1:9" hidden="1" x14ac:dyDescent="0.25">
      <c r="A2104" s="1">
        <v>45128</v>
      </c>
      <c r="B2104">
        <v>111</v>
      </c>
      <c r="C2104" t="s">
        <v>9</v>
      </c>
      <c r="D2104" t="s">
        <v>14</v>
      </c>
      <c r="E2104" t="s">
        <v>10</v>
      </c>
      <c r="F2104">
        <v>63</v>
      </c>
      <c r="G2104">
        <v>0.67</v>
      </c>
      <c r="H2104">
        <v>9877</v>
      </c>
      <c r="I2104" s="2">
        <v>0.5</v>
      </c>
    </row>
    <row r="2105" spans="1:9" hidden="1" x14ac:dyDescent="0.25">
      <c r="A2105" s="1">
        <v>45129</v>
      </c>
      <c r="B2105">
        <v>112</v>
      </c>
      <c r="C2105" t="s">
        <v>9</v>
      </c>
      <c r="D2105" t="s">
        <v>14</v>
      </c>
      <c r="E2105" t="s">
        <v>10</v>
      </c>
      <c r="F2105">
        <v>68</v>
      </c>
      <c r="G2105">
        <v>0.95</v>
      </c>
      <c r="H2105">
        <v>9877</v>
      </c>
      <c r="I2105" s="2">
        <v>0.5</v>
      </c>
    </row>
    <row r="2106" spans="1:9" hidden="1" x14ac:dyDescent="0.25">
      <c r="A2106" s="1">
        <v>45130</v>
      </c>
      <c r="B2106">
        <v>113</v>
      </c>
      <c r="C2106" t="s">
        <v>9</v>
      </c>
      <c r="D2106" t="s">
        <v>14</v>
      </c>
      <c r="E2106" t="s">
        <v>10</v>
      </c>
      <c r="F2106">
        <v>59</v>
      </c>
      <c r="G2106">
        <v>0.78</v>
      </c>
      <c r="H2106">
        <v>9877</v>
      </c>
      <c r="I2106" s="2">
        <v>0.5</v>
      </c>
    </row>
    <row r="2107" spans="1:9" hidden="1" x14ac:dyDescent="0.25">
      <c r="A2107" s="1">
        <v>45131</v>
      </c>
      <c r="B2107">
        <v>114</v>
      </c>
      <c r="C2107" t="s">
        <v>9</v>
      </c>
      <c r="D2107" t="s">
        <v>14</v>
      </c>
      <c r="E2107" t="s">
        <v>10</v>
      </c>
      <c r="F2107">
        <v>59</v>
      </c>
      <c r="G2107">
        <v>0.65</v>
      </c>
      <c r="H2107">
        <v>9877</v>
      </c>
      <c r="I2107" s="2">
        <v>0.5</v>
      </c>
    </row>
    <row r="2108" spans="1:9" hidden="1" x14ac:dyDescent="0.25">
      <c r="A2108" s="1">
        <v>45132</v>
      </c>
      <c r="B2108">
        <v>115</v>
      </c>
      <c r="C2108" t="s">
        <v>9</v>
      </c>
      <c r="D2108" t="s">
        <v>14</v>
      </c>
      <c r="E2108" t="s">
        <v>10</v>
      </c>
      <c r="F2108">
        <v>79</v>
      </c>
      <c r="G2108">
        <v>0.91</v>
      </c>
      <c r="H2108">
        <v>9877</v>
      </c>
      <c r="I2108" s="2">
        <v>0.5</v>
      </c>
    </row>
    <row r="2109" spans="1:9" hidden="1" x14ac:dyDescent="0.25">
      <c r="A2109" s="1">
        <v>45133</v>
      </c>
      <c r="B2109">
        <v>116</v>
      </c>
      <c r="C2109" t="s">
        <v>9</v>
      </c>
      <c r="D2109" t="s">
        <v>14</v>
      </c>
      <c r="E2109" t="s">
        <v>10</v>
      </c>
      <c r="F2109">
        <v>68</v>
      </c>
      <c r="G2109">
        <v>0.68</v>
      </c>
      <c r="H2109">
        <v>9877</v>
      </c>
      <c r="I2109" s="2">
        <v>0.5</v>
      </c>
    </row>
    <row r="2110" spans="1:9" hidden="1" x14ac:dyDescent="0.25">
      <c r="A2110" s="1">
        <v>45134</v>
      </c>
      <c r="B2110">
        <v>117</v>
      </c>
      <c r="C2110" t="s">
        <v>9</v>
      </c>
      <c r="D2110" t="s">
        <v>14</v>
      </c>
      <c r="E2110" t="s">
        <v>10</v>
      </c>
      <c r="F2110">
        <v>68</v>
      </c>
      <c r="G2110">
        <v>0.95</v>
      </c>
      <c r="H2110">
        <v>9877</v>
      </c>
      <c r="I2110" s="2">
        <v>0.5</v>
      </c>
    </row>
    <row r="2111" spans="1:9" hidden="1" x14ac:dyDescent="0.25">
      <c r="A2111" s="1">
        <v>45135</v>
      </c>
      <c r="B2111">
        <v>118</v>
      </c>
      <c r="C2111" t="s">
        <v>9</v>
      </c>
      <c r="D2111" t="s">
        <v>14</v>
      </c>
      <c r="E2111" t="s">
        <v>10</v>
      </c>
      <c r="F2111">
        <v>68</v>
      </c>
      <c r="G2111">
        <v>0.94</v>
      </c>
      <c r="H2111">
        <v>9877</v>
      </c>
      <c r="I2111" s="2">
        <v>0.5</v>
      </c>
    </row>
    <row r="2112" spans="1:9" hidden="1" x14ac:dyDescent="0.25">
      <c r="A2112" s="1">
        <v>45136</v>
      </c>
      <c r="B2112">
        <v>119</v>
      </c>
      <c r="C2112" t="s">
        <v>9</v>
      </c>
      <c r="D2112" t="s">
        <v>14</v>
      </c>
      <c r="E2112" t="s">
        <v>10</v>
      </c>
      <c r="F2112">
        <v>59</v>
      </c>
      <c r="G2112">
        <v>0.78</v>
      </c>
      <c r="H2112">
        <v>9877</v>
      </c>
      <c r="I2112" s="2">
        <v>0.5</v>
      </c>
    </row>
    <row r="2113" spans="1:9" hidden="1" x14ac:dyDescent="0.25">
      <c r="A2113" s="1">
        <v>45137</v>
      </c>
      <c r="B2113">
        <v>120</v>
      </c>
      <c r="C2113" t="s">
        <v>9</v>
      </c>
      <c r="D2113" t="s">
        <v>14</v>
      </c>
      <c r="E2113" t="s">
        <v>10</v>
      </c>
      <c r="F2113">
        <v>59</v>
      </c>
      <c r="G2113">
        <v>0.72</v>
      </c>
      <c r="H2113">
        <v>9877</v>
      </c>
      <c r="I2113" s="2">
        <v>0.5</v>
      </c>
    </row>
    <row r="2114" spans="1:9" hidden="1" x14ac:dyDescent="0.25">
      <c r="A2114" s="1">
        <v>45138</v>
      </c>
      <c r="B2114">
        <v>121</v>
      </c>
      <c r="C2114" t="s">
        <v>9</v>
      </c>
      <c r="D2114" t="s">
        <v>14</v>
      </c>
      <c r="E2114" t="s">
        <v>10</v>
      </c>
      <c r="F2114">
        <v>48</v>
      </c>
      <c r="G2114">
        <v>0.67</v>
      </c>
      <c r="H2114">
        <v>9877</v>
      </c>
      <c r="I2114" s="2">
        <v>0.5</v>
      </c>
    </row>
    <row r="2115" spans="1:9" hidden="1" x14ac:dyDescent="0.25">
      <c r="A2115" s="1">
        <v>45139</v>
      </c>
      <c r="B2115">
        <v>122</v>
      </c>
      <c r="C2115" t="s">
        <v>9</v>
      </c>
      <c r="D2115" t="s">
        <v>14</v>
      </c>
      <c r="E2115" t="s">
        <v>10</v>
      </c>
      <c r="F2115">
        <v>53</v>
      </c>
      <c r="G2115">
        <v>0.92</v>
      </c>
      <c r="H2115">
        <v>9877</v>
      </c>
      <c r="I2115" s="2">
        <v>0.5</v>
      </c>
    </row>
    <row r="2116" spans="1:9" hidden="1" x14ac:dyDescent="0.25">
      <c r="A2116" s="1">
        <v>45140</v>
      </c>
      <c r="B2116">
        <v>123</v>
      </c>
      <c r="C2116" t="s">
        <v>9</v>
      </c>
      <c r="D2116" t="s">
        <v>14</v>
      </c>
      <c r="E2116" t="s">
        <v>10</v>
      </c>
      <c r="F2116">
        <v>48</v>
      </c>
      <c r="G2116">
        <v>0.78</v>
      </c>
      <c r="H2116">
        <v>9877</v>
      </c>
      <c r="I2116" s="2">
        <v>0.5</v>
      </c>
    </row>
    <row r="2117" spans="1:9" hidden="1" x14ac:dyDescent="0.25">
      <c r="A2117" s="1">
        <v>45141</v>
      </c>
      <c r="B2117">
        <v>124</v>
      </c>
      <c r="C2117" t="s">
        <v>9</v>
      </c>
      <c r="D2117" t="s">
        <v>14</v>
      </c>
      <c r="E2117" t="s">
        <v>10</v>
      </c>
      <c r="F2117">
        <v>48</v>
      </c>
      <c r="G2117">
        <v>0.67</v>
      </c>
      <c r="H2117">
        <v>9877</v>
      </c>
      <c r="I2117" s="2">
        <v>0.5</v>
      </c>
    </row>
    <row r="2118" spans="1:9" hidden="1" x14ac:dyDescent="0.25">
      <c r="A2118" s="1">
        <v>45142</v>
      </c>
      <c r="B2118">
        <v>125</v>
      </c>
      <c r="C2118" t="s">
        <v>9</v>
      </c>
      <c r="D2118" t="s">
        <v>14</v>
      </c>
      <c r="E2118" t="s">
        <v>10</v>
      </c>
      <c r="F2118">
        <v>48</v>
      </c>
      <c r="G2118">
        <v>0.64</v>
      </c>
      <c r="H2118">
        <v>9877</v>
      </c>
      <c r="I2118" s="2">
        <v>0.5</v>
      </c>
    </row>
    <row r="2119" spans="1:9" hidden="1" x14ac:dyDescent="0.25">
      <c r="A2119" s="1">
        <v>45143</v>
      </c>
      <c r="B2119">
        <v>126</v>
      </c>
      <c r="C2119" t="s">
        <v>9</v>
      </c>
      <c r="D2119" t="s">
        <v>14</v>
      </c>
      <c r="E2119" t="s">
        <v>10</v>
      </c>
      <c r="F2119">
        <v>41</v>
      </c>
      <c r="G2119">
        <v>0.67</v>
      </c>
      <c r="H2119">
        <v>9877</v>
      </c>
      <c r="I2119" s="2">
        <v>0.5</v>
      </c>
    </row>
    <row r="2120" spans="1:9" hidden="1" x14ac:dyDescent="0.25">
      <c r="A2120" s="1">
        <v>45144</v>
      </c>
      <c r="B2120">
        <v>127</v>
      </c>
      <c r="C2120" t="s">
        <v>9</v>
      </c>
      <c r="D2120" t="s">
        <v>14</v>
      </c>
      <c r="E2120" t="s">
        <v>10</v>
      </c>
      <c r="F2120">
        <v>53</v>
      </c>
      <c r="G2120">
        <v>0.84</v>
      </c>
      <c r="H2120">
        <v>9877</v>
      </c>
      <c r="I2120" s="2">
        <v>0.5</v>
      </c>
    </row>
    <row r="2121" spans="1:9" hidden="1" x14ac:dyDescent="0.25">
      <c r="A2121" s="1">
        <v>45145</v>
      </c>
      <c r="B2121">
        <v>128</v>
      </c>
      <c r="C2121" t="s">
        <v>9</v>
      </c>
      <c r="D2121" t="s">
        <v>14</v>
      </c>
      <c r="E2121" t="s">
        <v>10</v>
      </c>
      <c r="F2121">
        <v>41</v>
      </c>
      <c r="G2121">
        <v>0.69</v>
      </c>
      <c r="H2121">
        <v>9877</v>
      </c>
      <c r="I2121" s="2">
        <v>0.5</v>
      </c>
    </row>
    <row r="2122" spans="1:9" hidden="1" x14ac:dyDescent="0.25">
      <c r="A2122" s="1">
        <v>45146</v>
      </c>
      <c r="B2122">
        <v>129</v>
      </c>
      <c r="C2122" t="s">
        <v>9</v>
      </c>
      <c r="D2122" t="s">
        <v>14</v>
      </c>
      <c r="E2122" t="s">
        <v>10</v>
      </c>
      <c r="F2122">
        <v>53</v>
      </c>
      <c r="G2122">
        <v>0.95</v>
      </c>
      <c r="H2122">
        <v>9877</v>
      </c>
      <c r="I2122" s="2">
        <v>0.5</v>
      </c>
    </row>
    <row r="2123" spans="1:9" hidden="1" x14ac:dyDescent="0.25">
      <c r="A2123" s="1">
        <v>45147</v>
      </c>
      <c r="B2123">
        <v>130</v>
      </c>
      <c r="C2123" t="s">
        <v>9</v>
      </c>
      <c r="D2123" t="s">
        <v>14</v>
      </c>
      <c r="E2123" t="s">
        <v>10</v>
      </c>
      <c r="F2123">
        <v>41</v>
      </c>
      <c r="G2123">
        <v>0.79</v>
      </c>
      <c r="H2123">
        <v>9877</v>
      </c>
      <c r="I2123" s="2">
        <v>0.5</v>
      </c>
    </row>
    <row r="2124" spans="1:9" hidden="1" x14ac:dyDescent="0.25">
      <c r="A2124" s="1">
        <v>45148</v>
      </c>
      <c r="B2124">
        <v>131</v>
      </c>
      <c r="C2124" t="s">
        <v>9</v>
      </c>
      <c r="D2124" t="s">
        <v>14</v>
      </c>
      <c r="E2124" t="s">
        <v>10</v>
      </c>
      <c r="F2124">
        <v>53</v>
      </c>
      <c r="G2124">
        <v>1.07</v>
      </c>
      <c r="H2124">
        <v>9877</v>
      </c>
      <c r="I2124" s="2">
        <v>0.5</v>
      </c>
    </row>
    <row r="2125" spans="1:9" hidden="1" x14ac:dyDescent="0.25">
      <c r="A2125" s="1">
        <v>45149</v>
      </c>
      <c r="B2125">
        <v>132</v>
      </c>
      <c r="C2125" t="s">
        <v>9</v>
      </c>
      <c r="D2125" t="s">
        <v>14</v>
      </c>
      <c r="E2125" t="s">
        <v>10</v>
      </c>
      <c r="F2125">
        <v>48</v>
      </c>
      <c r="G2125">
        <v>0.85</v>
      </c>
      <c r="H2125">
        <v>9877</v>
      </c>
      <c r="I2125" s="2">
        <v>0.5</v>
      </c>
    </row>
    <row r="2126" spans="1:9" hidden="1" x14ac:dyDescent="0.25">
      <c r="A2126" s="1">
        <v>45150</v>
      </c>
      <c r="B2126">
        <v>133</v>
      </c>
      <c r="C2126" t="s">
        <v>9</v>
      </c>
      <c r="D2126" t="s">
        <v>14</v>
      </c>
      <c r="E2126" t="s">
        <v>10</v>
      </c>
      <c r="F2126">
        <v>41</v>
      </c>
      <c r="G2126">
        <v>0.77</v>
      </c>
      <c r="H2126">
        <v>9877</v>
      </c>
      <c r="I2126" s="2">
        <v>0.5</v>
      </c>
    </row>
    <row r="2127" spans="1:9" hidden="1" x14ac:dyDescent="0.25">
      <c r="A2127" s="1">
        <v>45151</v>
      </c>
      <c r="B2127">
        <v>134</v>
      </c>
      <c r="C2127" t="s">
        <v>9</v>
      </c>
      <c r="D2127" t="s">
        <v>14</v>
      </c>
      <c r="E2127" t="s">
        <v>10</v>
      </c>
      <c r="F2127">
        <v>41</v>
      </c>
      <c r="G2127">
        <v>0.71</v>
      </c>
      <c r="H2127">
        <v>9877</v>
      </c>
      <c r="I2127" s="2">
        <v>0.5</v>
      </c>
    </row>
    <row r="2128" spans="1:9" hidden="1" x14ac:dyDescent="0.25">
      <c r="A2128" s="1">
        <v>45152</v>
      </c>
      <c r="B2128">
        <v>135</v>
      </c>
      <c r="C2128" t="s">
        <v>9</v>
      </c>
      <c r="D2128" t="s">
        <v>14</v>
      </c>
      <c r="E2128" t="s">
        <v>10</v>
      </c>
      <c r="F2128">
        <v>48</v>
      </c>
      <c r="G2128">
        <v>1.1499999999999999</v>
      </c>
      <c r="H2128">
        <v>9877</v>
      </c>
      <c r="I2128" s="2">
        <v>0.5</v>
      </c>
    </row>
    <row r="2129" spans="1:9" hidden="1" x14ac:dyDescent="0.25">
      <c r="A2129" s="1">
        <v>45153</v>
      </c>
      <c r="B2129">
        <v>136</v>
      </c>
      <c r="C2129" t="s">
        <v>9</v>
      </c>
      <c r="D2129" t="s">
        <v>14</v>
      </c>
      <c r="E2129" t="s">
        <v>10</v>
      </c>
      <c r="F2129">
        <v>41</v>
      </c>
      <c r="G2129">
        <v>0.78</v>
      </c>
      <c r="H2129">
        <v>9877</v>
      </c>
      <c r="I2129" s="2">
        <v>0.5</v>
      </c>
    </row>
    <row r="2130" spans="1:9" hidden="1" x14ac:dyDescent="0.25">
      <c r="A2130" s="1">
        <v>45154</v>
      </c>
      <c r="B2130">
        <v>137</v>
      </c>
      <c r="C2130" t="s">
        <v>9</v>
      </c>
      <c r="D2130" t="s">
        <v>14</v>
      </c>
      <c r="E2130" t="s">
        <v>10</v>
      </c>
      <c r="F2130">
        <v>48</v>
      </c>
      <c r="G2130">
        <v>0.88</v>
      </c>
      <c r="H2130">
        <v>9877</v>
      </c>
      <c r="I2130" s="2">
        <v>0.5</v>
      </c>
    </row>
    <row r="2131" spans="1:9" hidden="1" x14ac:dyDescent="0.25">
      <c r="A2131" s="1">
        <v>45155</v>
      </c>
      <c r="B2131">
        <v>138</v>
      </c>
      <c r="C2131" t="s">
        <v>9</v>
      </c>
      <c r="D2131" t="s">
        <v>14</v>
      </c>
      <c r="E2131" t="s">
        <v>10</v>
      </c>
      <c r="F2131">
        <v>41</v>
      </c>
      <c r="G2131">
        <v>0.65</v>
      </c>
      <c r="H2131">
        <v>9877</v>
      </c>
      <c r="I2131" s="2">
        <v>0.5</v>
      </c>
    </row>
    <row r="2132" spans="1:9" hidden="1" x14ac:dyDescent="0.25">
      <c r="A2132" s="1">
        <v>45156</v>
      </c>
      <c r="B2132">
        <v>139</v>
      </c>
      <c r="C2132" t="s">
        <v>9</v>
      </c>
      <c r="D2132" t="s">
        <v>14</v>
      </c>
      <c r="E2132" t="s">
        <v>10</v>
      </c>
      <c r="F2132">
        <v>41</v>
      </c>
      <c r="G2132">
        <v>0.64</v>
      </c>
      <c r="H2132">
        <v>9877</v>
      </c>
      <c r="I2132" s="2">
        <v>0.5</v>
      </c>
    </row>
    <row r="2133" spans="1:9" hidden="1" x14ac:dyDescent="0.25">
      <c r="A2133" s="1">
        <v>45157</v>
      </c>
      <c r="B2133">
        <v>140</v>
      </c>
      <c r="C2133" t="s">
        <v>9</v>
      </c>
      <c r="D2133" t="s">
        <v>14</v>
      </c>
      <c r="E2133" t="s">
        <v>10</v>
      </c>
      <c r="F2133">
        <v>53</v>
      </c>
      <c r="G2133">
        <v>0.95</v>
      </c>
      <c r="H2133">
        <v>9877</v>
      </c>
      <c r="I2133" s="2">
        <v>0.5</v>
      </c>
    </row>
    <row r="2134" spans="1:9" hidden="1" x14ac:dyDescent="0.25">
      <c r="A2134" s="1">
        <v>45158</v>
      </c>
      <c r="B2134">
        <v>141</v>
      </c>
      <c r="C2134" t="s">
        <v>9</v>
      </c>
      <c r="D2134" t="s">
        <v>14</v>
      </c>
      <c r="E2134" t="s">
        <v>10</v>
      </c>
      <c r="F2134">
        <v>41</v>
      </c>
      <c r="G2134">
        <v>0.78</v>
      </c>
      <c r="H2134">
        <v>9877</v>
      </c>
      <c r="I2134" s="2">
        <v>0.5</v>
      </c>
    </row>
    <row r="2135" spans="1:9" hidden="1" x14ac:dyDescent="0.25">
      <c r="A2135" s="1">
        <v>45159</v>
      </c>
      <c r="B2135">
        <v>142</v>
      </c>
      <c r="C2135" t="s">
        <v>9</v>
      </c>
      <c r="D2135" t="s">
        <v>14</v>
      </c>
      <c r="E2135" t="s">
        <v>10</v>
      </c>
      <c r="F2135">
        <v>41</v>
      </c>
      <c r="G2135">
        <v>0.64</v>
      </c>
      <c r="H2135">
        <v>9877</v>
      </c>
      <c r="I2135" s="2">
        <v>0.5</v>
      </c>
    </row>
    <row r="2136" spans="1:9" hidden="1" x14ac:dyDescent="0.25">
      <c r="A2136" s="1">
        <v>45160</v>
      </c>
      <c r="B2136">
        <v>143</v>
      </c>
      <c r="C2136" t="s">
        <v>9</v>
      </c>
      <c r="D2136" t="s">
        <v>14</v>
      </c>
      <c r="E2136" t="s">
        <v>10</v>
      </c>
      <c r="F2136">
        <v>41</v>
      </c>
      <c r="G2136">
        <v>0.56000000000000005</v>
      </c>
      <c r="H2136">
        <v>9877</v>
      </c>
      <c r="I2136" s="2">
        <v>0.5</v>
      </c>
    </row>
    <row r="2137" spans="1:9" hidden="1" x14ac:dyDescent="0.25">
      <c r="A2137" s="1">
        <v>45161</v>
      </c>
      <c r="B2137">
        <v>144</v>
      </c>
      <c r="C2137" t="s">
        <v>9</v>
      </c>
      <c r="D2137" t="s">
        <v>14</v>
      </c>
      <c r="E2137" t="s">
        <v>10</v>
      </c>
      <c r="F2137">
        <v>53</v>
      </c>
      <c r="G2137">
        <v>0.85</v>
      </c>
      <c r="H2137">
        <v>9877</v>
      </c>
      <c r="I2137" s="2">
        <v>0.5</v>
      </c>
    </row>
    <row r="2138" spans="1:9" hidden="1" x14ac:dyDescent="0.25">
      <c r="A2138" s="1">
        <v>45162</v>
      </c>
      <c r="B2138">
        <v>145</v>
      </c>
      <c r="C2138" t="s">
        <v>9</v>
      </c>
      <c r="D2138" t="s">
        <v>14</v>
      </c>
      <c r="E2138" t="s">
        <v>10</v>
      </c>
      <c r="F2138">
        <v>53</v>
      </c>
      <c r="G2138">
        <v>0.96</v>
      </c>
      <c r="H2138">
        <v>9877</v>
      </c>
      <c r="I2138" s="2">
        <v>0.5</v>
      </c>
    </row>
    <row r="2139" spans="1:9" hidden="1" x14ac:dyDescent="0.25">
      <c r="A2139" s="1">
        <v>45163</v>
      </c>
      <c r="B2139">
        <v>146</v>
      </c>
      <c r="C2139" t="s">
        <v>9</v>
      </c>
      <c r="D2139" t="s">
        <v>14</v>
      </c>
      <c r="E2139" t="s">
        <v>10</v>
      </c>
      <c r="F2139">
        <v>53</v>
      </c>
      <c r="G2139">
        <v>1.08</v>
      </c>
      <c r="H2139">
        <v>9877</v>
      </c>
      <c r="I2139" s="2">
        <v>0.5</v>
      </c>
    </row>
    <row r="2140" spans="1:9" hidden="1" x14ac:dyDescent="0.25">
      <c r="A2140" s="1">
        <v>45164</v>
      </c>
      <c r="B2140">
        <v>147</v>
      </c>
      <c r="C2140" t="s">
        <v>9</v>
      </c>
      <c r="D2140" t="s">
        <v>14</v>
      </c>
      <c r="E2140" t="s">
        <v>10</v>
      </c>
      <c r="F2140">
        <v>41</v>
      </c>
      <c r="G2140">
        <v>0.83</v>
      </c>
      <c r="H2140">
        <v>9877</v>
      </c>
      <c r="I2140" s="2">
        <v>0.5</v>
      </c>
    </row>
    <row r="2141" spans="1:9" hidden="1" x14ac:dyDescent="0.25">
      <c r="A2141" s="1">
        <v>45165</v>
      </c>
      <c r="B2141">
        <v>148</v>
      </c>
      <c r="C2141" t="s">
        <v>9</v>
      </c>
      <c r="D2141" t="s">
        <v>14</v>
      </c>
      <c r="E2141" t="s">
        <v>10</v>
      </c>
      <c r="F2141">
        <v>48</v>
      </c>
      <c r="G2141">
        <v>0.72</v>
      </c>
      <c r="H2141">
        <v>9877</v>
      </c>
      <c r="I2141" s="2">
        <v>0.5</v>
      </c>
    </row>
    <row r="2142" spans="1:9" hidden="1" x14ac:dyDescent="0.25">
      <c r="A2142" s="1">
        <v>45166</v>
      </c>
      <c r="B2142">
        <v>149</v>
      </c>
      <c r="C2142" t="s">
        <v>9</v>
      </c>
      <c r="D2142" t="s">
        <v>14</v>
      </c>
      <c r="E2142" t="s">
        <v>10</v>
      </c>
      <c r="F2142">
        <v>48</v>
      </c>
      <c r="G2142">
        <v>0.74</v>
      </c>
      <c r="H2142">
        <v>9877</v>
      </c>
      <c r="I2142" s="2">
        <v>0.5</v>
      </c>
    </row>
    <row r="2143" spans="1:9" hidden="1" x14ac:dyDescent="0.25">
      <c r="A2143" s="1">
        <v>45167</v>
      </c>
      <c r="B2143">
        <v>150</v>
      </c>
      <c r="C2143" t="s">
        <v>9</v>
      </c>
      <c r="D2143" t="s">
        <v>14</v>
      </c>
      <c r="E2143" t="s">
        <v>10</v>
      </c>
      <c r="F2143">
        <v>53</v>
      </c>
      <c r="G2143">
        <v>0.95</v>
      </c>
      <c r="H2143">
        <v>9877</v>
      </c>
      <c r="I2143" s="2">
        <v>0.5</v>
      </c>
    </row>
    <row r="2144" spans="1:9" hidden="1" x14ac:dyDescent="0.25">
      <c r="A2144" s="1">
        <v>45168</v>
      </c>
      <c r="B2144">
        <v>151</v>
      </c>
      <c r="C2144" t="s">
        <v>9</v>
      </c>
      <c r="D2144" t="s">
        <v>14</v>
      </c>
      <c r="E2144" t="s">
        <v>10</v>
      </c>
      <c r="F2144">
        <v>37</v>
      </c>
      <c r="G2144">
        <v>0.81</v>
      </c>
      <c r="H2144">
        <v>9877</v>
      </c>
      <c r="I2144" s="2">
        <v>0.5</v>
      </c>
    </row>
    <row r="2145" spans="1:9" hidden="1" x14ac:dyDescent="0.25">
      <c r="A2145" s="1">
        <v>45169</v>
      </c>
      <c r="B2145">
        <v>152</v>
      </c>
      <c r="C2145" t="s">
        <v>9</v>
      </c>
      <c r="D2145" t="s">
        <v>14</v>
      </c>
      <c r="E2145" t="s">
        <v>10</v>
      </c>
      <c r="F2145">
        <v>48</v>
      </c>
      <c r="G2145">
        <v>1.1499999999999999</v>
      </c>
      <c r="H2145">
        <v>9877</v>
      </c>
      <c r="I2145" s="2">
        <v>0.5</v>
      </c>
    </row>
    <row r="2146" spans="1:9" hidden="1" x14ac:dyDescent="0.25">
      <c r="A2146" s="1">
        <v>45170</v>
      </c>
      <c r="B2146">
        <v>153</v>
      </c>
      <c r="C2146" t="s">
        <v>9</v>
      </c>
      <c r="D2146" t="s">
        <v>14</v>
      </c>
      <c r="E2146" t="s">
        <v>10</v>
      </c>
      <c r="F2146">
        <v>37</v>
      </c>
      <c r="G2146">
        <v>0.87</v>
      </c>
      <c r="H2146">
        <v>9877</v>
      </c>
      <c r="I2146" s="2">
        <v>0.5</v>
      </c>
    </row>
    <row r="2147" spans="1:9" hidden="1" x14ac:dyDescent="0.25">
      <c r="A2147" s="1">
        <v>45171</v>
      </c>
      <c r="B2147">
        <v>154</v>
      </c>
      <c r="C2147" t="s">
        <v>9</v>
      </c>
      <c r="D2147" t="s">
        <v>14</v>
      </c>
      <c r="E2147" t="s">
        <v>10</v>
      </c>
      <c r="F2147">
        <v>37</v>
      </c>
      <c r="G2147">
        <v>0.78</v>
      </c>
      <c r="H2147">
        <v>9877</v>
      </c>
      <c r="I2147" s="2">
        <v>0.5</v>
      </c>
    </row>
    <row r="2148" spans="1:9" hidden="1" x14ac:dyDescent="0.25">
      <c r="A2148" s="1">
        <v>45172</v>
      </c>
      <c r="B2148">
        <v>155</v>
      </c>
      <c r="C2148" t="s">
        <v>9</v>
      </c>
      <c r="D2148" t="s">
        <v>14</v>
      </c>
      <c r="E2148" t="s">
        <v>10</v>
      </c>
      <c r="F2148">
        <v>37</v>
      </c>
      <c r="G2148">
        <v>0.69</v>
      </c>
      <c r="H2148">
        <v>9877</v>
      </c>
      <c r="I2148" s="2">
        <v>0.5</v>
      </c>
    </row>
    <row r="2149" spans="1:9" hidden="1" x14ac:dyDescent="0.25">
      <c r="A2149" s="1">
        <v>45173</v>
      </c>
      <c r="B2149">
        <v>156</v>
      </c>
      <c r="C2149" t="s">
        <v>9</v>
      </c>
      <c r="D2149" t="s">
        <v>14</v>
      </c>
      <c r="E2149" t="s">
        <v>10</v>
      </c>
      <c r="F2149">
        <v>30</v>
      </c>
      <c r="G2149">
        <v>0.63</v>
      </c>
      <c r="H2149">
        <v>9877</v>
      </c>
      <c r="I2149" s="2">
        <v>0.5</v>
      </c>
    </row>
    <row r="2150" spans="1:9" hidden="1" x14ac:dyDescent="0.25">
      <c r="A2150" s="1">
        <v>45174</v>
      </c>
      <c r="B2150">
        <v>157</v>
      </c>
      <c r="C2150" t="s">
        <v>9</v>
      </c>
      <c r="D2150" t="s">
        <v>14</v>
      </c>
      <c r="E2150" t="s">
        <v>10</v>
      </c>
      <c r="F2150">
        <v>41</v>
      </c>
      <c r="G2150">
        <v>0.95</v>
      </c>
      <c r="H2150">
        <v>9877</v>
      </c>
      <c r="I2150" s="2">
        <v>0.5</v>
      </c>
    </row>
    <row r="2151" spans="1:9" hidden="1" x14ac:dyDescent="0.25">
      <c r="A2151" s="1">
        <v>45175</v>
      </c>
      <c r="B2151">
        <v>158</v>
      </c>
      <c r="C2151" t="s">
        <v>9</v>
      </c>
      <c r="D2151" t="s">
        <v>14</v>
      </c>
      <c r="E2151" t="s">
        <v>10</v>
      </c>
      <c r="F2151">
        <v>30</v>
      </c>
      <c r="G2151">
        <v>0.73</v>
      </c>
      <c r="H2151">
        <v>9877</v>
      </c>
      <c r="I2151" s="2">
        <v>0.5</v>
      </c>
    </row>
    <row r="2152" spans="1:9" hidden="1" x14ac:dyDescent="0.25">
      <c r="A2152" s="1">
        <v>45176</v>
      </c>
      <c r="B2152">
        <v>159</v>
      </c>
      <c r="C2152" t="s">
        <v>9</v>
      </c>
      <c r="D2152" t="s">
        <v>14</v>
      </c>
      <c r="E2152" t="s">
        <v>10</v>
      </c>
      <c r="F2152">
        <v>37</v>
      </c>
      <c r="G2152">
        <v>1.1299999999999999</v>
      </c>
      <c r="H2152">
        <v>9877</v>
      </c>
      <c r="I2152" s="2">
        <v>0.5</v>
      </c>
    </row>
    <row r="2153" spans="1:9" hidden="1" x14ac:dyDescent="0.25">
      <c r="A2153" s="1">
        <v>45177</v>
      </c>
      <c r="B2153">
        <v>160</v>
      </c>
      <c r="C2153" t="s">
        <v>9</v>
      </c>
      <c r="D2153" t="s">
        <v>14</v>
      </c>
      <c r="E2153" t="s">
        <v>10</v>
      </c>
      <c r="F2153">
        <v>30</v>
      </c>
      <c r="G2153">
        <v>0.85</v>
      </c>
      <c r="H2153">
        <v>9877</v>
      </c>
      <c r="I2153" s="2">
        <v>0.5</v>
      </c>
    </row>
    <row r="2154" spans="1:9" hidden="1" x14ac:dyDescent="0.25">
      <c r="A2154" s="1">
        <v>45178</v>
      </c>
      <c r="B2154">
        <v>161</v>
      </c>
      <c r="C2154" t="s">
        <v>9</v>
      </c>
      <c r="D2154" t="s">
        <v>14</v>
      </c>
      <c r="E2154" t="s">
        <v>10</v>
      </c>
      <c r="F2154">
        <v>33</v>
      </c>
      <c r="G2154">
        <v>0.76</v>
      </c>
      <c r="H2154">
        <v>9877</v>
      </c>
      <c r="I2154" s="2">
        <v>0.5</v>
      </c>
    </row>
    <row r="2155" spans="1:9" hidden="1" x14ac:dyDescent="0.25">
      <c r="A2155" s="1">
        <v>45179</v>
      </c>
      <c r="B2155">
        <v>162</v>
      </c>
      <c r="C2155" t="s">
        <v>9</v>
      </c>
      <c r="D2155" t="s">
        <v>14</v>
      </c>
      <c r="E2155" t="s">
        <v>10</v>
      </c>
      <c r="F2155">
        <v>37</v>
      </c>
      <c r="G2155">
        <v>1.04</v>
      </c>
      <c r="H2155">
        <v>9877</v>
      </c>
      <c r="I2155" s="2">
        <v>0.5</v>
      </c>
    </row>
    <row r="2156" spans="1:9" hidden="1" x14ac:dyDescent="0.25">
      <c r="A2156" s="1">
        <v>45180</v>
      </c>
      <c r="B2156">
        <v>163</v>
      </c>
      <c r="C2156" t="s">
        <v>9</v>
      </c>
      <c r="D2156" t="s">
        <v>14</v>
      </c>
      <c r="E2156" t="s">
        <v>10</v>
      </c>
      <c r="F2156">
        <v>37</v>
      </c>
      <c r="G2156">
        <v>0.82</v>
      </c>
      <c r="H2156">
        <v>9877</v>
      </c>
      <c r="I2156" s="2">
        <v>0.5</v>
      </c>
    </row>
    <row r="2157" spans="1:9" hidden="1" x14ac:dyDescent="0.25">
      <c r="A2157" s="1">
        <v>45181</v>
      </c>
      <c r="B2157">
        <v>164</v>
      </c>
      <c r="C2157" t="s">
        <v>9</v>
      </c>
      <c r="D2157" t="s">
        <v>14</v>
      </c>
      <c r="E2157" t="s">
        <v>10</v>
      </c>
      <c r="F2157">
        <v>30</v>
      </c>
      <c r="G2157">
        <v>0.64</v>
      </c>
      <c r="H2157">
        <v>9877</v>
      </c>
      <c r="I2157" s="2">
        <v>0.5</v>
      </c>
    </row>
    <row r="2158" spans="1:9" hidden="1" x14ac:dyDescent="0.25">
      <c r="A2158" s="1">
        <v>45182</v>
      </c>
      <c r="B2158">
        <v>165</v>
      </c>
      <c r="C2158" t="s">
        <v>9</v>
      </c>
      <c r="D2158" t="s">
        <v>14</v>
      </c>
      <c r="E2158" t="s">
        <v>10</v>
      </c>
      <c r="F2158">
        <v>33</v>
      </c>
      <c r="G2158">
        <v>0.59</v>
      </c>
      <c r="H2158">
        <v>9877</v>
      </c>
      <c r="I2158" s="2">
        <v>0.5</v>
      </c>
    </row>
    <row r="2159" spans="1:9" hidden="1" x14ac:dyDescent="0.25">
      <c r="A2159" s="1">
        <v>45183</v>
      </c>
      <c r="B2159">
        <v>166</v>
      </c>
      <c r="C2159" t="s">
        <v>9</v>
      </c>
      <c r="D2159" t="s">
        <v>14</v>
      </c>
      <c r="E2159" t="s">
        <v>10</v>
      </c>
      <c r="F2159">
        <v>30</v>
      </c>
      <c r="G2159">
        <v>0.68</v>
      </c>
      <c r="H2159">
        <v>9877</v>
      </c>
      <c r="I2159" s="2">
        <v>0.5</v>
      </c>
    </row>
    <row r="2160" spans="1:9" hidden="1" x14ac:dyDescent="0.25">
      <c r="A2160" s="1">
        <v>45184</v>
      </c>
      <c r="B2160">
        <v>167</v>
      </c>
      <c r="C2160" t="s">
        <v>9</v>
      </c>
      <c r="D2160" t="s">
        <v>14</v>
      </c>
      <c r="E2160" t="s">
        <v>10</v>
      </c>
      <c r="F2160">
        <v>30</v>
      </c>
      <c r="G2160">
        <v>0.62</v>
      </c>
      <c r="H2160">
        <v>9877</v>
      </c>
      <c r="I2160" s="2">
        <v>0.5</v>
      </c>
    </row>
    <row r="2161" spans="1:9" hidden="1" x14ac:dyDescent="0.25">
      <c r="A2161" s="1">
        <v>45185</v>
      </c>
      <c r="B2161">
        <v>168</v>
      </c>
      <c r="C2161" t="s">
        <v>9</v>
      </c>
      <c r="D2161" t="s">
        <v>14</v>
      </c>
      <c r="E2161" t="s">
        <v>10</v>
      </c>
      <c r="F2161">
        <v>30</v>
      </c>
      <c r="G2161">
        <v>0.76</v>
      </c>
      <c r="H2161">
        <v>9877</v>
      </c>
      <c r="I2161" s="2">
        <v>0.5</v>
      </c>
    </row>
    <row r="2162" spans="1:9" hidden="1" x14ac:dyDescent="0.25">
      <c r="A2162" s="1">
        <v>45186</v>
      </c>
      <c r="B2162">
        <v>169</v>
      </c>
      <c r="C2162" t="s">
        <v>9</v>
      </c>
      <c r="D2162" t="s">
        <v>14</v>
      </c>
      <c r="E2162" t="s">
        <v>10</v>
      </c>
      <c r="F2162">
        <v>37</v>
      </c>
      <c r="G2162">
        <v>0.84</v>
      </c>
      <c r="H2162">
        <v>9877</v>
      </c>
      <c r="I2162" s="2">
        <v>0.5</v>
      </c>
    </row>
    <row r="2163" spans="1:9" hidden="1" x14ac:dyDescent="0.25">
      <c r="A2163" s="1">
        <v>45187</v>
      </c>
      <c r="B2163">
        <v>170</v>
      </c>
      <c r="C2163" t="s">
        <v>9</v>
      </c>
      <c r="D2163" t="s">
        <v>14</v>
      </c>
      <c r="E2163" t="s">
        <v>10</v>
      </c>
      <c r="F2163">
        <v>30</v>
      </c>
      <c r="G2163">
        <v>0.72</v>
      </c>
      <c r="H2163">
        <v>9877</v>
      </c>
      <c r="I2163" s="2">
        <v>0.5</v>
      </c>
    </row>
    <row r="2164" spans="1:9" hidden="1" x14ac:dyDescent="0.25">
      <c r="A2164" s="1">
        <v>45188</v>
      </c>
      <c r="B2164">
        <v>171</v>
      </c>
      <c r="C2164" t="s">
        <v>9</v>
      </c>
      <c r="D2164" t="s">
        <v>14</v>
      </c>
      <c r="E2164" t="s">
        <v>10</v>
      </c>
      <c r="F2164">
        <v>30</v>
      </c>
      <c r="G2164">
        <v>0.63</v>
      </c>
      <c r="H2164">
        <v>9877</v>
      </c>
      <c r="I2164" s="2">
        <v>0.5</v>
      </c>
    </row>
    <row r="2165" spans="1:9" hidden="1" x14ac:dyDescent="0.25">
      <c r="A2165" s="1">
        <v>45189</v>
      </c>
      <c r="B2165">
        <v>172</v>
      </c>
      <c r="C2165" t="s">
        <v>9</v>
      </c>
      <c r="D2165" t="s">
        <v>14</v>
      </c>
      <c r="E2165" t="s">
        <v>10</v>
      </c>
      <c r="F2165">
        <v>37</v>
      </c>
      <c r="G2165">
        <v>0.82</v>
      </c>
      <c r="H2165">
        <v>9877</v>
      </c>
      <c r="I2165" s="2">
        <v>0.5</v>
      </c>
    </row>
    <row r="2166" spans="1:9" hidden="1" x14ac:dyDescent="0.25">
      <c r="A2166" s="1">
        <v>45190</v>
      </c>
      <c r="B2166">
        <v>173</v>
      </c>
      <c r="C2166" t="s">
        <v>9</v>
      </c>
      <c r="D2166" t="s">
        <v>14</v>
      </c>
      <c r="E2166" t="s">
        <v>10</v>
      </c>
      <c r="F2166">
        <v>37</v>
      </c>
      <c r="G2166">
        <v>1.01</v>
      </c>
      <c r="H2166">
        <v>9877</v>
      </c>
      <c r="I2166" s="2">
        <v>0.5</v>
      </c>
    </row>
    <row r="2167" spans="1:9" hidden="1" x14ac:dyDescent="0.25">
      <c r="A2167" s="1">
        <v>45191</v>
      </c>
      <c r="B2167">
        <v>174</v>
      </c>
      <c r="C2167" t="s">
        <v>9</v>
      </c>
      <c r="D2167" t="s">
        <v>14</v>
      </c>
      <c r="E2167" t="s">
        <v>10</v>
      </c>
      <c r="F2167">
        <v>48</v>
      </c>
      <c r="G2167">
        <v>1.1399999999999999</v>
      </c>
      <c r="H2167">
        <v>9877</v>
      </c>
      <c r="I2167" s="2">
        <v>0.5</v>
      </c>
    </row>
    <row r="2168" spans="1:9" hidden="1" x14ac:dyDescent="0.25">
      <c r="A2168" s="1">
        <v>45192</v>
      </c>
      <c r="B2168">
        <v>175</v>
      </c>
      <c r="C2168" t="s">
        <v>9</v>
      </c>
      <c r="D2168" t="s">
        <v>14</v>
      </c>
      <c r="E2168" t="s">
        <v>10</v>
      </c>
      <c r="F2168">
        <v>41</v>
      </c>
      <c r="G2168">
        <v>1.1299999999999999</v>
      </c>
      <c r="H2168">
        <v>9877</v>
      </c>
      <c r="I2168" s="2">
        <v>0.5</v>
      </c>
    </row>
    <row r="2169" spans="1:9" hidden="1" x14ac:dyDescent="0.25">
      <c r="A2169" s="1">
        <v>45193</v>
      </c>
      <c r="B2169">
        <v>176</v>
      </c>
      <c r="C2169" t="s">
        <v>9</v>
      </c>
      <c r="D2169" t="s">
        <v>14</v>
      </c>
      <c r="E2169" t="s">
        <v>10</v>
      </c>
      <c r="F2169">
        <v>41</v>
      </c>
      <c r="G2169">
        <v>1.17</v>
      </c>
      <c r="H2169">
        <v>9877</v>
      </c>
      <c r="I2169" s="2">
        <v>0.5</v>
      </c>
    </row>
    <row r="2170" spans="1:9" hidden="1" x14ac:dyDescent="0.25">
      <c r="A2170" s="1">
        <v>45194</v>
      </c>
      <c r="B2170">
        <v>177</v>
      </c>
      <c r="C2170" t="s">
        <v>9</v>
      </c>
      <c r="D2170" t="s">
        <v>14</v>
      </c>
      <c r="E2170" t="s">
        <v>10</v>
      </c>
      <c r="F2170">
        <v>30</v>
      </c>
      <c r="G2170">
        <v>0.84</v>
      </c>
      <c r="H2170">
        <v>9877</v>
      </c>
      <c r="I2170" s="2">
        <v>0.5</v>
      </c>
    </row>
    <row r="2171" spans="1:9" hidden="1" x14ac:dyDescent="0.25">
      <c r="A2171" s="1">
        <v>45195</v>
      </c>
      <c r="B2171">
        <v>178</v>
      </c>
      <c r="C2171" t="s">
        <v>9</v>
      </c>
      <c r="D2171" t="s">
        <v>14</v>
      </c>
      <c r="E2171" t="s">
        <v>10</v>
      </c>
      <c r="F2171">
        <v>48</v>
      </c>
      <c r="G2171">
        <v>1.1000000000000001</v>
      </c>
      <c r="H2171">
        <v>9877</v>
      </c>
      <c r="I2171" s="2">
        <v>0.5</v>
      </c>
    </row>
    <row r="2172" spans="1:9" hidden="1" x14ac:dyDescent="0.25">
      <c r="A2172" s="1">
        <v>45196</v>
      </c>
      <c r="B2172">
        <v>179</v>
      </c>
      <c r="C2172" t="s">
        <v>9</v>
      </c>
      <c r="D2172" t="s">
        <v>14</v>
      </c>
      <c r="E2172" t="s">
        <v>10</v>
      </c>
      <c r="F2172">
        <v>30</v>
      </c>
      <c r="G2172">
        <v>0.78</v>
      </c>
      <c r="H2172">
        <v>9877</v>
      </c>
      <c r="I2172" s="2">
        <v>0.5</v>
      </c>
    </row>
    <row r="2173" spans="1:9" hidden="1" x14ac:dyDescent="0.25">
      <c r="A2173" s="1">
        <v>45197</v>
      </c>
      <c r="B2173">
        <v>180</v>
      </c>
      <c r="C2173" t="s">
        <v>9</v>
      </c>
      <c r="D2173" t="s">
        <v>14</v>
      </c>
      <c r="E2173" t="s">
        <v>10</v>
      </c>
      <c r="F2173">
        <v>30</v>
      </c>
      <c r="G2173">
        <v>0.69</v>
      </c>
      <c r="H2173">
        <v>9877</v>
      </c>
      <c r="I2173" s="2">
        <v>0.5</v>
      </c>
    </row>
    <row r="2174" spans="1:9" hidden="1" x14ac:dyDescent="0.25">
      <c r="A2174" s="1">
        <v>45017</v>
      </c>
      <c r="B2174">
        <v>0</v>
      </c>
      <c r="C2174" t="s">
        <v>15</v>
      </c>
      <c r="D2174" t="s">
        <v>16</v>
      </c>
      <c r="E2174" t="s">
        <v>11</v>
      </c>
      <c r="F2174">
        <v>306</v>
      </c>
      <c r="G2174">
        <v>0.83</v>
      </c>
      <c r="H2174">
        <v>1235</v>
      </c>
      <c r="I2174" s="2">
        <v>0.29166666666666669</v>
      </c>
    </row>
    <row r="2175" spans="1:9" hidden="1" x14ac:dyDescent="0.25">
      <c r="A2175" s="1">
        <v>45018</v>
      </c>
      <c r="B2175">
        <v>1</v>
      </c>
      <c r="C2175" t="s">
        <v>15</v>
      </c>
      <c r="D2175" t="s">
        <v>16</v>
      </c>
      <c r="E2175" t="s">
        <v>11</v>
      </c>
      <c r="F2175">
        <v>277</v>
      </c>
      <c r="G2175">
        <v>0.78</v>
      </c>
      <c r="H2175">
        <v>1235</v>
      </c>
      <c r="I2175" s="2">
        <v>0.29166666666666669</v>
      </c>
    </row>
    <row r="2176" spans="1:9" hidden="1" x14ac:dyDescent="0.25">
      <c r="A2176" s="1">
        <v>45019</v>
      </c>
      <c r="B2176">
        <v>2</v>
      </c>
      <c r="C2176" t="s">
        <v>15</v>
      </c>
      <c r="D2176" t="s">
        <v>16</v>
      </c>
      <c r="E2176" t="s">
        <v>11</v>
      </c>
      <c r="F2176">
        <v>306</v>
      </c>
      <c r="G2176">
        <v>0.95</v>
      </c>
      <c r="H2176">
        <v>1235</v>
      </c>
      <c r="I2176" s="2">
        <v>0.29166666666666669</v>
      </c>
    </row>
    <row r="2177" spans="1:9" hidden="1" x14ac:dyDescent="0.25">
      <c r="A2177" s="1">
        <v>45020</v>
      </c>
      <c r="B2177">
        <v>3</v>
      </c>
      <c r="C2177" t="s">
        <v>15</v>
      </c>
      <c r="D2177" t="s">
        <v>16</v>
      </c>
      <c r="E2177" t="s">
        <v>11</v>
      </c>
      <c r="F2177">
        <v>306</v>
      </c>
      <c r="G2177">
        <v>1.03</v>
      </c>
      <c r="H2177">
        <v>1235</v>
      </c>
      <c r="I2177" s="2">
        <v>0.29166666666666669</v>
      </c>
    </row>
    <row r="2178" spans="1:9" hidden="1" x14ac:dyDescent="0.25">
      <c r="A2178" s="1">
        <v>45021</v>
      </c>
      <c r="B2178">
        <v>4</v>
      </c>
      <c r="C2178" t="s">
        <v>15</v>
      </c>
      <c r="D2178" t="s">
        <v>16</v>
      </c>
      <c r="E2178" t="s">
        <v>11</v>
      </c>
      <c r="F2178">
        <v>306</v>
      </c>
      <c r="G2178">
        <v>1.05</v>
      </c>
      <c r="H2178">
        <v>1235</v>
      </c>
      <c r="I2178" s="2">
        <v>0.29166666666666669</v>
      </c>
    </row>
    <row r="2179" spans="1:9" hidden="1" x14ac:dyDescent="0.25">
      <c r="A2179" s="1">
        <v>45022</v>
      </c>
      <c r="B2179">
        <v>5</v>
      </c>
      <c r="C2179" t="s">
        <v>15</v>
      </c>
      <c r="D2179" t="s">
        <v>16</v>
      </c>
      <c r="E2179" t="s">
        <v>11</v>
      </c>
      <c r="F2179">
        <v>288</v>
      </c>
      <c r="G2179">
        <v>0.93</v>
      </c>
      <c r="H2179">
        <v>1235</v>
      </c>
      <c r="I2179" s="2">
        <v>0.29166666666666669</v>
      </c>
    </row>
    <row r="2180" spans="1:9" hidden="1" x14ac:dyDescent="0.25">
      <c r="A2180" s="1">
        <v>45023</v>
      </c>
      <c r="B2180">
        <v>6</v>
      </c>
      <c r="C2180" t="s">
        <v>15</v>
      </c>
      <c r="D2180" t="s">
        <v>16</v>
      </c>
      <c r="E2180" t="s">
        <v>11</v>
      </c>
      <c r="F2180">
        <v>277</v>
      </c>
      <c r="G2180">
        <v>0.87</v>
      </c>
      <c r="H2180">
        <v>1235</v>
      </c>
      <c r="I2180" s="2">
        <v>0.29166666666666669</v>
      </c>
    </row>
    <row r="2181" spans="1:9" hidden="1" x14ac:dyDescent="0.25">
      <c r="A2181" s="1">
        <v>45024</v>
      </c>
      <c r="B2181">
        <v>7</v>
      </c>
      <c r="C2181" t="s">
        <v>15</v>
      </c>
      <c r="D2181" t="s">
        <v>16</v>
      </c>
      <c r="E2181" t="s">
        <v>11</v>
      </c>
      <c r="F2181">
        <v>277</v>
      </c>
      <c r="G2181">
        <v>0.75</v>
      </c>
      <c r="H2181">
        <v>1235</v>
      </c>
      <c r="I2181" s="2">
        <v>0.29166666666666669</v>
      </c>
    </row>
    <row r="2182" spans="1:9" hidden="1" x14ac:dyDescent="0.25">
      <c r="A2182" s="1">
        <v>45025</v>
      </c>
      <c r="B2182">
        <v>8</v>
      </c>
      <c r="C2182" t="s">
        <v>15</v>
      </c>
      <c r="D2182" t="s">
        <v>16</v>
      </c>
      <c r="E2182" t="s">
        <v>11</v>
      </c>
      <c r="F2182">
        <v>253</v>
      </c>
      <c r="G2182">
        <v>0.93</v>
      </c>
      <c r="H2182">
        <v>1235</v>
      </c>
      <c r="I2182" s="2">
        <v>0.29166666666666669</v>
      </c>
    </row>
    <row r="2183" spans="1:9" hidden="1" x14ac:dyDescent="0.25">
      <c r="A2183" s="1">
        <v>45026</v>
      </c>
      <c r="B2183">
        <v>9</v>
      </c>
      <c r="C2183" t="s">
        <v>15</v>
      </c>
      <c r="D2183" t="s">
        <v>16</v>
      </c>
      <c r="E2183" t="s">
        <v>11</v>
      </c>
      <c r="F2183">
        <v>226</v>
      </c>
      <c r="G2183">
        <v>0.83</v>
      </c>
      <c r="H2183">
        <v>1235</v>
      </c>
      <c r="I2183" s="2">
        <v>0.29166666666666669</v>
      </c>
    </row>
    <row r="2184" spans="1:9" hidden="1" x14ac:dyDescent="0.25">
      <c r="A2184" s="1">
        <v>45027</v>
      </c>
      <c r="B2184">
        <v>10</v>
      </c>
      <c r="C2184" t="s">
        <v>15</v>
      </c>
      <c r="D2184" t="s">
        <v>16</v>
      </c>
      <c r="E2184" t="s">
        <v>11</v>
      </c>
      <c r="F2184">
        <v>232</v>
      </c>
      <c r="G2184">
        <v>0.73</v>
      </c>
      <c r="H2184">
        <v>1235</v>
      </c>
      <c r="I2184" s="2">
        <v>0.29166666666666669</v>
      </c>
    </row>
    <row r="2185" spans="1:9" hidden="1" x14ac:dyDescent="0.25">
      <c r="A2185" s="1">
        <v>45028</v>
      </c>
      <c r="B2185">
        <v>11</v>
      </c>
      <c r="C2185" t="s">
        <v>15</v>
      </c>
      <c r="D2185" t="s">
        <v>16</v>
      </c>
      <c r="E2185" t="s">
        <v>11</v>
      </c>
      <c r="F2185">
        <v>226</v>
      </c>
      <c r="G2185">
        <v>0.67</v>
      </c>
      <c r="H2185">
        <v>1235</v>
      </c>
      <c r="I2185" s="2">
        <v>0.29166666666666669</v>
      </c>
    </row>
    <row r="2186" spans="1:9" hidden="1" x14ac:dyDescent="0.25">
      <c r="A2186" s="1">
        <v>45029</v>
      </c>
      <c r="B2186">
        <v>12</v>
      </c>
      <c r="C2186" t="s">
        <v>15</v>
      </c>
      <c r="D2186" t="s">
        <v>16</v>
      </c>
      <c r="E2186" t="s">
        <v>11</v>
      </c>
      <c r="F2186">
        <v>264</v>
      </c>
      <c r="G2186">
        <v>0.95</v>
      </c>
      <c r="H2186">
        <v>1235</v>
      </c>
      <c r="I2186" s="2">
        <v>0.29166666666666669</v>
      </c>
    </row>
    <row r="2187" spans="1:9" hidden="1" x14ac:dyDescent="0.25">
      <c r="A2187" s="1">
        <v>45030</v>
      </c>
      <c r="B2187">
        <v>13</v>
      </c>
      <c r="C2187" t="s">
        <v>15</v>
      </c>
      <c r="D2187" t="s">
        <v>16</v>
      </c>
      <c r="E2187" t="s">
        <v>11</v>
      </c>
      <c r="F2187">
        <v>253</v>
      </c>
      <c r="G2187">
        <v>1.17</v>
      </c>
      <c r="H2187">
        <v>1235</v>
      </c>
      <c r="I2187" s="2">
        <v>0.29166666666666669</v>
      </c>
    </row>
    <row r="2188" spans="1:9" hidden="1" x14ac:dyDescent="0.25">
      <c r="A2188" s="1">
        <v>45031</v>
      </c>
      <c r="B2188">
        <v>14</v>
      </c>
      <c r="C2188" t="s">
        <v>15</v>
      </c>
      <c r="D2188" t="s">
        <v>16</v>
      </c>
      <c r="E2188" t="s">
        <v>11</v>
      </c>
      <c r="F2188">
        <v>232</v>
      </c>
      <c r="G2188">
        <v>0.78</v>
      </c>
      <c r="H2188">
        <v>1235</v>
      </c>
      <c r="I2188" s="2">
        <v>0.29166666666666669</v>
      </c>
    </row>
    <row r="2189" spans="1:9" hidden="1" x14ac:dyDescent="0.25">
      <c r="A2189" s="1">
        <v>45032</v>
      </c>
      <c r="B2189">
        <v>15</v>
      </c>
      <c r="C2189" t="s">
        <v>15</v>
      </c>
      <c r="D2189" t="s">
        <v>16</v>
      </c>
      <c r="E2189" t="s">
        <v>11</v>
      </c>
      <c r="F2189">
        <v>253</v>
      </c>
      <c r="G2189">
        <v>0.95</v>
      </c>
      <c r="H2189">
        <v>1235</v>
      </c>
      <c r="I2189" s="2">
        <v>0.29166666666666669</v>
      </c>
    </row>
    <row r="2190" spans="1:9" hidden="1" x14ac:dyDescent="0.25">
      <c r="A2190" s="1">
        <v>45033</v>
      </c>
      <c r="B2190">
        <v>16</v>
      </c>
      <c r="C2190" t="s">
        <v>15</v>
      </c>
      <c r="D2190" t="s">
        <v>16</v>
      </c>
      <c r="E2190" t="s">
        <v>11</v>
      </c>
      <c r="F2190">
        <v>161</v>
      </c>
      <c r="G2190">
        <v>0.84</v>
      </c>
      <c r="H2190">
        <v>1235</v>
      </c>
      <c r="I2190" s="2">
        <v>0.29166666666666669</v>
      </c>
    </row>
    <row r="2191" spans="1:9" hidden="1" x14ac:dyDescent="0.25">
      <c r="A2191" s="1">
        <v>45034</v>
      </c>
      <c r="B2191">
        <v>17</v>
      </c>
      <c r="C2191" t="s">
        <v>15</v>
      </c>
      <c r="D2191" t="s">
        <v>16</v>
      </c>
      <c r="E2191" t="s">
        <v>11</v>
      </c>
      <c r="F2191">
        <v>161</v>
      </c>
      <c r="G2191">
        <v>0.77</v>
      </c>
      <c r="H2191">
        <v>1235</v>
      </c>
      <c r="I2191" s="2">
        <v>0.29166666666666669</v>
      </c>
    </row>
    <row r="2192" spans="1:9" hidden="1" x14ac:dyDescent="0.25">
      <c r="A2192" s="1">
        <v>45035</v>
      </c>
      <c r="B2192">
        <v>18</v>
      </c>
      <c r="C2192" t="s">
        <v>15</v>
      </c>
      <c r="D2192" t="s">
        <v>16</v>
      </c>
      <c r="E2192" t="s">
        <v>11</v>
      </c>
      <c r="F2192">
        <v>161</v>
      </c>
      <c r="G2192">
        <v>0.66</v>
      </c>
      <c r="H2192">
        <v>1235</v>
      </c>
      <c r="I2192" s="2">
        <v>0.29166666666666669</v>
      </c>
    </row>
    <row r="2193" spans="1:9" hidden="1" x14ac:dyDescent="0.25">
      <c r="A2193" s="1">
        <v>45036</v>
      </c>
      <c r="B2193">
        <v>19</v>
      </c>
      <c r="C2193" t="s">
        <v>15</v>
      </c>
      <c r="D2193" t="s">
        <v>16</v>
      </c>
      <c r="E2193" t="s">
        <v>11</v>
      </c>
      <c r="F2193">
        <v>197</v>
      </c>
      <c r="G2193">
        <v>0.95</v>
      </c>
      <c r="H2193">
        <v>1235</v>
      </c>
      <c r="I2193" s="2">
        <v>0.29166666666666669</v>
      </c>
    </row>
    <row r="2194" spans="1:9" hidden="1" x14ac:dyDescent="0.25">
      <c r="A2194" s="1">
        <v>45037</v>
      </c>
      <c r="B2194">
        <v>20</v>
      </c>
      <c r="C2194" t="s">
        <v>15</v>
      </c>
      <c r="D2194" t="s">
        <v>16</v>
      </c>
      <c r="E2194" t="s">
        <v>11</v>
      </c>
      <c r="F2194">
        <v>204</v>
      </c>
      <c r="G2194">
        <v>0.99</v>
      </c>
      <c r="H2194">
        <v>1235</v>
      </c>
      <c r="I2194" s="2">
        <v>0.29166666666666669</v>
      </c>
    </row>
    <row r="2195" spans="1:9" hidden="1" x14ac:dyDescent="0.25">
      <c r="A2195" s="1">
        <v>45038</v>
      </c>
      <c r="B2195">
        <v>21</v>
      </c>
      <c r="C2195" t="s">
        <v>15</v>
      </c>
      <c r="D2195" t="s">
        <v>16</v>
      </c>
      <c r="E2195" t="s">
        <v>11</v>
      </c>
      <c r="F2195">
        <v>161</v>
      </c>
      <c r="G2195">
        <v>0.65</v>
      </c>
      <c r="H2195">
        <v>1235</v>
      </c>
      <c r="I2195" s="2">
        <v>0.29166666666666669</v>
      </c>
    </row>
    <row r="2196" spans="1:9" hidden="1" x14ac:dyDescent="0.25">
      <c r="A2196" s="1">
        <v>45039</v>
      </c>
      <c r="B2196">
        <v>22</v>
      </c>
      <c r="C2196" t="s">
        <v>15</v>
      </c>
      <c r="D2196" t="s">
        <v>16</v>
      </c>
      <c r="E2196" t="s">
        <v>11</v>
      </c>
      <c r="F2196">
        <v>161</v>
      </c>
      <c r="G2196">
        <v>0.57999999999999996</v>
      </c>
      <c r="H2196">
        <v>1235</v>
      </c>
      <c r="I2196" s="2">
        <v>0.29166666666666669</v>
      </c>
    </row>
    <row r="2197" spans="1:9" hidden="1" x14ac:dyDescent="0.25">
      <c r="A2197" s="1">
        <v>45040</v>
      </c>
      <c r="B2197">
        <v>23</v>
      </c>
      <c r="C2197" t="s">
        <v>15</v>
      </c>
      <c r="D2197" t="s">
        <v>16</v>
      </c>
      <c r="E2197" t="s">
        <v>11</v>
      </c>
      <c r="F2197">
        <v>161</v>
      </c>
      <c r="G2197">
        <v>0.5</v>
      </c>
      <c r="H2197">
        <v>1235</v>
      </c>
      <c r="I2197" s="2">
        <v>0.29166666666666669</v>
      </c>
    </row>
    <row r="2198" spans="1:9" hidden="1" x14ac:dyDescent="0.25">
      <c r="A2198" s="1">
        <v>45041</v>
      </c>
      <c r="B2198">
        <v>24</v>
      </c>
      <c r="C2198" t="s">
        <v>15</v>
      </c>
      <c r="D2198" t="s">
        <v>16</v>
      </c>
      <c r="E2198" t="s">
        <v>11</v>
      </c>
      <c r="F2198">
        <v>181</v>
      </c>
      <c r="G2198">
        <v>0.84</v>
      </c>
      <c r="H2198">
        <v>1235</v>
      </c>
      <c r="I2198" s="2">
        <v>0.29166666666666669</v>
      </c>
    </row>
    <row r="2199" spans="1:9" hidden="1" x14ac:dyDescent="0.25">
      <c r="A2199" s="1">
        <v>45042</v>
      </c>
      <c r="B2199">
        <v>25</v>
      </c>
      <c r="C2199" t="s">
        <v>15</v>
      </c>
      <c r="D2199" t="s">
        <v>16</v>
      </c>
      <c r="E2199" t="s">
        <v>11</v>
      </c>
      <c r="F2199">
        <v>161</v>
      </c>
      <c r="G2199">
        <v>0.72</v>
      </c>
      <c r="H2199">
        <v>1235</v>
      </c>
      <c r="I2199" s="2">
        <v>0.29166666666666669</v>
      </c>
    </row>
    <row r="2200" spans="1:9" hidden="1" x14ac:dyDescent="0.25">
      <c r="A2200" s="1">
        <v>45043</v>
      </c>
      <c r="B2200">
        <v>26</v>
      </c>
      <c r="C2200" t="s">
        <v>15</v>
      </c>
      <c r="D2200" t="s">
        <v>16</v>
      </c>
      <c r="E2200" t="s">
        <v>11</v>
      </c>
      <c r="F2200">
        <v>204</v>
      </c>
      <c r="G2200">
        <v>0.95</v>
      </c>
      <c r="H2200">
        <v>1235</v>
      </c>
      <c r="I2200" s="2">
        <v>0.29166666666666669</v>
      </c>
    </row>
    <row r="2201" spans="1:9" hidden="1" x14ac:dyDescent="0.25">
      <c r="A2201" s="1">
        <v>45044</v>
      </c>
      <c r="B2201">
        <v>27</v>
      </c>
      <c r="C2201" t="s">
        <v>15</v>
      </c>
      <c r="D2201" t="s">
        <v>16</v>
      </c>
      <c r="E2201" t="s">
        <v>11</v>
      </c>
      <c r="F2201">
        <v>161</v>
      </c>
      <c r="G2201">
        <v>0.73</v>
      </c>
      <c r="H2201">
        <v>1235</v>
      </c>
      <c r="I2201" s="2">
        <v>0.29166666666666669</v>
      </c>
    </row>
    <row r="2202" spans="1:9" hidden="1" x14ac:dyDescent="0.25">
      <c r="A2202" s="1">
        <v>45045</v>
      </c>
      <c r="B2202">
        <v>28</v>
      </c>
      <c r="C2202" t="s">
        <v>15</v>
      </c>
      <c r="D2202" t="s">
        <v>16</v>
      </c>
      <c r="E2202" t="s">
        <v>11</v>
      </c>
      <c r="F2202">
        <v>161</v>
      </c>
      <c r="G2202">
        <v>0.79</v>
      </c>
      <c r="H2202">
        <v>1235</v>
      </c>
      <c r="I2202" s="2">
        <v>0.29166666666666669</v>
      </c>
    </row>
    <row r="2203" spans="1:9" hidden="1" x14ac:dyDescent="0.25">
      <c r="A2203" s="1">
        <v>45046</v>
      </c>
      <c r="B2203">
        <v>29</v>
      </c>
      <c r="C2203" t="s">
        <v>15</v>
      </c>
      <c r="D2203" t="s">
        <v>16</v>
      </c>
      <c r="E2203" t="s">
        <v>11</v>
      </c>
      <c r="F2203">
        <v>197</v>
      </c>
      <c r="G2203">
        <v>1.0900000000000001</v>
      </c>
      <c r="H2203">
        <v>1235</v>
      </c>
      <c r="I2203" s="2">
        <v>0.29166666666666669</v>
      </c>
    </row>
    <row r="2204" spans="1:9" hidden="1" x14ac:dyDescent="0.25">
      <c r="A2204" s="1">
        <v>45047</v>
      </c>
      <c r="B2204">
        <v>30</v>
      </c>
      <c r="C2204" t="s">
        <v>15</v>
      </c>
      <c r="D2204" t="s">
        <v>16</v>
      </c>
      <c r="E2204" t="s">
        <v>11</v>
      </c>
      <c r="F2204">
        <v>210</v>
      </c>
      <c r="G2204">
        <v>1.19</v>
      </c>
      <c r="H2204">
        <v>1235</v>
      </c>
      <c r="I2204" s="2">
        <v>0.29166666666666669</v>
      </c>
    </row>
    <row r="2205" spans="1:9" hidden="1" x14ac:dyDescent="0.25">
      <c r="A2205" s="1">
        <v>45048</v>
      </c>
      <c r="B2205">
        <v>31</v>
      </c>
      <c r="C2205" t="s">
        <v>15</v>
      </c>
      <c r="D2205" t="s">
        <v>16</v>
      </c>
      <c r="E2205" t="s">
        <v>11</v>
      </c>
      <c r="F2205">
        <v>129</v>
      </c>
      <c r="G2205">
        <v>0.77</v>
      </c>
      <c r="H2205">
        <v>1235</v>
      </c>
      <c r="I2205" s="2">
        <v>0.29166666666666669</v>
      </c>
    </row>
    <row r="2206" spans="1:9" hidden="1" x14ac:dyDescent="0.25">
      <c r="A2206" s="1">
        <v>45049</v>
      </c>
      <c r="B2206">
        <v>32</v>
      </c>
      <c r="C2206" t="s">
        <v>15</v>
      </c>
      <c r="D2206" t="s">
        <v>16</v>
      </c>
      <c r="E2206" t="s">
        <v>11</v>
      </c>
      <c r="F2206">
        <v>143</v>
      </c>
      <c r="G2206">
        <v>0.93</v>
      </c>
      <c r="H2206">
        <v>1235</v>
      </c>
      <c r="I2206" s="2">
        <v>0.29166666666666669</v>
      </c>
    </row>
    <row r="2207" spans="1:9" hidden="1" x14ac:dyDescent="0.25">
      <c r="A2207" s="1">
        <v>45050</v>
      </c>
      <c r="B2207">
        <v>33</v>
      </c>
      <c r="C2207" t="s">
        <v>15</v>
      </c>
      <c r="D2207" t="s">
        <v>16</v>
      </c>
      <c r="E2207" t="s">
        <v>11</v>
      </c>
      <c r="F2207">
        <v>150</v>
      </c>
      <c r="G2207">
        <v>1.2</v>
      </c>
      <c r="H2207">
        <v>1235</v>
      </c>
      <c r="I2207" s="2">
        <v>0.29166666666666669</v>
      </c>
    </row>
    <row r="2208" spans="1:9" hidden="1" x14ac:dyDescent="0.25">
      <c r="A2208" s="1">
        <v>45051</v>
      </c>
      <c r="B2208">
        <v>34</v>
      </c>
      <c r="C2208" t="s">
        <v>15</v>
      </c>
      <c r="D2208" t="s">
        <v>16</v>
      </c>
      <c r="E2208" t="s">
        <v>11</v>
      </c>
      <c r="F2208">
        <v>173</v>
      </c>
      <c r="G2208">
        <v>1.18</v>
      </c>
      <c r="H2208">
        <v>1235</v>
      </c>
      <c r="I2208" s="2">
        <v>0.29166666666666669</v>
      </c>
    </row>
    <row r="2209" spans="1:9" hidden="1" x14ac:dyDescent="0.25">
      <c r="A2209" s="1">
        <v>45052</v>
      </c>
      <c r="B2209">
        <v>35</v>
      </c>
      <c r="C2209" t="s">
        <v>15</v>
      </c>
      <c r="D2209" t="s">
        <v>16</v>
      </c>
      <c r="E2209" t="s">
        <v>11</v>
      </c>
      <c r="F2209">
        <v>111</v>
      </c>
      <c r="G2209">
        <v>0.83</v>
      </c>
      <c r="H2209">
        <v>1235</v>
      </c>
      <c r="I2209" s="2">
        <v>0.29166666666666669</v>
      </c>
    </row>
    <row r="2210" spans="1:9" hidden="1" x14ac:dyDescent="0.25">
      <c r="A2210" s="1">
        <v>45053</v>
      </c>
      <c r="B2210">
        <v>36</v>
      </c>
      <c r="C2210" t="s">
        <v>15</v>
      </c>
      <c r="D2210" t="s">
        <v>16</v>
      </c>
      <c r="E2210" t="s">
        <v>11</v>
      </c>
      <c r="F2210">
        <v>104</v>
      </c>
      <c r="G2210">
        <v>0.78</v>
      </c>
      <c r="H2210">
        <v>1235</v>
      </c>
      <c r="I2210" s="2">
        <v>0.29166666666666669</v>
      </c>
    </row>
    <row r="2211" spans="1:9" hidden="1" x14ac:dyDescent="0.25">
      <c r="A2211" s="1">
        <v>45054</v>
      </c>
      <c r="B2211">
        <v>37</v>
      </c>
      <c r="C2211" t="s">
        <v>15</v>
      </c>
      <c r="D2211" t="s">
        <v>16</v>
      </c>
      <c r="E2211" t="s">
        <v>11</v>
      </c>
      <c r="F2211">
        <v>134</v>
      </c>
      <c r="G2211">
        <v>1.04</v>
      </c>
      <c r="H2211">
        <v>1235</v>
      </c>
      <c r="I2211" s="2">
        <v>0.29166666666666669</v>
      </c>
    </row>
    <row r="2212" spans="1:9" hidden="1" x14ac:dyDescent="0.25">
      <c r="A2212" s="1">
        <v>45055</v>
      </c>
      <c r="B2212">
        <v>38</v>
      </c>
      <c r="C2212" t="s">
        <v>15</v>
      </c>
      <c r="D2212" t="s">
        <v>16</v>
      </c>
      <c r="E2212" t="s">
        <v>11</v>
      </c>
      <c r="F2212">
        <v>129</v>
      </c>
      <c r="G2212">
        <v>0.77</v>
      </c>
      <c r="H2212">
        <v>1235</v>
      </c>
      <c r="I2212" s="2">
        <v>0.29166666666666669</v>
      </c>
    </row>
    <row r="2213" spans="1:9" hidden="1" x14ac:dyDescent="0.25">
      <c r="A2213" s="1">
        <v>45056</v>
      </c>
      <c r="B2213">
        <v>39</v>
      </c>
      <c r="C2213" t="s">
        <v>15</v>
      </c>
      <c r="D2213" t="s">
        <v>16</v>
      </c>
      <c r="E2213" t="s">
        <v>11</v>
      </c>
      <c r="F2213">
        <v>143</v>
      </c>
      <c r="G2213">
        <v>0.88</v>
      </c>
      <c r="H2213">
        <v>1235</v>
      </c>
      <c r="I2213" s="2">
        <v>0.29166666666666669</v>
      </c>
    </row>
    <row r="2214" spans="1:9" hidden="1" x14ac:dyDescent="0.25">
      <c r="A2214" s="1">
        <v>45057</v>
      </c>
      <c r="B2214">
        <v>40</v>
      </c>
      <c r="C2214" t="s">
        <v>15</v>
      </c>
      <c r="D2214" t="s">
        <v>16</v>
      </c>
      <c r="E2214" t="s">
        <v>11</v>
      </c>
      <c r="F2214">
        <v>104</v>
      </c>
      <c r="G2214">
        <v>0.74</v>
      </c>
      <c r="H2214">
        <v>1235</v>
      </c>
      <c r="I2214" s="2">
        <v>0.29166666666666669</v>
      </c>
    </row>
    <row r="2215" spans="1:9" hidden="1" x14ac:dyDescent="0.25">
      <c r="A2215" s="1">
        <v>45058</v>
      </c>
      <c r="B2215">
        <v>41</v>
      </c>
      <c r="C2215" t="s">
        <v>15</v>
      </c>
      <c r="D2215" t="s">
        <v>16</v>
      </c>
      <c r="E2215" t="s">
        <v>11</v>
      </c>
      <c r="F2215">
        <v>104</v>
      </c>
      <c r="G2215">
        <v>0.63</v>
      </c>
      <c r="H2215">
        <v>1235</v>
      </c>
      <c r="I2215" s="2">
        <v>0.29166666666666669</v>
      </c>
    </row>
    <row r="2216" spans="1:9" hidden="1" x14ac:dyDescent="0.25">
      <c r="A2216" s="1">
        <v>45059</v>
      </c>
      <c r="B2216">
        <v>42</v>
      </c>
      <c r="C2216" t="s">
        <v>15</v>
      </c>
      <c r="D2216" t="s">
        <v>16</v>
      </c>
      <c r="E2216" t="s">
        <v>11</v>
      </c>
      <c r="F2216">
        <v>104</v>
      </c>
      <c r="G2216">
        <v>0.61</v>
      </c>
      <c r="H2216">
        <v>1235</v>
      </c>
      <c r="I2216" s="2">
        <v>0.29166666666666669</v>
      </c>
    </row>
    <row r="2217" spans="1:9" hidden="1" x14ac:dyDescent="0.25">
      <c r="A2217" s="1">
        <v>45060</v>
      </c>
      <c r="B2217">
        <v>43</v>
      </c>
      <c r="C2217" t="s">
        <v>15</v>
      </c>
      <c r="D2217" t="s">
        <v>16</v>
      </c>
      <c r="E2217" t="s">
        <v>11</v>
      </c>
      <c r="F2217">
        <v>111</v>
      </c>
      <c r="G2217">
        <v>0.5</v>
      </c>
      <c r="H2217">
        <v>1235</v>
      </c>
      <c r="I2217" s="2">
        <v>0.29166666666666669</v>
      </c>
    </row>
    <row r="2218" spans="1:9" hidden="1" x14ac:dyDescent="0.25">
      <c r="A2218" s="1">
        <v>45061</v>
      </c>
      <c r="B2218">
        <v>44</v>
      </c>
      <c r="C2218" t="s">
        <v>15</v>
      </c>
      <c r="D2218" t="s">
        <v>16</v>
      </c>
      <c r="E2218" t="s">
        <v>11</v>
      </c>
      <c r="F2218">
        <v>104</v>
      </c>
      <c r="G2218">
        <v>0.62</v>
      </c>
      <c r="H2218">
        <v>1235</v>
      </c>
      <c r="I2218" s="2">
        <v>0.29166666666666669</v>
      </c>
    </row>
    <row r="2219" spans="1:9" hidden="1" x14ac:dyDescent="0.25">
      <c r="A2219" s="1">
        <v>45062</v>
      </c>
      <c r="B2219">
        <v>45</v>
      </c>
      <c r="C2219" t="s">
        <v>15</v>
      </c>
      <c r="D2219" t="s">
        <v>16</v>
      </c>
      <c r="E2219" t="s">
        <v>11</v>
      </c>
      <c r="F2219">
        <v>134</v>
      </c>
      <c r="G2219">
        <v>1.18</v>
      </c>
      <c r="H2219">
        <v>1235</v>
      </c>
      <c r="I2219" s="2">
        <v>0.29166666666666669</v>
      </c>
    </row>
    <row r="2220" spans="1:9" hidden="1" x14ac:dyDescent="0.25">
      <c r="A2220" s="1">
        <v>45063</v>
      </c>
      <c r="B2220">
        <v>46</v>
      </c>
      <c r="C2220" t="s">
        <v>15</v>
      </c>
      <c r="D2220" t="s">
        <v>16</v>
      </c>
      <c r="E2220" t="s">
        <v>11</v>
      </c>
      <c r="F2220">
        <v>104</v>
      </c>
      <c r="G2220">
        <v>0.82</v>
      </c>
      <c r="H2220">
        <v>1235</v>
      </c>
      <c r="I2220" s="2">
        <v>0.29166666666666669</v>
      </c>
    </row>
    <row r="2221" spans="1:9" hidden="1" x14ac:dyDescent="0.25">
      <c r="A2221" s="1">
        <v>45064</v>
      </c>
      <c r="B2221">
        <v>47</v>
      </c>
      <c r="C2221" t="s">
        <v>15</v>
      </c>
      <c r="D2221" t="s">
        <v>16</v>
      </c>
      <c r="E2221" t="s">
        <v>11</v>
      </c>
      <c r="F2221">
        <v>150</v>
      </c>
      <c r="G2221">
        <v>0.95</v>
      </c>
      <c r="H2221">
        <v>1235</v>
      </c>
      <c r="I2221" s="2">
        <v>0.29166666666666669</v>
      </c>
    </row>
    <row r="2222" spans="1:9" hidden="1" x14ac:dyDescent="0.25">
      <c r="A2222" s="1">
        <v>45065</v>
      </c>
      <c r="B2222">
        <v>48</v>
      </c>
      <c r="C2222" t="s">
        <v>15</v>
      </c>
      <c r="D2222" t="s">
        <v>16</v>
      </c>
      <c r="E2222" t="s">
        <v>11</v>
      </c>
      <c r="F2222">
        <v>104</v>
      </c>
      <c r="G2222">
        <v>0.74</v>
      </c>
      <c r="H2222">
        <v>1235</v>
      </c>
      <c r="I2222" s="2">
        <v>0.29166666666666669</v>
      </c>
    </row>
    <row r="2223" spans="1:9" hidden="1" x14ac:dyDescent="0.25">
      <c r="A2223" s="1">
        <v>45066</v>
      </c>
      <c r="B2223">
        <v>49</v>
      </c>
      <c r="C2223" t="s">
        <v>15</v>
      </c>
      <c r="D2223" t="s">
        <v>16</v>
      </c>
      <c r="E2223" t="s">
        <v>11</v>
      </c>
      <c r="F2223">
        <v>111</v>
      </c>
      <c r="G2223">
        <v>0.71</v>
      </c>
      <c r="H2223">
        <v>1235</v>
      </c>
      <c r="I2223" s="2">
        <v>0.29166666666666669</v>
      </c>
    </row>
    <row r="2224" spans="1:9" hidden="1" x14ac:dyDescent="0.25">
      <c r="A2224" s="1">
        <v>45067</v>
      </c>
      <c r="B2224">
        <v>50</v>
      </c>
      <c r="C2224" t="s">
        <v>15</v>
      </c>
      <c r="D2224" t="s">
        <v>16</v>
      </c>
      <c r="E2224" t="s">
        <v>11</v>
      </c>
      <c r="F2224">
        <v>150</v>
      </c>
      <c r="G2224">
        <v>0.95</v>
      </c>
      <c r="H2224">
        <v>1235</v>
      </c>
      <c r="I2224" s="2">
        <v>0.29166666666666669</v>
      </c>
    </row>
    <row r="2225" spans="1:9" hidden="1" x14ac:dyDescent="0.25">
      <c r="A2225" s="1">
        <v>45068</v>
      </c>
      <c r="B2225">
        <v>51</v>
      </c>
      <c r="C2225" t="s">
        <v>15</v>
      </c>
      <c r="D2225" t="s">
        <v>16</v>
      </c>
      <c r="E2225" t="s">
        <v>11</v>
      </c>
      <c r="F2225">
        <v>104</v>
      </c>
      <c r="G2225">
        <v>0.76</v>
      </c>
      <c r="H2225">
        <v>1235</v>
      </c>
      <c r="I2225" s="2">
        <v>0.29166666666666669</v>
      </c>
    </row>
    <row r="2226" spans="1:9" hidden="1" x14ac:dyDescent="0.25">
      <c r="A2226" s="1">
        <v>45069</v>
      </c>
      <c r="B2226">
        <v>52</v>
      </c>
      <c r="C2226" t="s">
        <v>15</v>
      </c>
      <c r="D2226" t="s">
        <v>16</v>
      </c>
      <c r="E2226" t="s">
        <v>11</v>
      </c>
      <c r="F2226">
        <v>104</v>
      </c>
      <c r="G2226">
        <v>0.64</v>
      </c>
      <c r="H2226">
        <v>1235</v>
      </c>
      <c r="I2226" s="2">
        <v>0.29166666666666669</v>
      </c>
    </row>
    <row r="2227" spans="1:9" hidden="1" x14ac:dyDescent="0.25">
      <c r="A2227" s="1">
        <v>45070</v>
      </c>
      <c r="B2227">
        <v>53</v>
      </c>
      <c r="C2227" t="s">
        <v>15</v>
      </c>
      <c r="D2227" t="s">
        <v>16</v>
      </c>
      <c r="E2227" t="s">
        <v>11</v>
      </c>
      <c r="F2227">
        <v>104</v>
      </c>
      <c r="G2227">
        <v>0.56000000000000005</v>
      </c>
      <c r="H2227">
        <v>1235</v>
      </c>
      <c r="I2227" s="2">
        <v>0.29166666666666669</v>
      </c>
    </row>
    <row r="2228" spans="1:9" hidden="1" x14ac:dyDescent="0.25">
      <c r="A2228" s="1">
        <v>45071</v>
      </c>
      <c r="B2228">
        <v>54</v>
      </c>
      <c r="C2228" t="s">
        <v>15</v>
      </c>
      <c r="D2228" t="s">
        <v>16</v>
      </c>
      <c r="E2228" t="s">
        <v>11</v>
      </c>
      <c r="F2228">
        <v>104</v>
      </c>
      <c r="G2228">
        <v>0.48</v>
      </c>
      <c r="H2228">
        <v>1235</v>
      </c>
      <c r="I2228" s="2">
        <v>0.29166666666666669</v>
      </c>
    </row>
    <row r="2229" spans="1:9" hidden="1" x14ac:dyDescent="0.25">
      <c r="A2229" s="1">
        <v>45072</v>
      </c>
      <c r="B2229">
        <v>55</v>
      </c>
      <c r="C2229" t="s">
        <v>15</v>
      </c>
      <c r="D2229" t="s">
        <v>16</v>
      </c>
      <c r="E2229" t="s">
        <v>11</v>
      </c>
      <c r="F2229">
        <v>104</v>
      </c>
      <c r="G2229">
        <v>0.73</v>
      </c>
      <c r="H2229">
        <v>1235</v>
      </c>
      <c r="I2229" s="2">
        <v>0.29166666666666669</v>
      </c>
    </row>
    <row r="2230" spans="1:9" hidden="1" x14ac:dyDescent="0.25">
      <c r="A2230" s="1">
        <v>45073</v>
      </c>
      <c r="B2230">
        <v>56</v>
      </c>
      <c r="C2230" t="s">
        <v>15</v>
      </c>
      <c r="D2230" t="s">
        <v>16</v>
      </c>
      <c r="E2230" t="s">
        <v>11</v>
      </c>
      <c r="F2230">
        <v>104</v>
      </c>
      <c r="G2230">
        <v>0.65</v>
      </c>
      <c r="H2230">
        <v>1235</v>
      </c>
      <c r="I2230" s="2">
        <v>0.29166666666666669</v>
      </c>
    </row>
    <row r="2231" spans="1:9" hidden="1" x14ac:dyDescent="0.25">
      <c r="A2231" s="1">
        <v>45074</v>
      </c>
      <c r="B2231">
        <v>57</v>
      </c>
      <c r="C2231" t="s">
        <v>15</v>
      </c>
      <c r="D2231" t="s">
        <v>16</v>
      </c>
      <c r="E2231" t="s">
        <v>11</v>
      </c>
      <c r="F2231">
        <v>161</v>
      </c>
      <c r="G2231">
        <v>1.04</v>
      </c>
      <c r="H2231">
        <v>1235</v>
      </c>
      <c r="I2231" s="2">
        <v>0.29166666666666669</v>
      </c>
    </row>
    <row r="2232" spans="1:9" hidden="1" x14ac:dyDescent="0.25">
      <c r="A2232" s="1">
        <v>45075</v>
      </c>
      <c r="B2232">
        <v>58</v>
      </c>
      <c r="C2232" t="s">
        <v>15</v>
      </c>
      <c r="D2232" t="s">
        <v>16</v>
      </c>
      <c r="E2232" t="s">
        <v>11</v>
      </c>
      <c r="F2232">
        <v>104</v>
      </c>
      <c r="G2232">
        <v>0.85</v>
      </c>
      <c r="H2232">
        <v>1235</v>
      </c>
      <c r="I2232" s="2">
        <v>0.29166666666666669</v>
      </c>
    </row>
    <row r="2233" spans="1:9" hidden="1" x14ac:dyDescent="0.25">
      <c r="A2233" s="1">
        <v>45076</v>
      </c>
      <c r="B2233">
        <v>59</v>
      </c>
      <c r="C2233" t="s">
        <v>15</v>
      </c>
      <c r="D2233" t="s">
        <v>16</v>
      </c>
      <c r="E2233" t="s">
        <v>11</v>
      </c>
      <c r="F2233">
        <v>104</v>
      </c>
      <c r="G2233">
        <v>0.74</v>
      </c>
      <c r="H2233">
        <v>1235</v>
      </c>
      <c r="I2233" s="2">
        <v>0.29166666666666669</v>
      </c>
    </row>
    <row r="2234" spans="1:9" hidden="1" x14ac:dyDescent="0.25">
      <c r="A2234" s="1">
        <v>45077</v>
      </c>
      <c r="B2234">
        <v>60</v>
      </c>
      <c r="C2234" t="s">
        <v>15</v>
      </c>
      <c r="D2234" t="s">
        <v>16</v>
      </c>
      <c r="E2234" t="s">
        <v>11</v>
      </c>
      <c r="F2234">
        <v>104</v>
      </c>
      <c r="G2234">
        <v>0.64</v>
      </c>
      <c r="H2234">
        <v>1235</v>
      </c>
      <c r="I2234" s="2">
        <v>0.29166666666666669</v>
      </c>
    </row>
    <row r="2235" spans="1:9" hidden="1" x14ac:dyDescent="0.25">
      <c r="A2235" s="1">
        <v>45078</v>
      </c>
      <c r="B2235">
        <v>61</v>
      </c>
      <c r="C2235" t="s">
        <v>15</v>
      </c>
      <c r="D2235" t="s">
        <v>16</v>
      </c>
      <c r="E2235" t="s">
        <v>11</v>
      </c>
      <c r="F2235">
        <v>104</v>
      </c>
      <c r="G2235">
        <v>0.98</v>
      </c>
      <c r="H2235">
        <v>1235</v>
      </c>
      <c r="I2235" s="2">
        <v>0.29166666666666669</v>
      </c>
    </row>
    <row r="2236" spans="1:9" hidden="1" x14ac:dyDescent="0.25">
      <c r="A2236" s="1">
        <v>45079</v>
      </c>
      <c r="B2236">
        <v>62</v>
      </c>
      <c r="C2236" t="s">
        <v>15</v>
      </c>
      <c r="D2236" t="s">
        <v>16</v>
      </c>
      <c r="E2236" t="s">
        <v>11</v>
      </c>
      <c r="F2236">
        <v>104</v>
      </c>
      <c r="G2236">
        <v>0.9</v>
      </c>
      <c r="H2236">
        <v>1235</v>
      </c>
      <c r="I2236" s="2">
        <v>0.29166666666666669</v>
      </c>
    </row>
    <row r="2237" spans="1:9" hidden="1" x14ac:dyDescent="0.25">
      <c r="A2237" s="1">
        <v>45080</v>
      </c>
      <c r="B2237">
        <v>63</v>
      </c>
      <c r="C2237" t="s">
        <v>15</v>
      </c>
      <c r="D2237" t="s">
        <v>16</v>
      </c>
      <c r="E2237" t="s">
        <v>11</v>
      </c>
      <c r="F2237">
        <v>104</v>
      </c>
      <c r="G2237">
        <v>1.01</v>
      </c>
      <c r="H2237">
        <v>1235</v>
      </c>
      <c r="I2237" s="2">
        <v>0.29166666666666669</v>
      </c>
    </row>
    <row r="2238" spans="1:9" hidden="1" x14ac:dyDescent="0.25">
      <c r="A2238" s="1">
        <v>45081</v>
      </c>
      <c r="B2238">
        <v>64</v>
      </c>
      <c r="C2238" t="s">
        <v>15</v>
      </c>
      <c r="D2238" t="s">
        <v>16</v>
      </c>
      <c r="E2238" t="s">
        <v>11</v>
      </c>
      <c r="F2238">
        <v>75</v>
      </c>
      <c r="G2238">
        <v>0.85</v>
      </c>
      <c r="H2238">
        <v>1235</v>
      </c>
      <c r="I2238" s="2">
        <v>0.29166666666666669</v>
      </c>
    </row>
    <row r="2239" spans="1:9" hidden="1" x14ac:dyDescent="0.25">
      <c r="A2239" s="1">
        <v>45082</v>
      </c>
      <c r="B2239">
        <v>65</v>
      </c>
      <c r="C2239" t="s">
        <v>15</v>
      </c>
      <c r="D2239" t="s">
        <v>16</v>
      </c>
      <c r="E2239" t="s">
        <v>11</v>
      </c>
      <c r="F2239">
        <v>104</v>
      </c>
      <c r="G2239">
        <v>1</v>
      </c>
      <c r="H2239">
        <v>1235</v>
      </c>
      <c r="I2239" s="2">
        <v>0.29166666666666669</v>
      </c>
    </row>
    <row r="2240" spans="1:9" hidden="1" x14ac:dyDescent="0.25">
      <c r="A2240" s="1">
        <v>45083</v>
      </c>
      <c r="B2240">
        <v>66</v>
      </c>
      <c r="C2240" t="s">
        <v>15</v>
      </c>
      <c r="D2240" t="s">
        <v>16</v>
      </c>
      <c r="E2240" t="s">
        <v>11</v>
      </c>
      <c r="F2240">
        <v>96</v>
      </c>
      <c r="G2240">
        <v>0.9</v>
      </c>
      <c r="H2240">
        <v>1235</v>
      </c>
      <c r="I2240" s="2">
        <v>0.29166666666666669</v>
      </c>
    </row>
    <row r="2241" spans="1:9" hidden="1" x14ac:dyDescent="0.25">
      <c r="A2241" s="1">
        <v>45084</v>
      </c>
      <c r="B2241">
        <v>67</v>
      </c>
      <c r="C2241" t="s">
        <v>15</v>
      </c>
      <c r="D2241" t="s">
        <v>16</v>
      </c>
      <c r="E2241" t="s">
        <v>11</v>
      </c>
      <c r="F2241">
        <v>96</v>
      </c>
      <c r="G2241">
        <v>1.1000000000000001</v>
      </c>
      <c r="H2241">
        <v>1235</v>
      </c>
      <c r="I2241" s="2">
        <v>0.29166666666666669</v>
      </c>
    </row>
    <row r="2242" spans="1:9" hidden="1" x14ac:dyDescent="0.25">
      <c r="A2242" s="1">
        <v>45085</v>
      </c>
      <c r="B2242">
        <v>68</v>
      </c>
      <c r="C2242" t="s">
        <v>15</v>
      </c>
      <c r="D2242" t="s">
        <v>16</v>
      </c>
      <c r="E2242" t="s">
        <v>11</v>
      </c>
      <c r="F2242">
        <v>117</v>
      </c>
      <c r="G2242">
        <v>1.1499999999999999</v>
      </c>
      <c r="H2242">
        <v>1235</v>
      </c>
      <c r="I2242" s="2">
        <v>0.29166666666666669</v>
      </c>
    </row>
    <row r="2243" spans="1:9" hidden="1" x14ac:dyDescent="0.25">
      <c r="A2243" s="1">
        <v>45086</v>
      </c>
      <c r="B2243">
        <v>69</v>
      </c>
      <c r="C2243" t="s">
        <v>15</v>
      </c>
      <c r="D2243" t="s">
        <v>16</v>
      </c>
      <c r="E2243" t="s">
        <v>11</v>
      </c>
      <c r="F2243">
        <v>75</v>
      </c>
      <c r="G2243">
        <v>0.85</v>
      </c>
      <c r="H2243">
        <v>1235</v>
      </c>
      <c r="I2243" s="2">
        <v>0.29166666666666669</v>
      </c>
    </row>
    <row r="2244" spans="1:9" hidden="1" x14ac:dyDescent="0.25">
      <c r="A2244" s="1">
        <v>45087</v>
      </c>
      <c r="B2244">
        <v>70</v>
      </c>
      <c r="C2244" t="s">
        <v>15</v>
      </c>
      <c r="D2244" t="s">
        <v>16</v>
      </c>
      <c r="E2244" t="s">
        <v>11</v>
      </c>
      <c r="F2244">
        <v>96</v>
      </c>
      <c r="G2244">
        <v>0.9</v>
      </c>
      <c r="H2244">
        <v>1235</v>
      </c>
      <c r="I2244" s="2">
        <v>0.29166666666666669</v>
      </c>
    </row>
    <row r="2245" spans="1:9" hidden="1" x14ac:dyDescent="0.25">
      <c r="A2245" s="1">
        <v>45088</v>
      </c>
      <c r="B2245">
        <v>71</v>
      </c>
      <c r="C2245" t="s">
        <v>15</v>
      </c>
      <c r="D2245" t="s">
        <v>16</v>
      </c>
      <c r="E2245" t="s">
        <v>11</v>
      </c>
      <c r="F2245">
        <v>75</v>
      </c>
      <c r="G2245">
        <v>0.76</v>
      </c>
      <c r="H2245">
        <v>1235</v>
      </c>
      <c r="I2245" s="2">
        <v>0.29166666666666669</v>
      </c>
    </row>
    <row r="2246" spans="1:9" hidden="1" x14ac:dyDescent="0.25">
      <c r="A2246" s="1">
        <v>45089</v>
      </c>
      <c r="B2246">
        <v>72</v>
      </c>
      <c r="C2246" t="s">
        <v>15</v>
      </c>
      <c r="D2246" t="s">
        <v>16</v>
      </c>
      <c r="E2246" t="s">
        <v>11</v>
      </c>
      <c r="F2246">
        <v>75</v>
      </c>
      <c r="G2246">
        <v>0.67</v>
      </c>
      <c r="H2246">
        <v>1235</v>
      </c>
      <c r="I2246" s="2">
        <v>0.29166666666666669</v>
      </c>
    </row>
    <row r="2247" spans="1:9" hidden="1" x14ac:dyDescent="0.25">
      <c r="A2247" s="1">
        <v>45090</v>
      </c>
      <c r="B2247">
        <v>73</v>
      </c>
      <c r="C2247" t="s">
        <v>15</v>
      </c>
      <c r="D2247" t="s">
        <v>16</v>
      </c>
      <c r="E2247" t="s">
        <v>11</v>
      </c>
      <c r="F2247">
        <v>111</v>
      </c>
      <c r="G2247">
        <v>0.95</v>
      </c>
      <c r="H2247">
        <v>1235</v>
      </c>
      <c r="I2247" s="2">
        <v>0.29166666666666669</v>
      </c>
    </row>
    <row r="2248" spans="1:9" hidden="1" x14ac:dyDescent="0.25">
      <c r="A2248" s="1">
        <v>45091</v>
      </c>
      <c r="B2248">
        <v>74</v>
      </c>
      <c r="C2248" t="s">
        <v>15</v>
      </c>
      <c r="D2248" t="s">
        <v>16</v>
      </c>
      <c r="E2248" t="s">
        <v>11</v>
      </c>
      <c r="F2248">
        <v>75</v>
      </c>
      <c r="G2248">
        <v>0.78</v>
      </c>
      <c r="H2248">
        <v>1235</v>
      </c>
      <c r="I2248" s="2">
        <v>0.29166666666666669</v>
      </c>
    </row>
    <row r="2249" spans="1:9" hidden="1" x14ac:dyDescent="0.25">
      <c r="A2249" s="1">
        <v>45092</v>
      </c>
      <c r="B2249">
        <v>75</v>
      </c>
      <c r="C2249" t="s">
        <v>15</v>
      </c>
      <c r="D2249" t="s">
        <v>16</v>
      </c>
      <c r="E2249" t="s">
        <v>11</v>
      </c>
      <c r="F2249">
        <v>79</v>
      </c>
      <c r="G2249">
        <v>0.65</v>
      </c>
      <c r="H2249">
        <v>1235</v>
      </c>
      <c r="I2249" s="2">
        <v>0.29166666666666669</v>
      </c>
    </row>
    <row r="2250" spans="1:9" hidden="1" x14ac:dyDescent="0.25">
      <c r="A2250" s="1">
        <v>45093</v>
      </c>
      <c r="B2250">
        <v>76</v>
      </c>
      <c r="C2250" t="s">
        <v>15</v>
      </c>
      <c r="D2250" t="s">
        <v>16</v>
      </c>
      <c r="E2250" t="s">
        <v>11</v>
      </c>
      <c r="F2250">
        <v>75</v>
      </c>
      <c r="G2250">
        <v>0.54</v>
      </c>
      <c r="H2250">
        <v>1235</v>
      </c>
      <c r="I2250" s="2">
        <v>0.29166666666666669</v>
      </c>
    </row>
    <row r="2251" spans="1:9" hidden="1" x14ac:dyDescent="0.25">
      <c r="A2251" s="1">
        <v>45094</v>
      </c>
      <c r="B2251">
        <v>77</v>
      </c>
      <c r="C2251" t="s">
        <v>15</v>
      </c>
      <c r="D2251" t="s">
        <v>16</v>
      </c>
      <c r="E2251" t="s">
        <v>11</v>
      </c>
      <c r="F2251">
        <v>104</v>
      </c>
      <c r="G2251">
        <v>0.95</v>
      </c>
      <c r="H2251">
        <v>1235</v>
      </c>
      <c r="I2251" s="2">
        <v>0.29166666666666669</v>
      </c>
    </row>
    <row r="2252" spans="1:9" hidden="1" x14ac:dyDescent="0.25">
      <c r="A2252" s="1">
        <v>45095</v>
      </c>
      <c r="B2252">
        <v>78</v>
      </c>
      <c r="C2252" t="s">
        <v>15</v>
      </c>
      <c r="D2252" t="s">
        <v>16</v>
      </c>
      <c r="E2252" t="s">
        <v>11</v>
      </c>
      <c r="F2252">
        <v>85</v>
      </c>
      <c r="G2252">
        <v>0.88</v>
      </c>
      <c r="H2252">
        <v>1235</v>
      </c>
      <c r="I2252" s="2">
        <v>0.29166666666666669</v>
      </c>
    </row>
    <row r="2253" spans="1:9" hidden="1" x14ac:dyDescent="0.25">
      <c r="A2253" s="1">
        <v>45096</v>
      </c>
      <c r="B2253">
        <v>79</v>
      </c>
      <c r="C2253" t="s">
        <v>15</v>
      </c>
      <c r="D2253" t="s">
        <v>16</v>
      </c>
      <c r="E2253" t="s">
        <v>11</v>
      </c>
      <c r="F2253">
        <v>96</v>
      </c>
      <c r="G2253">
        <v>1.1200000000000001</v>
      </c>
      <c r="H2253">
        <v>1235</v>
      </c>
      <c r="I2253" s="2">
        <v>0.29166666666666669</v>
      </c>
    </row>
    <row r="2254" spans="1:9" hidden="1" x14ac:dyDescent="0.25">
      <c r="A2254" s="1">
        <v>45097</v>
      </c>
      <c r="B2254">
        <v>80</v>
      </c>
      <c r="C2254" t="s">
        <v>15</v>
      </c>
      <c r="D2254" t="s">
        <v>16</v>
      </c>
      <c r="E2254" t="s">
        <v>11</v>
      </c>
      <c r="F2254">
        <v>75</v>
      </c>
      <c r="G2254">
        <v>0.88</v>
      </c>
      <c r="H2254">
        <v>1235</v>
      </c>
      <c r="I2254" s="2">
        <v>0.29166666666666669</v>
      </c>
    </row>
    <row r="2255" spans="1:9" hidden="1" x14ac:dyDescent="0.25">
      <c r="A2255" s="1">
        <v>45098</v>
      </c>
      <c r="B2255">
        <v>81</v>
      </c>
      <c r="C2255" t="s">
        <v>15</v>
      </c>
      <c r="D2255" t="s">
        <v>16</v>
      </c>
      <c r="E2255" t="s">
        <v>11</v>
      </c>
      <c r="F2255">
        <v>91</v>
      </c>
      <c r="G2255">
        <v>0.93</v>
      </c>
      <c r="H2255">
        <v>1235</v>
      </c>
      <c r="I2255" s="2">
        <v>0.29166666666666669</v>
      </c>
    </row>
    <row r="2256" spans="1:9" hidden="1" x14ac:dyDescent="0.25">
      <c r="A2256" s="1">
        <v>45099</v>
      </c>
      <c r="B2256">
        <v>82</v>
      </c>
      <c r="C2256" t="s">
        <v>15</v>
      </c>
      <c r="D2256" t="s">
        <v>16</v>
      </c>
      <c r="E2256" t="s">
        <v>11</v>
      </c>
      <c r="F2256">
        <v>85</v>
      </c>
      <c r="G2256">
        <v>0.86</v>
      </c>
      <c r="H2256">
        <v>1235</v>
      </c>
      <c r="I2256" s="2">
        <v>0.29166666666666669</v>
      </c>
    </row>
    <row r="2257" spans="1:9" hidden="1" x14ac:dyDescent="0.25">
      <c r="A2257" s="1">
        <v>45100</v>
      </c>
      <c r="B2257">
        <v>83</v>
      </c>
      <c r="C2257" t="s">
        <v>15</v>
      </c>
      <c r="D2257" t="s">
        <v>16</v>
      </c>
      <c r="E2257" t="s">
        <v>11</v>
      </c>
      <c r="F2257">
        <v>85</v>
      </c>
      <c r="G2257">
        <v>0.84</v>
      </c>
      <c r="H2257">
        <v>1235</v>
      </c>
      <c r="I2257" s="2">
        <v>0.29166666666666669</v>
      </c>
    </row>
    <row r="2258" spans="1:9" hidden="1" x14ac:dyDescent="0.25">
      <c r="A2258" s="1">
        <v>45101</v>
      </c>
      <c r="B2258">
        <v>84</v>
      </c>
      <c r="C2258" t="s">
        <v>15</v>
      </c>
      <c r="D2258" t="s">
        <v>16</v>
      </c>
      <c r="E2258" t="s">
        <v>11</v>
      </c>
      <c r="F2258">
        <v>79</v>
      </c>
      <c r="G2258">
        <v>0.78</v>
      </c>
      <c r="H2258">
        <v>1235</v>
      </c>
      <c r="I2258" s="2">
        <v>0.29166666666666669</v>
      </c>
    </row>
    <row r="2259" spans="1:9" hidden="1" x14ac:dyDescent="0.25">
      <c r="A2259" s="1">
        <v>45102</v>
      </c>
      <c r="B2259">
        <v>85</v>
      </c>
      <c r="C2259" t="s">
        <v>15</v>
      </c>
      <c r="D2259" t="s">
        <v>16</v>
      </c>
      <c r="E2259" t="s">
        <v>11</v>
      </c>
      <c r="F2259">
        <v>85</v>
      </c>
      <c r="G2259">
        <v>0.83</v>
      </c>
      <c r="H2259">
        <v>1235</v>
      </c>
      <c r="I2259" s="2">
        <v>0.29166666666666669</v>
      </c>
    </row>
    <row r="2260" spans="1:9" hidden="1" x14ac:dyDescent="0.25">
      <c r="A2260" s="1">
        <v>45103</v>
      </c>
      <c r="B2260">
        <v>86</v>
      </c>
      <c r="C2260" t="s">
        <v>15</v>
      </c>
      <c r="D2260" t="s">
        <v>16</v>
      </c>
      <c r="E2260" t="s">
        <v>11</v>
      </c>
      <c r="F2260">
        <v>75</v>
      </c>
      <c r="G2260">
        <v>0.76</v>
      </c>
      <c r="H2260">
        <v>1235</v>
      </c>
      <c r="I2260" s="2">
        <v>0.29166666666666669</v>
      </c>
    </row>
    <row r="2261" spans="1:9" hidden="1" x14ac:dyDescent="0.25">
      <c r="A2261" s="1">
        <v>45104</v>
      </c>
      <c r="B2261">
        <v>87</v>
      </c>
      <c r="C2261" t="s">
        <v>15</v>
      </c>
      <c r="D2261" t="s">
        <v>16</v>
      </c>
      <c r="E2261" t="s">
        <v>11</v>
      </c>
      <c r="F2261">
        <v>117</v>
      </c>
      <c r="G2261">
        <v>1.1000000000000001</v>
      </c>
      <c r="H2261">
        <v>1235</v>
      </c>
      <c r="I2261" s="2">
        <v>0.29166666666666669</v>
      </c>
    </row>
    <row r="2262" spans="1:9" hidden="1" x14ac:dyDescent="0.25">
      <c r="A2262" s="1">
        <v>45105</v>
      </c>
      <c r="B2262">
        <v>88</v>
      </c>
      <c r="C2262" t="s">
        <v>15</v>
      </c>
      <c r="D2262" t="s">
        <v>16</v>
      </c>
      <c r="E2262" t="s">
        <v>11</v>
      </c>
      <c r="F2262">
        <v>104</v>
      </c>
      <c r="G2262">
        <v>0.95</v>
      </c>
      <c r="H2262">
        <v>1235</v>
      </c>
      <c r="I2262" s="2">
        <v>0.29166666666666669</v>
      </c>
    </row>
    <row r="2263" spans="1:9" hidden="1" x14ac:dyDescent="0.25">
      <c r="A2263" s="1">
        <v>45106</v>
      </c>
      <c r="B2263">
        <v>89</v>
      </c>
      <c r="C2263" t="s">
        <v>15</v>
      </c>
      <c r="D2263" t="s">
        <v>16</v>
      </c>
      <c r="E2263" t="s">
        <v>11</v>
      </c>
      <c r="F2263">
        <v>91</v>
      </c>
      <c r="G2263">
        <v>0.92</v>
      </c>
      <c r="H2263">
        <v>1235</v>
      </c>
      <c r="I2263" s="2">
        <v>0.29166666666666669</v>
      </c>
    </row>
    <row r="2264" spans="1:9" hidden="1" x14ac:dyDescent="0.25">
      <c r="A2264" s="1">
        <v>45107</v>
      </c>
      <c r="B2264">
        <v>90</v>
      </c>
      <c r="C2264" t="s">
        <v>15</v>
      </c>
      <c r="D2264" t="s">
        <v>16</v>
      </c>
      <c r="E2264" t="s">
        <v>11</v>
      </c>
      <c r="F2264">
        <v>98</v>
      </c>
      <c r="G2264">
        <v>1.1000000000000001</v>
      </c>
      <c r="H2264">
        <v>1235</v>
      </c>
      <c r="I2264" s="2">
        <v>0.29166666666666669</v>
      </c>
    </row>
    <row r="2265" spans="1:9" hidden="1" x14ac:dyDescent="0.25">
      <c r="A2265" s="1">
        <v>45108</v>
      </c>
      <c r="B2265">
        <v>91</v>
      </c>
      <c r="C2265" t="s">
        <v>15</v>
      </c>
      <c r="D2265" t="s">
        <v>16</v>
      </c>
      <c r="E2265" t="s">
        <v>11</v>
      </c>
      <c r="F2265">
        <v>68</v>
      </c>
      <c r="G2265">
        <v>0.95</v>
      </c>
      <c r="H2265">
        <v>1235</v>
      </c>
      <c r="I2265" s="2">
        <v>0.29166666666666669</v>
      </c>
    </row>
    <row r="2266" spans="1:9" hidden="1" x14ac:dyDescent="0.25">
      <c r="A2266" s="1">
        <v>45109</v>
      </c>
      <c r="B2266">
        <v>92</v>
      </c>
      <c r="C2266" t="s">
        <v>15</v>
      </c>
      <c r="D2266" t="s">
        <v>16</v>
      </c>
      <c r="E2266" t="s">
        <v>11</v>
      </c>
      <c r="F2266">
        <v>79</v>
      </c>
      <c r="G2266">
        <v>1.2</v>
      </c>
      <c r="H2266">
        <v>1235</v>
      </c>
      <c r="I2266" s="2">
        <v>0.29166666666666669</v>
      </c>
    </row>
    <row r="2267" spans="1:9" hidden="1" x14ac:dyDescent="0.25">
      <c r="A2267" s="1">
        <v>45110</v>
      </c>
      <c r="B2267">
        <v>93</v>
      </c>
      <c r="C2267" t="s">
        <v>15</v>
      </c>
      <c r="D2267" t="s">
        <v>16</v>
      </c>
      <c r="E2267" t="s">
        <v>11</v>
      </c>
      <c r="F2267">
        <v>63</v>
      </c>
      <c r="G2267">
        <v>0.78</v>
      </c>
      <c r="H2267">
        <v>1235</v>
      </c>
      <c r="I2267" s="2">
        <v>0.29166666666666669</v>
      </c>
    </row>
    <row r="2268" spans="1:9" hidden="1" x14ac:dyDescent="0.25">
      <c r="A2268" s="1">
        <v>45111</v>
      </c>
      <c r="B2268">
        <v>94</v>
      </c>
      <c r="C2268" t="s">
        <v>15</v>
      </c>
      <c r="D2268" t="s">
        <v>16</v>
      </c>
      <c r="E2268" t="s">
        <v>11</v>
      </c>
      <c r="F2268">
        <v>59</v>
      </c>
      <c r="G2268">
        <v>0.72</v>
      </c>
      <c r="H2268">
        <v>1235</v>
      </c>
      <c r="I2268" s="2">
        <v>0.29166666666666669</v>
      </c>
    </row>
    <row r="2269" spans="1:9" hidden="1" x14ac:dyDescent="0.25">
      <c r="A2269" s="1">
        <v>45112</v>
      </c>
      <c r="B2269">
        <v>95</v>
      </c>
      <c r="C2269" t="s">
        <v>15</v>
      </c>
      <c r="D2269" t="s">
        <v>16</v>
      </c>
      <c r="E2269" t="s">
        <v>11</v>
      </c>
      <c r="F2269">
        <v>59</v>
      </c>
      <c r="G2269">
        <v>0.87</v>
      </c>
      <c r="H2269">
        <v>1235</v>
      </c>
      <c r="I2269" s="2">
        <v>0.29166666666666669</v>
      </c>
    </row>
    <row r="2270" spans="1:9" hidden="1" x14ac:dyDescent="0.25">
      <c r="A2270" s="1">
        <v>45113</v>
      </c>
      <c r="B2270">
        <v>96</v>
      </c>
      <c r="C2270" t="s">
        <v>15</v>
      </c>
      <c r="D2270" t="s">
        <v>16</v>
      </c>
      <c r="E2270" t="s">
        <v>11</v>
      </c>
      <c r="F2270">
        <v>63</v>
      </c>
      <c r="G2270">
        <v>1.0900000000000001</v>
      </c>
      <c r="H2270">
        <v>1235</v>
      </c>
      <c r="I2270" s="2">
        <v>0.29166666666666669</v>
      </c>
    </row>
    <row r="2271" spans="1:9" hidden="1" x14ac:dyDescent="0.25">
      <c r="A2271" s="1">
        <v>45114</v>
      </c>
      <c r="B2271">
        <v>97</v>
      </c>
      <c r="C2271" t="s">
        <v>15</v>
      </c>
      <c r="D2271" t="s">
        <v>16</v>
      </c>
      <c r="E2271" t="s">
        <v>11</v>
      </c>
      <c r="F2271">
        <v>59</v>
      </c>
      <c r="G2271">
        <v>0.84</v>
      </c>
      <c r="H2271">
        <v>1235</v>
      </c>
      <c r="I2271" s="2">
        <v>0.29166666666666669</v>
      </c>
    </row>
    <row r="2272" spans="1:9" hidden="1" x14ac:dyDescent="0.25">
      <c r="A2272" s="1">
        <v>45115</v>
      </c>
      <c r="B2272">
        <v>98</v>
      </c>
      <c r="C2272" t="s">
        <v>15</v>
      </c>
      <c r="D2272" t="s">
        <v>16</v>
      </c>
      <c r="E2272" t="s">
        <v>11</v>
      </c>
      <c r="F2272">
        <v>68</v>
      </c>
      <c r="G2272">
        <v>1.0900000000000001</v>
      </c>
      <c r="H2272">
        <v>1235</v>
      </c>
      <c r="I2272" s="2">
        <v>0.29166666666666669</v>
      </c>
    </row>
    <row r="2273" spans="1:9" hidden="1" x14ac:dyDescent="0.25">
      <c r="A2273" s="1">
        <v>45116</v>
      </c>
      <c r="B2273">
        <v>99</v>
      </c>
      <c r="C2273" t="s">
        <v>15</v>
      </c>
      <c r="D2273" t="s">
        <v>16</v>
      </c>
      <c r="E2273" t="s">
        <v>11</v>
      </c>
      <c r="F2273">
        <v>63</v>
      </c>
      <c r="G2273">
        <v>0.9</v>
      </c>
      <c r="H2273">
        <v>1235</v>
      </c>
      <c r="I2273" s="2">
        <v>0.29166666666666669</v>
      </c>
    </row>
    <row r="2274" spans="1:9" hidden="1" x14ac:dyDescent="0.25">
      <c r="A2274" s="1">
        <v>45117</v>
      </c>
      <c r="B2274">
        <v>100</v>
      </c>
      <c r="C2274" t="s">
        <v>15</v>
      </c>
      <c r="D2274" t="s">
        <v>16</v>
      </c>
      <c r="E2274" t="s">
        <v>11</v>
      </c>
      <c r="F2274">
        <v>59</v>
      </c>
      <c r="G2274">
        <v>0.78</v>
      </c>
      <c r="H2274">
        <v>1235</v>
      </c>
      <c r="I2274" s="2">
        <v>0.29166666666666669</v>
      </c>
    </row>
    <row r="2275" spans="1:9" hidden="1" x14ac:dyDescent="0.25">
      <c r="A2275" s="1">
        <v>45118</v>
      </c>
      <c r="B2275">
        <v>101</v>
      </c>
      <c r="C2275" t="s">
        <v>15</v>
      </c>
      <c r="D2275" t="s">
        <v>16</v>
      </c>
      <c r="E2275" t="s">
        <v>11</v>
      </c>
      <c r="F2275">
        <v>59</v>
      </c>
      <c r="G2275">
        <v>0.67</v>
      </c>
      <c r="H2275">
        <v>1235</v>
      </c>
      <c r="I2275" s="2">
        <v>0.29166666666666669</v>
      </c>
    </row>
    <row r="2276" spans="1:9" hidden="1" x14ac:dyDescent="0.25">
      <c r="A2276" s="1">
        <v>45119</v>
      </c>
      <c r="B2276">
        <v>102</v>
      </c>
      <c r="C2276" t="s">
        <v>15</v>
      </c>
      <c r="D2276" t="s">
        <v>16</v>
      </c>
      <c r="E2276" t="s">
        <v>11</v>
      </c>
      <c r="F2276">
        <v>59</v>
      </c>
      <c r="G2276">
        <v>0.69</v>
      </c>
      <c r="H2276">
        <v>1235</v>
      </c>
      <c r="I2276" s="2">
        <v>0.29166666666666669</v>
      </c>
    </row>
    <row r="2277" spans="1:9" hidden="1" x14ac:dyDescent="0.25">
      <c r="A2277" s="1">
        <v>45120</v>
      </c>
      <c r="B2277">
        <v>103</v>
      </c>
      <c r="C2277" t="s">
        <v>15</v>
      </c>
      <c r="D2277" t="s">
        <v>16</v>
      </c>
      <c r="E2277" t="s">
        <v>11</v>
      </c>
      <c r="F2277">
        <v>59</v>
      </c>
      <c r="G2277">
        <v>0.64</v>
      </c>
      <c r="H2277">
        <v>1235</v>
      </c>
      <c r="I2277" s="2">
        <v>0.29166666666666669</v>
      </c>
    </row>
    <row r="2278" spans="1:9" hidden="1" x14ac:dyDescent="0.25">
      <c r="A2278" s="1">
        <v>45121</v>
      </c>
      <c r="B2278">
        <v>104</v>
      </c>
      <c r="C2278" t="s">
        <v>15</v>
      </c>
      <c r="D2278" t="s">
        <v>16</v>
      </c>
      <c r="E2278" t="s">
        <v>11</v>
      </c>
      <c r="F2278">
        <v>59</v>
      </c>
      <c r="G2278">
        <v>0.7</v>
      </c>
      <c r="H2278">
        <v>1235</v>
      </c>
      <c r="I2278" s="2">
        <v>0.29166666666666669</v>
      </c>
    </row>
    <row r="2279" spans="1:9" hidden="1" x14ac:dyDescent="0.25">
      <c r="A2279" s="1">
        <v>45122</v>
      </c>
      <c r="B2279">
        <v>105</v>
      </c>
      <c r="C2279" t="s">
        <v>15</v>
      </c>
      <c r="D2279" t="s">
        <v>16</v>
      </c>
      <c r="E2279" t="s">
        <v>11</v>
      </c>
      <c r="F2279">
        <v>63</v>
      </c>
      <c r="G2279">
        <v>0.82</v>
      </c>
      <c r="H2279">
        <v>1235</v>
      </c>
      <c r="I2279" s="2">
        <v>0.29166666666666669</v>
      </c>
    </row>
    <row r="2280" spans="1:9" hidden="1" x14ac:dyDescent="0.25">
      <c r="A2280" s="1">
        <v>45123</v>
      </c>
      <c r="B2280">
        <v>106</v>
      </c>
      <c r="C2280" t="s">
        <v>15</v>
      </c>
      <c r="D2280" t="s">
        <v>16</v>
      </c>
      <c r="E2280" t="s">
        <v>11</v>
      </c>
      <c r="F2280">
        <v>68</v>
      </c>
      <c r="G2280">
        <v>0.92</v>
      </c>
      <c r="H2280">
        <v>1235</v>
      </c>
      <c r="I2280" s="2">
        <v>0.29166666666666669</v>
      </c>
    </row>
    <row r="2281" spans="1:9" hidden="1" x14ac:dyDescent="0.25">
      <c r="A2281" s="1">
        <v>45124</v>
      </c>
      <c r="B2281">
        <v>107</v>
      </c>
      <c r="C2281" t="s">
        <v>15</v>
      </c>
      <c r="D2281" t="s">
        <v>16</v>
      </c>
      <c r="E2281" t="s">
        <v>11</v>
      </c>
      <c r="F2281">
        <v>59</v>
      </c>
      <c r="G2281">
        <v>0.76</v>
      </c>
      <c r="H2281">
        <v>1235</v>
      </c>
      <c r="I2281" s="2">
        <v>0.29166666666666669</v>
      </c>
    </row>
    <row r="2282" spans="1:9" hidden="1" x14ac:dyDescent="0.25">
      <c r="A2282" s="1">
        <v>45125</v>
      </c>
      <c r="B2282">
        <v>108</v>
      </c>
      <c r="C2282" t="s">
        <v>15</v>
      </c>
      <c r="D2282" t="s">
        <v>16</v>
      </c>
      <c r="E2282" t="s">
        <v>11</v>
      </c>
      <c r="F2282">
        <v>59</v>
      </c>
      <c r="G2282">
        <v>0.78</v>
      </c>
      <c r="H2282">
        <v>1235</v>
      </c>
      <c r="I2282" s="2">
        <v>0.29166666666666669</v>
      </c>
    </row>
    <row r="2283" spans="1:9" hidden="1" x14ac:dyDescent="0.25">
      <c r="A2283" s="1">
        <v>45126</v>
      </c>
      <c r="B2283">
        <v>109</v>
      </c>
      <c r="C2283" t="s">
        <v>15</v>
      </c>
      <c r="D2283" t="s">
        <v>16</v>
      </c>
      <c r="E2283" t="s">
        <v>11</v>
      </c>
      <c r="F2283">
        <v>63</v>
      </c>
      <c r="G2283">
        <v>0.84</v>
      </c>
      <c r="H2283">
        <v>1235</v>
      </c>
      <c r="I2283" s="2">
        <v>0.29166666666666669</v>
      </c>
    </row>
    <row r="2284" spans="1:9" hidden="1" x14ac:dyDescent="0.25">
      <c r="A2284" s="1">
        <v>45127</v>
      </c>
      <c r="B2284">
        <v>110</v>
      </c>
      <c r="C2284" t="s">
        <v>15</v>
      </c>
      <c r="D2284" t="s">
        <v>16</v>
      </c>
      <c r="E2284" t="s">
        <v>11</v>
      </c>
      <c r="F2284">
        <v>59</v>
      </c>
      <c r="G2284">
        <v>0.72</v>
      </c>
      <c r="H2284">
        <v>1235</v>
      </c>
      <c r="I2284" s="2">
        <v>0.29166666666666669</v>
      </c>
    </row>
    <row r="2285" spans="1:9" hidden="1" x14ac:dyDescent="0.25">
      <c r="A2285" s="1">
        <v>45128</v>
      </c>
      <c r="B2285">
        <v>111</v>
      </c>
      <c r="C2285" t="s">
        <v>15</v>
      </c>
      <c r="D2285" t="s">
        <v>16</v>
      </c>
      <c r="E2285" t="s">
        <v>11</v>
      </c>
      <c r="F2285">
        <v>59</v>
      </c>
      <c r="G2285">
        <v>0.67</v>
      </c>
      <c r="H2285">
        <v>1235</v>
      </c>
      <c r="I2285" s="2">
        <v>0.29166666666666669</v>
      </c>
    </row>
    <row r="2286" spans="1:9" hidden="1" x14ac:dyDescent="0.25">
      <c r="A2286" s="1">
        <v>45129</v>
      </c>
      <c r="B2286">
        <v>112</v>
      </c>
      <c r="C2286" t="s">
        <v>15</v>
      </c>
      <c r="D2286" t="s">
        <v>16</v>
      </c>
      <c r="E2286" t="s">
        <v>11</v>
      </c>
      <c r="F2286">
        <v>68</v>
      </c>
      <c r="G2286">
        <v>0.95</v>
      </c>
      <c r="H2286">
        <v>1235</v>
      </c>
      <c r="I2286" s="2">
        <v>0.29166666666666669</v>
      </c>
    </row>
    <row r="2287" spans="1:9" hidden="1" x14ac:dyDescent="0.25">
      <c r="A2287" s="1">
        <v>45130</v>
      </c>
      <c r="B2287">
        <v>113</v>
      </c>
      <c r="C2287" t="s">
        <v>15</v>
      </c>
      <c r="D2287" t="s">
        <v>16</v>
      </c>
      <c r="E2287" t="s">
        <v>11</v>
      </c>
      <c r="F2287">
        <v>59</v>
      </c>
      <c r="G2287">
        <v>0.78</v>
      </c>
      <c r="H2287">
        <v>1235</v>
      </c>
      <c r="I2287" s="2">
        <v>0.29166666666666669</v>
      </c>
    </row>
    <row r="2288" spans="1:9" hidden="1" x14ac:dyDescent="0.25">
      <c r="A2288" s="1">
        <v>45131</v>
      </c>
      <c r="B2288">
        <v>114</v>
      </c>
      <c r="C2288" t="s">
        <v>15</v>
      </c>
      <c r="D2288" t="s">
        <v>16</v>
      </c>
      <c r="E2288" t="s">
        <v>11</v>
      </c>
      <c r="F2288">
        <v>59</v>
      </c>
      <c r="G2288">
        <v>0.65</v>
      </c>
      <c r="H2288">
        <v>1235</v>
      </c>
      <c r="I2288" s="2">
        <v>0.29166666666666669</v>
      </c>
    </row>
    <row r="2289" spans="1:9" hidden="1" x14ac:dyDescent="0.25">
      <c r="A2289" s="1">
        <v>45132</v>
      </c>
      <c r="B2289">
        <v>115</v>
      </c>
      <c r="C2289" t="s">
        <v>15</v>
      </c>
      <c r="D2289" t="s">
        <v>16</v>
      </c>
      <c r="E2289" t="s">
        <v>11</v>
      </c>
      <c r="F2289">
        <v>68</v>
      </c>
      <c r="G2289">
        <v>0.91</v>
      </c>
      <c r="H2289">
        <v>1235</v>
      </c>
      <c r="I2289" s="2">
        <v>0.29166666666666669</v>
      </c>
    </row>
    <row r="2290" spans="1:9" hidden="1" x14ac:dyDescent="0.25">
      <c r="A2290" s="1">
        <v>45133</v>
      </c>
      <c r="B2290">
        <v>116</v>
      </c>
      <c r="C2290" t="s">
        <v>15</v>
      </c>
      <c r="D2290" t="s">
        <v>16</v>
      </c>
      <c r="E2290" t="s">
        <v>11</v>
      </c>
      <c r="F2290">
        <v>63</v>
      </c>
      <c r="G2290">
        <v>0.68</v>
      </c>
      <c r="H2290">
        <v>1235</v>
      </c>
      <c r="I2290" s="2">
        <v>0.29166666666666669</v>
      </c>
    </row>
    <row r="2291" spans="1:9" hidden="1" x14ac:dyDescent="0.25">
      <c r="A2291" s="1">
        <v>45134</v>
      </c>
      <c r="B2291">
        <v>117</v>
      </c>
      <c r="C2291" t="s">
        <v>15</v>
      </c>
      <c r="D2291" t="s">
        <v>16</v>
      </c>
      <c r="E2291" t="s">
        <v>11</v>
      </c>
      <c r="F2291">
        <v>68</v>
      </c>
      <c r="G2291">
        <v>0.95</v>
      </c>
      <c r="H2291">
        <v>1235</v>
      </c>
      <c r="I2291" s="2">
        <v>0.29166666666666669</v>
      </c>
    </row>
    <row r="2292" spans="1:9" hidden="1" x14ac:dyDescent="0.25">
      <c r="A2292" s="1">
        <v>45135</v>
      </c>
      <c r="B2292">
        <v>118</v>
      </c>
      <c r="C2292" t="s">
        <v>15</v>
      </c>
      <c r="D2292" t="s">
        <v>16</v>
      </c>
      <c r="E2292" t="s">
        <v>11</v>
      </c>
      <c r="F2292">
        <v>68</v>
      </c>
      <c r="G2292">
        <v>0.94</v>
      </c>
      <c r="H2292">
        <v>1235</v>
      </c>
      <c r="I2292" s="2">
        <v>0.29166666666666669</v>
      </c>
    </row>
    <row r="2293" spans="1:9" hidden="1" x14ac:dyDescent="0.25">
      <c r="A2293" s="1">
        <v>45136</v>
      </c>
      <c r="B2293">
        <v>119</v>
      </c>
      <c r="C2293" t="s">
        <v>15</v>
      </c>
      <c r="D2293" t="s">
        <v>16</v>
      </c>
      <c r="E2293" t="s">
        <v>11</v>
      </c>
      <c r="F2293">
        <v>59</v>
      </c>
      <c r="G2293">
        <v>0.78</v>
      </c>
      <c r="H2293">
        <v>1235</v>
      </c>
      <c r="I2293" s="2">
        <v>0.29166666666666669</v>
      </c>
    </row>
    <row r="2294" spans="1:9" hidden="1" x14ac:dyDescent="0.25">
      <c r="A2294" s="1">
        <v>45137</v>
      </c>
      <c r="B2294">
        <v>120</v>
      </c>
      <c r="C2294" t="s">
        <v>15</v>
      </c>
      <c r="D2294" t="s">
        <v>16</v>
      </c>
      <c r="E2294" t="s">
        <v>11</v>
      </c>
      <c r="F2294">
        <v>59</v>
      </c>
      <c r="G2294">
        <v>0.72</v>
      </c>
      <c r="H2294">
        <v>1235</v>
      </c>
      <c r="I2294" s="2">
        <v>0.29166666666666669</v>
      </c>
    </row>
    <row r="2295" spans="1:9" hidden="1" x14ac:dyDescent="0.25">
      <c r="A2295" s="1">
        <v>45138</v>
      </c>
      <c r="B2295">
        <v>121</v>
      </c>
      <c r="C2295" t="s">
        <v>15</v>
      </c>
      <c r="D2295" t="s">
        <v>16</v>
      </c>
      <c r="E2295" t="s">
        <v>11</v>
      </c>
      <c r="F2295">
        <v>41</v>
      </c>
      <c r="G2295">
        <v>0.67</v>
      </c>
      <c r="H2295">
        <v>1235</v>
      </c>
      <c r="I2295" s="2">
        <v>0.29166666666666669</v>
      </c>
    </row>
    <row r="2296" spans="1:9" hidden="1" x14ac:dyDescent="0.25">
      <c r="A2296" s="1">
        <v>45139</v>
      </c>
      <c r="B2296">
        <v>122</v>
      </c>
      <c r="C2296" t="s">
        <v>15</v>
      </c>
      <c r="D2296" t="s">
        <v>16</v>
      </c>
      <c r="E2296" t="s">
        <v>11</v>
      </c>
      <c r="F2296">
        <v>53</v>
      </c>
      <c r="G2296">
        <v>0.92</v>
      </c>
      <c r="H2296">
        <v>1235</v>
      </c>
      <c r="I2296" s="2">
        <v>0.29166666666666669</v>
      </c>
    </row>
    <row r="2297" spans="1:9" hidden="1" x14ac:dyDescent="0.25">
      <c r="A2297" s="1">
        <v>45140</v>
      </c>
      <c r="B2297">
        <v>123</v>
      </c>
      <c r="C2297" t="s">
        <v>15</v>
      </c>
      <c r="D2297" t="s">
        <v>16</v>
      </c>
      <c r="E2297" t="s">
        <v>11</v>
      </c>
      <c r="F2297">
        <v>47</v>
      </c>
      <c r="G2297">
        <v>0.78</v>
      </c>
      <c r="H2297">
        <v>1235</v>
      </c>
      <c r="I2297" s="2">
        <v>0.29166666666666669</v>
      </c>
    </row>
    <row r="2298" spans="1:9" hidden="1" x14ac:dyDescent="0.25">
      <c r="A2298" s="1">
        <v>45141</v>
      </c>
      <c r="B2298">
        <v>124</v>
      </c>
      <c r="C2298" t="s">
        <v>15</v>
      </c>
      <c r="D2298" t="s">
        <v>16</v>
      </c>
      <c r="E2298" t="s">
        <v>11</v>
      </c>
      <c r="F2298">
        <v>47</v>
      </c>
      <c r="G2298">
        <v>0.67</v>
      </c>
      <c r="H2298">
        <v>1235</v>
      </c>
      <c r="I2298" s="2">
        <v>0.29166666666666669</v>
      </c>
    </row>
    <row r="2299" spans="1:9" hidden="1" x14ac:dyDescent="0.25">
      <c r="A2299" s="1">
        <v>45142</v>
      </c>
      <c r="B2299">
        <v>125</v>
      </c>
      <c r="C2299" t="s">
        <v>15</v>
      </c>
      <c r="D2299" t="s">
        <v>16</v>
      </c>
      <c r="E2299" t="s">
        <v>11</v>
      </c>
      <c r="F2299">
        <v>41</v>
      </c>
      <c r="G2299">
        <v>0.64</v>
      </c>
      <c r="H2299">
        <v>1235</v>
      </c>
      <c r="I2299" s="2">
        <v>0.29166666666666669</v>
      </c>
    </row>
    <row r="2300" spans="1:9" hidden="1" x14ac:dyDescent="0.25">
      <c r="A2300" s="1">
        <v>45143</v>
      </c>
      <c r="B2300">
        <v>126</v>
      </c>
      <c r="C2300" t="s">
        <v>15</v>
      </c>
      <c r="D2300" t="s">
        <v>16</v>
      </c>
      <c r="E2300" t="s">
        <v>11</v>
      </c>
      <c r="F2300">
        <v>41</v>
      </c>
      <c r="G2300">
        <v>0.67</v>
      </c>
      <c r="H2300">
        <v>1235</v>
      </c>
      <c r="I2300" s="2">
        <v>0.29166666666666669</v>
      </c>
    </row>
    <row r="2301" spans="1:9" hidden="1" x14ac:dyDescent="0.25">
      <c r="A2301" s="1">
        <v>45144</v>
      </c>
      <c r="B2301">
        <v>127</v>
      </c>
      <c r="C2301" t="s">
        <v>15</v>
      </c>
      <c r="D2301" t="s">
        <v>16</v>
      </c>
      <c r="E2301" t="s">
        <v>11</v>
      </c>
      <c r="F2301">
        <v>53</v>
      </c>
      <c r="G2301">
        <v>0.84</v>
      </c>
      <c r="H2301">
        <v>1235</v>
      </c>
      <c r="I2301" s="2">
        <v>0.29166666666666669</v>
      </c>
    </row>
    <row r="2302" spans="1:9" hidden="1" x14ac:dyDescent="0.25">
      <c r="A2302" s="1">
        <v>45145</v>
      </c>
      <c r="B2302">
        <v>128</v>
      </c>
      <c r="C2302" t="s">
        <v>15</v>
      </c>
      <c r="D2302" t="s">
        <v>16</v>
      </c>
      <c r="E2302" t="s">
        <v>11</v>
      </c>
      <c r="F2302">
        <v>41</v>
      </c>
      <c r="G2302">
        <v>0.69</v>
      </c>
      <c r="H2302">
        <v>1235</v>
      </c>
      <c r="I2302" s="2">
        <v>0.29166666666666669</v>
      </c>
    </row>
    <row r="2303" spans="1:9" hidden="1" x14ac:dyDescent="0.25">
      <c r="A2303" s="1">
        <v>45146</v>
      </c>
      <c r="B2303">
        <v>129</v>
      </c>
      <c r="C2303" t="s">
        <v>15</v>
      </c>
      <c r="D2303" t="s">
        <v>16</v>
      </c>
      <c r="E2303" t="s">
        <v>11</v>
      </c>
      <c r="F2303">
        <v>59</v>
      </c>
      <c r="G2303">
        <v>0.95</v>
      </c>
      <c r="H2303">
        <v>1235</v>
      </c>
      <c r="I2303" s="2">
        <v>0.29166666666666669</v>
      </c>
    </row>
    <row r="2304" spans="1:9" hidden="1" x14ac:dyDescent="0.25">
      <c r="A2304" s="1">
        <v>45147</v>
      </c>
      <c r="B2304">
        <v>130</v>
      </c>
      <c r="C2304" t="s">
        <v>15</v>
      </c>
      <c r="D2304" t="s">
        <v>16</v>
      </c>
      <c r="E2304" t="s">
        <v>11</v>
      </c>
      <c r="F2304">
        <v>41</v>
      </c>
      <c r="G2304">
        <v>0.79</v>
      </c>
      <c r="H2304">
        <v>1235</v>
      </c>
      <c r="I2304" s="2">
        <v>0.29166666666666669</v>
      </c>
    </row>
    <row r="2305" spans="1:9" hidden="1" x14ac:dyDescent="0.25">
      <c r="A2305" s="1">
        <v>45148</v>
      </c>
      <c r="B2305">
        <v>131</v>
      </c>
      <c r="C2305" t="s">
        <v>15</v>
      </c>
      <c r="D2305" t="s">
        <v>16</v>
      </c>
      <c r="E2305" t="s">
        <v>11</v>
      </c>
      <c r="F2305">
        <v>53</v>
      </c>
      <c r="G2305">
        <v>1.07</v>
      </c>
      <c r="H2305">
        <v>1235</v>
      </c>
      <c r="I2305" s="2">
        <v>0.29166666666666669</v>
      </c>
    </row>
    <row r="2306" spans="1:9" hidden="1" x14ac:dyDescent="0.25">
      <c r="A2306" s="1">
        <v>45149</v>
      </c>
      <c r="B2306">
        <v>132</v>
      </c>
      <c r="C2306" t="s">
        <v>15</v>
      </c>
      <c r="D2306" t="s">
        <v>16</v>
      </c>
      <c r="E2306" t="s">
        <v>11</v>
      </c>
      <c r="F2306">
        <v>47</v>
      </c>
      <c r="G2306">
        <v>0.85</v>
      </c>
      <c r="H2306">
        <v>1235</v>
      </c>
      <c r="I2306" s="2">
        <v>0.29166666666666669</v>
      </c>
    </row>
    <row r="2307" spans="1:9" hidden="1" x14ac:dyDescent="0.25">
      <c r="A2307" s="1">
        <v>45150</v>
      </c>
      <c r="B2307">
        <v>133</v>
      </c>
      <c r="C2307" t="s">
        <v>15</v>
      </c>
      <c r="D2307" t="s">
        <v>16</v>
      </c>
      <c r="E2307" t="s">
        <v>11</v>
      </c>
      <c r="F2307">
        <v>41</v>
      </c>
      <c r="G2307">
        <v>0.77</v>
      </c>
      <c r="H2307">
        <v>1235</v>
      </c>
      <c r="I2307" s="2">
        <v>0.29166666666666669</v>
      </c>
    </row>
    <row r="2308" spans="1:9" hidden="1" x14ac:dyDescent="0.25">
      <c r="A2308" s="1">
        <v>45151</v>
      </c>
      <c r="B2308">
        <v>134</v>
      </c>
      <c r="C2308" t="s">
        <v>15</v>
      </c>
      <c r="D2308" t="s">
        <v>16</v>
      </c>
      <c r="E2308" t="s">
        <v>11</v>
      </c>
      <c r="F2308">
        <v>41</v>
      </c>
      <c r="G2308">
        <v>0.71</v>
      </c>
      <c r="H2308">
        <v>1235</v>
      </c>
      <c r="I2308" s="2">
        <v>0.29166666666666669</v>
      </c>
    </row>
    <row r="2309" spans="1:9" hidden="1" x14ac:dyDescent="0.25">
      <c r="A2309" s="1">
        <v>45152</v>
      </c>
      <c r="B2309">
        <v>135</v>
      </c>
      <c r="C2309" t="s">
        <v>15</v>
      </c>
      <c r="D2309" t="s">
        <v>16</v>
      </c>
      <c r="E2309" t="s">
        <v>11</v>
      </c>
      <c r="F2309">
        <v>53</v>
      </c>
      <c r="G2309">
        <v>1.1499999999999999</v>
      </c>
      <c r="H2309">
        <v>1235</v>
      </c>
      <c r="I2309" s="2">
        <v>0.29166666666666669</v>
      </c>
    </row>
    <row r="2310" spans="1:9" hidden="1" x14ac:dyDescent="0.25">
      <c r="A2310" s="1">
        <v>45153</v>
      </c>
      <c r="B2310">
        <v>136</v>
      </c>
      <c r="C2310" t="s">
        <v>15</v>
      </c>
      <c r="D2310" t="s">
        <v>16</v>
      </c>
      <c r="E2310" t="s">
        <v>11</v>
      </c>
      <c r="F2310">
        <v>41</v>
      </c>
      <c r="G2310">
        <v>0.78</v>
      </c>
      <c r="H2310">
        <v>1235</v>
      </c>
      <c r="I2310" s="2">
        <v>0.29166666666666669</v>
      </c>
    </row>
    <row r="2311" spans="1:9" hidden="1" x14ac:dyDescent="0.25">
      <c r="A2311" s="1">
        <v>45154</v>
      </c>
      <c r="B2311">
        <v>137</v>
      </c>
      <c r="C2311" t="s">
        <v>15</v>
      </c>
      <c r="D2311" t="s">
        <v>16</v>
      </c>
      <c r="E2311" t="s">
        <v>11</v>
      </c>
      <c r="F2311">
        <v>53</v>
      </c>
      <c r="G2311">
        <v>0.88</v>
      </c>
      <c r="H2311">
        <v>1235</v>
      </c>
      <c r="I2311" s="2">
        <v>0.29166666666666669</v>
      </c>
    </row>
    <row r="2312" spans="1:9" hidden="1" x14ac:dyDescent="0.25">
      <c r="A2312" s="1">
        <v>45155</v>
      </c>
      <c r="B2312">
        <v>138</v>
      </c>
      <c r="C2312" t="s">
        <v>15</v>
      </c>
      <c r="D2312" t="s">
        <v>16</v>
      </c>
      <c r="E2312" t="s">
        <v>11</v>
      </c>
      <c r="F2312">
        <v>41</v>
      </c>
      <c r="G2312">
        <v>0.65</v>
      </c>
      <c r="H2312">
        <v>1235</v>
      </c>
      <c r="I2312" s="2">
        <v>0.29166666666666669</v>
      </c>
    </row>
    <row r="2313" spans="1:9" hidden="1" x14ac:dyDescent="0.25">
      <c r="A2313" s="1">
        <v>45156</v>
      </c>
      <c r="B2313">
        <v>139</v>
      </c>
      <c r="C2313" t="s">
        <v>15</v>
      </c>
      <c r="D2313" t="s">
        <v>16</v>
      </c>
      <c r="E2313" t="s">
        <v>11</v>
      </c>
      <c r="F2313">
        <v>41</v>
      </c>
      <c r="G2313">
        <v>0.64</v>
      </c>
      <c r="H2313">
        <v>1235</v>
      </c>
      <c r="I2313" s="2">
        <v>0.29166666666666669</v>
      </c>
    </row>
    <row r="2314" spans="1:9" hidden="1" x14ac:dyDescent="0.25">
      <c r="A2314" s="1">
        <v>45157</v>
      </c>
      <c r="B2314">
        <v>140</v>
      </c>
      <c r="C2314" t="s">
        <v>15</v>
      </c>
      <c r="D2314" t="s">
        <v>16</v>
      </c>
      <c r="E2314" t="s">
        <v>11</v>
      </c>
      <c r="F2314">
        <v>53</v>
      </c>
      <c r="G2314">
        <v>0.95</v>
      </c>
      <c r="H2314">
        <v>1235</v>
      </c>
      <c r="I2314" s="2">
        <v>0.29166666666666669</v>
      </c>
    </row>
    <row r="2315" spans="1:9" hidden="1" x14ac:dyDescent="0.25">
      <c r="A2315" s="1">
        <v>45158</v>
      </c>
      <c r="B2315">
        <v>141</v>
      </c>
      <c r="C2315" t="s">
        <v>15</v>
      </c>
      <c r="D2315" t="s">
        <v>16</v>
      </c>
      <c r="E2315" t="s">
        <v>11</v>
      </c>
      <c r="F2315">
        <v>41</v>
      </c>
      <c r="G2315">
        <v>0.78</v>
      </c>
      <c r="H2315">
        <v>1235</v>
      </c>
      <c r="I2315" s="2">
        <v>0.29166666666666669</v>
      </c>
    </row>
    <row r="2316" spans="1:9" hidden="1" x14ac:dyDescent="0.25">
      <c r="A2316" s="1">
        <v>45159</v>
      </c>
      <c r="B2316">
        <v>142</v>
      </c>
      <c r="C2316" t="s">
        <v>15</v>
      </c>
      <c r="D2316" t="s">
        <v>16</v>
      </c>
      <c r="E2316" t="s">
        <v>11</v>
      </c>
      <c r="F2316">
        <v>41</v>
      </c>
      <c r="G2316">
        <v>0.64</v>
      </c>
      <c r="H2316">
        <v>1235</v>
      </c>
      <c r="I2316" s="2">
        <v>0.29166666666666669</v>
      </c>
    </row>
    <row r="2317" spans="1:9" hidden="1" x14ac:dyDescent="0.25">
      <c r="A2317" s="1">
        <v>45160</v>
      </c>
      <c r="B2317">
        <v>143</v>
      </c>
      <c r="C2317" t="s">
        <v>15</v>
      </c>
      <c r="D2317" t="s">
        <v>16</v>
      </c>
      <c r="E2317" t="s">
        <v>11</v>
      </c>
      <c r="F2317">
        <v>41</v>
      </c>
      <c r="G2317">
        <v>0.56000000000000005</v>
      </c>
      <c r="H2317">
        <v>1235</v>
      </c>
      <c r="I2317" s="2">
        <v>0.29166666666666669</v>
      </c>
    </row>
    <row r="2318" spans="1:9" hidden="1" x14ac:dyDescent="0.25">
      <c r="A2318" s="1">
        <v>45161</v>
      </c>
      <c r="B2318">
        <v>144</v>
      </c>
      <c r="C2318" t="s">
        <v>15</v>
      </c>
      <c r="D2318" t="s">
        <v>16</v>
      </c>
      <c r="E2318" t="s">
        <v>11</v>
      </c>
      <c r="F2318">
        <v>53</v>
      </c>
      <c r="G2318">
        <v>0.85</v>
      </c>
      <c r="H2318">
        <v>1235</v>
      </c>
      <c r="I2318" s="2">
        <v>0.29166666666666669</v>
      </c>
    </row>
    <row r="2319" spans="1:9" hidden="1" x14ac:dyDescent="0.25">
      <c r="A2319" s="1">
        <v>45162</v>
      </c>
      <c r="B2319">
        <v>145</v>
      </c>
      <c r="C2319" t="s">
        <v>15</v>
      </c>
      <c r="D2319" t="s">
        <v>16</v>
      </c>
      <c r="E2319" t="s">
        <v>11</v>
      </c>
      <c r="F2319">
        <v>53</v>
      </c>
      <c r="G2319">
        <v>0.96</v>
      </c>
      <c r="H2319">
        <v>1235</v>
      </c>
      <c r="I2319" s="2">
        <v>0.29166666666666669</v>
      </c>
    </row>
    <row r="2320" spans="1:9" hidden="1" x14ac:dyDescent="0.25">
      <c r="A2320" s="1">
        <v>45163</v>
      </c>
      <c r="B2320">
        <v>146</v>
      </c>
      <c r="C2320" t="s">
        <v>15</v>
      </c>
      <c r="D2320" t="s">
        <v>16</v>
      </c>
      <c r="E2320" t="s">
        <v>11</v>
      </c>
      <c r="F2320">
        <v>59</v>
      </c>
      <c r="G2320">
        <v>1.08</v>
      </c>
      <c r="H2320">
        <v>1235</v>
      </c>
      <c r="I2320" s="2">
        <v>0.29166666666666669</v>
      </c>
    </row>
    <row r="2321" spans="1:9" hidden="1" x14ac:dyDescent="0.25">
      <c r="A2321" s="1">
        <v>45164</v>
      </c>
      <c r="B2321">
        <v>147</v>
      </c>
      <c r="C2321" t="s">
        <v>15</v>
      </c>
      <c r="D2321" t="s">
        <v>16</v>
      </c>
      <c r="E2321" t="s">
        <v>11</v>
      </c>
      <c r="F2321">
        <v>41</v>
      </c>
      <c r="G2321">
        <v>0.83</v>
      </c>
      <c r="H2321">
        <v>1235</v>
      </c>
      <c r="I2321" s="2">
        <v>0.29166666666666669</v>
      </c>
    </row>
    <row r="2322" spans="1:9" hidden="1" x14ac:dyDescent="0.25">
      <c r="A2322" s="1">
        <v>45165</v>
      </c>
      <c r="B2322">
        <v>148</v>
      </c>
      <c r="C2322" t="s">
        <v>15</v>
      </c>
      <c r="D2322" t="s">
        <v>16</v>
      </c>
      <c r="E2322" t="s">
        <v>11</v>
      </c>
      <c r="F2322">
        <v>41</v>
      </c>
      <c r="G2322">
        <v>0.72</v>
      </c>
      <c r="H2322">
        <v>1235</v>
      </c>
      <c r="I2322" s="2">
        <v>0.29166666666666669</v>
      </c>
    </row>
    <row r="2323" spans="1:9" hidden="1" x14ac:dyDescent="0.25">
      <c r="A2323" s="1">
        <v>45166</v>
      </c>
      <c r="B2323">
        <v>149</v>
      </c>
      <c r="C2323" t="s">
        <v>15</v>
      </c>
      <c r="D2323" t="s">
        <v>16</v>
      </c>
      <c r="E2323" t="s">
        <v>11</v>
      </c>
      <c r="F2323">
        <v>41</v>
      </c>
      <c r="G2323">
        <v>0.74</v>
      </c>
      <c r="H2323">
        <v>1235</v>
      </c>
      <c r="I2323" s="2">
        <v>0.29166666666666669</v>
      </c>
    </row>
    <row r="2324" spans="1:9" hidden="1" x14ac:dyDescent="0.25">
      <c r="A2324" s="1">
        <v>45167</v>
      </c>
      <c r="B2324">
        <v>150</v>
      </c>
      <c r="C2324" t="s">
        <v>15</v>
      </c>
      <c r="D2324" t="s">
        <v>16</v>
      </c>
      <c r="E2324" t="s">
        <v>11</v>
      </c>
      <c r="F2324">
        <v>53</v>
      </c>
      <c r="G2324">
        <v>0.95</v>
      </c>
      <c r="H2324">
        <v>1235</v>
      </c>
      <c r="I2324" s="2">
        <v>0.29166666666666669</v>
      </c>
    </row>
    <row r="2325" spans="1:9" hidden="1" x14ac:dyDescent="0.25">
      <c r="A2325" s="1">
        <v>45168</v>
      </c>
      <c r="B2325">
        <v>151</v>
      </c>
      <c r="C2325" t="s">
        <v>15</v>
      </c>
      <c r="D2325" t="s">
        <v>16</v>
      </c>
      <c r="E2325" t="s">
        <v>11</v>
      </c>
      <c r="F2325">
        <v>36</v>
      </c>
      <c r="G2325">
        <v>0.81</v>
      </c>
      <c r="H2325">
        <v>1235</v>
      </c>
      <c r="I2325" s="2">
        <v>0.29166666666666669</v>
      </c>
    </row>
    <row r="2326" spans="1:9" hidden="1" x14ac:dyDescent="0.25">
      <c r="A2326" s="1">
        <v>45169</v>
      </c>
      <c r="B2326">
        <v>152</v>
      </c>
      <c r="C2326" t="s">
        <v>15</v>
      </c>
      <c r="D2326" t="s">
        <v>16</v>
      </c>
      <c r="E2326" t="s">
        <v>11</v>
      </c>
      <c r="F2326">
        <v>41</v>
      </c>
      <c r="G2326">
        <v>1.1499999999999999</v>
      </c>
      <c r="H2326">
        <v>1235</v>
      </c>
      <c r="I2326" s="2">
        <v>0.29166666666666669</v>
      </c>
    </row>
    <row r="2327" spans="1:9" hidden="1" x14ac:dyDescent="0.25">
      <c r="A2327" s="1">
        <v>45170</v>
      </c>
      <c r="B2327">
        <v>153</v>
      </c>
      <c r="C2327" t="s">
        <v>15</v>
      </c>
      <c r="D2327" t="s">
        <v>16</v>
      </c>
      <c r="E2327" t="s">
        <v>11</v>
      </c>
      <c r="F2327">
        <v>31</v>
      </c>
      <c r="G2327">
        <v>0.87</v>
      </c>
      <c r="H2327">
        <v>1235</v>
      </c>
      <c r="I2327" s="2">
        <v>0.29166666666666669</v>
      </c>
    </row>
    <row r="2328" spans="1:9" hidden="1" x14ac:dyDescent="0.25">
      <c r="A2328" s="1">
        <v>45171</v>
      </c>
      <c r="B2328">
        <v>154</v>
      </c>
      <c r="C2328" t="s">
        <v>15</v>
      </c>
      <c r="D2328" t="s">
        <v>16</v>
      </c>
      <c r="E2328" t="s">
        <v>11</v>
      </c>
      <c r="F2328">
        <v>36</v>
      </c>
      <c r="G2328">
        <v>0.78</v>
      </c>
      <c r="H2328">
        <v>1235</v>
      </c>
      <c r="I2328" s="2">
        <v>0.29166666666666669</v>
      </c>
    </row>
    <row r="2329" spans="1:9" hidden="1" x14ac:dyDescent="0.25">
      <c r="A2329" s="1">
        <v>45172</v>
      </c>
      <c r="B2329">
        <v>155</v>
      </c>
      <c r="C2329" t="s">
        <v>15</v>
      </c>
      <c r="D2329" t="s">
        <v>16</v>
      </c>
      <c r="E2329" t="s">
        <v>11</v>
      </c>
      <c r="F2329">
        <v>36</v>
      </c>
      <c r="G2329">
        <v>0.69</v>
      </c>
      <c r="H2329">
        <v>1235</v>
      </c>
      <c r="I2329" s="2">
        <v>0.29166666666666669</v>
      </c>
    </row>
    <row r="2330" spans="1:9" hidden="1" x14ac:dyDescent="0.25">
      <c r="A2330" s="1">
        <v>45173</v>
      </c>
      <c r="B2330">
        <v>156</v>
      </c>
      <c r="C2330" t="s">
        <v>15</v>
      </c>
      <c r="D2330" t="s">
        <v>16</v>
      </c>
      <c r="E2330" t="s">
        <v>11</v>
      </c>
      <c r="F2330">
        <v>22</v>
      </c>
      <c r="G2330">
        <v>0.63</v>
      </c>
      <c r="H2330">
        <v>1235</v>
      </c>
      <c r="I2330" s="2">
        <v>0.29166666666666669</v>
      </c>
    </row>
    <row r="2331" spans="1:9" hidden="1" x14ac:dyDescent="0.25">
      <c r="A2331" s="1">
        <v>45174</v>
      </c>
      <c r="B2331">
        <v>157</v>
      </c>
      <c r="C2331" t="s">
        <v>15</v>
      </c>
      <c r="D2331" t="s">
        <v>16</v>
      </c>
      <c r="E2331" t="s">
        <v>11</v>
      </c>
      <c r="F2331">
        <v>36</v>
      </c>
      <c r="G2331">
        <v>0.95</v>
      </c>
      <c r="H2331">
        <v>1235</v>
      </c>
      <c r="I2331" s="2">
        <v>0.29166666666666669</v>
      </c>
    </row>
    <row r="2332" spans="1:9" hidden="1" x14ac:dyDescent="0.25">
      <c r="A2332" s="1">
        <v>45175</v>
      </c>
      <c r="B2332">
        <v>158</v>
      </c>
      <c r="C2332" t="s">
        <v>15</v>
      </c>
      <c r="D2332" t="s">
        <v>16</v>
      </c>
      <c r="E2332" t="s">
        <v>11</v>
      </c>
      <c r="F2332">
        <v>22</v>
      </c>
      <c r="G2332">
        <v>0.73</v>
      </c>
      <c r="H2332">
        <v>1235</v>
      </c>
      <c r="I2332" s="2">
        <v>0.29166666666666669</v>
      </c>
    </row>
    <row r="2333" spans="1:9" hidden="1" x14ac:dyDescent="0.25">
      <c r="A2333" s="1">
        <v>45176</v>
      </c>
      <c r="B2333">
        <v>159</v>
      </c>
      <c r="C2333" t="s">
        <v>15</v>
      </c>
      <c r="D2333" t="s">
        <v>16</v>
      </c>
      <c r="E2333" t="s">
        <v>11</v>
      </c>
      <c r="F2333">
        <v>31</v>
      </c>
      <c r="G2333">
        <v>1.1299999999999999</v>
      </c>
      <c r="H2333">
        <v>1235</v>
      </c>
      <c r="I2333" s="2">
        <v>0.29166666666666669</v>
      </c>
    </row>
    <row r="2334" spans="1:9" hidden="1" x14ac:dyDescent="0.25">
      <c r="A2334" s="1">
        <v>45177</v>
      </c>
      <c r="B2334">
        <v>160</v>
      </c>
      <c r="C2334" t="s">
        <v>15</v>
      </c>
      <c r="D2334" t="s">
        <v>16</v>
      </c>
      <c r="E2334" t="s">
        <v>11</v>
      </c>
      <c r="F2334">
        <v>22</v>
      </c>
      <c r="G2334">
        <v>0.85</v>
      </c>
      <c r="H2334">
        <v>1235</v>
      </c>
      <c r="I2334" s="2">
        <v>0.29166666666666669</v>
      </c>
    </row>
    <row r="2335" spans="1:9" hidden="1" x14ac:dyDescent="0.25">
      <c r="A2335" s="1">
        <v>45178</v>
      </c>
      <c r="B2335">
        <v>161</v>
      </c>
      <c r="C2335" t="s">
        <v>15</v>
      </c>
      <c r="D2335" t="s">
        <v>16</v>
      </c>
      <c r="E2335" t="s">
        <v>11</v>
      </c>
      <c r="F2335">
        <v>27</v>
      </c>
      <c r="G2335">
        <v>0.76</v>
      </c>
      <c r="H2335">
        <v>1235</v>
      </c>
      <c r="I2335" s="2">
        <v>0.29166666666666669</v>
      </c>
    </row>
    <row r="2336" spans="1:9" hidden="1" x14ac:dyDescent="0.25">
      <c r="A2336" s="1">
        <v>45179</v>
      </c>
      <c r="B2336">
        <v>162</v>
      </c>
      <c r="C2336" t="s">
        <v>15</v>
      </c>
      <c r="D2336" t="s">
        <v>16</v>
      </c>
      <c r="E2336" t="s">
        <v>11</v>
      </c>
      <c r="F2336">
        <v>36</v>
      </c>
      <c r="G2336">
        <v>1.04</v>
      </c>
      <c r="H2336">
        <v>1235</v>
      </c>
      <c r="I2336" s="2">
        <v>0.29166666666666669</v>
      </c>
    </row>
    <row r="2337" spans="1:9" hidden="1" x14ac:dyDescent="0.25">
      <c r="A2337" s="1">
        <v>45180</v>
      </c>
      <c r="B2337">
        <v>163</v>
      </c>
      <c r="C2337" t="s">
        <v>15</v>
      </c>
      <c r="D2337" t="s">
        <v>16</v>
      </c>
      <c r="E2337" t="s">
        <v>11</v>
      </c>
      <c r="F2337">
        <v>36</v>
      </c>
      <c r="G2337">
        <v>0.82</v>
      </c>
      <c r="H2337">
        <v>1235</v>
      </c>
      <c r="I2337" s="2">
        <v>0.29166666666666669</v>
      </c>
    </row>
    <row r="2338" spans="1:9" hidden="1" x14ac:dyDescent="0.25">
      <c r="A2338" s="1">
        <v>45181</v>
      </c>
      <c r="B2338">
        <v>164</v>
      </c>
      <c r="C2338" t="s">
        <v>15</v>
      </c>
      <c r="D2338" t="s">
        <v>16</v>
      </c>
      <c r="E2338" t="s">
        <v>11</v>
      </c>
      <c r="F2338">
        <v>22</v>
      </c>
      <c r="G2338">
        <v>0.64</v>
      </c>
      <c r="H2338">
        <v>1235</v>
      </c>
      <c r="I2338" s="2">
        <v>0.29166666666666669</v>
      </c>
    </row>
    <row r="2339" spans="1:9" hidden="1" x14ac:dyDescent="0.25">
      <c r="A2339" s="1">
        <v>45182</v>
      </c>
      <c r="B2339">
        <v>165</v>
      </c>
      <c r="C2339" t="s">
        <v>15</v>
      </c>
      <c r="D2339" t="s">
        <v>16</v>
      </c>
      <c r="E2339" t="s">
        <v>11</v>
      </c>
      <c r="F2339">
        <v>31</v>
      </c>
      <c r="G2339">
        <v>0.59</v>
      </c>
      <c r="H2339">
        <v>1235</v>
      </c>
      <c r="I2339" s="2">
        <v>0.29166666666666669</v>
      </c>
    </row>
    <row r="2340" spans="1:9" hidden="1" x14ac:dyDescent="0.25">
      <c r="A2340" s="1">
        <v>45183</v>
      </c>
      <c r="B2340">
        <v>166</v>
      </c>
      <c r="C2340" t="s">
        <v>15</v>
      </c>
      <c r="D2340" t="s">
        <v>16</v>
      </c>
      <c r="E2340" t="s">
        <v>11</v>
      </c>
      <c r="F2340">
        <v>22</v>
      </c>
      <c r="G2340">
        <v>0.68</v>
      </c>
      <c r="H2340">
        <v>1235</v>
      </c>
      <c r="I2340" s="2">
        <v>0.29166666666666669</v>
      </c>
    </row>
    <row r="2341" spans="1:9" hidden="1" x14ac:dyDescent="0.25">
      <c r="A2341" s="1">
        <v>45184</v>
      </c>
      <c r="B2341">
        <v>167</v>
      </c>
      <c r="C2341" t="s">
        <v>15</v>
      </c>
      <c r="D2341" t="s">
        <v>16</v>
      </c>
      <c r="E2341" t="s">
        <v>11</v>
      </c>
      <c r="F2341">
        <v>22</v>
      </c>
      <c r="G2341">
        <v>0.62</v>
      </c>
      <c r="H2341">
        <v>1235</v>
      </c>
      <c r="I2341" s="2">
        <v>0.29166666666666669</v>
      </c>
    </row>
    <row r="2342" spans="1:9" hidden="1" x14ac:dyDescent="0.25">
      <c r="A2342" s="1">
        <v>45185</v>
      </c>
      <c r="B2342">
        <v>168</v>
      </c>
      <c r="C2342" t="s">
        <v>15</v>
      </c>
      <c r="D2342" t="s">
        <v>16</v>
      </c>
      <c r="E2342" t="s">
        <v>11</v>
      </c>
      <c r="F2342">
        <v>22</v>
      </c>
      <c r="G2342">
        <v>0.76</v>
      </c>
      <c r="H2342">
        <v>1235</v>
      </c>
      <c r="I2342" s="2">
        <v>0.29166666666666669</v>
      </c>
    </row>
    <row r="2343" spans="1:9" hidden="1" x14ac:dyDescent="0.25">
      <c r="A2343" s="1">
        <v>45186</v>
      </c>
      <c r="B2343">
        <v>169</v>
      </c>
      <c r="C2343" t="s">
        <v>15</v>
      </c>
      <c r="D2343" t="s">
        <v>16</v>
      </c>
      <c r="E2343" t="s">
        <v>11</v>
      </c>
      <c r="F2343">
        <v>36</v>
      </c>
      <c r="G2343">
        <v>0.84</v>
      </c>
      <c r="H2343">
        <v>1235</v>
      </c>
      <c r="I2343" s="2">
        <v>0.29166666666666669</v>
      </c>
    </row>
    <row r="2344" spans="1:9" hidden="1" x14ac:dyDescent="0.25">
      <c r="A2344" s="1">
        <v>45187</v>
      </c>
      <c r="B2344">
        <v>170</v>
      </c>
      <c r="C2344" t="s">
        <v>15</v>
      </c>
      <c r="D2344" t="s">
        <v>16</v>
      </c>
      <c r="E2344" t="s">
        <v>11</v>
      </c>
      <c r="F2344">
        <v>22</v>
      </c>
      <c r="G2344">
        <v>0.72</v>
      </c>
      <c r="H2344">
        <v>1235</v>
      </c>
      <c r="I2344" s="2">
        <v>0.29166666666666669</v>
      </c>
    </row>
    <row r="2345" spans="1:9" hidden="1" x14ac:dyDescent="0.25">
      <c r="A2345" s="1">
        <v>45188</v>
      </c>
      <c r="B2345">
        <v>171</v>
      </c>
      <c r="C2345" t="s">
        <v>15</v>
      </c>
      <c r="D2345" t="s">
        <v>16</v>
      </c>
      <c r="E2345" t="s">
        <v>11</v>
      </c>
      <c r="F2345">
        <v>22</v>
      </c>
      <c r="G2345">
        <v>0.63</v>
      </c>
      <c r="H2345">
        <v>1235</v>
      </c>
      <c r="I2345" s="2">
        <v>0.29166666666666669</v>
      </c>
    </row>
    <row r="2346" spans="1:9" hidden="1" x14ac:dyDescent="0.25">
      <c r="A2346" s="1">
        <v>45189</v>
      </c>
      <c r="B2346">
        <v>172</v>
      </c>
      <c r="C2346" t="s">
        <v>15</v>
      </c>
      <c r="D2346" t="s">
        <v>16</v>
      </c>
      <c r="E2346" t="s">
        <v>11</v>
      </c>
      <c r="F2346">
        <v>36</v>
      </c>
      <c r="G2346">
        <v>0.82</v>
      </c>
      <c r="H2346">
        <v>1235</v>
      </c>
      <c r="I2346" s="2">
        <v>0.29166666666666669</v>
      </c>
    </row>
    <row r="2347" spans="1:9" hidden="1" x14ac:dyDescent="0.25">
      <c r="A2347" s="1">
        <v>45190</v>
      </c>
      <c r="B2347">
        <v>173</v>
      </c>
      <c r="C2347" t="s">
        <v>15</v>
      </c>
      <c r="D2347" t="s">
        <v>16</v>
      </c>
      <c r="E2347" t="s">
        <v>11</v>
      </c>
      <c r="F2347">
        <v>36</v>
      </c>
      <c r="G2347">
        <v>1.01</v>
      </c>
      <c r="H2347">
        <v>1235</v>
      </c>
      <c r="I2347" s="2">
        <v>0.29166666666666669</v>
      </c>
    </row>
    <row r="2348" spans="1:9" hidden="1" x14ac:dyDescent="0.25">
      <c r="A2348" s="1">
        <v>45191</v>
      </c>
      <c r="B2348">
        <v>174</v>
      </c>
      <c r="C2348" t="s">
        <v>15</v>
      </c>
      <c r="D2348" t="s">
        <v>16</v>
      </c>
      <c r="E2348" t="s">
        <v>11</v>
      </c>
      <c r="F2348">
        <v>47</v>
      </c>
      <c r="G2348">
        <v>1.1399999999999999</v>
      </c>
      <c r="H2348">
        <v>1235</v>
      </c>
      <c r="I2348" s="2">
        <v>0.29166666666666669</v>
      </c>
    </row>
    <row r="2349" spans="1:9" hidden="1" x14ac:dyDescent="0.25">
      <c r="A2349" s="1">
        <v>45192</v>
      </c>
      <c r="B2349">
        <v>175</v>
      </c>
      <c r="C2349" t="s">
        <v>15</v>
      </c>
      <c r="D2349" t="s">
        <v>16</v>
      </c>
      <c r="E2349" t="s">
        <v>11</v>
      </c>
      <c r="F2349">
        <v>41</v>
      </c>
      <c r="G2349">
        <v>1.1299999999999999</v>
      </c>
      <c r="H2349">
        <v>1235</v>
      </c>
      <c r="I2349" s="2">
        <v>0.29166666666666669</v>
      </c>
    </row>
    <row r="2350" spans="1:9" hidden="1" x14ac:dyDescent="0.25">
      <c r="A2350" s="1">
        <v>45193</v>
      </c>
      <c r="B2350">
        <v>176</v>
      </c>
      <c r="C2350" t="s">
        <v>15</v>
      </c>
      <c r="D2350" t="s">
        <v>16</v>
      </c>
      <c r="E2350" t="s">
        <v>11</v>
      </c>
      <c r="F2350">
        <v>36</v>
      </c>
      <c r="G2350">
        <v>1.17</v>
      </c>
      <c r="H2350">
        <v>1235</v>
      </c>
      <c r="I2350" s="2">
        <v>0.29166666666666669</v>
      </c>
    </row>
    <row r="2351" spans="1:9" hidden="1" x14ac:dyDescent="0.25">
      <c r="A2351" s="1">
        <v>45194</v>
      </c>
      <c r="B2351">
        <v>177</v>
      </c>
      <c r="C2351" t="s">
        <v>15</v>
      </c>
      <c r="D2351" t="s">
        <v>16</v>
      </c>
      <c r="E2351" t="s">
        <v>11</v>
      </c>
      <c r="F2351">
        <v>22</v>
      </c>
      <c r="G2351">
        <v>0.84</v>
      </c>
      <c r="H2351">
        <v>1235</v>
      </c>
      <c r="I2351" s="2">
        <v>0.29166666666666669</v>
      </c>
    </row>
    <row r="2352" spans="1:9" hidden="1" x14ac:dyDescent="0.25">
      <c r="A2352" s="1">
        <v>45195</v>
      </c>
      <c r="B2352">
        <v>178</v>
      </c>
      <c r="C2352" t="s">
        <v>15</v>
      </c>
      <c r="D2352" t="s">
        <v>16</v>
      </c>
      <c r="E2352" t="s">
        <v>11</v>
      </c>
      <c r="F2352">
        <v>41</v>
      </c>
      <c r="G2352">
        <v>1.1000000000000001</v>
      </c>
      <c r="H2352">
        <v>1235</v>
      </c>
      <c r="I2352" s="2">
        <v>0.29166666666666669</v>
      </c>
    </row>
    <row r="2353" spans="1:9" hidden="1" x14ac:dyDescent="0.25">
      <c r="A2353" s="1">
        <v>45196</v>
      </c>
      <c r="B2353">
        <v>179</v>
      </c>
      <c r="C2353" t="s">
        <v>15</v>
      </c>
      <c r="D2353" t="s">
        <v>16</v>
      </c>
      <c r="E2353" t="s">
        <v>11</v>
      </c>
      <c r="F2353">
        <v>22</v>
      </c>
      <c r="G2353">
        <v>0.78</v>
      </c>
      <c r="H2353">
        <v>1235</v>
      </c>
      <c r="I2353" s="2">
        <v>0.29166666666666669</v>
      </c>
    </row>
    <row r="2354" spans="1:9" hidden="1" x14ac:dyDescent="0.25">
      <c r="A2354" s="1">
        <v>45197</v>
      </c>
      <c r="B2354">
        <v>180</v>
      </c>
      <c r="C2354" t="s">
        <v>15</v>
      </c>
      <c r="D2354" t="s">
        <v>16</v>
      </c>
      <c r="E2354" t="s">
        <v>11</v>
      </c>
      <c r="F2354">
        <v>22</v>
      </c>
      <c r="G2354">
        <v>0.69</v>
      </c>
      <c r="H2354">
        <v>1235</v>
      </c>
      <c r="I2354" s="2">
        <v>0.29166666666666669</v>
      </c>
    </row>
    <row r="2355" spans="1:9" hidden="1" x14ac:dyDescent="0.25">
      <c r="A2355" s="1">
        <v>45017</v>
      </c>
      <c r="B2355">
        <v>0</v>
      </c>
      <c r="C2355" t="s">
        <v>17</v>
      </c>
      <c r="D2355" t="s">
        <v>18</v>
      </c>
      <c r="E2355" t="s">
        <v>12</v>
      </c>
      <c r="F2355">
        <v>278</v>
      </c>
      <c r="G2355">
        <v>0.83</v>
      </c>
      <c r="H2355">
        <v>2346</v>
      </c>
      <c r="I2355" s="2">
        <v>0.16666666666666666</v>
      </c>
    </row>
    <row r="2356" spans="1:9" hidden="1" x14ac:dyDescent="0.25">
      <c r="A2356" s="1">
        <v>45018</v>
      </c>
      <c r="B2356">
        <v>1</v>
      </c>
      <c r="C2356" t="s">
        <v>17</v>
      </c>
      <c r="D2356" t="s">
        <v>18</v>
      </c>
      <c r="E2356" t="s">
        <v>12</v>
      </c>
      <c r="F2356">
        <v>278</v>
      </c>
      <c r="G2356">
        <v>0.78</v>
      </c>
      <c r="H2356">
        <v>2346</v>
      </c>
      <c r="I2356" s="2">
        <v>0.16666666666666666</v>
      </c>
    </row>
    <row r="2357" spans="1:9" hidden="1" x14ac:dyDescent="0.25">
      <c r="A2357" s="1">
        <v>45019</v>
      </c>
      <c r="B2357">
        <v>2</v>
      </c>
      <c r="C2357" t="s">
        <v>17</v>
      </c>
      <c r="D2357" t="s">
        <v>18</v>
      </c>
      <c r="E2357" t="s">
        <v>12</v>
      </c>
      <c r="F2357">
        <v>305</v>
      </c>
      <c r="G2357">
        <v>0.95</v>
      </c>
      <c r="H2357">
        <v>2346</v>
      </c>
      <c r="I2357" s="2">
        <v>0.16666666666666666</v>
      </c>
    </row>
    <row r="2358" spans="1:9" hidden="1" x14ac:dyDescent="0.25">
      <c r="A2358" s="1">
        <v>45020</v>
      </c>
      <c r="B2358">
        <v>3</v>
      </c>
      <c r="C2358" t="s">
        <v>17</v>
      </c>
      <c r="D2358" t="s">
        <v>18</v>
      </c>
      <c r="E2358" t="s">
        <v>12</v>
      </c>
      <c r="F2358">
        <v>295</v>
      </c>
      <c r="G2358">
        <v>1.03</v>
      </c>
      <c r="H2358">
        <v>2346</v>
      </c>
      <c r="I2358" s="2">
        <v>0.16666666666666666</v>
      </c>
    </row>
    <row r="2359" spans="1:9" hidden="1" x14ac:dyDescent="0.25">
      <c r="A2359" s="1">
        <v>45021</v>
      </c>
      <c r="B2359">
        <v>4</v>
      </c>
      <c r="C2359" t="s">
        <v>17</v>
      </c>
      <c r="D2359" t="s">
        <v>18</v>
      </c>
      <c r="E2359" t="s">
        <v>12</v>
      </c>
      <c r="F2359">
        <v>305</v>
      </c>
      <c r="G2359">
        <v>1.05</v>
      </c>
      <c r="H2359">
        <v>2346</v>
      </c>
      <c r="I2359" s="2">
        <v>0.16666666666666666</v>
      </c>
    </row>
    <row r="2360" spans="1:9" hidden="1" x14ac:dyDescent="0.25">
      <c r="A2360" s="1">
        <v>45022</v>
      </c>
      <c r="B2360">
        <v>5</v>
      </c>
      <c r="C2360" t="s">
        <v>17</v>
      </c>
      <c r="D2360" t="s">
        <v>18</v>
      </c>
      <c r="E2360" t="s">
        <v>12</v>
      </c>
      <c r="F2360">
        <v>278</v>
      </c>
      <c r="G2360">
        <v>0.93</v>
      </c>
      <c r="H2360">
        <v>2346</v>
      </c>
      <c r="I2360" s="2">
        <v>0.16666666666666666</v>
      </c>
    </row>
    <row r="2361" spans="1:9" hidden="1" x14ac:dyDescent="0.25">
      <c r="A2361" s="1">
        <v>45023</v>
      </c>
      <c r="B2361">
        <v>6</v>
      </c>
      <c r="C2361" t="s">
        <v>17</v>
      </c>
      <c r="D2361" t="s">
        <v>18</v>
      </c>
      <c r="E2361" t="s">
        <v>12</v>
      </c>
      <c r="F2361">
        <v>277</v>
      </c>
      <c r="G2361">
        <v>0.87</v>
      </c>
      <c r="H2361">
        <v>2346</v>
      </c>
      <c r="I2361" s="2">
        <v>0.16666666666666666</v>
      </c>
    </row>
    <row r="2362" spans="1:9" hidden="1" x14ac:dyDescent="0.25">
      <c r="A2362" s="1">
        <v>45024</v>
      </c>
      <c r="B2362">
        <v>7</v>
      </c>
      <c r="C2362" t="s">
        <v>17</v>
      </c>
      <c r="D2362" t="s">
        <v>18</v>
      </c>
      <c r="E2362" t="s">
        <v>12</v>
      </c>
      <c r="F2362">
        <v>278</v>
      </c>
      <c r="G2362">
        <v>0.75</v>
      </c>
      <c r="H2362">
        <v>2346</v>
      </c>
      <c r="I2362" s="2">
        <v>0.16666666666666666</v>
      </c>
    </row>
    <row r="2363" spans="1:9" hidden="1" x14ac:dyDescent="0.25">
      <c r="A2363" s="1">
        <v>45025</v>
      </c>
      <c r="B2363">
        <v>8</v>
      </c>
      <c r="C2363" t="s">
        <v>17</v>
      </c>
      <c r="D2363" t="s">
        <v>18</v>
      </c>
      <c r="E2363" t="s">
        <v>12</v>
      </c>
      <c r="F2363">
        <v>271</v>
      </c>
      <c r="G2363">
        <v>0.93</v>
      </c>
      <c r="H2363">
        <v>2346</v>
      </c>
      <c r="I2363" s="2">
        <v>0.16666666666666666</v>
      </c>
    </row>
    <row r="2364" spans="1:9" hidden="1" x14ac:dyDescent="0.25">
      <c r="A2364" s="1">
        <v>45026</v>
      </c>
      <c r="B2364">
        <v>9</v>
      </c>
      <c r="C2364" t="s">
        <v>17</v>
      </c>
      <c r="D2364" t="s">
        <v>18</v>
      </c>
      <c r="E2364" t="s">
        <v>12</v>
      </c>
      <c r="F2364">
        <v>231</v>
      </c>
      <c r="G2364">
        <v>0.83</v>
      </c>
      <c r="H2364">
        <v>2346</v>
      </c>
      <c r="I2364" s="2">
        <v>0.16666666666666666</v>
      </c>
    </row>
    <row r="2365" spans="1:9" hidden="1" x14ac:dyDescent="0.25">
      <c r="A2365" s="1">
        <v>45027</v>
      </c>
      <c r="B2365">
        <v>10</v>
      </c>
      <c r="C2365" t="s">
        <v>17</v>
      </c>
      <c r="D2365" t="s">
        <v>18</v>
      </c>
      <c r="E2365" t="s">
        <v>12</v>
      </c>
      <c r="F2365">
        <v>243</v>
      </c>
      <c r="G2365">
        <v>0.73</v>
      </c>
      <c r="H2365">
        <v>2346</v>
      </c>
      <c r="I2365" s="2">
        <v>0.16666666666666666</v>
      </c>
    </row>
    <row r="2366" spans="1:9" hidden="1" x14ac:dyDescent="0.25">
      <c r="A2366" s="1">
        <v>45028</v>
      </c>
      <c r="B2366">
        <v>11</v>
      </c>
      <c r="C2366" t="s">
        <v>17</v>
      </c>
      <c r="D2366" t="s">
        <v>18</v>
      </c>
      <c r="E2366" t="s">
        <v>12</v>
      </c>
      <c r="F2366">
        <v>226</v>
      </c>
      <c r="G2366">
        <v>0.67</v>
      </c>
      <c r="H2366">
        <v>2346</v>
      </c>
      <c r="I2366" s="2">
        <v>0.16666666666666666</v>
      </c>
    </row>
    <row r="2367" spans="1:9" hidden="1" x14ac:dyDescent="0.25">
      <c r="A2367" s="1">
        <v>45029</v>
      </c>
      <c r="B2367">
        <v>12</v>
      </c>
      <c r="C2367" t="s">
        <v>17</v>
      </c>
      <c r="D2367" t="s">
        <v>18</v>
      </c>
      <c r="E2367" t="s">
        <v>12</v>
      </c>
      <c r="F2367">
        <v>271</v>
      </c>
      <c r="G2367">
        <v>0.95</v>
      </c>
      <c r="H2367">
        <v>2346</v>
      </c>
      <c r="I2367" s="2">
        <v>0.16666666666666666</v>
      </c>
    </row>
    <row r="2368" spans="1:9" hidden="1" x14ac:dyDescent="0.25">
      <c r="A2368" s="1">
        <v>45030</v>
      </c>
      <c r="B2368">
        <v>13</v>
      </c>
      <c r="C2368" t="s">
        <v>17</v>
      </c>
      <c r="D2368" t="s">
        <v>18</v>
      </c>
      <c r="E2368" t="s">
        <v>12</v>
      </c>
      <c r="F2368">
        <v>244</v>
      </c>
      <c r="G2368">
        <v>1.17</v>
      </c>
      <c r="H2368">
        <v>2346</v>
      </c>
      <c r="I2368" s="2">
        <v>0.16666666666666666</v>
      </c>
    </row>
    <row r="2369" spans="1:9" hidden="1" x14ac:dyDescent="0.25">
      <c r="A2369" s="1">
        <v>45031</v>
      </c>
      <c r="B2369">
        <v>14</v>
      </c>
      <c r="C2369" t="s">
        <v>17</v>
      </c>
      <c r="D2369" t="s">
        <v>18</v>
      </c>
      <c r="E2369" t="s">
        <v>12</v>
      </c>
      <c r="F2369">
        <v>231</v>
      </c>
      <c r="G2369">
        <v>0.78</v>
      </c>
      <c r="H2369">
        <v>2346</v>
      </c>
      <c r="I2369" s="2">
        <v>0.16666666666666666</v>
      </c>
    </row>
    <row r="2370" spans="1:9" hidden="1" x14ac:dyDescent="0.25">
      <c r="A2370" s="1">
        <v>45032</v>
      </c>
      <c r="B2370">
        <v>15</v>
      </c>
      <c r="C2370" t="s">
        <v>17</v>
      </c>
      <c r="D2370" t="s">
        <v>18</v>
      </c>
      <c r="E2370" t="s">
        <v>12</v>
      </c>
      <c r="F2370">
        <v>257</v>
      </c>
      <c r="G2370">
        <v>0.95</v>
      </c>
      <c r="H2370">
        <v>2346</v>
      </c>
      <c r="I2370" s="2">
        <v>0.16666666666666666</v>
      </c>
    </row>
    <row r="2371" spans="1:9" hidden="1" x14ac:dyDescent="0.25">
      <c r="A2371" s="1">
        <v>45033</v>
      </c>
      <c r="B2371">
        <v>16</v>
      </c>
      <c r="C2371" t="s">
        <v>17</v>
      </c>
      <c r="D2371" t="s">
        <v>18</v>
      </c>
      <c r="E2371" t="s">
        <v>12</v>
      </c>
      <c r="F2371">
        <v>162</v>
      </c>
      <c r="G2371">
        <v>0.84</v>
      </c>
      <c r="H2371">
        <v>2346</v>
      </c>
      <c r="I2371" s="2">
        <v>0.16666666666666666</v>
      </c>
    </row>
    <row r="2372" spans="1:9" hidden="1" x14ac:dyDescent="0.25">
      <c r="A2372" s="1">
        <v>45034</v>
      </c>
      <c r="B2372">
        <v>17</v>
      </c>
      <c r="C2372" t="s">
        <v>17</v>
      </c>
      <c r="D2372" t="s">
        <v>18</v>
      </c>
      <c r="E2372" t="s">
        <v>12</v>
      </c>
      <c r="F2372">
        <v>157</v>
      </c>
      <c r="G2372">
        <v>0.77</v>
      </c>
      <c r="H2372">
        <v>2346</v>
      </c>
      <c r="I2372" s="2">
        <v>0.16666666666666666</v>
      </c>
    </row>
    <row r="2373" spans="1:9" hidden="1" x14ac:dyDescent="0.25">
      <c r="A2373" s="1">
        <v>45035</v>
      </c>
      <c r="B2373">
        <v>18</v>
      </c>
      <c r="C2373" t="s">
        <v>17</v>
      </c>
      <c r="D2373" t="s">
        <v>18</v>
      </c>
      <c r="E2373" t="s">
        <v>12</v>
      </c>
      <c r="F2373">
        <v>157</v>
      </c>
      <c r="G2373">
        <v>0.66</v>
      </c>
      <c r="H2373">
        <v>2346</v>
      </c>
      <c r="I2373" s="2">
        <v>0.16666666666666666</v>
      </c>
    </row>
    <row r="2374" spans="1:9" hidden="1" x14ac:dyDescent="0.25">
      <c r="A2374" s="1">
        <v>45036</v>
      </c>
      <c r="B2374">
        <v>19</v>
      </c>
      <c r="C2374" t="s">
        <v>17</v>
      </c>
      <c r="D2374" t="s">
        <v>18</v>
      </c>
      <c r="E2374" t="s">
        <v>12</v>
      </c>
      <c r="F2374">
        <v>204</v>
      </c>
      <c r="G2374">
        <v>0.95</v>
      </c>
      <c r="H2374">
        <v>2346</v>
      </c>
      <c r="I2374" s="2">
        <v>0.16666666666666666</v>
      </c>
    </row>
    <row r="2375" spans="1:9" hidden="1" x14ac:dyDescent="0.25">
      <c r="A2375" s="1">
        <v>45037</v>
      </c>
      <c r="B2375">
        <v>20</v>
      </c>
      <c r="C2375" t="s">
        <v>17</v>
      </c>
      <c r="D2375" t="s">
        <v>18</v>
      </c>
      <c r="E2375" t="s">
        <v>12</v>
      </c>
      <c r="F2375">
        <v>210</v>
      </c>
      <c r="G2375">
        <v>0.99</v>
      </c>
      <c r="H2375">
        <v>2346</v>
      </c>
      <c r="I2375" s="2">
        <v>0.16666666666666666</v>
      </c>
    </row>
    <row r="2376" spans="1:9" hidden="1" x14ac:dyDescent="0.25">
      <c r="A2376" s="1">
        <v>45038</v>
      </c>
      <c r="B2376">
        <v>21</v>
      </c>
      <c r="C2376" t="s">
        <v>17</v>
      </c>
      <c r="D2376" t="s">
        <v>18</v>
      </c>
      <c r="E2376" t="s">
        <v>12</v>
      </c>
      <c r="F2376">
        <v>157</v>
      </c>
      <c r="G2376">
        <v>0.65</v>
      </c>
      <c r="H2376">
        <v>2346</v>
      </c>
      <c r="I2376" s="2">
        <v>0.16666666666666666</v>
      </c>
    </row>
    <row r="2377" spans="1:9" hidden="1" x14ac:dyDescent="0.25">
      <c r="A2377" s="1">
        <v>45039</v>
      </c>
      <c r="B2377">
        <v>22</v>
      </c>
      <c r="C2377" t="s">
        <v>17</v>
      </c>
      <c r="D2377" t="s">
        <v>18</v>
      </c>
      <c r="E2377" t="s">
        <v>12</v>
      </c>
      <c r="F2377">
        <v>162</v>
      </c>
      <c r="G2377">
        <v>0.57999999999999996</v>
      </c>
      <c r="H2377">
        <v>2346</v>
      </c>
      <c r="I2377" s="2">
        <v>0.16666666666666666</v>
      </c>
    </row>
    <row r="2378" spans="1:9" hidden="1" x14ac:dyDescent="0.25">
      <c r="A2378" s="1">
        <v>45040</v>
      </c>
      <c r="B2378">
        <v>23</v>
      </c>
      <c r="C2378" t="s">
        <v>17</v>
      </c>
      <c r="D2378" t="s">
        <v>18</v>
      </c>
      <c r="E2378" t="s">
        <v>12</v>
      </c>
      <c r="F2378">
        <v>162</v>
      </c>
      <c r="G2378">
        <v>0.5</v>
      </c>
      <c r="H2378">
        <v>2346</v>
      </c>
      <c r="I2378" s="2">
        <v>0.16666666666666666</v>
      </c>
    </row>
    <row r="2379" spans="1:9" hidden="1" x14ac:dyDescent="0.25">
      <c r="A2379" s="1">
        <v>45041</v>
      </c>
      <c r="B2379">
        <v>24</v>
      </c>
      <c r="C2379" t="s">
        <v>17</v>
      </c>
      <c r="D2379" t="s">
        <v>18</v>
      </c>
      <c r="E2379" t="s">
        <v>12</v>
      </c>
      <c r="F2379">
        <v>168</v>
      </c>
      <c r="G2379">
        <v>0.84</v>
      </c>
      <c r="H2379">
        <v>2346</v>
      </c>
      <c r="I2379" s="2">
        <v>0.16666666666666666</v>
      </c>
    </row>
    <row r="2380" spans="1:9" hidden="1" x14ac:dyDescent="0.25">
      <c r="A2380" s="1">
        <v>45042</v>
      </c>
      <c r="B2380">
        <v>25</v>
      </c>
      <c r="C2380" t="s">
        <v>17</v>
      </c>
      <c r="D2380" t="s">
        <v>18</v>
      </c>
      <c r="E2380" t="s">
        <v>12</v>
      </c>
      <c r="F2380">
        <v>157</v>
      </c>
      <c r="G2380">
        <v>0.72</v>
      </c>
      <c r="H2380">
        <v>2346</v>
      </c>
      <c r="I2380" s="2">
        <v>0.16666666666666666</v>
      </c>
    </row>
    <row r="2381" spans="1:9" hidden="1" x14ac:dyDescent="0.25">
      <c r="A2381" s="1">
        <v>45043</v>
      </c>
      <c r="B2381">
        <v>26</v>
      </c>
      <c r="C2381" t="s">
        <v>17</v>
      </c>
      <c r="D2381" t="s">
        <v>18</v>
      </c>
      <c r="E2381" t="s">
        <v>12</v>
      </c>
      <c r="F2381">
        <v>183</v>
      </c>
      <c r="G2381">
        <v>0.95</v>
      </c>
      <c r="H2381">
        <v>2346</v>
      </c>
      <c r="I2381" s="2">
        <v>0.16666666666666666</v>
      </c>
    </row>
    <row r="2382" spans="1:9" hidden="1" x14ac:dyDescent="0.25">
      <c r="A2382" s="1">
        <v>45044</v>
      </c>
      <c r="B2382">
        <v>27</v>
      </c>
      <c r="C2382" t="s">
        <v>17</v>
      </c>
      <c r="D2382" t="s">
        <v>18</v>
      </c>
      <c r="E2382" t="s">
        <v>12</v>
      </c>
      <c r="F2382">
        <v>157</v>
      </c>
      <c r="G2382">
        <v>0.73</v>
      </c>
      <c r="H2382">
        <v>2346</v>
      </c>
      <c r="I2382" s="2">
        <v>0.16666666666666666</v>
      </c>
    </row>
    <row r="2383" spans="1:9" hidden="1" x14ac:dyDescent="0.25">
      <c r="A2383" s="1">
        <v>45045</v>
      </c>
      <c r="B2383">
        <v>28</v>
      </c>
      <c r="C2383" t="s">
        <v>17</v>
      </c>
      <c r="D2383" t="s">
        <v>18</v>
      </c>
      <c r="E2383" t="s">
        <v>12</v>
      </c>
      <c r="F2383">
        <v>162</v>
      </c>
      <c r="G2383">
        <v>0.79</v>
      </c>
      <c r="H2383">
        <v>2346</v>
      </c>
      <c r="I2383" s="2">
        <v>0.16666666666666666</v>
      </c>
    </row>
    <row r="2384" spans="1:9" hidden="1" x14ac:dyDescent="0.25">
      <c r="A2384" s="1">
        <v>45046</v>
      </c>
      <c r="B2384">
        <v>29</v>
      </c>
      <c r="C2384" t="s">
        <v>17</v>
      </c>
      <c r="D2384" t="s">
        <v>18</v>
      </c>
      <c r="E2384" t="s">
        <v>12</v>
      </c>
      <c r="F2384">
        <v>204</v>
      </c>
      <c r="G2384">
        <v>1.0900000000000001</v>
      </c>
      <c r="H2384">
        <v>2346</v>
      </c>
      <c r="I2384" s="2">
        <v>0.16666666666666666</v>
      </c>
    </row>
    <row r="2385" spans="1:9" hidden="1" x14ac:dyDescent="0.25">
      <c r="A2385" s="1">
        <v>45047</v>
      </c>
      <c r="B2385">
        <v>30</v>
      </c>
      <c r="C2385" t="s">
        <v>17</v>
      </c>
      <c r="D2385" t="s">
        <v>18</v>
      </c>
      <c r="E2385" t="s">
        <v>12</v>
      </c>
      <c r="F2385">
        <v>211</v>
      </c>
      <c r="G2385">
        <v>1.19</v>
      </c>
      <c r="H2385">
        <v>2346</v>
      </c>
      <c r="I2385" s="2">
        <v>0.16666666666666666</v>
      </c>
    </row>
    <row r="2386" spans="1:9" hidden="1" x14ac:dyDescent="0.25">
      <c r="A2386" s="1">
        <v>45048</v>
      </c>
      <c r="B2386">
        <v>31</v>
      </c>
      <c r="C2386" t="s">
        <v>17</v>
      </c>
      <c r="D2386" t="s">
        <v>18</v>
      </c>
      <c r="E2386" t="s">
        <v>12</v>
      </c>
      <c r="F2386">
        <v>143</v>
      </c>
      <c r="G2386">
        <v>0.77</v>
      </c>
      <c r="H2386">
        <v>2346</v>
      </c>
      <c r="I2386" s="2">
        <v>0.16666666666666666</v>
      </c>
    </row>
    <row r="2387" spans="1:9" hidden="1" x14ac:dyDescent="0.25">
      <c r="A2387" s="1">
        <v>45049</v>
      </c>
      <c r="B2387">
        <v>32</v>
      </c>
      <c r="C2387" t="s">
        <v>17</v>
      </c>
      <c r="D2387" t="s">
        <v>18</v>
      </c>
      <c r="E2387" t="s">
        <v>12</v>
      </c>
      <c r="F2387">
        <v>150</v>
      </c>
      <c r="G2387">
        <v>0.93</v>
      </c>
      <c r="H2387">
        <v>2346</v>
      </c>
      <c r="I2387" s="2">
        <v>0.16666666666666666</v>
      </c>
    </row>
    <row r="2388" spans="1:9" hidden="1" x14ac:dyDescent="0.25">
      <c r="A2388" s="1">
        <v>45050</v>
      </c>
      <c r="B2388">
        <v>33</v>
      </c>
      <c r="C2388" t="s">
        <v>17</v>
      </c>
      <c r="D2388" t="s">
        <v>18</v>
      </c>
      <c r="E2388" t="s">
        <v>12</v>
      </c>
      <c r="F2388">
        <v>157</v>
      </c>
      <c r="G2388">
        <v>1.2</v>
      </c>
      <c r="H2388">
        <v>2346</v>
      </c>
      <c r="I2388" s="2">
        <v>0.16666666666666666</v>
      </c>
    </row>
    <row r="2389" spans="1:9" hidden="1" x14ac:dyDescent="0.25">
      <c r="A2389" s="1">
        <v>45051</v>
      </c>
      <c r="B2389">
        <v>34</v>
      </c>
      <c r="C2389" t="s">
        <v>17</v>
      </c>
      <c r="D2389" t="s">
        <v>18</v>
      </c>
      <c r="E2389" t="s">
        <v>12</v>
      </c>
      <c r="F2389">
        <v>162</v>
      </c>
      <c r="G2389">
        <v>1.18</v>
      </c>
      <c r="H2389">
        <v>2346</v>
      </c>
      <c r="I2389" s="2">
        <v>0.16666666666666666</v>
      </c>
    </row>
    <row r="2390" spans="1:9" hidden="1" x14ac:dyDescent="0.25">
      <c r="A2390" s="1">
        <v>45052</v>
      </c>
      <c r="B2390">
        <v>35</v>
      </c>
      <c r="C2390" t="s">
        <v>17</v>
      </c>
      <c r="D2390" t="s">
        <v>18</v>
      </c>
      <c r="E2390" t="s">
        <v>12</v>
      </c>
      <c r="F2390">
        <v>105</v>
      </c>
      <c r="G2390">
        <v>0.83</v>
      </c>
      <c r="H2390">
        <v>2346</v>
      </c>
      <c r="I2390" s="2">
        <v>0.16666666666666666</v>
      </c>
    </row>
    <row r="2391" spans="1:9" hidden="1" x14ac:dyDescent="0.25">
      <c r="A2391" s="1">
        <v>45053</v>
      </c>
      <c r="B2391">
        <v>36</v>
      </c>
      <c r="C2391" t="s">
        <v>17</v>
      </c>
      <c r="D2391" t="s">
        <v>18</v>
      </c>
      <c r="E2391" t="s">
        <v>12</v>
      </c>
      <c r="F2391">
        <v>105</v>
      </c>
      <c r="G2391">
        <v>0.78</v>
      </c>
      <c r="H2391">
        <v>2346</v>
      </c>
      <c r="I2391" s="2">
        <v>0.16666666666666666</v>
      </c>
    </row>
    <row r="2392" spans="1:9" hidden="1" x14ac:dyDescent="0.25">
      <c r="A2392" s="1">
        <v>45054</v>
      </c>
      <c r="B2392">
        <v>37</v>
      </c>
      <c r="C2392" t="s">
        <v>17</v>
      </c>
      <c r="D2392" t="s">
        <v>18</v>
      </c>
      <c r="E2392" t="s">
        <v>12</v>
      </c>
      <c r="F2392">
        <v>143</v>
      </c>
      <c r="G2392">
        <v>1.04</v>
      </c>
      <c r="H2392">
        <v>2346</v>
      </c>
      <c r="I2392" s="2">
        <v>0.16666666666666666</v>
      </c>
    </row>
    <row r="2393" spans="1:9" hidden="1" x14ac:dyDescent="0.25">
      <c r="A2393" s="1">
        <v>45055</v>
      </c>
      <c r="B2393">
        <v>38</v>
      </c>
      <c r="C2393" t="s">
        <v>17</v>
      </c>
      <c r="D2393" t="s">
        <v>18</v>
      </c>
      <c r="E2393" t="s">
        <v>12</v>
      </c>
      <c r="F2393">
        <v>125</v>
      </c>
      <c r="G2393">
        <v>0.77</v>
      </c>
      <c r="H2393">
        <v>2346</v>
      </c>
      <c r="I2393" s="2">
        <v>0.16666666666666666</v>
      </c>
    </row>
    <row r="2394" spans="1:9" hidden="1" x14ac:dyDescent="0.25">
      <c r="A2394" s="1">
        <v>45056</v>
      </c>
      <c r="B2394">
        <v>39</v>
      </c>
      <c r="C2394" t="s">
        <v>17</v>
      </c>
      <c r="D2394" t="s">
        <v>18</v>
      </c>
      <c r="E2394" t="s">
        <v>12</v>
      </c>
      <c r="F2394">
        <v>134</v>
      </c>
      <c r="G2394">
        <v>0.88</v>
      </c>
      <c r="H2394">
        <v>2346</v>
      </c>
      <c r="I2394" s="2">
        <v>0.16666666666666666</v>
      </c>
    </row>
    <row r="2395" spans="1:9" hidden="1" x14ac:dyDescent="0.25">
      <c r="A2395" s="1">
        <v>45057</v>
      </c>
      <c r="B2395">
        <v>40</v>
      </c>
      <c r="C2395" t="s">
        <v>17</v>
      </c>
      <c r="D2395" t="s">
        <v>18</v>
      </c>
      <c r="E2395" t="s">
        <v>12</v>
      </c>
      <c r="F2395">
        <v>112</v>
      </c>
      <c r="G2395">
        <v>0.74</v>
      </c>
      <c r="H2395">
        <v>2346</v>
      </c>
      <c r="I2395" s="2">
        <v>0.16666666666666666</v>
      </c>
    </row>
    <row r="2396" spans="1:9" hidden="1" x14ac:dyDescent="0.25">
      <c r="A2396" s="1">
        <v>45058</v>
      </c>
      <c r="B2396">
        <v>41</v>
      </c>
      <c r="C2396" t="s">
        <v>17</v>
      </c>
      <c r="D2396" t="s">
        <v>18</v>
      </c>
      <c r="E2396" t="s">
        <v>12</v>
      </c>
      <c r="F2396">
        <v>105</v>
      </c>
      <c r="G2396">
        <v>0.63</v>
      </c>
      <c r="H2396">
        <v>2346</v>
      </c>
      <c r="I2396" s="2">
        <v>0.16666666666666666</v>
      </c>
    </row>
    <row r="2397" spans="1:9" hidden="1" x14ac:dyDescent="0.25">
      <c r="A2397" s="1">
        <v>45059</v>
      </c>
      <c r="B2397">
        <v>42</v>
      </c>
      <c r="C2397" t="s">
        <v>17</v>
      </c>
      <c r="D2397" t="s">
        <v>18</v>
      </c>
      <c r="E2397" t="s">
        <v>12</v>
      </c>
      <c r="F2397">
        <v>105</v>
      </c>
      <c r="G2397">
        <v>0.61</v>
      </c>
      <c r="H2397">
        <v>2346</v>
      </c>
      <c r="I2397" s="2">
        <v>0.16666666666666666</v>
      </c>
    </row>
    <row r="2398" spans="1:9" hidden="1" x14ac:dyDescent="0.25">
      <c r="A2398" s="1">
        <v>45060</v>
      </c>
      <c r="B2398">
        <v>43</v>
      </c>
      <c r="C2398" t="s">
        <v>17</v>
      </c>
      <c r="D2398" t="s">
        <v>18</v>
      </c>
      <c r="E2398" t="s">
        <v>12</v>
      </c>
      <c r="F2398">
        <v>104</v>
      </c>
      <c r="G2398">
        <v>0.5</v>
      </c>
      <c r="H2398">
        <v>2346</v>
      </c>
      <c r="I2398" s="2">
        <v>0.16666666666666666</v>
      </c>
    </row>
    <row r="2399" spans="1:9" hidden="1" x14ac:dyDescent="0.25">
      <c r="A2399" s="1">
        <v>45061</v>
      </c>
      <c r="B2399">
        <v>44</v>
      </c>
      <c r="C2399" t="s">
        <v>17</v>
      </c>
      <c r="D2399" t="s">
        <v>18</v>
      </c>
      <c r="E2399" t="s">
        <v>12</v>
      </c>
      <c r="F2399">
        <v>105</v>
      </c>
      <c r="G2399">
        <v>0.62</v>
      </c>
      <c r="H2399">
        <v>2346</v>
      </c>
      <c r="I2399" s="2">
        <v>0.16666666666666666</v>
      </c>
    </row>
    <row r="2400" spans="1:9" hidden="1" x14ac:dyDescent="0.25">
      <c r="A2400" s="1">
        <v>45062</v>
      </c>
      <c r="B2400">
        <v>45</v>
      </c>
      <c r="C2400" t="s">
        <v>17</v>
      </c>
      <c r="D2400" t="s">
        <v>18</v>
      </c>
      <c r="E2400" t="s">
        <v>12</v>
      </c>
      <c r="F2400">
        <v>143</v>
      </c>
      <c r="G2400">
        <v>1.18</v>
      </c>
      <c r="H2400">
        <v>2346</v>
      </c>
      <c r="I2400" s="2">
        <v>0.16666666666666666</v>
      </c>
    </row>
    <row r="2401" spans="1:9" hidden="1" x14ac:dyDescent="0.25">
      <c r="A2401" s="1">
        <v>45063</v>
      </c>
      <c r="B2401">
        <v>46</v>
      </c>
      <c r="C2401" t="s">
        <v>17</v>
      </c>
      <c r="D2401" t="s">
        <v>18</v>
      </c>
      <c r="E2401" t="s">
        <v>12</v>
      </c>
      <c r="F2401">
        <v>112</v>
      </c>
      <c r="G2401">
        <v>0.82</v>
      </c>
      <c r="H2401">
        <v>2346</v>
      </c>
      <c r="I2401" s="2">
        <v>0.16666666666666666</v>
      </c>
    </row>
    <row r="2402" spans="1:9" hidden="1" x14ac:dyDescent="0.25">
      <c r="A2402" s="1">
        <v>45064</v>
      </c>
      <c r="B2402">
        <v>47</v>
      </c>
      <c r="C2402" t="s">
        <v>17</v>
      </c>
      <c r="D2402" t="s">
        <v>18</v>
      </c>
      <c r="E2402" t="s">
        <v>12</v>
      </c>
      <c r="F2402">
        <v>143</v>
      </c>
      <c r="G2402">
        <v>0.95</v>
      </c>
      <c r="H2402">
        <v>2346</v>
      </c>
      <c r="I2402" s="2">
        <v>0.16666666666666666</v>
      </c>
    </row>
    <row r="2403" spans="1:9" hidden="1" x14ac:dyDescent="0.25">
      <c r="A2403" s="1">
        <v>45065</v>
      </c>
      <c r="B2403">
        <v>48</v>
      </c>
      <c r="C2403" t="s">
        <v>17</v>
      </c>
      <c r="D2403" t="s">
        <v>18</v>
      </c>
      <c r="E2403" t="s">
        <v>12</v>
      </c>
      <c r="F2403">
        <v>105</v>
      </c>
      <c r="G2403">
        <v>0.74</v>
      </c>
      <c r="H2403">
        <v>2346</v>
      </c>
      <c r="I2403" s="2">
        <v>0.16666666666666666</v>
      </c>
    </row>
    <row r="2404" spans="1:9" hidden="1" x14ac:dyDescent="0.25">
      <c r="A2404" s="1">
        <v>45066</v>
      </c>
      <c r="B2404">
        <v>49</v>
      </c>
      <c r="C2404" t="s">
        <v>17</v>
      </c>
      <c r="D2404" t="s">
        <v>18</v>
      </c>
      <c r="E2404" t="s">
        <v>12</v>
      </c>
      <c r="F2404">
        <v>105</v>
      </c>
      <c r="G2404">
        <v>0.71</v>
      </c>
      <c r="H2404">
        <v>2346</v>
      </c>
      <c r="I2404" s="2">
        <v>0.16666666666666666</v>
      </c>
    </row>
    <row r="2405" spans="1:9" hidden="1" x14ac:dyDescent="0.25">
      <c r="A2405" s="1">
        <v>45067</v>
      </c>
      <c r="B2405">
        <v>50</v>
      </c>
      <c r="C2405" t="s">
        <v>17</v>
      </c>
      <c r="D2405" t="s">
        <v>18</v>
      </c>
      <c r="E2405" t="s">
        <v>12</v>
      </c>
      <c r="F2405">
        <v>157</v>
      </c>
      <c r="G2405">
        <v>0.95</v>
      </c>
      <c r="H2405">
        <v>2346</v>
      </c>
      <c r="I2405" s="2">
        <v>0.16666666666666666</v>
      </c>
    </row>
    <row r="2406" spans="1:9" hidden="1" x14ac:dyDescent="0.25">
      <c r="A2406" s="1">
        <v>45068</v>
      </c>
      <c r="B2406">
        <v>51</v>
      </c>
      <c r="C2406" t="s">
        <v>17</v>
      </c>
      <c r="D2406" t="s">
        <v>18</v>
      </c>
      <c r="E2406" t="s">
        <v>12</v>
      </c>
      <c r="F2406">
        <v>105</v>
      </c>
      <c r="G2406">
        <v>0.76</v>
      </c>
      <c r="H2406">
        <v>2346</v>
      </c>
      <c r="I2406" s="2">
        <v>0.16666666666666666</v>
      </c>
    </row>
    <row r="2407" spans="1:9" hidden="1" x14ac:dyDescent="0.25">
      <c r="A2407" s="1">
        <v>45069</v>
      </c>
      <c r="B2407">
        <v>52</v>
      </c>
      <c r="C2407" t="s">
        <v>17</v>
      </c>
      <c r="D2407" t="s">
        <v>18</v>
      </c>
      <c r="E2407" t="s">
        <v>12</v>
      </c>
      <c r="F2407">
        <v>105</v>
      </c>
      <c r="G2407">
        <v>0.64</v>
      </c>
      <c r="H2407">
        <v>2346</v>
      </c>
      <c r="I2407" s="2">
        <v>0.16666666666666666</v>
      </c>
    </row>
    <row r="2408" spans="1:9" hidden="1" x14ac:dyDescent="0.25">
      <c r="A2408" s="1">
        <v>45070</v>
      </c>
      <c r="B2408">
        <v>53</v>
      </c>
      <c r="C2408" t="s">
        <v>17</v>
      </c>
      <c r="D2408" t="s">
        <v>18</v>
      </c>
      <c r="E2408" t="s">
        <v>12</v>
      </c>
      <c r="F2408">
        <v>105</v>
      </c>
      <c r="G2408">
        <v>0.56000000000000005</v>
      </c>
      <c r="H2408">
        <v>2346</v>
      </c>
      <c r="I2408" s="2">
        <v>0.16666666666666666</v>
      </c>
    </row>
    <row r="2409" spans="1:9" hidden="1" x14ac:dyDescent="0.25">
      <c r="A2409" s="1">
        <v>45071</v>
      </c>
      <c r="B2409">
        <v>54</v>
      </c>
      <c r="C2409" t="s">
        <v>17</v>
      </c>
      <c r="D2409" t="s">
        <v>18</v>
      </c>
      <c r="E2409" t="s">
        <v>12</v>
      </c>
      <c r="F2409">
        <v>105</v>
      </c>
      <c r="G2409">
        <v>0.48</v>
      </c>
      <c r="H2409">
        <v>2346</v>
      </c>
      <c r="I2409" s="2">
        <v>0.16666666666666666</v>
      </c>
    </row>
    <row r="2410" spans="1:9" hidden="1" x14ac:dyDescent="0.25">
      <c r="A2410" s="1">
        <v>45072</v>
      </c>
      <c r="B2410">
        <v>55</v>
      </c>
      <c r="C2410" t="s">
        <v>17</v>
      </c>
      <c r="D2410" t="s">
        <v>18</v>
      </c>
      <c r="E2410" t="s">
        <v>12</v>
      </c>
      <c r="F2410">
        <v>105</v>
      </c>
      <c r="G2410">
        <v>0.73</v>
      </c>
      <c r="H2410">
        <v>2346</v>
      </c>
      <c r="I2410" s="2">
        <v>0.16666666666666666</v>
      </c>
    </row>
    <row r="2411" spans="1:9" hidden="1" x14ac:dyDescent="0.25">
      <c r="A2411" s="1">
        <v>45073</v>
      </c>
      <c r="B2411">
        <v>56</v>
      </c>
      <c r="C2411" t="s">
        <v>17</v>
      </c>
      <c r="D2411" t="s">
        <v>18</v>
      </c>
      <c r="E2411" t="s">
        <v>12</v>
      </c>
      <c r="F2411">
        <v>105</v>
      </c>
      <c r="G2411">
        <v>0.65</v>
      </c>
      <c r="H2411">
        <v>2346</v>
      </c>
      <c r="I2411" s="2">
        <v>0.16666666666666666</v>
      </c>
    </row>
    <row r="2412" spans="1:9" hidden="1" x14ac:dyDescent="0.25">
      <c r="A2412" s="1">
        <v>45074</v>
      </c>
      <c r="B2412">
        <v>57</v>
      </c>
      <c r="C2412" t="s">
        <v>17</v>
      </c>
      <c r="D2412" t="s">
        <v>18</v>
      </c>
      <c r="E2412" t="s">
        <v>12</v>
      </c>
      <c r="F2412">
        <v>150</v>
      </c>
      <c r="G2412">
        <v>1.04</v>
      </c>
      <c r="H2412">
        <v>2346</v>
      </c>
      <c r="I2412" s="2">
        <v>0.16666666666666666</v>
      </c>
    </row>
    <row r="2413" spans="1:9" hidden="1" x14ac:dyDescent="0.25">
      <c r="A2413" s="1">
        <v>45075</v>
      </c>
      <c r="B2413">
        <v>58</v>
      </c>
      <c r="C2413" t="s">
        <v>17</v>
      </c>
      <c r="D2413" t="s">
        <v>18</v>
      </c>
      <c r="E2413" t="s">
        <v>12</v>
      </c>
      <c r="F2413">
        <v>112</v>
      </c>
      <c r="G2413">
        <v>0.85</v>
      </c>
      <c r="H2413">
        <v>2346</v>
      </c>
      <c r="I2413" s="2">
        <v>0.16666666666666666</v>
      </c>
    </row>
    <row r="2414" spans="1:9" hidden="1" x14ac:dyDescent="0.25">
      <c r="A2414" s="1">
        <v>45076</v>
      </c>
      <c r="B2414">
        <v>59</v>
      </c>
      <c r="C2414" t="s">
        <v>17</v>
      </c>
      <c r="D2414" t="s">
        <v>18</v>
      </c>
      <c r="E2414" t="s">
        <v>12</v>
      </c>
      <c r="F2414">
        <v>105</v>
      </c>
      <c r="G2414">
        <v>0.74</v>
      </c>
      <c r="H2414">
        <v>2346</v>
      </c>
      <c r="I2414" s="2">
        <v>0.16666666666666666</v>
      </c>
    </row>
    <row r="2415" spans="1:9" hidden="1" x14ac:dyDescent="0.25">
      <c r="A2415" s="1">
        <v>45077</v>
      </c>
      <c r="B2415">
        <v>60</v>
      </c>
      <c r="C2415" t="s">
        <v>17</v>
      </c>
      <c r="D2415" t="s">
        <v>18</v>
      </c>
      <c r="E2415" t="s">
        <v>12</v>
      </c>
      <c r="F2415">
        <v>105</v>
      </c>
      <c r="G2415">
        <v>0.64</v>
      </c>
      <c r="H2415">
        <v>2346</v>
      </c>
      <c r="I2415" s="2">
        <v>0.16666666666666666</v>
      </c>
    </row>
    <row r="2416" spans="1:9" hidden="1" x14ac:dyDescent="0.25">
      <c r="A2416" s="1">
        <v>45078</v>
      </c>
      <c r="B2416">
        <v>61</v>
      </c>
      <c r="C2416" t="s">
        <v>17</v>
      </c>
      <c r="D2416" t="s">
        <v>18</v>
      </c>
      <c r="E2416" t="s">
        <v>12</v>
      </c>
      <c r="F2416">
        <v>98</v>
      </c>
      <c r="G2416">
        <v>0.98</v>
      </c>
      <c r="H2416">
        <v>2346</v>
      </c>
      <c r="I2416" s="2">
        <v>0.16666666666666666</v>
      </c>
    </row>
    <row r="2417" spans="1:9" hidden="1" x14ac:dyDescent="0.25">
      <c r="A2417" s="1">
        <v>45079</v>
      </c>
      <c r="B2417">
        <v>62</v>
      </c>
      <c r="C2417" t="s">
        <v>17</v>
      </c>
      <c r="D2417" t="s">
        <v>18</v>
      </c>
      <c r="E2417" t="s">
        <v>12</v>
      </c>
      <c r="F2417">
        <v>98</v>
      </c>
      <c r="G2417">
        <v>0.9</v>
      </c>
      <c r="H2417">
        <v>2346</v>
      </c>
      <c r="I2417" s="2">
        <v>0.16666666666666666</v>
      </c>
    </row>
    <row r="2418" spans="1:9" hidden="1" x14ac:dyDescent="0.25">
      <c r="A2418" s="1">
        <v>45080</v>
      </c>
      <c r="B2418">
        <v>63</v>
      </c>
      <c r="C2418" t="s">
        <v>17</v>
      </c>
      <c r="D2418" t="s">
        <v>18</v>
      </c>
      <c r="E2418" t="s">
        <v>12</v>
      </c>
      <c r="F2418">
        <v>112</v>
      </c>
      <c r="G2418">
        <v>1.01</v>
      </c>
      <c r="H2418">
        <v>2346</v>
      </c>
      <c r="I2418" s="2">
        <v>0.16666666666666666</v>
      </c>
    </row>
    <row r="2419" spans="1:9" hidden="1" x14ac:dyDescent="0.25">
      <c r="A2419" s="1">
        <v>45081</v>
      </c>
      <c r="B2419">
        <v>64</v>
      </c>
      <c r="C2419" t="s">
        <v>17</v>
      </c>
      <c r="D2419" t="s">
        <v>18</v>
      </c>
      <c r="E2419" t="s">
        <v>12</v>
      </c>
      <c r="F2419">
        <v>74</v>
      </c>
      <c r="G2419">
        <v>0.85</v>
      </c>
      <c r="H2419">
        <v>2346</v>
      </c>
      <c r="I2419" s="2">
        <v>0.16666666666666666</v>
      </c>
    </row>
    <row r="2420" spans="1:9" hidden="1" x14ac:dyDescent="0.25">
      <c r="A2420" s="1">
        <v>45082</v>
      </c>
      <c r="B2420">
        <v>65</v>
      </c>
      <c r="C2420" t="s">
        <v>17</v>
      </c>
      <c r="D2420" t="s">
        <v>18</v>
      </c>
      <c r="E2420" t="s">
        <v>12</v>
      </c>
      <c r="F2420">
        <v>112</v>
      </c>
      <c r="G2420">
        <v>1</v>
      </c>
      <c r="H2420">
        <v>2346</v>
      </c>
      <c r="I2420" s="2">
        <v>0.16666666666666666</v>
      </c>
    </row>
    <row r="2421" spans="1:9" hidden="1" x14ac:dyDescent="0.25">
      <c r="A2421" s="1">
        <v>45083</v>
      </c>
      <c r="B2421">
        <v>66</v>
      </c>
      <c r="C2421" t="s">
        <v>17</v>
      </c>
      <c r="D2421" t="s">
        <v>18</v>
      </c>
      <c r="E2421" t="s">
        <v>12</v>
      </c>
      <c r="F2421">
        <v>98</v>
      </c>
      <c r="G2421">
        <v>0.9</v>
      </c>
      <c r="H2421">
        <v>2346</v>
      </c>
      <c r="I2421" s="2">
        <v>0.16666666666666666</v>
      </c>
    </row>
    <row r="2422" spans="1:9" hidden="1" x14ac:dyDescent="0.25">
      <c r="A2422" s="1">
        <v>45084</v>
      </c>
      <c r="B2422">
        <v>67</v>
      </c>
      <c r="C2422" t="s">
        <v>17</v>
      </c>
      <c r="D2422" t="s">
        <v>18</v>
      </c>
      <c r="E2422" t="s">
        <v>12</v>
      </c>
      <c r="F2422">
        <v>98</v>
      </c>
      <c r="G2422">
        <v>1.1000000000000001</v>
      </c>
      <c r="H2422">
        <v>2346</v>
      </c>
      <c r="I2422" s="2">
        <v>0.16666666666666666</v>
      </c>
    </row>
    <row r="2423" spans="1:9" hidden="1" x14ac:dyDescent="0.25">
      <c r="A2423" s="1">
        <v>45085</v>
      </c>
      <c r="B2423">
        <v>68</v>
      </c>
      <c r="C2423" t="s">
        <v>17</v>
      </c>
      <c r="D2423" t="s">
        <v>18</v>
      </c>
      <c r="E2423" t="s">
        <v>12</v>
      </c>
      <c r="F2423">
        <v>118</v>
      </c>
      <c r="G2423">
        <v>1.1499999999999999</v>
      </c>
      <c r="H2423">
        <v>2346</v>
      </c>
      <c r="I2423" s="2">
        <v>0.16666666666666666</v>
      </c>
    </row>
    <row r="2424" spans="1:9" hidden="1" x14ac:dyDescent="0.25">
      <c r="A2424" s="1">
        <v>45086</v>
      </c>
      <c r="B2424">
        <v>69</v>
      </c>
      <c r="C2424" t="s">
        <v>17</v>
      </c>
      <c r="D2424" t="s">
        <v>18</v>
      </c>
      <c r="E2424" t="s">
        <v>12</v>
      </c>
      <c r="F2424">
        <v>74</v>
      </c>
      <c r="G2424">
        <v>0.85</v>
      </c>
      <c r="H2424">
        <v>2346</v>
      </c>
      <c r="I2424" s="2">
        <v>0.16666666666666666</v>
      </c>
    </row>
    <row r="2425" spans="1:9" hidden="1" x14ac:dyDescent="0.25">
      <c r="A2425" s="1">
        <v>45087</v>
      </c>
      <c r="B2425">
        <v>70</v>
      </c>
      <c r="C2425" t="s">
        <v>17</v>
      </c>
      <c r="D2425" t="s">
        <v>18</v>
      </c>
      <c r="E2425" t="s">
        <v>12</v>
      </c>
      <c r="F2425">
        <v>98</v>
      </c>
      <c r="G2425">
        <v>0.9</v>
      </c>
      <c r="H2425">
        <v>2346</v>
      </c>
      <c r="I2425" s="2">
        <v>0.16666666666666666</v>
      </c>
    </row>
    <row r="2426" spans="1:9" hidden="1" x14ac:dyDescent="0.25">
      <c r="A2426" s="1">
        <v>45088</v>
      </c>
      <c r="B2426">
        <v>71</v>
      </c>
      <c r="C2426" t="s">
        <v>17</v>
      </c>
      <c r="D2426" t="s">
        <v>18</v>
      </c>
      <c r="E2426" t="s">
        <v>12</v>
      </c>
      <c r="F2426">
        <v>74</v>
      </c>
      <c r="G2426">
        <v>0.76</v>
      </c>
      <c r="H2426">
        <v>2346</v>
      </c>
      <c r="I2426" s="2">
        <v>0.16666666666666666</v>
      </c>
    </row>
    <row r="2427" spans="1:9" hidden="1" x14ac:dyDescent="0.25">
      <c r="A2427" s="1">
        <v>45089</v>
      </c>
      <c r="B2427">
        <v>72</v>
      </c>
      <c r="C2427" t="s">
        <v>17</v>
      </c>
      <c r="D2427" t="s">
        <v>18</v>
      </c>
      <c r="E2427" t="s">
        <v>12</v>
      </c>
      <c r="F2427">
        <v>74</v>
      </c>
      <c r="G2427">
        <v>0.67</v>
      </c>
      <c r="H2427">
        <v>2346</v>
      </c>
      <c r="I2427" s="2">
        <v>0.16666666666666666</v>
      </c>
    </row>
    <row r="2428" spans="1:9" hidden="1" x14ac:dyDescent="0.25">
      <c r="A2428" s="1">
        <v>45090</v>
      </c>
      <c r="B2428">
        <v>73</v>
      </c>
      <c r="C2428" t="s">
        <v>17</v>
      </c>
      <c r="D2428" t="s">
        <v>18</v>
      </c>
      <c r="E2428" t="s">
        <v>12</v>
      </c>
      <c r="F2428">
        <v>105</v>
      </c>
      <c r="G2428">
        <v>0.95</v>
      </c>
      <c r="H2428">
        <v>2346</v>
      </c>
      <c r="I2428" s="2">
        <v>0.16666666666666666</v>
      </c>
    </row>
    <row r="2429" spans="1:9" hidden="1" x14ac:dyDescent="0.25">
      <c r="A2429" s="1">
        <v>45091</v>
      </c>
      <c r="B2429">
        <v>74</v>
      </c>
      <c r="C2429" t="s">
        <v>17</v>
      </c>
      <c r="D2429" t="s">
        <v>18</v>
      </c>
      <c r="E2429" t="s">
        <v>12</v>
      </c>
      <c r="F2429">
        <v>74</v>
      </c>
      <c r="G2429">
        <v>0.78</v>
      </c>
      <c r="H2429">
        <v>2346</v>
      </c>
      <c r="I2429" s="2">
        <v>0.16666666666666666</v>
      </c>
    </row>
    <row r="2430" spans="1:9" hidden="1" x14ac:dyDescent="0.25">
      <c r="A2430" s="1">
        <v>45092</v>
      </c>
      <c r="B2430">
        <v>75</v>
      </c>
      <c r="C2430" t="s">
        <v>17</v>
      </c>
      <c r="D2430" t="s">
        <v>18</v>
      </c>
      <c r="E2430" t="s">
        <v>12</v>
      </c>
      <c r="F2430">
        <v>78</v>
      </c>
      <c r="G2430">
        <v>0.65</v>
      </c>
      <c r="H2430">
        <v>2346</v>
      </c>
      <c r="I2430" s="2">
        <v>0.16666666666666666</v>
      </c>
    </row>
    <row r="2431" spans="1:9" hidden="1" x14ac:dyDescent="0.25">
      <c r="A2431" s="1">
        <v>45093</v>
      </c>
      <c r="B2431">
        <v>76</v>
      </c>
      <c r="C2431" t="s">
        <v>17</v>
      </c>
      <c r="D2431" t="s">
        <v>18</v>
      </c>
      <c r="E2431" t="s">
        <v>12</v>
      </c>
      <c r="F2431">
        <v>74</v>
      </c>
      <c r="G2431">
        <v>0.54</v>
      </c>
      <c r="H2431">
        <v>2346</v>
      </c>
      <c r="I2431" s="2">
        <v>0.16666666666666666</v>
      </c>
    </row>
    <row r="2432" spans="1:9" hidden="1" x14ac:dyDescent="0.25">
      <c r="A2432" s="1">
        <v>45094</v>
      </c>
      <c r="B2432">
        <v>77</v>
      </c>
      <c r="C2432" t="s">
        <v>17</v>
      </c>
      <c r="D2432" t="s">
        <v>18</v>
      </c>
      <c r="E2432" t="s">
        <v>12</v>
      </c>
      <c r="F2432">
        <v>98</v>
      </c>
      <c r="G2432">
        <v>0.95</v>
      </c>
      <c r="H2432">
        <v>2346</v>
      </c>
      <c r="I2432" s="2">
        <v>0.16666666666666666</v>
      </c>
    </row>
    <row r="2433" spans="1:9" hidden="1" x14ac:dyDescent="0.25">
      <c r="A2433" s="1">
        <v>45095</v>
      </c>
      <c r="B2433">
        <v>78</v>
      </c>
      <c r="C2433" t="s">
        <v>17</v>
      </c>
      <c r="D2433" t="s">
        <v>18</v>
      </c>
      <c r="E2433" t="s">
        <v>12</v>
      </c>
      <c r="F2433">
        <v>85</v>
      </c>
      <c r="G2433">
        <v>0.88</v>
      </c>
      <c r="H2433">
        <v>2346</v>
      </c>
      <c r="I2433" s="2">
        <v>0.16666666666666666</v>
      </c>
    </row>
    <row r="2434" spans="1:9" hidden="1" x14ac:dyDescent="0.25">
      <c r="A2434" s="1">
        <v>45096</v>
      </c>
      <c r="B2434">
        <v>79</v>
      </c>
      <c r="C2434" t="s">
        <v>17</v>
      </c>
      <c r="D2434" t="s">
        <v>18</v>
      </c>
      <c r="E2434" t="s">
        <v>12</v>
      </c>
      <c r="F2434">
        <v>98</v>
      </c>
      <c r="G2434">
        <v>1.1200000000000001</v>
      </c>
      <c r="H2434">
        <v>2346</v>
      </c>
      <c r="I2434" s="2">
        <v>0.16666666666666666</v>
      </c>
    </row>
    <row r="2435" spans="1:9" hidden="1" x14ac:dyDescent="0.25">
      <c r="A2435" s="1">
        <v>45097</v>
      </c>
      <c r="B2435">
        <v>80</v>
      </c>
      <c r="C2435" t="s">
        <v>17</v>
      </c>
      <c r="D2435" t="s">
        <v>18</v>
      </c>
      <c r="E2435" t="s">
        <v>12</v>
      </c>
      <c r="F2435">
        <v>74</v>
      </c>
      <c r="G2435">
        <v>0.88</v>
      </c>
      <c r="H2435">
        <v>2346</v>
      </c>
      <c r="I2435" s="2">
        <v>0.16666666666666666</v>
      </c>
    </row>
    <row r="2436" spans="1:9" hidden="1" x14ac:dyDescent="0.25">
      <c r="A2436" s="1">
        <v>45098</v>
      </c>
      <c r="B2436">
        <v>81</v>
      </c>
      <c r="C2436" t="s">
        <v>17</v>
      </c>
      <c r="D2436" t="s">
        <v>18</v>
      </c>
      <c r="E2436" t="s">
        <v>12</v>
      </c>
      <c r="F2436">
        <v>91</v>
      </c>
      <c r="G2436">
        <v>0.93</v>
      </c>
      <c r="H2436">
        <v>2346</v>
      </c>
      <c r="I2436" s="2">
        <v>0.16666666666666666</v>
      </c>
    </row>
    <row r="2437" spans="1:9" hidden="1" x14ac:dyDescent="0.25">
      <c r="A2437" s="1">
        <v>45099</v>
      </c>
      <c r="B2437">
        <v>82</v>
      </c>
      <c r="C2437" t="s">
        <v>17</v>
      </c>
      <c r="D2437" t="s">
        <v>18</v>
      </c>
      <c r="E2437" t="s">
        <v>12</v>
      </c>
      <c r="F2437">
        <v>85</v>
      </c>
      <c r="G2437">
        <v>0.86</v>
      </c>
      <c r="H2437">
        <v>2346</v>
      </c>
      <c r="I2437" s="2">
        <v>0.16666666666666666</v>
      </c>
    </row>
    <row r="2438" spans="1:9" hidden="1" x14ac:dyDescent="0.25">
      <c r="A2438" s="1">
        <v>45100</v>
      </c>
      <c r="B2438">
        <v>83</v>
      </c>
      <c r="C2438" t="s">
        <v>17</v>
      </c>
      <c r="D2438" t="s">
        <v>18</v>
      </c>
      <c r="E2438" t="s">
        <v>12</v>
      </c>
      <c r="F2438">
        <v>85</v>
      </c>
      <c r="G2438">
        <v>0.84</v>
      </c>
      <c r="H2438">
        <v>2346</v>
      </c>
      <c r="I2438" s="2">
        <v>0.16666666666666666</v>
      </c>
    </row>
    <row r="2439" spans="1:9" hidden="1" x14ac:dyDescent="0.25">
      <c r="A2439" s="1">
        <v>45101</v>
      </c>
      <c r="B2439">
        <v>84</v>
      </c>
      <c r="C2439" t="s">
        <v>17</v>
      </c>
      <c r="D2439" t="s">
        <v>18</v>
      </c>
      <c r="E2439" t="s">
        <v>12</v>
      </c>
      <c r="F2439">
        <v>78</v>
      </c>
      <c r="G2439">
        <v>0.78</v>
      </c>
      <c r="H2439">
        <v>2346</v>
      </c>
      <c r="I2439" s="2">
        <v>0.16666666666666666</v>
      </c>
    </row>
    <row r="2440" spans="1:9" hidden="1" x14ac:dyDescent="0.25">
      <c r="A2440" s="1">
        <v>45102</v>
      </c>
      <c r="B2440">
        <v>85</v>
      </c>
      <c r="C2440" t="s">
        <v>17</v>
      </c>
      <c r="D2440" t="s">
        <v>18</v>
      </c>
      <c r="E2440" t="s">
        <v>12</v>
      </c>
      <c r="F2440">
        <v>85</v>
      </c>
      <c r="G2440">
        <v>0.83</v>
      </c>
      <c r="H2440">
        <v>2346</v>
      </c>
      <c r="I2440" s="2">
        <v>0.16666666666666666</v>
      </c>
    </row>
    <row r="2441" spans="1:9" hidden="1" x14ac:dyDescent="0.25">
      <c r="A2441" s="1">
        <v>45103</v>
      </c>
      <c r="B2441">
        <v>86</v>
      </c>
      <c r="C2441" t="s">
        <v>17</v>
      </c>
      <c r="D2441" t="s">
        <v>18</v>
      </c>
      <c r="E2441" t="s">
        <v>12</v>
      </c>
      <c r="F2441">
        <v>74</v>
      </c>
      <c r="G2441">
        <v>0.76</v>
      </c>
      <c r="H2441">
        <v>2346</v>
      </c>
      <c r="I2441" s="2">
        <v>0.16666666666666666</v>
      </c>
    </row>
    <row r="2442" spans="1:9" hidden="1" x14ac:dyDescent="0.25">
      <c r="A2442" s="1">
        <v>45104</v>
      </c>
      <c r="B2442">
        <v>87</v>
      </c>
      <c r="C2442" t="s">
        <v>17</v>
      </c>
      <c r="D2442" t="s">
        <v>18</v>
      </c>
      <c r="E2442" t="s">
        <v>12</v>
      </c>
      <c r="F2442">
        <v>125</v>
      </c>
      <c r="G2442">
        <v>1.1000000000000001</v>
      </c>
      <c r="H2442">
        <v>2346</v>
      </c>
      <c r="I2442" s="2">
        <v>0.16666666666666666</v>
      </c>
    </row>
    <row r="2443" spans="1:9" hidden="1" x14ac:dyDescent="0.25">
      <c r="A2443" s="1">
        <v>45105</v>
      </c>
      <c r="B2443">
        <v>88</v>
      </c>
      <c r="C2443" t="s">
        <v>17</v>
      </c>
      <c r="D2443" t="s">
        <v>18</v>
      </c>
      <c r="E2443" t="s">
        <v>12</v>
      </c>
      <c r="F2443">
        <v>112</v>
      </c>
      <c r="G2443">
        <v>0.95</v>
      </c>
      <c r="H2443">
        <v>2346</v>
      </c>
      <c r="I2443" s="2">
        <v>0.16666666666666666</v>
      </c>
    </row>
    <row r="2444" spans="1:9" hidden="1" x14ac:dyDescent="0.25">
      <c r="A2444" s="1">
        <v>45106</v>
      </c>
      <c r="B2444">
        <v>89</v>
      </c>
      <c r="C2444" t="s">
        <v>17</v>
      </c>
      <c r="D2444" t="s">
        <v>18</v>
      </c>
      <c r="E2444" t="s">
        <v>12</v>
      </c>
      <c r="F2444">
        <v>91</v>
      </c>
      <c r="G2444">
        <v>0.92</v>
      </c>
      <c r="H2444">
        <v>2346</v>
      </c>
      <c r="I2444" s="2">
        <v>0.16666666666666666</v>
      </c>
    </row>
    <row r="2445" spans="1:9" hidden="1" x14ac:dyDescent="0.25">
      <c r="A2445" s="1">
        <v>45107</v>
      </c>
      <c r="B2445">
        <v>90</v>
      </c>
      <c r="C2445" t="s">
        <v>17</v>
      </c>
      <c r="D2445" t="s">
        <v>18</v>
      </c>
      <c r="E2445" t="s">
        <v>12</v>
      </c>
      <c r="F2445">
        <v>96</v>
      </c>
      <c r="G2445">
        <v>1.1000000000000001</v>
      </c>
      <c r="H2445">
        <v>2346</v>
      </c>
      <c r="I2445" s="2">
        <v>0.16666666666666666</v>
      </c>
    </row>
    <row r="2446" spans="1:9" hidden="1" x14ac:dyDescent="0.25">
      <c r="A2446" s="1">
        <v>45108</v>
      </c>
      <c r="B2446">
        <v>91</v>
      </c>
      <c r="C2446" t="s">
        <v>17</v>
      </c>
      <c r="D2446" t="s">
        <v>18</v>
      </c>
      <c r="E2446" t="s">
        <v>12</v>
      </c>
      <c r="F2446">
        <v>68</v>
      </c>
      <c r="G2446">
        <v>0.95</v>
      </c>
      <c r="H2446">
        <v>2346</v>
      </c>
      <c r="I2446" s="2">
        <v>0.16666666666666666</v>
      </c>
    </row>
    <row r="2447" spans="1:9" hidden="1" x14ac:dyDescent="0.25">
      <c r="A2447" s="1">
        <v>45109</v>
      </c>
      <c r="B2447">
        <v>92</v>
      </c>
      <c r="C2447" t="s">
        <v>17</v>
      </c>
      <c r="D2447" t="s">
        <v>18</v>
      </c>
      <c r="E2447" t="s">
        <v>12</v>
      </c>
      <c r="F2447">
        <v>78</v>
      </c>
      <c r="G2447">
        <v>1.2</v>
      </c>
      <c r="H2447">
        <v>2346</v>
      </c>
      <c r="I2447" s="2">
        <v>0.16666666666666666</v>
      </c>
    </row>
    <row r="2448" spans="1:9" hidden="1" x14ac:dyDescent="0.25">
      <c r="A2448" s="1">
        <v>45110</v>
      </c>
      <c r="B2448">
        <v>93</v>
      </c>
      <c r="C2448" t="s">
        <v>17</v>
      </c>
      <c r="D2448" t="s">
        <v>18</v>
      </c>
      <c r="E2448" t="s">
        <v>12</v>
      </c>
      <c r="F2448">
        <v>64</v>
      </c>
      <c r="G2448">
        <v>0.78</v>
      </c>
      <c r="H2448">
        <v>2346</v>
      </c>
      <c r="I2448" s="2">
        <v>0.16666666666666666</v>
      </c>
    </row>
    <row r="2449" spans="1:9" hidden="1" x14ac:dyDescent="0.25">
      <c r="A2449" s="1">
        <v>45111</v>
      </c>
      <c r="B2449">
        <v>94</v>
      </c>
      <c r="C2449" t="s">
        <v>17</v>
      </c>
      <c r="D2449" t="s">
        <v>18</v>
      </c>
      <c r="E2449" t="s">
        <v>12</v>
      </c>
      <c r="F2449">
        <v>59</v>
      </c>
      <c r="G2449">
        <v>0.72</v>
      </c>
      <c r="H2449">
        <v>2346</v>
      </c>
      <c r="I2449" s="2">
        <v>0.16666666666666666</v>
      </c>
    </row>
    <row r="2450" spans="1:9" hidden="1" x14ac:dyDescent="0.25">
      <c r="A2450" s="1">
        <v>45112</v>
      </c>
      <c r="B2450">
        <v>95</v>
      </c>
      <c r="C2450" t="s">
        <v>17</v>
      </c>
      <c r="D2450" t="s">
        <v>18</v>
      </c>
      <c r="E2450" t="s">
        <v>12</v>
      </c>
      <c r="F2450">
        <v>59</v>
      </c>
      <c r="G2450">
        <v>0.87</v>
      </c>
      <c r="H2450">
        <v>2346</v>
      </c>
      <c r="I2450" s="2">
        <v>0.16666666666666666</v>
      </c>
    </row>
    <row r="2451" spans="1:9" hidden="1" x14ac:dyDescent="0.25">
      <c r="A2451" s="1">
        <v>45113</v>
      </c>
      <c r="B2451">
        <v>96</v>
      </c>
      <c r="C2451" t="s">
        <v>17</v>
      </c>
      <c r="D2451" t="s">
        <v>18</v>
      </c>
      <c r="E2451" t="s">
        <v>12</v>
      </c>
      <c r="F2451">
        <v>63</v>
      </c>
      <c r="G2451">
        <v>1.0900000000000001</v>
      </c>
      <c r="H2451">
        <v>2346</v>
      </c>
      <c r="I2451" s="2">
        <v>0.16666666666666666</v>
      </c>
    </row>
    <row r="2452" spans="1:9" hidden="1" x14ac:dyDescent="0.25">
      <c r="A2452" s="1">
        <v>45114</v>
      </c>
      <c r="B2452">
        <v>97</v>
      </c>
      <c r="C2452" t="s">
        <v>17</v>
      </c>
      <c r="D2452" t="s">
        <v>18</v>
      </c>
      <c r="E2452" t="s">
        <v>12</v>
      </c>
      <c r="F2452">
        <v>59</v>
      </c>
      <c r="G2452">
        <v>0.84</v>
      </c>
      <c r="H2452">
        <v>2346</v>
      </c>
      <c r="I2452" s="2">
        <v>0.16666666666666666</v>
      </c>
    </row>
    <row r="2453" spans="1:9" hidden="1" x14ac:dyDescent="0.25">
      <c r="A2453" s="1">
        <v>45115</v>
      </c>
      <c r="B2453">
        <v>98</v>
      </c>
      <c r="C2453" t="s">
        <v>17</v>
      </c>
      <c r="D2453" t="s">
        <v>18</v>
      </c>
      <c r="E2453" t="s">
        <v>12</v>
      </c>
      <c r="F2453">
        <v>68</v>
      </c>
      <c r="G2453">
        <v>1.0900000000000001</v>
      </c>
      <c r="H2453">
        <v>2346</v>
      </c>
      <c r="I2453" s="2">
        <v>0.16666666666666666</v>
      </c>
    </row>
    <row r="2454" spans="1:9" hidden="1" x14ac:dyDescent="0.25">
      <c r="A2454" s="1">
        <v>45116</v>
      </c>
      <c r="B2454">
        <v>99</v>
      </c>
      <c r="C2454" t="s">
        <v>17</v>
      </c>
      <c r="D2454" t="s">
        <v>18</v>
      </c>
      <c r="E2454" t="s">
        <v>12</v>
      </c>
      <c r="F2454">
        <v>59</v>
      </c>
      <c r="G2454">
        <v>0.9</v>
      </c>
      <c r="H2454">
        <v>2346</v>
      </c>
      <c r="I2454" s="2">
        <v>0.16666666666666666</v>
      </c>
    </row>
    <row r="2455" spans="1:9" hidden="1" x14ac:dyDescent="0.25">
      <c r="A2455" s="1">
        <v>45117</v>
      </c>
      <c r="B2455">
        <v>100</v>
      </c>
      <c r="C2455" t="s">
        <v>17</v>
      </c>
      <c r="D2455" t="s">
        <v>18</v>
      </c>
      <c r="E2455" t="s">
        <v>12</v>
      </c>
      <c r="F2455">
        <v>59</v>
      </c>
      <c r="G2455">
        <v>0.78</v>
      </c>
      <c r="H2455">
        <v>2346</v>
      </c>
      <c r="I2455" s="2">
        <v>0.16666666666666666</v>
      </c>
    </row>
    <row r="2456" spans="1:9" hidden="1" x14ac:dyDescent="0.25">
      <c r="A2456" s="1">
        <v>45118</v>
      </c>
      <c r="B2456">
        <v>101</v>
      </c>
      <c r="C2456" t="s">
        <v>17</v>
      </c>
      <c r="D2456" t="s">
        <v>18</v>
      </c>
      <c r="E2456" t="s">
        <v>12</v>
      </c>
      <c r="F2456">
        <v>59</v>
      </c>
      <c r="G2456">
        <v>0.67</v>
      </c>
      <c r="H2456">
        <v>2346</v>
      </c>
      <c r="I2456" s="2">
        <v>0.16666666666666666</v>
      </c>
    </row>
    <row r="2457" spans="1:9" hidden="1" x14ac:dyDescent="0.25">
      <c r="A2457" s="1">
        <v>45119</v>
      </c>
      <c r="B2457">
        <v>102</v>
      </c>
      <c r="C2457" t="s">
        <v>17</v>
      </c>
      <c r="D2457" t="s">
        <v>18</v>
      </c>
      <c r="E2457" t="s">
        <v>12</v>
      </c>
      <c r="F2457">
        <v>59</v>
      </c>
      <c r="G2457">
        <v>0.69</v>
      </c>
      <c r="H2457">
        <v>2346</v>
      </c>
      <c r="I2457" s="2">
        <v>0.16666666666666666</v>
      </c>
    </row>
    <row r="2458" spans="1:9" hidden="1" x14ac:dyDescent="0.25">
      <c r="A2458" s="1">
        <v>45120</v>
      </c>
      <c r="B2458">
        <v>103</v>
      </c>
      <c r="C2458" t="s">
        <v>17</v>
      </c>
      <c r="D2458" t="s">
        <v>18</v>
      </c>
      <c r="E2458" t="s">
        <v>12</v>
      </c>
      <c r="F2458">
        <v>59</v>
      </c>
      <c r="G2458">
        <v>0.64</v>
      </c>
      <c r="H2458">
        <v>2346</v>
      </c>
      <c r="I2458" s="2">
        <v>0.16666666666666666</v>
      </c>
    </row>
    <row r="2459" spans="1:9" hidden="1" x14ac:dyDescent="0.25">
      <c r="A2459" s="1">
        <v>45121</v>
      </c>
      <c r="B2459">
        <v>104</v>
      </c>
      <c r="C2459" t="s">
        <v>17</v>
      </c>
      <c r="D2459" t="s">
        <v>18</v>
      </c>
      <c r="E2459" t="s">
        <v>12</v>
      </c>
      <c r="F2459">
        <v>59</v>
      </c>
      <c r="G2459">
        <v>0.7</v>
      </c>
      <c r="H2459">
        <v>2346</v>
      </c>
      <c r="I2459" s="2">
        <v>0.16666666666666666</v>
      </c>
    </row>
    <row r="2460" spans="1:9" hidden="1" x14ac:dyDescent="0.25">
      <c r="A2460" s="1">
        <v>45122</v>
      </c>
      <c r="B2460">
        <v>105</v>
      </c>
      <c r="C2460" t="s">
        <v>17</v>
      </c>
      <c r="D2460" t="s">
        <v>18</v>
      </c>
      <c r="E2460" t="s">
        <v>12</v>
      </c>
      <c r="F2460">
        <v>64</v>
      </c>
      <c r="G2460">
        <v>0.82</v>
      </c>
      <c r="H2460">
        <v>2346</v>
      </c>
      <c r="I2460" s="2">
        <v>0.16666666666666666</v>
      </c>
    </row>
    <row r="2461" spans="1:9" hidden="1" x14ac:dyDescent="0.25">
      <c r="A2461" s="1">
        <v>45123</v>
      </c>
      <c r="B2461">
        <v>106</v>
      </c>
      <c r="C2461" t="s">
        <v>17</v>
      </c>
      <c r="D2461" t="s">
        <v>18</v>
      </c>
      <c r="E2461" t="s">
        <v>12</v>
      </c>
      <c r="F2461">
        <v>68</v>
      </c>
      <c r="G2461">
        <v>0.92</v>
      </c>
      <c r="H2461">
        <v>2346</v>
      </c>
      <c r="I2461" s="2">
        <v>0.16666666666666666</v>
      </c>
    </row>
    <row r="2462" spans="1:9" hidden="1" x14ac:dyDescent="0.25">
      <c r="A2462" s="1">
        <v>45124</v>
      </c>
      <c r="B2462">
        <v>107</v>
      </c>
      <c r="C2462" t="s">
        <v>17</v>
      </c>
      <c r="D2462" t="s">
        <v>18</v>
      </c>
      <c r="E2462" t="s">
        <v>12</v>
      </c>
      <c r="F2462">
        <v>59</v>
      </c>
      <c r="G2462">
        <v>0.76</v>
      </c>
      <c r="H2462">
        <v>2346</v>
      </c>
      <c r="I2462" s="2">
        <v>0.16666666666666666</v>
      </c>
    </row>
    <row r="2463" spans="1:9" hidden="1" x14ac:dyDescent="0.25">
      <c r="A2463" s="1">
        <v>45125</v>
      </c>
      <c r="B2463">
        <v>108</v>
      </c>
      <c r="C2463" t="s">
        <v>17</v>
      </c>
      <c r="D2463" t="s">
        <v>18</v>
      </c>
      <c r="E2463" t="s">
        <v>12</v>
      </c>
      <c r="F2463">
        <v>59</v>
      </c>
      <c r="G2463">
        <v>0.78</v>
      </c>
      <c r="H2463">
        <v>2346</v>
      </c>
      <c r="I2463" s="2">
        <v>0.16666666666666666</v>
      </c>
    </row>
    <row r="2464" spans="1:9" hidden="1" x14ac:dyDescent="0.25">
      <c r="A2464" s="1">
        <v>45126</v>
      </c>
      <c r="B2464">
        <v>109</v>
      </c>
      <c r="C2464" t="s">
        <v>17</v>
      </c>
      <c r="D2464" t="s">
        <v>18</v>
      </c>
      <c r="E2464" t="s">
        <v>12</v>
      </c>
      <c r="F2464">
        <v>64</v>
      </c>
      <c r="G2464">
        <v>0.84</v>
      </c>
      <c r="H2464">
        <v>2346</v>
      </c>
      <c r="I2464" s="2">
        <v>0.16666666666666666</v>
      </c>
    </row>
    <row r="2465" spans="1:9" hidden="1" x14ac:dyDescent="0.25">
      <c r="A2465" s="1">
        <v>45127</v>
      </c>
      <c r="B2465">
        <v>110</v>
      </c>
      <c r="C2465" t="s">
        <v>17</v>
      </c>
      <c r="D2465" t="s">
        <v>18</v>
      </c>
      <c r="E2465" t="s">
        <v>12</v>
      </c>
      <c r="F2465">
        <v>59</v>
      </c>
      <c r="G2465">
        <v>0.72</v>
      </c>
      <c r="H2465">
        <v>2346</v>
      </c>
      <c r="I2465" s="2">
        <v>0.16666666666666666</v>
      </c>
    </row>
    <row r="2466" spans="1:9" hidden="1" x14ac:dyDescent="0.25">
      <c r="A2466" s="1">
        <v>45128</v>
      </c>
      <c r="B2466">
        <v>111</v>
      </c>
      <c r="C2466" t="s">
        <v>17</v>
      </c>
      <c r="D2466" t="s">
        <v>18</v>
      </c>
      <c r="E2466" t="s">
        <v>12</v>
      </c>
      <c r="F2466">
        <v>59</v>
      </c>
      <c r="G2466">
        <v>0.67</v>
      </c>
      <c r="H2466">
        <v>2346</v>
      </c>
      <c r="I2466" s="2">
        <v>0.16666666666666666</v>
      </c>
    </row>
    <row r="2467" spans="1:9" hidden="1" x14ac:dyDescent="0.25">
      <c r="A2467" s="1">
        <v>45129</v>
      </c>
      <c r="B2467">
        <v>112</v>
      </c>
      <c r="C2467" t="s">
        <v>17</v>
      </c>
      <c r="D2467" t="s">
        <v>18</v>
      </c>
      <c r="E2467" t="s">
        <v>12</v>
      </c>
      <c r="F2467">
        <v>74</v>
      </c>
      <c r="G2467">
        <v>0.95</v>
      </c>
      <c r="H2467">
        <v>2346</v>
      </c>
      <c r="I2467" s="2">
        <v>0.16666666666666666</v>
      </c>
    </row>
    <row r="2468" spans="1:9" hidden="1" x14ac:dyDescent="0.25">
      <c r="A2468" s="1">
        <v>45130</v>
      </c>
      <c r="B2468">
        <v>113</v>
      </c>
      <c r="C2468" t="s">
        <v>17</v>
      </c>
      <c r="D2468" t="s">
        <v>18</v>
      </c>
      <c r="E2468" t="s">
        <v>12</v>
      </c>
      <c r="F2468">
        <v>59</v>
      </c>
      <c r="G2468">
        <v>0.78</v>
      </c>
      <c r="H2468">
        <v>2346</v>
      </c>
      <c r="I2468" s="2">
        <v>0.16666666666666666</v>
      </c>
    </row>
    <row r="2469" spans="1:9" hidden="1" x14ac:dyDescent="0.25">
      <c r="A2469" s="1">
        <v>45131</v>
      </c>
      <c r="B2469">
        <v>114</v>
      </c>
      <c r="C2469" t="s">
        <v>17</v>
      </c>
      <c r="D2469" t="s">
        <v>18</v>
      </c>
      <c r="E2469" t="s">
        <v>12</v>
      </c>
      <c r="F2469">
        <v>59</v>
      </c>
      <c r="G2469">
        <v>0.65</v>
      </c>
      <c r="H2469">
        <v>2346</v>
      </c>
      <c r="I2469" s="2">
        <v>0.16666666666666666</v>
      </c>
    </row>
    <row r="2470" spans="1:9" hidden="1" x14ac:dyDescent="0.25">
      <c r="A2470" s="1">
        <v>45132</v>
      </c>
      <c r="B2470">
        <v>115</v>
      </c>
      <c r="C2470" t="s">
        <v>17</v>
      </c>
      <c r="D2470" t="s">
        <v>18</v>
      </c>
      <c r="E2470" t="s">
        <v>12</v>
      </c>
      <c r="F2470">
        <v>68</v>
      </c>
      <c r="G2470">
        <v>0.91</v>
      </c>
      <c r="H2470">
        <v>2346</v>
      </c>
      <c r="I2470" s="2">
        <v>0.16666666666666666</v>
      </c>
    </row>
    <row r="2471" spans="1:9" hidden="1" x14ac:dyDescent="0.25">
      <c r="A2471" s="1">
        <v>45133</v>
      </c>
      <c r="B2471">
        <v>116</v>
      </c>
      <c r="C2471" t="s">
        <v>17</v>
      </c>
      <c r="D2471" t="s">
        <v>18</v>
      </c>
      <c r="E2471" t="s">
        <v>12</v>
      </c>
      <c r="F2471">
        <v>64</v>
      </c>
      <c r="G2471">
        <v>0.68</v>
      </c>
      <c r="H2471">
        <v>2346</v>
      </c>
      <c r="I2471" s="2">
        <v>0.16666666666666666</v>
      </c>
    </row>
    <row r="2472" spans="1:9" hidden="1" x14ac:dyDescent="0.25">
      <c r="A2472" s="1">
        <v>45134</v>
      </c>
      <c r="B2472">
        <v>117</v>
      </c>
      <c r="C2472" t="s">
        <v>17</v>
      </c>
      <c r="D2472" t="s">
        <v>18</v>
      </c>
      <c r="E2472" t="s">
        <v>12</v>
      </c>
      <c r="F2472">
        <v>68</v>
      </c>
      <c r="G2472">
        <v>0.95</v>
      </c>
      <c r="H2472">
        <v>2346</v>
      </c>
      <c r="I2472" s="2">
        <v>0.16666666666666666</v>
      </c>
    </row>
    <row r="2473" spans="1:9" hidden="1" x14ac:dyDescent="0.25">
      <c r="A2473" s="1">
        <v>45135</v>
      </c>
      <c r="B2473">
        <v>118</v>
      </c>
      <c r="C2473" t="s">
        <v>17</v>
      </c>
      <c r="D2473" t="s">
        <v>18</v>
      </c>
      <c r="E2473" t="s">
        <v>12</v>
      </c>
      <c r="F2473">
        <v>68</v>
      </c>
      <c r="G2473">
        <v>0.94</v>
      </c>
      <c r="H2473">
        <v>2346</v>
      </c>
      <c r="I2473" s="2">
        <v>0.16666666666666666</v>
      </c>
    </row>
    <row r="2474" spans="1:9" hidden="1" x14ac:dyDescent="0.25">
      <c r="A2474" s="1">
        <v>45136</v>
      </c>
      <c r="B2474">
        <v>119</v>
      </c>
      <c r="C2474" t="s">
        <v>17</v>
      </c>
      <c r="D2474" t="s">
        <v>18</v>
      </c>
      <c r="E2474" t="s">
        <v>12</v>
      </c>
      <c r="F2474">
        <v>59</v>
      </c>
      <c r="G2474">
        <v>0.78</v>
      </c>
      <c r="H2474">
        <v>2346</v>
      </c>
      <c r="I2474" s="2">
        <v>0.16666666666666666</v>
      </c>
    </row>
    <row r="2475" spans="1:9" hidden="1" x14ac:dyDescent="0.25">
      <c r="A2475" s="1">
        <v>45137</v>
      </c>
      <c r="B2475">
        <v>120</v>
      </c>
      <c r="C2475" t="s">
        <v>17</v>
      </c>
      <c r="D2475" t="s">
        <v>18</v>
      </c>
      <c r="E2475" t="s">
        <v>12</v>
      </c>
      <c r="F2475">
        <v>59</v>
      </c>
      <c r="G2475">
        <v>0.72</v>
      </c>
      <c r="H2475">
        <v>2346</v>
      </c>
      <c r="I2475" s="2">
        <v>0.16666666666666666</v>
      </c>
    </row>
    <row r="2476" spans="1:9" hidden="1" x14ac:dyDescent="0.25">
      <c r="A2476" s="1">
        <v>45138</v>
      </c>
      <c r="B2476">
        <v>121</v>
      </c>
      <c r="C2476" t="s">
        <v>17</v>
      </c>
      <c r="D2476" t="s">
        <v>18</v>
      </c>
      <c r="E2476" t="s">
        <v>12</v>
      </c>
      <c r="F2476">
        <v>40</v>
      </c>
      <c r="G2476">
        <v>0.67</v>
      </c>
      <c r="H2476">
        <v>2346</v>
      </c>
      <c r="I2476" s="2">
        <v>0.16666666666666666</v>
      </c>
    </row>
    <row r="2477" spans="1:9" hidden="1" x14ac:dyDescent="0.25">
      <c r="A2477" s="1">
        <v>45139</v>
      </c>
      <c r="B2477">
        <v>122</v>
      </c>
      <c r="C2477" t="s">
        <v>17</v>
      </c>
      <c r="D2477" t="s">
        <v>18</v>
      </c>
      <c r="E2477" t="s">
        <v>12</v>
      </c>
      <c r="F2477">
        <v>54</v>
      </c>
      <c r="G2477">
        <v>0.92</v>
      </c>
      <c r="H2477">
        <v>2346</v>
      </c>
      <c r="I2477" s="2">
        <v>0.16666666666666666</v>
      </c>
    </row>
    <row r="2478" spans="1:9" hidden="1" x14ac:dyDescent="0.25">
      <c r="A2478" s="1">
        <v>45140</v>
      </c>
      <c r="B2478">
        <v>123</v>
      </c>
      <c r="C2478" t="s">
        <v>17</v>
      </c>
      <c r="D2478" t="s">
        <v>18</v>
      </c>
      <c r="E2478" t="s">
        <v>12</v>
      </c>
      <c r="F2478">
        <v>49</v>
      </c>
      <c r="G2478">
        <v>0.78</v>
      </c>
      <c r="H2478">
        <v>2346</v>
      </c>
      <c r="I2478" s="2">
        <v>0.16666666666666666</v>
      </c>
    </row>
    <row r="2479" spans="1:9" hidden="1" x14ac:dyDescent="0.25">
      <c r="A2479" s="1">
        <v>45141</v>
      </c>
      <c r="B2479">
        <v>124</v>
      </c>
      <c r="C2479" t="s">
        <v>17</v>
      </c>
      <c r="D2479" t="s">
        <v>18</v>
      </c>
      <c r="E2479" t="s">
        <v>12</v>
      </c>
      <c r="F2479">
        <v>40</v>
      </c>
      <c r="G2479">
        <v>0.67</v>
      </c>
      <c r="H2479">
        <v>2346</v>
      </c>
      <c r="I2479" s="2">
        <v>0.16666666666666666</v>
      </c>
    </row>
    <row r="2480" spans="1:9" hidden="1" x14ac:dyDescent="0.25">
      <c r="A2480" s="1">
        <v>45142</v>
      </c>
      <c r="B2480">
        <v>125</v>
      </c>
      <c r="C2480" t="s">
        <v>17</v>
      </c>
      <c r="D2480" t="s">
        <v>18</v>
      </c>
      <c r="E2480" t="s">
        <v>12</v>
      </c>
      <c r="F2480">
        <v>47</v>
      </c>
      <c r="G2480">
        <v>0.64</v>
      </c>
      <c r="H2480">
        <v>2346</v>
      </c>
      <c r="I2480" s="2">
        <v>0.16666666666666666</v>
      </c>
    </row>
    <row r="2481" spans="1:9" hidden="1" x14ac:dyDescent="0.25">
      <c r="A2481" s="1">
        <v>45143</v>
      </c>
      <c r="B2481">
        <v>126</v>
      </c>
      <c r="C2481" t="s">
        <v>17</v>
      </c>
      <c r="D2481" t="s">
        <v>18</v>
      </c>
      <c r="E2481" t="s">
        <v>12</v>
      </c>
      <c r="F2481">
        <v>40</v>
      </c>
      <c r="G2481">
        <v>0.67</v>
      </c>
      <c r="H2481">
        <v>2346</v>
      </c>
      <c r="I2481" s="2">
        <v>0.16666666666666666</v>
      </c>
    </row>
    <row r="2482" spans="1:9" hidden="1" x14ac:dyDescent="0.25">
      <c r="A2482" s="1">
        <v>45144</v>
      </c>
      <c r="B2482">
        <v>127</v>
      </c>
      <c r="C2482" t="s">
        <v>17</v>
      </c>
      <c r="D2482" t="s">
        <v>18</v>
      </c>
      <c r="E2482" t="s">
        <v>12</v>
      </c>
      <c r="F2482">
        <v>54</v>
      </c>
      <c r="G2482">
        <v>0.84</v>
      </c>
      <c r="H2482">
        <v>2346</v>
      </c>
      <c r="I2482" s="2">
        <v>0.16666666666666666</v>
      </c>
    </row>
    <row r="2483" spans="1:9" hidden="1" x14ac:dyDescent="0.25">
      <c r="A2483" s="1">
        <v>45145</v>
      </c>
      <c r="B2483">
        <v>128</v>
      </c>
      <c r="C2483" t="s">
        <v>17</v>
      </c>
      <c r="D2483" t="s">
        <v>18</v>
      </c>
      <c r="E2483" t="s">
        <v>12</v>
      </c>
      <c r="F2483">
        <v>40</v>
      </c>
      <c r="G2483">
        <v>0.69</v>
      </c>
      <c r="H2483">
        <v>2346</v>
      </c>
      <c r="I2483" s="2">
        <v>0.16666666666666666</v>
      </c>
    </row>
    <row r="2484" spans="1:9" hidden="1" x14ac:dyDescent="0.25">
      <c r="A2484" s="1">
        <v>45146</v>
      </c>
      <c r="B2484">
        <v>129</v>
      </c>
      <c r="C2484" t="s">
        <v>17</v>
      </c>
      <c r="D2484" t="s">
        <v>18</v>
      </c>
      <c r="E2484" t="s">
        <v>12</v>
      </c>
      <c r="F2484">
        <v>54</v>
      </c>
      <c r="G2484">
        <v>0.95</v>
      </c>
      <c r="H2484">
        <v>2346</v>
      </c>
      <c r="I2484" s="2">
        <v>0.16666666666666666</v>
      </c>
    </row>
    <row r="2485" spans="1:9" hidden="1" x14ac:dyDescent="0.25">
      <c r="A2485" s="1">
        <v>45147</v>
      </c>
      <c r="B2485">
        <v>130</v>
      </c>
      <c r="C2485" t="s">
        <v>17</v>
      </c>
      <c r="D2485" t="s">
        <v>18</v>
      </c>
      <c r="E2485" t="s">
        <v>12</v>
      </c>
      <c r="F2485">
        <v>40</v>
      </c>
      <c r="G2485">
        <v>0.79</v>
      </c>
      <c r="H2485">
        <v>2346</v>
      </c>
      <c r="I2485" s="2">
        <v>0.16666666666666666</v>
      </c>
    </row>
    <row r="2486" spans="1:9" hidden="1" x14ac:dyDescent="0.25">
      <c r="A2486" s="1">
        <v>45148</v>
      </c>
      <c r="B2486">
        <v>131</v>
      </c>
      <c r="C2486" t="s">
        <v>17</v>
      </c>
      <c r="D2486" t="s">
        <v>18</v>
      </c>
      <c r="E2486" t="s">
        <v>12</v>
      </c>
      <c r="F2486">
        <v>54</v>
      </c>
      <c r="G2486">
        <v>1.07</v>
      </c>
      <c r="H2486">
        <v>2346</v>
      </c>
      <c r="I2486" s="2">
        <v>0.16666666666666666</v>
      </c>
    </row>
    <row r="2487" spans="1:9" hidden="1" x14ac:dyDescent="0.25">
      <c r="A2487" s="1">
        <v>45149</v>
      </c>
      <c r="B2487">
        <v>132</v>
      </c>
      <c r="C2487" t="s">
        <v>17</v>
      </c>
      <c r="D2487" t="s">
        <v>18</v>
      </c>
      <c r="E2487" t="s">
        <v>12</v>
      </c>
      <c r="F2487">
        <v>49</v>
      </c>
      <c r="G2487">
        <v>0.85</v>
      </c>
      <c r="H2487">
        <v>2346</v>
      </c>
      <c r="I2487" s="2">
        <v>0.16666666666666666</v>
      </c>
    </row>
    <row r="2488" spans="1:9" hidden="1" x14ac:dyDescent="0.25">
      <c r="A2488" s="1">
        <v>45150</v>
      </c>
      <c r="B2488">
        <v>133</v>
      </c>
      <c r="C2488" t="s">
        <v>17</v>
      </c>
      <c r="D2488" t="s">
        <v>18</v>
      </c>
      <c r="E2488" t="s">
        <v>12</v>
      </c>
      <c r="F2488">
        <v>40</v>
      </c>
      <c r="G2488">
        <v>0.77</v>
      </c>
      <c r="H2488">
        <v>2346</v>
      </c>
      <c r="I2488" s="2">
        <v>0.16666666666666666</v>
      </c>
    </row>
    <row r="2489" spans="1:9" hidden="1" x14ac:dyDescent="0.25">
      <c r="A2489" s="1">
        <v>45151</v>
      </c>
      <c r="B2489">
        <v>134</v>
      </c>
      <c r="C2489" t="s">
        <v>17</v>
      </c>
      <c r="D2489" t="s">
        <v>18</v>
      </c>
      <c r="E2489" t="s">
        <v>12</v>
      </c>
      <c r="F2489">
        <v>40</v>
      </c>
      <c r="G2489">
        <v>0.71</v>
      </c>
      <c r="H2489">
        <v>2346</v>
      </c>
      <c r="I2489" s="2">
        <v>0.16666666666666666</v>
      </c>
    </row>
    <row r="2490" spans="1:9" hidden="1" x14ac:dyDescent="0.25">
      <c r="A2490" s="1">
        <v>45152</v>
      </c>
      <c r="B2490">
        <v>135</v>
      </c>
      <c r="C2490" t="s">
        <v>17</v>
      </c>
      <c r="D2490" t="s">
        <v>18</v>
      </c>
      <c r="E2490" t="s">
        <v>12</v>
      </c>
      <c r="F2490">
        <v>54</v>
      </c>
      <c r="G2490">
        <v>1.1499999999999999</v>
      </c>
      <c r="H2490">
        <v>2346</v>
      </c>
      <c r="I2490" s="2">
        <v>0.16666666666666666</v>
      </c>
    </row>
    <row r="2491" spans="1:9" hidden="1" x14ac:dyDescent="0.25">
      <c r="A2491" s="1">
        <v>45153</v>
      </c>
      <c r="B2491">
        <v>136</v>
      </c>
      <c r="C2491" t="s">
        <v>17</v>
      </c>
      <c r="D2491" t="s">
        <v>18</v>
      </c>
      <c r="E2491" t="s">
        <v>12</v>
      </c>
      <c r="F2491">
        <v>40</v>
      </c>
      <c r="G2491">
        <v>0.78</v>
      </c>
      <c r="H2491">
        <v>2346</v>
      </c>
      <c r="I2491" s="2">
        <v>0.16666666666666666</v>
      </c>
    </row>
    <row r="2492" spans="1:9" hidden="1" x14ac:dyDescent="0.25">
      <c r="A2492" s="1">
        <v>45154</v>
      </c>
      <c r="B2492">
        <v>137</v>
      </c>
      <c r="C2492" t="s">
        <v>17</v>
      </c>
      <c r="D2492" t="s">
        <v>18</v>
      </c>
      <c r="E2492" t="s">
        <v>12</v>
      </c>
      <c r="F2492">
        <v>54</v>
      </c>
      <c r="G2492">
        <v>0.88</v>
      </c>
      <c r="H2492">
        <v>2346</v>
      </c>
      <c r="I2492" s="2">
        <v>0.16666666666666666</v>
      </c>
    </row>
    <row r="2493" spans="1:9" hidden="1" x14ac:dyDescent="0.25">
      <c r="A2493" s="1">
        <v>45155</v>
      </c>
      <c r="B2493">
        <v>138</v>
      </c>
      <c r="C2493" t="s">
        <v>17</v>
      </c>
      <c r="D2493" t="s">
        <v>18</v>
      </c>
      <c r="E2493" t="s">
        <v>12</v>
      </c>
      <c r="F2493">
        <v>40</v>
      </c>
      <c r="G2493">
        <v>0.65</v>
      </c>
      <c r="H2493">
        <v>2346</v>
      </c>
      <c r="I2493" s="2">
        <v>0.16666666666666666</v>
      </c>
    </row>
    <row r="2494" spans="1:9" hidden="1" x14ac:dyDescent="0.25">
      <c r="A2494" s="1">
        <v>45156</v>
      </c>
      <c r="B2494">
        <v>139</v>
      </c>
      <c r="C2494" t="s">
        <v>17</v>
      </c>
      <c r="D2494" t="s">
        <v>18</v>
      </c>
      <c r="E2494" t="s">
        <v>12</v>
      </c>
      <c r="F2494">
        <v>40</v>
      </c>
      <c r="G2494">
        <v>0.64</v>
      </c>
      <c r="H2494">
        <v>2346</v>
      </c>
      <c r="I2494" s="2">
        <v>0.16666666666666666</v>
      </c>
    </row>
    <row r="2495" spans="1:9" hidden="1" x14ac:dyDescent="0.25">
      <c r="A2495" s="1">
        <v>45157</v>
      </c>
      <c r="B2495">
        <v>140</v>
      </c>
      <c r="C2495" t="s">
        <v>17</v>
      </c>
      <c r="D2495" t="s">
        <v>18</v>
      </c>
      <c r="E2495" t="s">
        <v>12</v>
      </c>
      <c r="F2495">
        <v>54</v>
      </c>
      <c r="G2495">
        <v>0.95</v>
      </c>
      <c r="H2495">
        <v>2346</v>
      </c>
      <c r="I2495" s="2">
        <v>0.16666666666666666</v>
      </c>
    </row>
    <row r="2496" spans="1:9" hidden="1" x14ac:dyDescent="0.25">
      <c r="A2496" s="1">
        <v>45158</v>
      </c>
      <c r="B2496">
        <v>141</v>
      </c>
      <c r="C2496" t="s">
        <v>17</v>
      </c>
      <c r="D2496" t="s">
        <v>18</v>
      </c>
      <c r="E2496" t="s">
        <v>12</v>
      </c>
      <c r="F2496">
        <v>40</v>
      </c>
      <c r="G2496">
        <v>0.78</v>
      </c>
      <c r="H2496">
        <v>2346</v>
      </c>
      <c r="I2496" s="2">
        <v>0.16666666666666666</v>
      </c>
    </row>
    <row r="2497" spans="1:9" hidden="1" x14ac:dyDescent="0.25">
      <c r="A2497" s="1">
        <v>45159</v>
      </c>
      <c r="B2497">
        <v>142</v>
      </c>
      <c r="C2497" t="s">
        <v>17</v>
      </c>
      <c r="D2497" t="s">
        <v>18</v>
      </c>
      <c r="E2497" t="s">
        <v>12</v>
      </c>
      <c r="F2497">
        <v>40</v>
      </c>
      <c r="G2497">
        <v>0.64</v>
      </c>
      <c r="H2497">
        <v>2346</v>
      </c>
      <c r="I2497" s="2">
        <v>0.16666666666666666</v>
      </c>
    </row>
    <row r="2498" spans="1:9" hidden="1" x14ac:dyDescent="0.25">
      <c r="A2498" s="1">
        <v>45160</v>
      </c>
      <c r="B2498">
        <v>143</v>
      </c>
      <c r="C2498" t="s">
        <v>17</v>
      </c>
      <c r="D2498" t="s">
        <v>18</v>
      </c>
      <c r="E2498" t="s">
        <v>12</v>
      </c>
      <c r="F2498">
        <v>40</v>
      </c>
      <c r="G2498">
        <v>0.56000000000000005</v>
      </c>
      <c r="H2498">
        <v>2346</v>
      </c>
      <c r="I2498" s="2">
        <v>0.16666666666666666</v>
      </c>
    </row>
    <row r="2499" spans="1:9" hidden="1" x14ac:dyDescent="0.25">
      <c r="A2499" s="1">
        <v>45161</v>
      </c>
      <c r="B2499">
        <v>144</v>
      </c>
      <c r="C2499" t="s">
        <v>17</v>
      </c>
      <c r="D2499" t="s">
        <v>18</v>
      </c>
      <c r="E2499" t="s">
        <v>12</v>
      </c>
      <c r="F2499">
        <v>54</v>
      </c>
      <c r="G2499">
        <v>0.85</v>
      </c>
      <c r="H2499">
        <v>2346</v>
      </c>
      <c r="I2499" s="2">
        <v>0.16666666666666666</v>
      </c>
    </row>
    <row r="2500" spans="1:9" hidden="1" x14ac:dyDescent="0.25">
      <c r="A2500" s="1">
        <v>45162</v>
      </c>
      <c r="B2500">
        <v>145</v>
      </c>
      <c r="C2500" t="s">
        <v>17</v>
      </c>
      <c r="D2500" t="s">
        <v>18</v>
      </c>
      <c r="E2500" t="s">
        <v>12</v>
      </c>
      <c r="F2500">
        <v>54</v>
      </c>
      <c r="G2500">
        <v>0.96</v>
      </c>
      <c r="H2500">
        <v>2346</v>
      </c>
      <c r="I2500" s="2">
        <v>0.16666666666666666</v>
      </c>
    </row>
    <row r="2501" spans="1:9" hidden="1" x14ac:dyDescent="0.25">
      <c r="A2501" s="1">
        <v>45163</v>
      </c>
      <c r="B2501">
        <v>146</v>
      </c>
      <c r="C2501" t="s">
        <v>17</v>
      </c>
      <c r="D2501" t="s">
        <v>18</v>
      </c>
      <c r="E2501" t="s">
        <v>12</v>
      </c>
      <c r="F2501">
        <v>59</v>
      </c>
      <c r="G2501">
        <v>1.08</v>
      </c>
      <c r="H2501">
        <v>2346</v>
      </c>
      <c r="I2501" s="2">
        <v>0.16666666666666666</v>
      </c>
    </row>
    <row r="2502" spans="1:9" hidden="1" x14ac:dyDescent="0.25">
      <c r="A2502" s="1">
        <v>45164</v>
      </c>
      <c r="B2502">
        <v>147</v>
      </c>
      <c r="C2502" t="s">
        <v>17</v>
      </c>
      <c r="D2502" t="s">
        <v>18</v>
      </c>
      <c r="E2502" t="s">
        <v>12</v>
      </c>
      <c r="F2502">
        <v>40</v>
      </c>
      <c r="G2502">
        <v>0.83</v>
      </c>
      <c r="H2502">
        <v>2346</v>
      </c>
      <c r="I2502" s="2">
        <v>0.16666666666666666</v>
      </c>
    </row>
    <row r="2503" spans="1:9" hidden="1" x14ac:dyDescent="0.25">
      <c r="A2503" s="1">
        <v>45165</v>
      </c>
      <c r="B2503">
        <v>148</v>
      </c>
      <c r="C2503" t="s">
        <v>17</v>
      </c>
      <c r="D2503" t="s">
        <v>18</v>
      </c>
      <c r="E2503" t="s">
        <v>12</v>
      </c>
      <c r="F2503">
        <v>44</v>
      </c>
      <c r="G2503">
        <v>0.72</v>
      </c>
      <c r="H2503">
        <v>2346</v>
      </c>
      <c r="I2503" s="2">
        <v>0.16666666666666666</v>
      </c>
    </row>
    <row r="2504" spans="1:9" hidden="1" x14ac:dyDescent="0.25">
      <c r="A2504" s="1">
        <v>45166</v>
      </c>
      <c r="B2504">
        <v>149</v>
      </c>
      <c r="C2504" t="s">
        <v>17</v>
      </c>
      <c r="D2504" t="s">
        <v>18</v>
      </c>
      <c r="E2504" t="s">
        <v>12</v>
      </c>
      <c r="F2504">
        <v>44</v>
      </c>
      <c r="G2504">
        <v>0.74</v>
      </c>
      <c r="H2504">
        <v>2346</v>
      </c>
      <c r="I2504" s="2">
        <v>0.16666666666666666</v>
      </c>
    </row>
    <row r="2505" spans="1:9" hidden="1" x14ac:dyDescent="0.25">
      <c r="A2505" s="1">
        <v>45167</v>
      </c>
      <c r="B2505">
        <v>150</v>
      </c>
      <c r="C2505" t="s">
        <v>17</v>
      </c>
      <c r="D2505" t="s">
        <v>18</v>
      </c>
      <c r="E2505" t="s">
        <v>12</v>
      </c>
      <c r="F2505">
        <v>54</v>
      </c>
      <c r="G2505">
        <v>0.95</v>
      </c>
      <c r="H2505">
        <v>2346</v>
      </c>
      <c r="I2505" s="2">
        <v>0.16666666666666666</v>
      </c>
    </row>
    <row r="2506" spans="1:9" hidden="1" x14ac:dyDescent="0.25">
      <c r="A2506" s="1">
        <v>45168</v>
      </c>
      <c r="B2506">
        <v>151</v>
      </c>
      <c r="C2506" t="s">
        <v>17</v>
      </c>
      <c r="D2506" t="s">
        <v>18</v>
      </c>
      <c r="E2506" t="s">
        <v>12</v>
      </c>
      <c r="F2506">
        <v>36</v>
      </c>
      <c r="G2506">
        <v>0.81</v>
      </c>
      <c r="H2506">
        <v>2346</v>
      </c>
      <c r="I2506" s="2">
        <v>0.16666666666666666</v>
      </c>
    </row>
    <row r="2507" spans="1:9" hidden="1" x14ac:dyDescent="0.25">
      <c r="A2507" s="1">
        <v>45169</v>
      </c>
      <c r="B2507">
        <v>152</v>
      </c>
      <c r="C2507" t="s">
        <v>17</v>
      </c>
      <c r="D2507" t="s">
        <v>18</v>
      </c>
      <c r="E2507" t="s">
        <v>12</v>
      </c>
      <c r="F2507">
        <v>40</v>
      </c>
      <c r="G2507">
        <v>1.1499999999999999</v>
      </c>
      <c r="H2507">
        <v>2346</v>
      </c>
      <c r="I2507" s="2">
        <v>0.16666666666666666</v>
      </c>
    </row>
    <row r="2508" spans="1:9" hidden="1" x14ac:dyDescent="0.25">
      <c r="A2508" s="1">
        <v>45170</v>
      </c>
      <c r="B2508">
        <v>153</v>
      </c>
      <c r="C2508" t="s">
        <v>17</v>
      </c>
      <c r="D2508" t="s">
        <v>18</v>
      </c>
      <c r="E2508" t="s">
        <v>12</v>
      </c>
      <c r="F2508">
        <v>32</v>
      </c>
      <c r="G2508">
        <v>0.87</v>
      </c>
      <c r="H2508">
        <v>2346</v>
      </c>
      <c r="I2508" s="2">
        <v>0.16666666666666666</v>
      </c>
    </row>
    <row r="2509" spans="1:9" hidden="1" x14ac:dyDescent="0.25">
      <c r="A2509" s="1">
        <v>45171</v>
      </c>
      <c r="B2509">
        <v>154</v>
      </c>
      <c r="C2509" t="s">
        <v>17</v>
      </c>
      <c r="D2509" t="s">
        <v>18</v>
      </c>
      <c r="E2509" t="s">
        <v>12</v>
      </c>
      <c r="F2509">
        <v>36</v>
      </c>
      <c r="G2509">
        <v>0.78</v>
      </c>
      <c r="H2509">
        <v>2346</v>
      </c>
      <c r="I2509" s="2">
        <v>0.16666666666666666</v>
      </c>
    </row>
    <row r="2510" spans="1:9" hidden="1" x14ac:dyDescent="0.25">
      <c r="A2510" s="1">
        <v>45172</v>
      </c>
      <c r="B2510">
        <v>155</v>
      </c>
      <c r="C2510" t="s">
        <v>17</v>
      </c>
      <c r="D2510" t="s">
        <v>18</v>
      </c>
      <c r="E2510" t="s">
        <v>12</v>
      </c>
      <c r="F2510">
        <v>36</v>
      </c>
      <c r="G2510">
        <v>0.69</v>
      </c>
      <c r="H2510">
        <v>2346</v>
      </c>
      <c r="I2510" s="2">
        <v>0.16666666666666666</v>
      </c>
    </row>
    <row r="2511" spans="1:9" hidden="1" x14ac:dyDescent="0.25">
      <c r="A2511" s="1">
        <v>45173</v>
      </c>
      <c r="B2511">
        <v>156</v>
      </c>
      <c r="C2511" t="s">
        <v>17</v>
      </c>
      <c r="D2511" t="s">
        <v>18</v>
      </c>
      <c r="E2511" t="s">
        <v>12</v>
      </c>
      <c r="F2511">
        <v>28</v>
      </c>
      <c r="G2511">
        <v>0.63</v>
      </c>
      <c r="H2511">
        <v>2346</v>
      </c>
      <c r="I2511" s="2">
        <v>0.16666666666666666</v>
      </c>
    </row>
    <row r="2512" spans="1:9" hidden="1" x14ac:dyDescent="0.25">
      <c r="A2512" s="1">
        <v>45174</v>
      </c>
      <c r="B2512">
        <v>157</v>
      </c>
      <c r="C2512" t="s">
        <v>17</v>
      </c>
      <c r="D2512" t="s">
        <v>18</v>
      </c>
      <c r="E2512" t="s">
        <v>12</v>
      </c>
      <c r="F2512">
        <v>36</v>
      </c>
      <c r="G2512">
        <v>0.95</v>
      </c>
      <c r="H2512">
        <v>2346</v>
      </c>
      <c r="I2512" s="2">
        <v>0.16666666666666666</v>
      </c>
    </row>
    <row r="2513" spans="1:9" hidden="1" x14ac:dyDescent="0.25">
      <c r="A2513" s="1">
        <v>45175</v>
      </c>
      <c r="B2513">
        <v>158</v>
      </c>
      <c r="C2513" t="s">
        <v>17</v>
      </c>
      <c r="D2513" t="s">
        <v>18</v>
      </c>
      <c r="E2513" t="s">
        <v>12</v>
      </c>
      <c r="F2513">
        <v>28</v>
      </c>
      <c r="G2513">
        <v>0.73</v>
      </c>
      <c r="H2513">
        <v>2346</v>
      </c>
      <c r="I2513" s="2">
        <v>0.16666666666666666</v>
      </c>
    </row>
    <row r="2514" spans="1:9" hidden="1" x14ac:dyDescent="0.25">
      <c r="A2514" s="1">
        <v>45176</v>
      </c>
      <c r="B2514">
        <v>159</v>
      </c>
      <c r="C2514" t="s">
        <v>17</v>
      </c>
      <c r="D2514" t="s">
        <v>18</v>
      </c>
      <c r="E2514" t="s">
        <v>12</v>
      </c>
      <c r="F2514">
        <v>36</v>
      </c>
      <c r="G2514">
        <v>1.1299999999999999</v>
      </c>
      <c r="H2514">
        <v>2346</v>
      </c>
      <c r="I2514" s="2">
        <v>0.16666666666666666</v>
      </c>
    </row>
    <row r="2515" spans="1:9" hidden="1" x14ac:dyDescent="0.25">
      <c r="A2515" s="1">
        <v>45177</v>
      </c>
      <c r="B2515">
        <v>160</v>
      </c>
      <c r="C2515" t="s">
        <v>17</v>
      </c>
      <c r="D2515" t="s">
        <v>18</v>
      </c>
      <c r="E2515" t="s">
        <v>12</v>
      </c>
      <c r="F2515">
        <v>28</v>
      </c>
      <c r="G2515">
        <v>0.85</v>
      </c>
      <c r="H2515">
        <v>2346</v>
      </c>
      <c r="I2515" s="2">
        <v>0.16666666666666666</v>
      </c>
    </row>
    <row r="2516" spans="1:9" hidden="1" x14ac:dyDescent="0.25">
      <c r="A2516" s="1">
        <v>45178</v>
      </c>
      <c r="B2516">
        <v>161</v>
      </c>
      <c r="C2516" t="s">
        <v>17</v>
      </c>
      <c r="D2516" t="s">
        <v>18</v>
      </c>
      <c r="E2516" t="s">
        <v>12</v>
      </c>
      <c r="F2516">
        <v>32</v>
      </c>
      <c r="G2516">
        <v>0.76</v>
      </c>
      <c r="H2516">
        <v>2346</v>
      </c>
      <c r="I2516" s="2">
        <v>0.16666666666666666</v>
      </c>
    </row>
    <row r="2517" spans="1:9" hidden="1" x14ac:dyDescent="0.25">
      <c r="A2517" s="1">
        <v>45179</v>
      </c>
      <c r="B2517">
        <v>162</v>
      </c>
      <c r="C2517" t="s">
        <v>17</v>
      </c>
      <c r="D2517" t="s">
        <v>18</v>
      </c>
      <c r="E2517" t="s">
        <v>12</v>
      </c>
      <c r="F2517">
        <v>36</v>
      </c>
      <c r="G2517">
        <v>1.04</v>
      </c>
      <c r="H2517">
        <v>2346</v>
      </c>
      <c r="I2517" s="2">
        <v>0.16666666666666666</v>
      </c>
    </row>
    <row r="2518" spans="1:9" hidden="1" x14ac:dyDescent="0.25">
      <c r="A2518" s="1">
        <v>45180</v>
      </c>
      <c r="B2518">
        <v>163</v>
      </c>
      <c r="C2518" t="s">
        <v>17</v>
      </c>
      <c r="D2518" t="s">
        <v>18</v>
      </c>
      <c r="E2518" t="s">
        <v>12</v>
      </c>
      <c r="F2518">
        <v>36</v>
      </c>
      <c r="G2518">
        <v>0.82</v>
      </c>
      <c r="H2518">
        <v>2346</v>
      </c>
      <c r="I2518" s="2">
        <v>0.16666666666666666</v>
      </c>
    </row>
    <row r="2519" spans="1:9" hidden="1" x14ac:dyDescent="0.25">
      <c r="A2519" s="1">
        <v>45181</v>
      </c>
      <c r="B2519">
        <v>164</v>
      </c>
      <c r="C2519" t="s">
        <v>17</v>
      </c>
      <c r="D2519" t="s">
        <v>18</v>
      </c>
      <c r="E2519" t="s">
        <v>12</v>
      </c>
      <c r="F2519">
        <v>28</v>
      </c>
      <c r="G2519">
        <v>0.64</v>
      </c>
      <c r="H2519">
        <v>2346</v>
      </c>
      <c r="I2519" s="2">
        <v>0.16666666666666666</v>
      </c>
    </row>
    <row r="2520" spans="1:9" hidden="1" x14ac:dyDescent="0.25">
      <c r="A2520" s="1">
        <v>45182</v>
      </c>
      <c r="B2520">
        <v>165</v>
      </c>
      <c r="C2520" t="s">
        <v>17</v>
      </c>
      <c r="D2520" t="s">
        <v>18</v>
      </c>
      <c r="E2520" t="s">
        <v>12</v>
      </c>
      <c r="F2520">
        <v>32</v>
      </c>
      <c r="G2520">
        <v>0.59</v>
      </c>
      <c r="H2520">
        <v>2346</v>
      </c>
      <c r="I2520" s="2">
        <v>0.16666666666666666</v>
      </c>
    </row>
    <row r="2521" spans="1:9" hidden="1" x14ac:dyDescent="0.25">
      <c r="A2521" s="1">
        <v>45183</v>
      </c>
      <c r="B2521">
        <v>166</v>
      </c>
      <c r="C2521" t="s">
        <v>17</v>
      </c>
      <c r="D2521" t="s">
        <v>18</v>
      </c>
      <c r="E2521" t="s">
        <v>12</v>
      </c>
      <c r="F2521">
        <v>28</v>
      </c>
      <c r="G2521">
        <v>0.68</v>
      </c>
      <c r="H2521">
        <v>2346</v>
      </c>
      <c r="I2521" s="2">
        <v>0.16666666666666666</v>
      </c>
    </row>
    <row r="2522" spans="1:9" hidden="1" x14ac:dyDescent="0.25">
      <c r="A2522" s="1">
        <v>45184</v>
      </c>
      <c r="B2522">
        <v>167</v>
      </c>
      <c r="C2522" t="s">
        <v>17</v>
      </c>
      <c r="D2522" t="s">
        <v>18</v>
      </c>
      <c r="E2522" t="s">
        <v>12</v>
      </c>
      <c r="F2522">
        <v>28</v>
      </c>
      <c r="G2522">
        <v>0.62</v>
      </c>
      <c r="H2522">
        <v>2346</v>
      </c>
      <c r="I2522" s="2">
        <v>0.16666666666666666</v>
      </c>
    </row>
    <row r="2523" spans="1:9" hidden="1" x14ac:dyDescent="0.25">
      <c r="A2523" s="1">
        <v>45185</v>
      </c>
      <c r="B2523">
        <v>168</v>
      </c>
      <c r="C2523" t="s">
        <v>17</v>
      </c>
      <c r="D2523" t="s">
        <v>18</v>
      </c>
      <c r="E2523" t="s">
        <v>12</v>
      </c>
      <c r="F2523">
        <v>28</v>
      </c>
      <c r="G2523">
        <v>0.76</v>
      </c>
      <c r="H2523">
        <v>2346</v>
      </c>
      <c r="I2523" s="2">
        <v>0.16666666666666666</v>
      </c>
    </row>
    <row r="2524" spans="1:9" hidden="1" x14ac:dyDescent="0.25">
      <c r="A2524" s="1">
        <v>45186</v>
      </c>
      <c r="B2524">
        <v>169</v>
      </c>
      <c r="C2524" t="s">
        <v>17</v>
      </c>
      <c r="D2524" t="s">
        <v>18</v>
      </c>
      <c r="E2524" t="s">
        <v>12</v>
      </c>
      <c r="F2524">
        <v>36</v>
      </c>
      <c r="G2524">
        <v>0.84</v>
      </c>
      <c r="H2524">
        <v>2346</v>
      </c>
      <c r="I2524" s="2">
        <v>0.16666666666666666</v>
      </c>
    </row>
    <row r="2525" spans="1:9" hidden="1" x14ac:dyDescent="0.25">
      <c r="A2525" s="1">
        <v>45187</v>
      </c>
      <c r="B2525">
        <v>170</v>
      </c>
      <c r="C2525" t="s">
        <v>17</v>
      </c>
      <c r="D2525" t="s">
        <v>18</v>
      </c>
      <c r="E2525" t="s">
        <v>12</v>
      </c>
      <c r="F2525">
        <v>28</v>
      </c>
      <c r="G2525">
        <v>0.72</v>
      </c>
      <c r="H2525">
        <v>2346</v>
      </c>
      <c r="I2525" s="2">
        <v>0.16666666666666666</v>
      </c>
    </row>
    <row r="2526" spans="1:9" hidden="1" x14ac:dyDescent="0.25">
      <c r="A2526" s="1">
        <v>45188</v>
      </c>
      <c r="B2526">
        <v>171</v>
      </c>
      <c r="C2526" t="s">
        <v>17</v>
      </c>
      <c r="D2526" t="s">
        <v>18</v>
      </c>
      <c r="E2526" t="s">
        <v>12</v>
      </c>
      <c r="F2526">
        <v>28</v>
      </c>
      <c r="G2526">
        <v>0.63</v>
      </c>
      <c r="H2526">
        <v>2346</v>
      </c>
      <c r="I2526" s="2">
        <v>0.16666666666666666</v>
      </c>
    </row>
    <row r="2527" spans="1:9" hidden="1" x14ac:dyDescent="0.25">
      <c r="A2527" s="1">
        <v>45189</v>
      </c>
      <c r="B2527">
        <v>172</v>
      </c>
      <c r="C2527" t="s">
        <v>17</v>
      </c>
      <c r="D2527" t="s">
        <v>18</v>
      </c>
      <c r="E2527" t="s">
        <v>12</v>
      </c>
      <c r="F2527">
        <v>36</v>
      </c>
      <c r="G2527">
        <v>0.82</v>
      </c>
      <c r="H2527">
        <v>2346</v>
      </c>
      <c r="I2527" s="2">
        <v>0.16666666666666666</v>
      </c>
    </row>
    <row r="2528" spans="1:9" hidden="1" x14ac:dyDescent="0.25">
      <c r="A2528" s="1">
        <v>45190</v>
      </c>
      <c r="B2528">
        <v>173</v>
      </c>
      <c r="C2528" t="s">
        <v>17</v>
      </c>
      <c r="D2528" t="s">
        <v>18</v>
      </c>
      <c r="E2528" t="s">
        <v>12</v>
      </c>
      <c r="F2528">
        <v>36</v>
      </c>
      <c r="G2528">
        <v>1.01</v>
      </c>
      <c r="H2528">
        <v>2346</v>
      </c>
      <c r="I2528" s="2">
        <v>0.16666666666666666</v>
      </c>
    </row>
    <row r="2529" spans="1:9" hidden="1" x14ac:dyDescent="0.25">
      <c r="A2529" s="1">
        <v>45191</v>
      </c>
      <c r="B2529">
        <v>174</v>
      </c>
      <c r="C2529" t="s">
        <v>17</v>
      </c>
      <c r="D2529" t="s">
        <v>18</v>
      </c>
      <c r="E2529" t="s">
        <v>12</v>
      </c>
      <c r="F2529">
        <v>49</v>
      </c>
      <c r="G2529">
        <v>1.1399999999999999</v>
      </c>
      <c r="H2529">
        <v>2346</v>
      </c>
      <c r="I2529" s="2">
        <v>0.16666666666666666</v>
      </c>
    </row>
    <row r="2530" spans="1:9" hidden="1" x14ac:dyDescent="0.25">
      <c r="A2530" s="1">
        <v>45192</v>
      </c>
      <c r="B2530">
        <v>175</v>
      </c>
      <c r="C2530" t="s">
        <v>17</v>
      </c>
      <c r="D2530" t="s">
        <v>18</v>
      </c>
      <c r="E2530" t="s">
        <v>12</v>
      </c>
      <c r="F2530">
        <v>44</v>
      </c>
      <c r="G2530">
        <v>1.1299999999999999</v>
      </c>
      <c r="H2530">
        <v>2346</v>
      </c>
      <c r="I2530" s="2">
        <v>0.16666666666666666</v>
      </c>
    </row>
    <row r="2531" spans="1:9" hidden="1" x14ac:dyDescent="0.25">
      <c r="A2531" s="1">
        <v>45193</v>
      </c>
      <c r="B2531">
        <v>176</v>
      </c>
      <c r="C2531" t="s">
        <v>17</v>
      </c>
      <c r="D2531" t="s">
        <v>18</v>
      </c>
      <c r="E2531" t="s">
        <v>12</v>
      </c>
      <c r="F2531">
        <v>36</v>
      </c>
      <c r="G2531">
        <v>1.17</v>
      </c>
      <c r="H2531">
        <v>2346</v>
      </c>
      <c r="I2531" s="2">
        <v>0.16666666666666666</v>
      </c>
    </row>
    <row r="2532" spans="1:9" hidden="1" x14ac:dyDescent="0.25">
      <c r="A2532" s="1">
        <v>45194</v>
      </c>
      <c r="B2532">
        <v>177</v>
      </c>
      <c r="C2532" t="s">
        <v>17</v>
      </c>
      <c r="D2532" t="s">
        <v>18</v>
      </c>
      <c r="E2532" t="s">
        <v>12</v>
      </c>
      <c r="F2532">
        <v>28</v>
      </c>
      <c r="G2532">
        <v>0.84</v>
      </c>
      <c r="H2532">
        <v>2346</v>
      </c>
      <c r="I2532" s="2">
        <v>0.16666666666666666</v>
      </c>
    </row>
    <row r="2533" spans="1:9" hidden="1" x14ac:dyDescent="0.25">
      <c r="A2533" s="1">
        <v>45195</v>
      </c>
      <c r="B2533">
        <v>178</v>
      </c>
      <c r="C2533" t="s">
        <v>17</v>
      </c>
      <c r="D2533" t="s">
        <v>18</v>
      </c>
      <c r="E2533" t="s">
        <v>12</v>
      </c>
      <c r="F2533">
        <v>40</v>
      </c>
      <c r="G2533">
        <v>1.1000000000000001</v>
      </c>
      <c r="H2533">
        <v>2346</v>
      </c>
      <c r="I2533" s="2">
        <v>0.16666666666666666</v>
      </c>
    </row>
    <row r="2534" spans="1:9" hidden="1" x14ac:dyDescent="0.25">
      <c r="A2534" s="1">
        <v>45196</v>
      </c>
      <c r="B2534">
        <v>179</v>
      </c>
      <c r="C2534" t="s">
        <v>17</v>
      </c>
      <c r="D2534" t="s">
        <v>18</v>
      </c>
      <c r="E2534" t="s">
        <v>12</v>
      </c>
      <c r="F2534">
        <v>28</v>
      </c>
      <c r="G2534">
        <v>0.78</v>
      </c>
      <c r="H2534">
        <v>2346</v>
      </c>
      <c r="I2534" s="2">
        <v>0.16666666666666666</v>
      </c>
    </row>
    <row r="2535" spans="1:9" hidden="1" x14ac:dyDescent="0.25">
      <c r="A2535" s="1">
        <v>45197</v>
      </c>
      <c r="B2535">
        <v>180</v>
      </c>
      <c r="C2535" t="s">
        <v>17</v>
      </c>
      <c r="D2535" t="s">
        <v>18</v>
      </c>
      <c r="E2535" t="s">
        <v>12</v>
      </c>
      <c r="F2535">
        <v>28</v>
      </c>
      <c r="G2535">
        <v>0.69</v>
      </c>
      <c r="H2535">
        <v>2346</v>
      </c>
      <c r="I2535" s="2">
        <v>0.16666666666666666</v>
      </c>
    </row>
    <row r="2536" spans="1:9" hidden="1" x14ac:dyDescent="0.25">
      <c r="A2536" s="1">
        <v>45017</v>
      </c>
      <c r="B2536">
        <v>0</v>
      </c>
      <c r="C2536" t="s">
        <v>19</v>
      </c>
      <c r="D2536" t="s">
        <v>20</v>
      </c>
      <c r="E2536" t="s">
        <v>13</v>
      </c>
      <c r="F2536">
        <v>284</v>
      </c>
      <c r="G2536">
        <v>0.83</v>
      </c>
      <c r="H2536">
        <v>3457</v>
      </c>
      <c r="I2536" s="2">
        <v>0.21875</v>
      </c>
    </row>
    <row r="2537" spans="1:9" hidden="1" x14ac:dyDescent="0.25">
      <c r="A2537" s="1">
        <v>45018</v>
      </c>
      <c r="B2537">
        <v>1</v>
      </c>
      <c r="C2537" t="s">
        <v>19</v>
      </c>
      <c r="D2537" t="s">
        <v>20</v>
      </c>
      <c r="E2537" t="s">
        <v>13</v>
      </c>
      <c r="F2537">
        <v>284</v>
      </c>
      <c r="G2537">
        <v>0.78</v>
      </c>
      <c r="H2537">
        <v>3457</v>
      </c>
      <c r="I2537" s="2">
        <v>0.21875</v>
      </c>
    </row>
    <row r="2538" spans="1:9" hidden="1" x14ac:dyDescent="0.25">
      <c r="A2538" s="1">
        <v>45019</v>
      </c>
      <c r="B2538">
        <v>2</v>
      </c>
      <c r="C2538" t="s">
        <v>19</v>
      </c>
      <c r="D2538" t="s">
        <v>20</v>
      </c>
      <c r="E2538" t="s">
        <v>13</v>
      </c>
      <c r="F2538">
        <v>320</v>
      </c>
      <c r="G2538">
        <v>0.95</v>
      </c>
      <c r="H2538">
        <v>3457</v>
      </c>
      <c r="I2538" s="2">
        <v>0.21875</v>
      </c>
    </row>
    <row r="2539" spans="1:9" hidden="1" x14ac:dyDescent="0.25">
      <c r="A2539" s="1">
        <v>45020</v>
      </c>
      <c r="B2539">
        <v>3</v>
      </c>
      <c r="C2539" t="s">
        <v>19</v>
      </c>
      <c r="D2539" t="s">
        <v>20</v>
      </c>
      <c r="E2539" t="s">
        <v>13</v>
      </c>
      <c r="F2539">
        <v>314</v>
      </c>
      <c r="G2539">
        <v>1.03</v>
      </c>
      <c r="H2539">
        <v>3457</v>
      </c>
      <c r="I2539" s="2">
        <v>0.21875</v>
      </c>
    </row>
    <row r="2540" spans="1:9" hidden="1" x14ac:dyDescent="0.25">
      <c r="A2540" s="1">
        <v>45021</v>
      </c>
      <c r="B2540">
        <v>4</v>
      </c>
      <c r="C2540" t="s">
        <v>19</v>
      </c>
      <c r="D2540" t="s">
        <v>20</v>
      </c>
      <c r="E2540" t="s">
        <v>13</v>
      </c>
      <c r="F2540">
        <v>314</v>
      </c>
      <c r="G2540">
        <v>1.05</v>
      </c>
      <c r="H2540">
        <v>3457</v>
      </c>
      <c r="I2540" s="2">
        <v>0.21875</v>
      </c>
    </row>
    <row r="2541" spans="1:9" hidden="1" x14ac:dyDescent="0.25">
      <c r="A2541" s="1">
        <v>45022</v>
      </c>
      <c r="B2541">
        <v>5</v>
      </c>
      <c r="C2541" t="s">
        <v>19</v>
      </c>
      <c r="D2541" t="s">
        <v>20</v>
      </c>
      <c r="E2541" t="s">
        <v>13</v>
      </c>
      <c r="F2541">
        <v>277</v>
      </c>
      <c r="G2541">
        <v>0.93</v>
      </c>
      <c r="H2541">
        <v>3457</v>
      </c>
      <c r="I2541" s="2">
        <v>0.21875</v>
      </c>
    </row>
    <row r="2542" spans="1:9" hidden="1" x14ac:dyDescent="0.25">
      <c r="A2542" s="1">
        <v>45023</v>
      </c>
      <c r="B2542">
        <v>6</v>
      </c>
      <c r="C2542" t="s">
        <v>19</v>
      </c>
      <c r="D2542" t="s">
        <v>20</v>
      </c>
      <c r="E2542" t="s">
        <v>13</v>
      </c>
      <c r="F2542">
        <v>277</v>
      </c>
      <c r="G2542">
        <v>0.87</v>
      </c>
      <c r="H2542">
        <v>3457</v>
      </c>
      <c r="I2542" s="2">
        <v>0.21875</v>
      </c>
    </row>
    <row r="2543" spans="1:9" hidden="1" x14ac:dyDescent="0.25">
      <c r="A2543" s="1">
        <v>45024</v>
      </c>
      <c r="B2543">
        <v>7</v>
      </c>
      <c r="C2543" t="s">
        <v>19</v>
      </c>
      <c r="D2543" t="s">
        <v>20</v>
      </c>
      <c r="E2543" t="s">
        <v>13</v>
      </c>
      <c r="F2543">
        <v>284</v>
      </c>
      <c r="G2543">
        <v>0.75</v>
      </c>
      <c r="H2543">
        <v>3457</v>
      </c>
      <c r="I2543" s="2">
        <v>0.21875</v>
      </c>
    </row>
    <row r="2544" spans="1:9" hidden="1" x14ac:dyDescent="0.25">
      <c r="A2544" s="1">
        <v>45025</v>
      </c>
      <c r="B2544">
        <v>8</v>
      </c>
      <c r="C2544" t="s">
        <v>19</v>
      </c>
      <c r="D2544" t="s">
        <v>20</v>
      </c>
      <c r="E2544" t="s">
        <v>13</v>
      </c>
      <c r="F2544">
        <v>264</v>
      </c>
      <c r="G2544">
        <v>0.93</v>
      </c>
      <c r="H2544">
        <v>3457</v>
      </c>
      <c r="I2544" s="2">
        <v>0.21875</v>
      </c>
    </row>
    <row r="2545" spans="1:9" hidden="1" x14ac:dyDescent="0.25">
      <c r="A2545" s="1">
        <v>45026</v>
      </c>
      <c r="B2545">
        <v>9</v>
      </c>
      <c r="C2545" t="s">
        <v>19</v>
      </c>
      <c r="D2545" t="s">
        <v>20</v>
      </c>
      <c r="E2545" t="s">
        <v>13</v>
      </c>
      <c r="F2545">
        <v>227</v>
      </c>
      <c r="G2545">
        <v>0.83</v>
      </c>
      <c r="H2545">
        <v>3457</v>
      </c>
      <c r="I2545" s="2">
        <v>0.21875</v>
      </c>
    </row>
    <row r="2546" spans="1:9" hidden="1" x14ac:dyDescent="0.25">
      <c r="A2546" s="1">
        <v>45027</v>
      </c>
      <c r="B2546">
        <v>10</v>
      </c>
      <c r="C2546" t="s">
        <v>19</v>
      </c>
      <c r="D2546" t="s">
        <v>20</v>
      </c>
      <c r="E2546" t="s">
        <v>13</v>
      </c>
      <c r="F2546">
        <v>240</v>
      </c>
      <c r="G2546">
        <v>0.73</v>
      </c>
      <c r="H2546">
        <v>3457</v>
      </c>
      <c r="I2546" s="2">
        <v>0.21875</v>
      </c>
    </row>
    <row r="2547" spans="1:9" hidden="1" x14ac:dyDescent="0.25">
      <c r="A2547" s="1">
        <v>45028</v>
      </c>
      <c r="B2547">
        <v>11</v>
      </c>
      <c r="C2547" t="s">
        <v>19</v>
      </c>
      <c r="D2547" t="s">
        <v>20</v>
      </c>
      <c r="E2547" t="s">
        <v>13</v>
      </c>
      <c r="F2547">
        <v>227</v>
      </c>
      <c r="G2547">
        <v>0.67</v>
      </c>
      <c r="H2547">
        <v>3457</v>
      </c>
      <c r="I2547" s="2">
        <v>0.21875</v>
      </c>
    </row>
    <row r="2548" spans="1:9" hidden="1" x14ac:dyDescent="0.25">
      <c r="A2548" s="1">
        <v>45029</v>
      </c>
      <c r="B2548">
        <v>12</v>
      </c>
      <c r="C2548" t="s">
        <v>19</v>
      </c>
      <c r="D2548" t="s">
        <v>20</v>
      </c>
      <c r="E2548" t="s">
        <v>13</v>
      </c>
      <c r="F2548">
        <v>271</v>
      </c>
      <c r="G2548">
        <v>0.95</v>
      </c>
      <c r="H2548">
        <v>3457</v>
      </c>
      <c r="I2548" s="2">
        <v>0.21875</v>
      </c>
    </row>
    <row r="2549" spans="1:9" hidden="1" x14ac:dyDescent="0.25">
      <c r="A2549" s="1">
        <v>45030</v>
      </c>
      <c r="B2549">
        <v>13</v>
      </c>
      <c r="C2549" t="s">
        <v>19</v>
      </c>
      <c r="D2549" t="s">
        <v>20</v>
      </c>
      <c r="E2549" t="s">
        <v>13</v>
      </c>
      <c r="F2549">
        <v>264</v>
      </c>
      <c r="G2549">
        <v>1.17</v>
      </c>
      <c r="H2549">
        <v>3457</v>
      </c>
      <c r="I2549" s="2">
        <v>0.21875</v>
      </c>
    </row>
    <row r="2550" spans="1:9" hidden="1" x14ac:dyDescent="0.25">
      <c r="A2550" s="1">
        <v>45031</v>
      </c>
      <c r="B2550">
        <v>14</v>
      </c>
      <c r="C2550" t="s">
        <v>19</v>
      </c>
      <c r="D2550" t="s">
        <v>20</v>
      </c>
      <c r="E2550" t="s">
        <v>13</v>
      </c>
      <c r="F2550">
        <v>233</v>
      </c>
      <c r="G2550">
        <v>0.78</v>
      </c>
      <c r="H2550">
        <v>3457</v>
      </c>
      <c r="I2550" s="2">
        <v>0.21875</v>
      </c>
    </row>
    <row r="2551" spans="1:9" hidden="1" x14ac:dyDescent="0.25">
      <c r="A2551" s="1">
        <v>45032</v>
      </c>
      <c r="B2551">
        <v>15</v>
      </c>
      <c r="C2551" t="s">
        <v>19</v>
      </c>
      <c r="D2551" t="s">
        <v>20</v>
      </c>
      <c r="E2551" t="s">
        <v>13</v>
      </c>
      <c r="F2551">
        <v>253</v>
      </c>
      <c r="G2551">
        <v>0.95</v>
      </c>
      <c r="H2551">
        <v>3457</v>
      </c>
      <c r="I2551" s="2">
        <v>0.21875</v>
      </c>
    </row>
    <row r="2552" spans="1:9" hidden="1" x14ac:dyDescent="0.25">
      <c r="A2552" s="1">
        <v>45033</v>
      </c>
      <c r="B2552">
        <v>16</v>
      </c>
      <c r="C2552" t="s">
        <v>19</v>
      </c>
      <c r="D2552" t="s">
        <v>20</v>
      </c>
      <c r="E2552" t="s">
        <v>13</v>
      </c>
      <c r="F2552">
        <v>162</v>
      </c>
      <c r="G2552">
        <v>0.84</v>
      </c>
      <c r="H2552">
        <v>3457</v>
      </c>
      <c r="I2552" s="2">
        <v>0.21875</v>
      </c>
    </row>
    <row r="2553" spans="1:9" hidden="1" x14ac:dyDescent="0.25">
      <c r="A2553" s="1">
        <v>45034</v>
      </c>
      <c r="B2553">
        <v>17</v>
      </c>
      <c r="C2553" t="s">
        <v>19</v>
      </c>
      <c r="D2553" t="s">
        <v>20</v>
      </c>
      <c r="E2553" t="s">
        <v>13</v>
      </c>
      <c r="F2553">
        <v>162</v>
      </c>
      <c r="G2553">
        <v>0.77</v>
      </c>
      <c r="H2553">
        <v>3457</v>
      </c>
      <c r="I2553" s="2">
        <v>0.21875</v>
      </c>
    </row>
    <row r="2554" spans="1:9" hidden="1" x14ac:dyDescent="0.25">
      <c r="A2554" s="1">
        <v>45035</v>
      </c>
      <c r="B2554">
        <v>18</v>
      </c>
      <c r="C2554" t="s">
        <v>19</v>
      </c>
      <c r="D2554" t="s">
        <v>20</v>
      </c>
      <c r="E2554" t="s">
        <v>13</v>
      </c>
      <c r="F2554">
        <v>162</v>
      </c>
      <c r="G2554">
        <v>0.66</v>
      </c>
      <c r="H2554">
        <v>3457</v>
      </c>
      <c r="I2554" s="2">
        <v>0.21875</v>
      </c>
    </row>
    <row r="2555" spans="1:9" hidden="1" x14ac:dyDescent="0.25">
      <c r="A2555" s="1">
        <v>45036</v>
      </c>
      <c r="B2555">
        <v>19</v>
      </c>
      <c r="C2555" t="s">
        <v>19</v>
      </c>
      <c r="D2555" t="s">
        <v>20</v>
      </c>
      <c r="E2555" t="s">
        <v>13</v>
      </c>
      <c r="F2555">
        <v>193</v>
      </c>
      <c r="G2555">
        <v>0.95</v>
      </c>
      <c r="H2555">
        <v>3457</v>
      </c>
      <c r="I2555" s="2">
        <v>0.21875</v>
      </c>
    </row>
    <row r="2556" spans="1:9" hidden="1" x14ac:dyDescent="0.25">
      <c r="A2556" s="1">
        <v>45037</v>
      </c>
      <c r="B2556">
        <v>20</v>
      </c>
      <c r="C2556" t="s">
        <v>19</v>
      </c>
      <c r="D2556" t="s">
        <v>20</v>
      </c>
      <c r="E2556" t="s">
        <v>13</v>
      </c>
      <c r="F2556">
        <v>210</v>
      </c>
      <c r="G2556">
        <v>0.99</v>
      </c>
      <c r="H2556">
        <v>3457</v>
      </c>
      <c r="I2556" s="2">
        <v>0.21875</v>
      </c>
    </row>
    <row r="2557" spans="1:9" hidden="1" x14ac:dyDescent="0.25">
      <c r="A2557" s="1">
        <v>45038</v>
      </c>
      <c r="B2557">
        <v>21</v>
      </c>
      <c r="C2557" t="s">
        <v>19</v>
      </c>
      <c r="D2557" t="s">
        <v>20</v>
      </c>
      <c r="E2557" t="s">
        <v>13</v>
      </c>
      <c r="F2557">
        <v>162</v>
      </c>
      <c r="G2557">
        <v>0.65</v>
      </c>
      <c r="H2557">
        <v>3457</v>
      </c>
      <c r="I2557" s="2">
        <v>0.21875</v>
      </c>
    </row>
    <row r="2558" spans="1:9" hidden="1" x14ac:dyDescent="0.25">
      <c r="A2558" s="1">
        <v>45039</v>
      </c>
      <c r="B2558">
        <v>22</v>
      </c>
      <c r="C2558" t="s">
        <v>19</v>
      </c>
      <c r="D2558" t="s">
        <v>20</v>
      </c>
      <c r="E2558" t="s">
        <v>13</v>
      </c>
      <c r="F2558">
        <v>162</v>
      </c>
      <c r="G2558">
        <v>0.57999999999999996</v>
      </c>
      <c r="H2558">
        <v>3457</v>
      </c>
      <c r="I2558" s="2">
        <v>0.21875</v>
      </c>
    </row>
    <row r="2559" spans="1:9" hidden="1" x14ac:dyDescent="0.25">
      <c r="A2559" s="1">
        <v>45040</v>
      </c>
      <c r="B2559">
        <v>23</v>
      </c>
      <c r="C2559" t="s">
        <v>19</v>
      </c>
      <c r="D2559" t="s">
        <v>20</v>
      </c>
      <c r="E2559" t="s">
        <v>13</v>
      </c>
      <c r="F2559">
        <v>162</v>
      </c>
      <c r="G2559">
        <v>0.5</v>
      </c>
      <c r="H2559">
        <v>3457</v>
      </c>
      <c r="I2559" s="2">
        <v>0.21875</v>
      </c>
    </row>
    <row r="2560" spans="1:9" hidden="1" x14ac:dyDescent="0.25">
      <c r="A2560" s="1">
        <v>45041</v>
      </c>
      <c r="B2560">
        <v>24</v>
      </c>
      <c r="C2560" t="s">
        <v>19</v>
      </c>
      <c r="D2560" t="s">
        <v>20</v>
      </c>
      <c r="E2560" t="s">
        <v>13</v>
      </c>
      <c r="F2560">
        <v>174</v>
      </c>
      <c r="G2560">
        <v>0.84</v>
      </c>
      <c r="H2560">
        <v>3457</v>
      </c>
      <c r="I2560" s="2">
        <v>0.21875</v>
      </c>
    </row>
    <row r="2561" spans="1:9" hidden="1" x14ac:dyDescent="0.25">
      <c r="A2561" s="1">
        <v>45042</v>
      </c>
      <c r="B2561">
        <v>25</v>
      </c>
      <c r="C2561" t="s">
        <v>19</v>
      </c>
      <c r="D2561" t="s">
        <v>20</v>
      </c>
      <c r="E2561" t="s">
        <v>13</v>
      </c>
      <c r="F2561">
        <v>162</v>
      </c>
      <c r="G2561">
        <v>0.72</v>
      </c>
      <c r="H2561">
        <v>3457</v>
      </c>
      <c r="I2561" s="2">
        <v>0.21875</v>
      </c>
    </row>
    <row r="2562" spans="1:9" hidden="1" x14ac:dyDescent="0.25">
      <c r="A2562" s="1">
        <v>45043</v>
      </c>
      <c r="B2562">
        <v>26</v>
      </c>
      <c r="C2562" t="s">
        <v>19</v>
      </c>
      <c r="D2562" t="s">
        <v>20</v>
      </c>
      <c r="E2562" t="s">
        <v>13</v>
      </c>
      <c r="F2562">
        <v>174</v>
      </c>
      <c r="G2562">
        <v>0.95</v>
      </c>
      <c r="H2562">
        <v>3457</v>
      </c>
      <c r="I2562" s="2">
        <v>0.21875</v>
      </c>
    </row>
    <row r="2563" spans="1:9" hidden="1" x14ac:dyDescent="0.25">
      <c r="A2563" s="1">
        <v>45044</v>
      </c>
      <c r="B2563">
        <v>27</v>
      </c>
      <c r="C2563" t="s">
        <v>19</v>
      </c>
      <c r="D2563" t="s">
        <v>20</v>
      </c>
      <c r="E2563" t="s">
        <v>13</v>
      </c>
      <c r="F2563">
        <v>162</v>
      </c>
      <c r="G2563">
        <v>0.73</v>
      </c>
      <c r="H2563">
        <v>3457</v>
      </c>
      <c r="I2563" s="2">
        <v>0.21875</v>
      </c>
    </row>
    <row r="2564" spans="1:9" hidden="1" x14ac:dyDescent="0.25">
      <c r="A2564" s="1">
        <v>45045</v>
      </c>
      <c r="B2564">
        <v>28</v>
      </c>
      <c r="C2564" t="s">
        <v>19</v>
      </c>
      <c r="D2564" t="s">
        <v>20</v>
      </c>
      <c r="E2564" t="s">
        <v>13</v>
      </c>
      <c r="F2564">
        <v>162</v>
      </c>
      <c r="G2564">
        <v>0.79</v>
      </c>
      <c r="H2564">
        <v>3457</v>
      </c>
      <c r="I2564" s="2">
        <v>0.21875</v>
      </c>
    </row>
    <row r="2565" spans="1:9" hidden="1" x14ac:dyDescent="0.25">
      <c r="A2565" s="1">
        <v>45046</v>
      </c>
      <c r="B2565">
        <v>29</v>
      </c>
      <c r="C2565" t="s">
        <v>19</v>
      </c>
      <c r="D2565" t="s">
        <v>20</v>
      </c>
      <c r="E2565" t="s">
        <v>13</v>
      </c>
      <c r="F2565">
        <v>210</v>
      </c>
      <c r="G2565">
        <v>1.0900000000000001</v>
      </c>
      <c r="H2565">
        <v>3457</v>
      </c>
      <c r="I2565" s="2">
        <v>0.21875</v>
      </c>
    </row>
    <row r="2566" spans="1:9" hidden="1" x14ac:dyDescent="0.25">
      <c r="A2566" s="1">
        <v>45047</v>
      </c>
      <c r="B2566">
        <v>30</v>
      </c>
      <c r="C2566" t="s">
        <v>19</v>
      </c>
      <c r="D2566" t="s">
        <v>20</v>
      </c>
      <c r="E2566" t="s">
        <v>13</v>
      </c>
      <c r="F2566">
        <v>219</v>
      </c>
      <c r="G2566">
        <v>1.19</v>
      </c>
      <c r="H2566">
        <v>3457</v>
      </c>
      <c r="I2566" s="2">
        <v>0.21875</v>
      </c>
    </row>
    <row r="2567" spans="1:9" hidden="1" x14ac:dyDescent="0.25">
      <c r="A2567" s="1">
        <v>45048</v>
      </c>
      <c r="B2567">
        <v>31</v>
      </c>
      <c r="C2567" t="s">
        <v>19</v>
      </c>
      <c r="D2567" t="s">
        <v>20</v>
      </c>
      <c r="E2567" t="s">
        <v>13</v>
      </c>
      <c r="F2567">
        <v>125</v>
      </c>
      <c r="G2567">
        <v>0.77</v>
      </c>
      <c r="H2567">
        <v>3457</v>
      </c>
      <c r="I2567" s="2">
        <v>0.21875</v>
      </c>
    </row>
    <row r="2568" spans="1:9" hidden="1" x14ac:dyDescent="0.25">
      <c r="A2568" s="1">
        <v>45049</v>
      </c>
      <c r="B2568">
        <v>32</v>
      </c>
      <c r="C2568" t="s">
        <v>19</v>
      </c>
      <c r="D2568" t="s">
        <v>20</v>
      </c>
      <c r="E2568" t="s">
        <v>13</v>
      </c>
      <c r="F2568">
        <v>143</v>
      </c>
      <c r="G2568">
        <v>0.93</v>
      </c>
      <c r="H2568">
        <v>3457</v>
      </c>
      <c r="I2568" s="2">
        <v>0.21875</v>
      </c>
    </row>
    <row r="2569" spans="1:9" hidden="1" x14ac:dyDescent="0.25">
      <c r="A2569" s="1">
        <v>45050</v>
      </c>
      <c r="B2569">
        <v>33</v>
      </c>
      <c r="C2569" t="s">
        <v>19</v>
      </c>
      <c r="D2569" t="s">
        <v>20</v>
      </c>
      <c r="E2569" t="s">
        <v>13</v>
      </c>
      <c r="F2569">
        <v>143</v>
      </c>
      <c r="G2569">
        <v>1.2</v>
      </c>
      <c r="H2569">
        <v>3457</v>
      </c>
      <c r="I2569" s="2">
        <v>0.21875</v>
      </c>
    </row>
    <row r="2570" spans="1:9" hidden="1" x14ac:dyDescent="0.25">
      <c r="A2570" s="1">
        <v>45051</v>
      </c>
      <c r="B2570">
        <v>34</v>
      </c>
      <c r="C2570" t="s">
        <v>19</v>
      </c>
      <c r="D2570" t="s">
        <v>20</v>
      </c>
      <c r="E2570" t="s">
        <v>13</v>
      </c>
      <c r="F2570">
        <v>162</v>
      </c>
      <c r="G2570">
        <v>1.18</v>
      </c>
      <c r="H2570">
        <v>3457</v>
      </c>
      <c r="I2570" s="2">
        <v>0.21875</v>
      </c>
    </row>
    <row r="2571" spans="1:9" hidden="1" x14ac:dyDescent="0.25">
      <c r="A2571" s="1">
        <v>45052</v>
      </c>
      <c r="B2571">
        <v>35</v>
      </c>
      <c r="C2571" t="s">
        <v>19</v>
      </c>
      <c r="D2571" t="s">
        <v>20</v>
      </c>
      <c r="E2571" t="s">
        <v>13</v>
      </c>
      <c r="F2571">
        <v>104</v>
      </c>
      <c r="G2571">
        <v>0.83</v>
      </c>
      <c r="H2571">
        <v>3457</v>
      </c>
      <c r="I2571" s="2">
        <v>0.21875</v>
      </c>
    </row>
    <row r="2572" spans="1:9" hidden="1" x14ac:dyDescent="0.25">
      <c r="A2572" s="1">
        <v>45053</v>
      </c>
      <c r="B2572">
        <v>36</v>
      </c>
      <c r="C2572" t="s">
        <v>19</v>
      </c>
      <c r="D2572" t="s">
        <v>20</v>
      </c>
      <c r="E2572" t="s">
        <v>13</v>
      </c>
      <c r="F2572">
        <v>104</v>
      </c>
      <c r="G2572">
        <v>0.78</v>
      </c>
      <c r="H2572">
        <v>3457</v>
      </c>
      <c r="I2572" s="2">
        <v>0.21875</v>
      </c>
    </row>
    <row r="2573" spans="1:9" hidden="1" x14ac:dyDescent="0.25">
      <c r="A2573" s="1">
        <v>45054</v>
      </c>
      <c r="B2573">
        <v>37</v>
      </c>
      <c r="C2573" t="s">
        <v>19</v>
      </c>
      <c r="D2573" t="s">
        <v>20</v>
      </c>
      <c r="E2573" t="s">
        <v>13</v>
      </c>
      <c r="F2573">
        <v>162</v>
      </c>
      <c r="G2573">
        <v>1.04</v>
      </c>
      <c r="H2573">
        <v>3457</v>
      </c>
      <c r="I2573" s="2">
        <v>0.21875</v>
      </c>
    </row>
    <row r="2574" spans="1:9" hidden="1" x14ac:dyDescent="0.25">
      <c r="A2574" s="1">
        <v>45055</v>
      </c>
      <c r="B2574">
        <v>38</v>
      </c>
      <c r="C2574" t="s">
        <v>19</v>
      </c>
      <c r="D2574" t="s">
        <v>20</v>
      </c>
      <c r="E2574" t="s">
        <v>13</v>
      </c>
      <c r="F2574">
        <v>134</v>
      </c>
      <c r="G2574">
        <v>0.77</v>
      </c>
      <c r="H2574">
        <v>3457</v>
      </c>
      <c r="I2574" s="2">
        <v>0.21875</v>
      </c>
    </row>
    <row r="2575" spans="1:9" hidden="1" x14ac:dyDescent="0.25">
      <c r="A2575" s="1">
        <v>45056</v>
      </c>
      <c r="B2575">
        <v>39</v>
      </c>
      <c r="C2575" t="s">
        <v>19</v>
      </c>
      <c r="D2575" t="s">
        <v>20</v>
      </c>
      <c r="E2575" t="s">
        <v>13</v>
      </c>
      <c r="F2575">
        <v>143</v>
      </c>
      <c r="G2575">
        <v>0.88</v>
      </c>
      <c r="H2575">
        <v>3457</v>
      </c>
      <c r="I2575" s="2">
        <v>0.21875</v>
      </c>
    </row>
    <row r="2576" spans="1:9" hidden="1" x14ac:dyDescent="0.25">
      <c r="A2576" s="1">
        <v>45057</v>
      </c>
      <c r="B2576">
        <v>40</v>
      </c>
      <c r="C2576" t="s">
        <v>19</v>
      </c>
      <c r="D2576" t="s">
        <v>20</v>
      </c>
      <c r="E2576" t="s">
        <v>13</v>
      </c>
      <c r="F2576">
        <v>111</v>
      </c>
      <c r="G2576">
        <v>0.74</v>
      </c>
      <c r="H2576">
        <v>3457</v>
      </c>
      <c r="I2576" s="2">
        <v>0.21875</v>
      </c>
    </row>
    <row r="2577" spans="1:9" hidden="1" x14ac:dyDescent="0.25">
      <c r="A2577" s="1">
        <v>45058</v>
      </c>
      <c r="B2577">
        <v>41</v>
      </c>
      <c r="C2577" t="s">
        <v>19</v>
      </c>
      <c r="D2577" t="s">
        <v>20</v>
      </c>
      <c r="E2577" t="s">
        <v>13</v>
      </c>
      <c r="F2577">
        <v>104</v>
      </c>
      <c r="G2577">
        <v>0.63</v>
      </c>
      <c r="H2577">
        <v>3457</v>
      </c>
      <c r="I2577" s="2">
        <v>0.21875</v>
      </c>
    </row>
    <row r="2578" spans="1:9" hidden="1" x14ac:dyDescent="0.25">
      <c r="A2578" s="1">
        <v>45059</v>
      </c>
      <c r="B2578">
        <v>42</v>
      </c>
      <c r="C2578" t="s">
        <v>19</v>
      </c>
      <c r="D2578" t="s">
        <v>20</v>
      </c>
      <c r="E2578" t="s">
        <v>13</v>
      </c>
      <c r="F2578">
        <v>104</v>
      </c>
      <c r="G2578">
        <v>0.61</v>
      </c>
      <c r="H2578">
        <v>3457</v>
      </c>
      <c r="I2578" s="2">
        <v>0.21875</v>
      </c>
    </row>
    <row r="2579" spans="1:9" hidden="1" x14ac:dyDescent="0.25">
      <c r="A2579" s="1">
        <v>45060</v>
      </c>
      <c r="B2579">
        <v>43</v>
      </c>
      <c r="C2579" t="s">
        <v>19</v>
      </c>
      <c r="D2579" t="s">
        <v>20</v>
      </c>
      <c r="E2579" t="s">
        <v>13</v>
      </c>
      <c r="F2579">
        <v>104</v>
      </c>
      <c r="G2579">
        <v>0.5</v>
      </c>
      <c r="H2579">
        <v>3457</v>
      </c>
      <c r="I2579" s="2">
        <v>0.21875</v>
      </c>
    </row>
    <row r="2580" spans="1:9" hidden="1" x14ac:dyDescent="0.25">
      <c r="A2580" s="1">
        <v>45061</v>
      </c>
      <c r="B2580">
        <v>44</v>
      </c>
      <c r="C2580" t="s">
        <v>19</v>
      </c>
      <c r="D2580" t="s">
        <v>20</v>
      </c>
      <c r="E2580" t="s">
        <v>13</v>
      </c>
      <c r="F2580">
        <v>104</v>
      </c>
      <c r="G2580">
        <v>0.62</v>
      </c>
      <c r="H2580">
        <v>3457</v>
      </c>
      <c r="I2580" s="2">
        <v>0.21875</v>
      </c>
    </row>
    <row r="2581" spans="1:9" hidden="1" x14ac:dyDescent="0.25">
      <c r="A2581" s="1">
        <v>45062</v>
      </c>
      <c r="B2581">
        <v>45</v>
      </c>
      <c r="C2581" t="s">
        <v>19</v>
      </c>
      <c r="D2581" t="s">
        <v>20</v>
      </c>
      <c r="E2581" t="s">
        <v>13</v>
      </c>
      <c r="F2581">
        <v>125</v>
      </c>
      <c r="G2581">
        <v>1.18</v>
      </c>
      <c r="H2581">
        <v>3457</v>
      </c>
      <c r="I2581" s="2">
        <v>0.21875</v>
      </c>
    </row>
    <row r="2582" spans="1:9" hidden="1" x14ac:dyDescent="0.25">
      <c r="A2582" s="1">
        <v>45063</v>
      </c>
      <c r="B2582">
        <v>46</v>
      </c>
      <c r="C2582" t="s">
        <v>19</v>
      </c>
      <c r="D2582" t="s">
        <v>20</v>
      </c>
      <c r="E2582" t="s">
        <v>13</v>
      </c>
      <c r="F2582">
        <v>111</v>
      </c>
      <c r="G2582">
        <v>0.82</v>
      </c>
      <c r="H2582">
        <v>3457</v>
      </c>
      <c r="I2582" s="2">
        <v>0.21875</v>
      </c>
    </row>
    <row r="2583" spans="1:9" hidden="1" x14ac:dyDescent="0.25">
      <c r="A2583" s="1">
        <v>45064</v>
      </c>
      <c r="B2583">
        <v>47</v>
      </c>
      <c r="C2583" t="s">
        <v>19</v>
      </c>
      <c r="D2583" t="s">
        <v>20</v>
      </c>
      <c r="E2583" t="s">
        <v>13</v>
      </c>
      <c r="F2583">
        <v>150</v>
      </c>
      <c r="G2583">
        <v>0.95</v>
      </c>
      <c r="H2583">
        <v>3457</v>
      </c>
      <c r="I2583" s="2">
        <v>0.21875</v>
      </c>
    </row>
    <row r="2584" spans="1:9" hidden="1" x14ac:dyDescent="0.25">
      <c r="A2584" s="1">
        <v>45065</v>
      </c>
      <c r="B2584">
        <v>48</v>
      </c>
      <c r="C2584" t="s">
        <v>19</v>
      </c>
      <c r="D2584" t="s">
        <v>20</v>
      </c>
      <c r="E2584" t="s">
        <v>13</v>
      </c>
      <c r="F2584">
        <v>104</v>
      </c>
      <c r="G2584">
        <v>0.74</v>
      </c>
      <c r="H2584">
        <v>3457</v>
      </c>
      <c r="I2584" s="2">
        <v>0.21875</v>
      </c>
    </row>
    <row r="2585" spans="1:9" hidden="1" x14ac:dyDescent="0.25">
      <c r="A2585" s="1">
        <v>45066</v>
      </c>
      <c r="B2585">
        <v>49</v>
      </c>
      <c r="C2585" t="s">
        <v>19</v>
      </c>
      <c r="D2585" t="s">
        <v>20</v>
      </c>
      <c r="E2585" t="s">
        <v>13</v>
      </c>
      <c r="F2585">
        <v>104</v>
      </c>
      <c r="G2585">
        <v>0.71</v>
      </c>
      <c r="H2585">
        <v>3457</v>
      </c>
      <c r="I2585" s="2">
        <v>0.21875</v>
      </c>
    </row>
    <row r="2586" spans="1:9" hidden="1" x14ac:dyDescent="0.25">
      <c r="A2586" s="1">
        <v>45067</v>
      </c>
      <c r="B2586">
        <v>50</v>
      </c>
      <c r="C2586" t="s">
        <v>19</v>
      </c>
      <c r="D2586" t="s">
        <v>20</v>
      </c>
      <c r="E2586" t="s">
        <v>13</v>
      </c>
      <c r="F2586">
        <v>162</v>
      </c>
      <c r="G2586">
        <v>0.95</v>
      </c>
      <c r="H2586">
        <v>3457</v>
      </c>
      <c r="I2586" s="2">
        <v>0.21875</v>
      </c>
    </row>
    <row r="2587" spans="1:9" hidden="1" x14ac:dyDescent="0.25">
      <c r="A2587" s="1">
        <v>45068</v>
      </c>
      <c r="B2587">
        <v>51</v>
      </c>
      <c r="C2587" t="s">
        <v>19</v>
      </c>
      <c r="D2587" t="s">
        <v>20</v>
      </c>
      <c r="E2587" t="s">
        <v>13</v>
      </c>
      <c r="F2587">
        <v>104</v>
      </c>
      <c r="G2587">
        <v>0.76</v>
      </c>
      <c r="H2587">
        <v>3457</v>
      </c>
      <c r="I2587" s="2">
        <v>0.21875</v>
      </c>
    </row>
    <row r="2588" spans="1:9" hidden="1" x14ac:dyDescent="0.25">
      <c r="A2588" s="1">
        <v>45069</v>
      </c>
      <c r="B2588">
        <v>52</v>
      </c>
      <c r="C2588" t="s">
        <v>19</v>
      </c>
      <c r="D2588" t="s">
        <v>20</v>
      </c>
      <c r="E2588" t="s">
        <v>13</v>
      </c>
      <c r="F2588">
        <v>111</v>
      </c>
      <c r="G2588">
        <v>0.64</v>
      </c>
      <c r="H2588">
        <v>3457</v>
      </c>
      <c r="I2588" s="2">
        <v>0.21875</v>
      </c>
    </row>
    <row r="2589" spans="1:9" hidden="1" x14ac:dyDescent="0.25">
      <c r="A2589" s="1">
        <v>45070</v>
      </c>
      <c r="B2589">
        <v>53</v>
      </c>
      <c r="C2589" t="s">
        <v>19</v>
      </c>
      <c r="D2589" t="s">
        <v>20</v>
      </c>
      <c r="E2589" t="s">
        <v>13</v>
      </c>
      <c r="F2589">
        <v>104</v>
      </c>
      <c r="G2589">
        <v>0.56000000000000005</v>
      </c>
      <c r="H2589">
        <v>3457</v>
      </c>
      <c r="I2589" s="2">
        <v>0.21875</v>
      </c>
    </row>
    <row r="2590" spans="1:9" hidden="1" x14ac:dyDescent="0.25">
      <c r="A2590" s="1">
        <v>45071</v>
      </c>
      <c r="B2590">
        <v>54</v>
      </c>
      <c r="C2590" t="s">
        <v>19</v>
      </c>
      <c r="D2590" t="s">
        <v>20</v>
      </c>
      <c r="E2590" t="s">
        <v>13</v>
      </c>
      <c r="F2590">
        <v>104</v>
      </c>
      <c r="G2590">
        <v>0.48</v>
      </c>
      <c r="H2590">
        <v>3457</v>
      </c>
      <c r="I2590" s="2">
        <v>0.21875</v>
      </c>
    </row>
    <row r="2591" spans="1:9" hidden="1" x14ac:dyDescent="0.25">
      <c r="A2591" s="1">
        <v>45072</v>
      </c>
      <c r="B2591">
        <v>55</v>
      </c>
      <c r="C2591" t="s">
        <v>19</v>
      </c>
      <c r="D2591" t="s">
        <v>20</v>
      </c>
      <c r="E2591" t="s">
        <v>13</v>
      </c>
      <c r="F2591">
        <v>104</v>
      </c>
      <c r="G2591">
        <v>0.73</v>
      </c>
      <c r="H2591">
        <v>3457</v>
      </c>
      <c r="I2591" s="2">
        <v>0.21875</v>
      </c>
    </row>
    <row r="2592" spans="1:9" hidden="1" x14ac:dyDescent="0.25">
      <c r="A2592" s="1">
        <v>45073</v>
      </c>
      <c r="B2592">
        <v>56</v>
      </c>
      <c r="C2592" t="s">
        <v>19</v>
      </c>
      <c r="D2592" t="s">
        <v>20</v>
      </c>
      <c r="E2592" t="s">
        <v>13</v>
      </c>
      <c r="F2592">
        <v>104</v>
      </c>
      <c r="G2592">
        <v>0.65</v>
      </c>
      <c r="H2592">
        <v>3457</v>
      </c>
      <c r="I2592" s="2">
        <v>0.21875</v>
      </c>
    </row>
    <row r="2593" spans="1:9" hidden="1" x14ac:dyDescent="0.25">
      <c r="A2593" s="1">
        <v>45074</v>
      </c>
      <c r="B2593">
        <v>57</v>
      </c>
      <c r="C2593" t="s">
        <v>19</v>
      </c>
      <c r="D2593" t="s">
        <v>20</v>
      </c>
      <c r="E2593" t="s">
        <v>13</v>
      </c>
      <c r="F2593">
        <v>174</v>
      </c>
      <c r="G2593">
        <v>1.04</v>
      </c>
      <c r="H2593">
        <v>3457</v>
      </c>
      <c r="I2593" s="2">
        <v>0.21875</v>
      </c>
    </row>
    <row r="2594" spans="1:9" hidden="1" x14ac:dyDescent="0.25">
      <c r="A2594" s="1">
        <v>45075</v>
      </c>
      <c r="B2594">
        <v>58</v>
      </c>
      <c r="C2594" t="s">
        <v>19</v>
      </c>
      <c r="D2594" t="s">
        <v>20</v>
      </c>
      <c r="E2594" t="s">
        <v>13</v>
      </c>
      <c r="F2594">
        <v>111</v>
      </c>
      <c r="G2594">
        <v>0.85</v>
      </c>
      <c r="H2594">
        <v>3457</v>
      </c>
      <c r="I2594" s="2">
        <v>0.21875</v>
      </c>
    </row>
    <row r="2595" spans="1:9" hidden="1" x14ac:dyDescent="0.25">
      <c r="A2595" s="1">
        <v>45076</v>
      </c>
      <c r="B2595">
        <v>59</v>
      </c>
      <c r="C2595" t="s">
        <v>19</v>
      </c>
      <c r="D2595" t="s">
        <v>20</v>
      </c>
      <c r="E2595" t="s">
        <v>13</v>
      </c>
      <c r="F2595">
        <v>104</v>
      </c>
      <c r="G2595">
        <v>0.74</v>
      </c>
      <c r="H2595">
        <v>3457</v>
      </c>
      <c r="I2595" s="2">
        <v>0.21875</v>
      </c>
    </row>
    <row r="2596" spans="1:9" hidden="1" x14ac:dyDescent="0.25">
      <c r="A2596" s="1">
        <v>45077</v>
      </c>
      <c r="B2596">
        <v>60</v>
      </c>
      <c r="C2596" t="s">
        <v>19</v>
      </c>
      <c r="D2596" t="s">
        <v>20</v>
      </c>
      <c r="E2596" t="s">
        <v>13</v>
      </c>
      <c r="F2596">
        <v>111</v>
      </c>
      <c r="G2596">
        <v>0.64</v>
      </c>
      <c r="H2596">
        <v>3457</v>
      </c>
      <c r="I2596" s="2">
        <v>0.21875</v>
      </c>
    </row>
    <row r="2597" spans="1:9" hidden="1" x14ac:dyDescent="0.25">
      <c r="A2597" s="1">
        <v>45078</v>
      </c>
      <c r="B2597">
        <v>61</v>
      </c>
      <c r="C2597" t="s">
        <v>19</v>
      </c>
      <c r="D2597" t="s">
        <v>20</v>
      </c>
      <c r="E2597" t="s">
        <v>13</v>
      </c>
      <c r="F2597">
        <v>96</v>
      </c>
      <c r="G2597">
        <v>0.98</v>
      </c>
      <c r="H2597">
        <v>3457</v>
      </c>
      <c r="I2597" s="2">
        <v>0.21875</v>
      </c>
    </row>
    <row r="2598" spans="1:9" hidden="1" x14ac:dyDescent="0.25">
      <c r="A2598" s="1">
        <v>45079</v>
      </c>
      <c r="B2598">
        <v>62</v>
      </c>
      <c r="C2598" t="s">
        <v>19</v>
      </c>
      <c r="D2598" t="s">
        <v>20</v>
      </c>
      <c r="E2598" t="s">
        <v>13</v>
      </c>
      <c r="F2598">
        <v>96</v>
      </c>
      <c r="G2598">
        <v>0.9</v>
      </c>
      <c r="H2598">
        <v>3457</v>
      </c>
      <c r="I2598" s="2">
        <v>0.21875</v>
      </c>
    </row>
    <row r="2599" spans="1:9" hidden="1" x14ac:dyDescent="0.25">
      <c r="A2599" s="1">
        <v>45080</v>
      </c>
      <c r="B2599">
        <v>63</v>
      </c>
      <c r="C2599" t="s">
        <v>19</v>
      </c>
      <c r="D2599" t="s">
        <v>20</v>
      </c>
      <c r="E2599" t="s">
        <v>13</v>
      </c>
      <c r="F2599">
        <v>104</v>
      </c>
      <c r="G2599">
        <v>1.01</v>
      </c>
      <c r="H2599">
        <v>3457</v>
      </c>
      <c r="I2599" s="2">
        <v>0.21875</v>
      </c>
    </row>
    <row r="2600" spans="1:9" hidden="1" x14ac:dyDescent="0.25">
      <c r="A2600" s="1">
        <v>45081</v>
      </c>
      <c r="B2600">
        <v>64</v>
      </c>
      <c r="C2600" t="s">
        <v>19</v>
      </c>
      <c r="D2600" t="s">
        <v>20</v>
      </c>
      <c r="E2600" t="s">
        <v>13</v>
      </c>
      <c r="F2600">
        <v>75</v>
      </c>
      <c r="G2600">
        <v>0.85</v>
      </c>
      <c r="H2600">
        <v>3457</v>
      </c>
      <c r="I2600" s="2">
        <v>0.21875</v>
      </c>
    </row>
    <row r="2601" spans="1:9" hidden="1" x14ac:dyDescent="0.25">
      <c r="A2601" s="1">
        <v>45082</v>
      </c>
      <c r="B2601">
        <v>65</v>
      </c>
      <c r="C2601" t="s">
        <v>19</v>
      </c>
      <c r="D2601" t="s">
        <v>20</v>
      </c>
      <c r="E2601" t="s">
        <v>13</v>
      </c>
      <c r="F2601">
        <v>111</v>
      </c>
      <c r="G2601">
        <v>1</v>
      </c>
      <c r="H2601">
        <v>3457</v>
      </c>
      <c r="I2601" s="2">
        <v>0.21875</v>
      </c>
    </row>
    <row r="2602" spans="1:9" hidden="1" x14ac:dyDescent="0.25">
      <c r="A2602" s="1">
        <v>45083</v>
      </c>
      <c r="B2602">
        <v>66</v>
      </c>
      <c r="C2602" t="s">
        <v>19</v>
      </c>
      <c r="D2602" t="s">
        <v>20</v>
      </c>
      <c r="E2602" t="s">
        <v>13</v>
      </c>
      <c r="F2602">
        <v>96</v>
      </c>
      <c r="G2602">
        <v>0.9</v>
      </c>
      <c r="H2602">
        <v>3457</v>
      </c>
      <c r="I2602" s="2">
        <v>0.21875</v>
      </c>
    </row>
    <row r="2603" spans="1:9" hidden="1" x14ac:dyDescent="0.25">
      <c r="A2603" s="1">
        <v>45084</v>
      </c>
      <c r="B2603">
        <v>67</v>
      </c>
      <c r="C2603" t="s">
        <v>19</v>
      </c>
      <c r="D2603" t="s">
        <v>20</v>
      </c>
      <c r="E2603" t="s">
        <v>13</v>
      </c>
      <c r="F2603">
        <v>88</v>
      </c>
      <c r="G2603">
        <v>1.1000000000000001</v>
      </c>
      <c r="H2603">
        <v>3457</v>
      </c>
      <c r="I2603" s="2">
        <v>0.21875</v>
      </c>
    </row>
    <row r="2604" spans="1:9" hidden="1" x14ac:dyDescent="0.25">
      <c r="A2604" s="1">
        <v>45085</v>
      </c>
      <c r="B2604">
        <v>68</v>
      </c>
      <c r="C2604" t="s">
        <v>19</v>
      </c>
      <c r="D2604" t="s">
        <v>20</v>
      </c>
      <c r="E2604" t="s">
        <v>13</v>
      </c>
      <c r="F2604">
        <v>125</v>
      </c>
      <c r="G2604">
        <v>1.1499999999999999</v>
      </c>
      <c r="H2604">
        <v>3457</v>
      </c>
      <c r="I2604" s="2">
        <v>0.21875</v>
      </c>
    </row>
    <row r="2605" spans="1:9" hidden="1" x14ac:dyDescent="0.25">
      <c r="A2605" s="1">
        <v>45086</v>
      </c>
      <c r="B2605">
        <v>69</v>
      </c>
      <c r="C2605" t="s">
        <v>19</v>
      </c>
      <c r="D2605" t="s">
        <v>20</v>
      </c>
      <c r="E2605" t="s">
        <v>13</v>
      </c>
      <c r="F2605">
        <v>75</v>
      </c>
      <c r="G2605">
        <v>0.85</v>
      </c>
      <c r="H2605">
        <v>3457</v>
      </c>
      <c r="I2605" s="2">
        <v>0.21875</v>
      </c>
    </row>
    <row r="2606" spans="1:9" hidden="1" x14ac:dyDescent="0.25">
      <c r="A2606" s="1">
        <v>45087</v>
      </c>
      <c r="B2606">
        <v>70</v>
      </c>
      <c r="C2606" t="s">
        <v>19</v>
      </c>
      <c r="D2606" t="s">
        <v>20</v>
      </c>
      <c r="E2606" t="s">
        <v>13</v>
      </c>
      <c r="F2606">
        <v>96</v>
      </c>
      <c r="G2606">
        <v>0.9</v>
      </c>
      <c r="H2606">
        <v>3457</v>
      </c>
      <c r="I2606" s="2">
        <v>0.21875</v>
      </c>
    </row>
    <row r="2607" spans="1:9" hidden="1" x14ac:dyDescent="0.25">
      <c r="A2607" s="1">
        <v>45088</v>
      </c>
      <c r="B2607">
        <v>71</v>
      </c>
      <c r="C2607" t="s">
        <v>19</v>
      </c>
      <c r="D2607" t="s">
        <v>20</v>
      </c>
      <c r="E2607" t="s">
        <v>13</v>
      </c>
      <c r="F2607">
        <v>75</v>
      </c>
      <c r="G2607">
        <v>0.76</v>
      </c>
      <c r="H2607">
        <v>3457</v>
      </c>
      <c r="I2607" s="2">
        <v>0.21875</v>
      </c>
    </row>
    <row r="2608" spans="1:9" hidden="1" x14ac:dyDescent="0.25">
      <c r="A2608" s="1">
        <v>45089</v>
      </c>
      <c r="B2608">
        <v>72</v>
      </c>
      <c r="C2608" t="s">
        <v>19</v>
      </c>
      <c r="D2608" t="s">
        <v>20</v>
      </c>
      <c r="E2608" t="s">
        <v>13</v>
      </c>
      <c r="F2608">
        <v>75</v>
      </c>
      <c r="G2608">
        <v>0.67</v>
      </c>
      <c r="H2608">
        <v>3457</v>
      </c>
      <c r="I2608" s="2">
        <v>0.21875</v>
      </c>
    </row>
    <row r="2609" spans="1:9" hidden="1" x14ac:dyDescent="0.25">
      <c r="A2609" s="1">
        <v>45090</v>
      </c>
      <c r="B2609">
        <v>73</v>
      </c>
      <c r="C2609" t="s">
        <v>19</v>
      </c>
      <c r="D2609" t="s">
        <v>20</v>
      </c>
      <c r="E2609" t="s">
        <v>13</v>
      </c>
      <c r="F2609">
        <v>104</v>
      </c>
      <c r="G2609">
        <v>0.95</v>
      </c>
      <c r="H2609">
        <v>3457</v>
      </c>
      <c r="I2609" s="2">
        <v>0.21875</v>
      </c>
    </row>
    <row r="2610" spans="1:9" hidden="1" x14ac:dyDescent="0.25">
      <c r="A2610" s="1">
        <v>45091</v>
      </c>
      <c r="B2610">
        <v>74</v>
      </c>
      <c r="C2610" t="s">
        <v>19</v>
      </c>
      <c r="D2610" t="s">
        <v>20</v>
      </c>
      <c r="E2610" t="s">
        <v>13</v>
      </c>
      <c r="F2610">
        <v>75</v>
      </c>
      <c r="G2610">
        <v>0.78</v>
      </c>
      <c r="H2610">
        <v>3457</v>
      </c>
      <c r="I2610" s="2">
        <v>0.21875</v>
      </c>
    </row>
    <row r="2611" spans="1:9" hidden="1" x14ac:dyDescent="0.25">
      <c r="A2611" s="1">
        <v>45092</v>
      </c>
      <c r="B2611">
        <v>75</v>
      </c>
      <c r="C2611" t="s">
        <v>19</v>
      </c>
      <c r="D2611" t="s">
        <v>20</v>
      </c>
      <c r="E2611" t="s">
        <v>13</v>
      </c>
      <c r="F2611">
        <v>75</v>
      </c>
      <c r="G2611">
        <v>0.65</v>
      </c>
      <c r="H2611">
        <v>3457</v>
      </c>
      <c r="I2611" s="2">
        <v>0.21875</v>
      </c>
    </row>
    <row r="2612" spans="1:9" hidden="1" x14ac:dyDescent="0.25">
      <c r="A2612" s="1">
        <v>45093</v>
      </c>
      <c r="B2612">
        <v>76</v>
      </c>
      <c r="C2612" t="s">
        <v>19</v>
      </c>
      <c r="D2612" t="s">
        <v>20</v>
      </c>
      <c r="E2612" t="s">
        <v>13</v>
      </c>
      <c r="F2612">
        <v>75</v>
      </c>
      <c r="G2612">
        <v>0.54</v>
      </c>
      <c r="H2612">
        <v>3457</v>
      </c>
      <c r="I2612" s="2">
        <v>0.21875</v>
      </c>
    </row>
    <row r="2613" spans="1:9" hidden="1" x14ac:dyDescent="0.25">
      <c r="A2613" s="1">
        <v>45094</v>
      </c>
      <c r="B2613">
        <v>77</v>
      </c>
      <c r="C2613" t="s">
        <v>19</v>
      </c>
      <c r="D2613" t="s">
        <v>20</v>
      </c>
      <c r="E2613" t="s">
        <v>13</v>
      </c>
      <c r="F2613">
        <v>96</v>
      </c>
      <c r="G2613">
        <v>0.95</v>
      </c>
      <c r="H2613">
        <v>3457</v>
      </c>
      <c r="I2613" s="2">
        <v>0.21875</v>
      </c>
    </row>
    <row r="2614" spans="1:9" hidden="1" x14ac:dyDescent="0.25">
      <c r="A2614" s="1">
        <v>45095</v>
      </c>
      <c r="B2614">
        <v>78</v>
      </c>
      <c r="C2614" t="s">
        <v>19</v>
      </c>
      <c r="D2614" t="s">
        <v>20</v>
      </c>
      <c r="E2614" t="s">
        <v>13</v>
      </c>
      <c r="F2614">
        <v>82</v>
      </c>
      <c r="G2614">
        <v>0.88</v>
      </c>
      <c r="H2614">
        <v>3457</v>
      </c>
      <c r="I2614" s="2">
        <v>0.21875</v>
      </c>
    </row>
    <row r="2615" spans="1:9" hidden="1" x14ac:dyDescent="0.25">
      <c r="A2615" s="1">
        <v>45096</v>
      </c>
      <c r="B2615">
        <v>79</v>
      </c>
      <c r="C2615" t="s">
        <v>19</v>
      </c>
      <c r="D2615" t="s">
        <v>20</v>
      </c>
      <c r="E2615" t="s">
        <v>13</v>
      </c>
      <c r="F2615">
        <v>96</v>
      </c>
      <c r="G2615">
        <v>1.1200000000000001</v>
      </c>
      <c r="H2615">
        <v>3457</v>
      </c>
      <c r="I2615" s="2">
        <v>0.21875</v>
      </c>
    </row>
    <row r="2616" spans="1:9" hidden="1" x14ac:dyDescent="0.25">
      <c r="A2616" s="1">
        <v>45097</v>
      </c>
      <c r="B2616">
        <v>80</v>
      </c>
      <c r="C2616" t="s">
        <v>19</v>
      </c>
      <c r="D2616" t="s">
        <v>20</v>
      </c>
      <c r="E2616" t="s">
        <v>13</v>
      </c>
      <c r="F2616">
        <v>75</v>
      </c>
      <c r="G2616">
        <v>0.88</v>
      </c>
      <c r="H2616">
        <v>3457</v>
      </c>
      <c r="I2616" s="2">
        <v>0.21875</v>
      </c>
    </row>
    <row r="2617" spans="1:9" hidden="1" x14ac:dyDescent="0.25">
      <c r="A2617" s="1">
        <v>45098</v>
      </c>
      <c r="B2617">
        <v>81</v>
      </c>
      <c r="C2617" t="s">
        <v>19</v>
      </c>
      <c r="D2617" t="s">
        <v>20</v>
      </c>
      <c r="E2617" t="s">
        <v>13</v>
      </c>
      <c r="F2617">
        <v>88</v>
      </c>
      <c r="G2617">
        <v>0.93</v>
      </c>
      <c r="H2617">
        <v>3457</v>
      </c>
      <c r="I2617" s="2">
        <v>0.21875</v>
      </c>
    </row>
    <row r="2618" spans="1:9" hidden="1" x14ac:dyDescent="0.25">
      <c r="A2618" s="1">
        <v>45099</v>
      </c>
      <c r="B2618">
        <v>82</v>
      </c>
      <c r="C2618" t="s">
        <v>19</v>
      </c>
      <c r="D2618" t="s">
        <v>20</v>
      </c>
      <c r="E2618" t="s">
        <v>13</v>
      </c>
      <c r="F2618">
        <v>82</v>
      </c>
      <c r="G2618">
        <v>0.86</v>
      </c>
      <c r="H2618">
        <v>3457</v>
      </c>
      <c r="I2618" s="2">
        <v>0.21875</v>
      </c>
    </row>
    <row r="2619" spans="1:9" hidden="1" x14ac:dyDescent="0.25">
      <c r="A2619" s="1">
        <v>45100</v>
      </c>
      <c r="B2619">
        <v>83</v>
      </c>
      <c r="C2619" t="s">
        <v>19</v>
      </c>
      <c r="D2619" t="s">
        <v>20</v>
      </c>
      <c r="E2619" t="s">
        <v>13</v>
      </c>
      <c r="F2619">
        <v>75</v>
      </c>
      <c r="G2619">
        <v>0.84</v>
      </c>
      <c r="H2619">
        <v>3457</v>
      </c>
      <c r="I2619" s="2">
        <v>0.21875</v>
      </c>
    </row>
    <row r="2620" spans="1:9" hidden="1" x14ac:dyDescent="0.25">
      <c r="A2620" s="1">
        <v>45101</v>
      </c>
      <c r="B2620">
        <v>84</v>
      </c>
      <c r="C2620" t="s">
        <v>19</v>
      </c>
      <c r="D2620" t="s">
        <v>20</v>
      </c>
      <c r="E2620" t="s">
        <v>13</v>
      </c>
      <c r="F2620">
        <v>82</v>
      </c>
      <c r="G2620">
        <v>0.78</v>
      </c>
      <c r="H2620">
        <v>3457</v>
      </c>
      <c r="I2620" s="2">
        <v>0.21875</v>
      </c>
    </row>
    <row r="2621" spans="1:9" hidden="1" x14ac:dyDescent="0.25">
      <c r="A2621" s="1">
        <v>45102</v>
      </c>
      <c r="B2621">
        <v>85</v>
      </c>
      <c r="C2621" t="s">
        <v>19</v>
      </c>
      <c r="D2621" t="s">
        <v>20</v>
      </c>
      <c r="E2621" t="s">
        <v>13</v>
      </c>
      <c r="F2621">
        <v>82</v>
      </c>
      <c r="G2621">
        <v>0.83</v>
      </c>
      <c r="H2621">
        <v>3457</v>
      </c>
      <c r="I2621" s="2">
        <v>0.21875</v>
      </c>
    </row>
    <row r="2622" spans="1:9" hidden="1" x14ac:dyDescent="0.25">
      <c r="A2622" s="1">
        <v>45103</v>
      </c>
      <c r="B2622">
        <v>86</v>
      </c>
      <c r="C2622" t="s">
        <v>19</v>
      </c>
      <c r="D2622" t="s">
        <v>20</v>
      </c>
      <c r="E2622" t="s">
        <v>13</v>
      </c>
      <c r="F2622">
        <v>75</v>
      </c>
      <c r="G2622">
        <v>0.76</v>
      </c>
      <c r="H2622">
        <v>3457</v>
      </c>
      <c r="I2622" s="2">
        <v>0.21875</v>
      </c>
    </row>
    <row r="2623" spans="1:9" hidden="1" x14ac:dyDescent="0.25">
      <c r="A2623" s="1">
        <v>45104</v>
      </c>
      <c r="B2623">
        <v>87</v>
      </c>
      <c r="C2623" t="s">
        <v>19</v>
      </c>
      <c r="D2623" t="s">
        <v>20</v>
      </c>
      <c r="E2623" t="s">
        <v>13</v>
      </c>
      <c r="F2623">
        <v>134</v>
      </c>
      <c r="G2623">
        <v>1.1000000000000001</v>
      </c>
      <c r="H2623">
        <v>3457</v>
      </c>
      <c r="I2623" s="2">
        <v>0.21875</v>
      </c>
    </row>
    <row r="2624" spans="1:9" hidden="1" x14ac:dyDescent="0.25">
      <c r="A2624" s="1">
        <v>45105</v>
      </c>
      <c r="B2624">
        <v>88</v>
      </c>
      <c r="C2624" t="s">
        <v>19</v>
      </c>
      <c r="D2624" t="s">
        <v>20</v>
      </c>
      <c r="E2624" t="s">
        <v>13</v>
      </c>
      <c r="F2624">
        <v>111</v>
      </c>
      <c r="G2624">
        <v>0.95</v>
      </c>
      <c r="H2624">
        <v>3457</v>
      </c>
      <c r="I2624" s="2">
        <v>0.21875</v>
      </c>
    </row>
    <row r="2625" spans="1:9" hidden="1" x14ac:dyDescent="0.25">
      <c r="A2625" s="1">
        <v>45106</v>
      </c>
      <c r="B2625">
        <v>89</v>
      </c>
      <c r="C2625" t="s">
        <v>19</v>
      </c>
      <c r="D2625" t="s">
        <v>20</v>
      </c>
      <c r="E2625" t="s">
        <v>13</v>
      </c>
      <c r="F2625">
        <v>88</v>
      </c>
      <c r="G2625">
        <v>0.92</v>
      </c>
      <c r="H2625">
        <v>3457</v>
      </c>
      <c r="I2625" s="2">
        <v>0.21875</v>
      </c>
    </row>
    <row r="2626" spans="1:9" hidden="1" x14ac:dyDescent="0.25">
      <c r="A2626" s="1">
        <v>45107</v>
      </c>
      <c r="B2626">
        <v>90</v>
      </c>
      <c r="C2626" t="s">
        <v>19</v>
      </c>
      <c r="D2626" t="s">
        <v>20</v>
      </c>
      <c r="E2626" t="s">
        <v>13</v>
      </c>
      <c r="F2626">
        <v>96</v>
      </c>
      <c r="G2626">
        <v>1.1000000000000001</v>
      </c>
      <c r="H2626">
        <v>3457</v>
      </c>
      <c r="I2626" s="2">
        <v>0.21875</v>
      </c>
    </row>
    <row r="2627" spans="1:9" hidden="1" x14ac:dyDescent="0.25">
      <c r="A2627" s="1">
        <v>45108</v>
      </c>
      <c r="B2627">
        <v>91</v>
      </c>
      <c r="C2627" t="s">
        <v>19</v>
      </c>
      <c r="D2627" t="s">
        <v>20</v>
      </c>
      <c r="E2627" t="s">
        <v>13</v>
      </c>
      <c r="F2627">
        <v>68</v>
      </c>
      <c r="G2627">
        <v>0.95</v>
      </c>
      <c r="H2627">
        <v>3457</v>
      </c>
      <c r="I2627" s="2">
        <v>0.21875</v>
      </c>
    </row>
    <row r="2628" spans="1:9" hidden="1" x14ac:dyDescent="0.25">
      <c r="A2628" s="1">
        <v>45109</v>
      </c>
      <c r="B2628">
        <v>92</v>
      </c>
      <c r="C2628" t="s">
        <v>19</v>
      </c>
      <c r="D2628" t="s">
        <v>20</v>
      </c>
      <c r="E2628" t="s">
        <v>13</v>
      </c>
      <c r="F2628">
        <v>82</v>
      </c>
      <c r="G2628">
        <v>1.2</v>
      </c>
      <c r="H2628">
        <v>3457</v>
      </c>
      <c r="I2628" s="2">
        <v>0.21875</v>
      </c>
    </row>
    <row r="2629" spans="1:9" hidden="1" x14ac:dyDescent="0.25">
      <c r="A2629" s="1">
        <v>45110</v>
      </c>
      <c r="B2629">
        <v>93</v>
      </c>
      <c r="C2629" t="s">
        <v>19</v>
      </c>
      <c r="D2629" t="s">
        <v>20</v>
      </c>
      <c r="E2629" t="s">
        <v>13</v>
      </c>
      <c r="F2629">
        <v>68</v>
      </c>
      <c r="G2629">
        <v>0.78</v>
      </c>
      <c r="H2629">
        <v>3457</v>
      </c>
      <c r="I2629" s="2">
        <v>0.21875</v>
      </c>
    </row>
    <row r="2630" spans="1:9" hidden="1" x14ac:dyDescent="0.25">
      <c r="A2630" s="1">
        <v>45111</v>
      </c>
      <c r="B2630">
        <v>94</v>
      </c>
      <c r="C2630" t="s">
        <v>19</v>
      </c>
      <c r="D2630" t="s">
        <v>20</v>
      </c>
      <c r="E2630" t="s">
        <v>13</v>
      </c>
      <c r="F2630">
        <v>59</v>
      </c>
      <c r="G2630">
        <v>0.72</v>
      </c>
      <c r="H2630">
        <v>3457</v>
      </c>
      <c r="I2630" s="2">
        <v>0.21875</v>
      </c>
    </row>
    <row r="2631" spans="1:9" hidden="1" x14ac:dyDescent="0.25">
      <c r="A2631" s="1">
        <v>45112</v>
      </c>
      <c r="B2631">
        <v>95</v>
      </c>
      <c r="C2631" t="s">
        <v>19</v>
      </c>
      <c r="D2631" t="s">
        <v>20</v>
      </c>
      <c r="E2631" t="s">
        <v>13</v>
      </c>
      <c r="F2631">
        <v>63</v>
      </c>
      <c r="G2631">
        <v>0.87</v>
      </c>
      <c r="H2631">
        <v>3457</v>
      </c>
      <c r="I2631" s="2">
        <v>0.21875</v>
      </c>
    </row>
    <row r="2632" spans="1:9" hidden="1" x14ac:dyDescent="0.25">
      <c r="A2632" s="1">
        <v>45113</v>
      </c>
      <c r="B2632">
        <v>96</v>
      </c>
      <c r="C2632" t="s">
        <v>19</v>
      </c>
      <c r="D2632" t="s">
        <v>20</v>
      </c>
      <c r="E2632" t="s">
        <v>13</v>
      </c>
      <c r="F2632">
        <v>59</v>
      </c>
      <c r="G2632">
        <v>1.0900000000000001</v>
      </c>
      <c r="H2632">
        <v>3457</v>
      </c>
      <c r="I2632" s="2">
        <v>0.21875</v>
      </c>
    </row>
    <row r="2633" spans="1:9" hidden="1" x14ac:dyDescent="0.25">
      <c r="A2633" s="1">
        <v>45114</v>
      </c>
      <c r="B2633">
        <v>97</v>
      </c>
      <c r="C2633" t="s">
        <v>19</v>
      </c>
      <c r="D2633" t="s">
        <v>20</v>
      </c>
      <c r="E2633" t="s">
        <v>13</v>
      </c>
      <c r="F2633">
        <v>59</v>
      </c>
      <c r="G2633">
        <v>0.84</v>
      </c>
      <c r="H2633">
        <v>3457</v>
      </c>
      <c r="I2633" s="2">
        <v>0.21875</v>
      </c>
    </row>
    <row r="2634" spans="1:9" hidden="1" x14ac:dyDescent="0.25">
      <c r="A2634" s="1">
        <v>45115</v>
      </c>
      <c r="B2634">
        <v>98</v>
      </c>
      <c r="C2634" t="s">
        <v>19</v>
      </c>
      <c r="D2634" t="s">
        <v>20</v>
      </c>
      <c r="E2634" t="s">
        <v>13</v>
      </c>
      <c r="F2634">
        <v>68</v>
      </c>
      <c r="G2634">
        <v>1.0900000000000001</v>
      </c>
      <c r="H2634">
        <v>3457</v>
      </c>
      <c r="I2634" s="2">
        <v>0.21875</v>
      </c>
    </row>
    <row r="2635" spans="1:9" hidden="1" x14ac:dyDescent="0.25">
      <c r="A2635" s="1">
        <v>45116</v>
      </c>
      <c r="B2635">
        <v>99</v>
      </c>
      <c r="C2635" t="s">
        <v>19</v>
      </c>
      <c r="D2635" t="s">
        <v>20</v>
      </c>
      <c r="E2635" t="s">
        <v>13</v>
      </c>
      <c r="F2635">
        <v>59</v>
      </c>
      <c r="G2635">
        <v>0.9</v>
      </c>
      <c r="H2635">
        <v>3457</v>
      </c>
      <c r="I2635" s="2">
        <v>0.21875</v>
      </c>
    </row>
    <row r="2636" spans="1:9" hidden="1" x14ac:dyDescent="0.25">
      <c r="A2636" s="1">
        <v>45117</v>
      </c>
      <c r="B2636">
        <v>100</v>
      </c>
      <c r="C2636" t="s">
        <v>19</v>
      </c>
      <c r="D2636" t="s">
        <v>20</v>
      </c>
      <c r="E2636" t="s">
        <v>13</v>
      </c>
      <c r="F2636">
        <v>59</v>
      </c>
      <c r="G2636">
        <v>0.78</v>
      </c>
      <c r="H2636">
        <v>3457</v>
      </c>
      <c r="I2636" s="2">
        <v>0.21875</v>
      </c>
    </row>
    <row r="2637" spans="1:9" hidden="1" x14ac:dyDescent="0.25">
      <c r="A2637" s="1">
        <v>45118</v>
      </c>
      <c r="B2637">
        <v>101</v>
      </c>
      <c r="C2637" t="s">
        <v>19</v>
      </c>
      <c r="D2637" t="s">
        <v>20</v>
      </c>
      <c r="E2637" t="s">
        <v>13</v>
      </c>
      <c r="F2637">
        <v>59</v>
      </c>
      <c r="G2637">
        <v>0.67</v>
      </c>
      <c r="H2637">
        <v>3457</v>
      </c>
      <c r="I2637" s="2">
        <v>0.21875</v>
      </c>
    </row>
    <row r="2638" spans="1:9" hidden="1" x14ac:dyDescent="0.25">
      <c r="A2638" s="1">
        <v>45119</v>
      </c>
      <c r="B2638">
        <v>102</v>
      </c>
      <c r="C2638" t="s">
        <v>19</v>
      </c>
      <c r="D2638" t="s">
        <v>20</v>
      </c>
      <c r="E2638" t="s">
        <v>13</v>
      </c>
      <c r="F2638">
        <v>59</v>
      </c>
      <c r="G2638">
        <v>0.69</v>
      </c>
      <c r="H2638">
        <v>3457</v>
      </c>
      <c r="I2638" s="2">
        <v>0.21875</v>
      </c>
    </row>
    <row r="2639" spans="1:9" hidden="1" x14ac:dyDescent="0.25">
      <c r="A2639" s="1">
        <v>45120</v>
      </c>
      <c r="B2639">
        <v>103</v>
      </c>
      <c r="C2639" t="s">
        <v>19</v>
      </c>
      <c r="D2639" t="s">
        <v>20</v>
      </c>
      <c r="E2639" t="s">
        <v>13</v>
      </c>
      <c r="F2639">
        <v>59</v>
      </c>
      <c r="G2639">
        <v>0.64</v>
      </c>
      <c r="H2639">
        <v>3457</v>
      </c>
      <c r="I2639" s="2">
        <v>0.21875</v>
      </c>
    </row>
    <row r="2640" spans="1:9" hidden="1" x14ac:dyDescent="0.25">
      <c r="A2640" s="1">
        <v>45121</v>
      </c>
      <c r="B2640">
        <v>104</v>
      </c>
      <c r="C2640" t="s">
        <v>19</v>
      </c>
      <c r="D2640" t="s">
        <v>20</v>
      </c>
      <c r="E2640" t="s">
        <v>13</v>
      </c>
      <c r="F2640">
        <v>59</v>
      </c>
      <c r="G2640">
        <v>0.7</v>
      </c>
      <c r="H2640">
        <v>3457</v>
      </c>
      <c r="I2640" s="2">
        <v>0.21875</v>
      </c>
    </row>
    <row r="2641" spans="1:9" hidden="1" x14ac:dyDescent="0.25">
      <c r="A2641" s="1">
        <v>45122</v>
      </c>
      <c r="B2641">
        <v>105</v>
      </c>
      <c r="C2641" t="s">
        <v>19</v>
      </c>
      <c r="D2641" t="s">
        <v>20</v>
      </c>
      <c r="E2641" t="s">
        <v>13</v>
      </c>
      <c r="F2641">
        <v>68</v>
      </c>
      <c r="G2641">
        <v>0.82</v>
      </c>
      <c r="H2641">
        <v>3457</v>
      </c>
      <c r="I2641" s="2">
        <v>0.21875</v>
      </c>
    </row>
    <row r="2642" spans="1:9" hidden="1" x14ac:dyDescent="0.25">
      <c r="A2642" s="1">
        <v>45123</v>
      </c>
      <c r="B2642">
        <v>106</v>
      </c>
      <c r="C2642" t="s">
        <v>19</v>
      </c>
      <c r="D2642" t="s">
        <v>20</v>
      </c>
      <c r="E2642" t="s">
        <v>13</v>
      </c>
      <c r="F2642">
        <v>68</v>
      </c>
      <c r="G2642">
        <v>0.92</v>
      </c>
      <c r="H2642">
        <v>3457</v>
      </c>
      <c r="I2642" s="2">
        <v>0.21875</v>
      </c>
    </row>
    <row r="2643" spans="1:9" hidden="1" x14ac:dyDescent="0.25">
      <c r="A2643" s="1">
        <v>45124</v>
      </c>
      <c r="B2643">
        <v>107</v>
      </c>
      <c r="C2643" t="s">
        <v>19</v>
      </c>
      <c r="D2643" t="s">
        <v>20</v>
      </c>
      <c r="E2643" t="s">
        <v>13</v>
      </c>
      <c r="F2643">
        <v>59</v>
      </c>
      <c r="G2643">
        <v>0.76</v>
      </c>
      <c r="H2643">
        <v>3457</v>
      </c>
      <c r="I2643" s="2">
        <v>0.21875</v>
      </c>
    </row>
    <row r="2644" spans="1:9" hidden="1" x14ac:dyDescent="0.25">
      <c r="A2644" s="1">
        <v>45125</v>
      </c>
      <c r="B2644">
        <v>108</v>
      </c>
      <c r="C2644" t="s">
        <v>19</v>
      </c>
      <c r="D2644" t="s">
        <v>20</v>
      </c>
      <c r="E2644" t="s">
        <v>13</v>
      </c>
      <c r="F2644">
        <v>59</v>
      </c>
      <c r="G2644">
        <v>0.78</v>
      </c>
      <c r="H2644">
        <v>3457</v>
      </c>
      <c r="I2644" s="2">
        <v>0.21875</v>
      </c>
    </row>
    <row r="2645" spans="1:9" hidden="1" x14ac:dyDescent="0.25">
      <c r="A2645" s="1">
        <v>45126</v>
      </c>
      <c r="B2645">
        <v>109</v>
      </c>
      <c r="C2645" t="s">
        <v>19</v>
      </c>
      <c r="D2645" t="s">
        <v>20</v>
      </c>
      <c r="E2645" t="s">
        <v>13</v>
      </c>
      <c r="F2645">
        <v>53</v>
      </c>
      <c r="G2645">
        <v>0.84</v>
      </c>
      <c r="H2645">
        <v>3457</v>
      </c>
      <c r="I2645" s="2">
        <v>0.21875</v>
      </c>
    </row>
    <row r="2646" spans="1:9" hidden="1" x14ac:dyDescent="0.25">
      <c r="A2646" s="1">
        <v>45127</v>
      </c>
      <c r="B2646">
        <v>110</v>
      </c>
      <c r="C2646" t="s">
        <v>19</v>
      </c>
      <c r="D2646" t="s">
        <v>20</v>
      </c>
      <c r="E2646" t="s">
        <v>13</v>
      </c>
      <c r="F2646">
        <v>59</v>
      </c>
      <c r="G2646">
        <v>0.72</v>
      </c>
      <c r="H2646">
        <v>3457</v>
      </c>
      <c r="I2646" s="2">
        <v>0.21875</v>
      </c>
    </row>
    <row r="2647" spans="1:9" hidden="1" x14ac:dyDescent="0.25">
      <c r="A2647" s="1">
        <v>45128</v>
      </c>
      <c r="B2647">
        <v>111</v>
      </c>
      <c r="C2647" t="s">
        <v>19</v>
      </c>
      <c r="D2647" t="s">
        <v>20</v>
      </c>
      <c r="E2647" t="s">
        <v>13</v>
      </c>
      <c r="F2647">
        <v>59</v>
      </c>
      <c r="G2647">
        <v>0.67</v>
      </c>
      <c r="H2647">
        <v>3457</v>
      </c>
      <c r="I2647" s="2">
        <v>0.21875</v>
      </c>
    </row>
    <row r="2648" spans="1:9" hidden="1" x14ac:dyDescent="0.25">
      <c r="A2648" s="1">
        <v>45129</v>
      </c>
      <c r="B2648">
        <v>112</v>
      </c>
      <c r="C2648" t="s">
        <v>19</v>
      </c>
      <c r="D2648" t="s">
        <v>20</v>
      </c>
      <c r="E2648" t="s">
        <v>13</v>
      </c>
      <c r="F2648">
        <v>75</v>
      </c>
      <c r="G2648">
        <v>0.95</v>
      </c>
      <c r="H2648">
        <v>3457</v>
      </c>
      <c r="I2648" s="2">
        <v>0.21875</v>
      </c>
    </row>
    <row r="2649" spans="1:9" hidden="1" x14ac:dyDescent="0.25">
      <c r="A2649" s="1">
        <v>45130</v>
      </c>
      <c r="B2649">
        <v>113</v>
      </c>
      <c r="C2649" t="s">
        <v>19</v>
      </c>
      <c r="D2649" t="s">
        <v>20</v>
      </c>
      <c r="E2649" t="s">
        <v>13</v>
      </c>
      <c r="F2649">
        <v>59</v>
      </c>
      <c r="G2649">
        <v>0.78</v>
      </c>
      <c r="H2649">
        <v>3457</v>
      </c>
      <c r="I2649" s="2">
        <v>0.21875</v>
      </c>
    </row>
    <row r="2650" spans="1:9" hidden="1" x14ac:dyDescent="0.25">
      <c r="A2650" s="1">
        <v>45131</v>
      </c>
      <c r="B2650">
        <v>114</v>
      </c>
      <c r="C2650" t="s">
        <v>19</v>
      </c>
      <c r="D2650" t="s">
        <v>20</v>
      </c>
      <c r="E2650" t="s">
        <v>13</v>
      </c>
      <c r="F2650">
        <v>59</v>
      </c>
      <c r="G2650">
        <v>0.65</v>
      </c>
      <c r="H2650">
        <v>3457</v>
      </c>
      <c r="I2650" s="2">
        <v>0.21875</v>
      </c>
    </row>
    <row r="2651" spans="1:9" hidden="1" x14ac:dyDescent="0.25">
      <c r="A2651" s="1">
        <v>45132</v>
      </c>
      <c r="B2651">
        <v>115</v>
      </c>
      <c r="C2651" t="s">
        <v>19</v>
      </c>
      <c r="D2651" t="s">
        <v>20</v>
      </c>
      <c r="E2651" t="s">
        <v>13</v>
      </c>
      <c r="F2651">
        <v>68</v>
      </c>
      <c r="G2651">
        <v>0.91</v>
      </c>
      <c r="H2651">
        <v>3457</v>
      </c>
      <c r="I2651" s="2">
        <v>0.21875</v>
      </c>
    </row>
    <row r="2652" spans="1:9" hidden="1" x14ac:dyDescent="0.25">
      <c r="A2652" s="1">
        <v>45133</v>
      </c>
      <c r="B2652">
        <v>116</v>
      </c>
      <c r="C2652" t="s">
        <v>19</v>
      </c>
      <c r="D2652" t="s">
        <v>20</v>
      </c>
      <c r="E2652" t="s">
        <v>13</v>
      </c>
      <c r="F2652">
        <v>59</v>
      </c>
      <c r="G2652">
        <v>0.68</v>
      </c>
      <c r="H2652">
        <v>3457</v>
      </c>
      <c r="I2652" s="2">
        <v>0.21875</v>
      </c>
    </row>
    <row r="2653" spans="1:9" hidden="1" x14ac:dyDescent="0.25">
      <c r="A2653" s="1">
        <v>45134</v>
      </c>
      <c r="B2653">
        <v>117</v>
      </c>
      <c r="C2653" t="s">
        <v>19</v>
      </c>
      <c r="D2653" t="s">
        <v>20</v>
      </c>
      <c r="E2653" t="s">
        <v>13</v>
      </c>
      <c r="F2653">
        <v>68</v>
      </c>
      <c r="G2653">
        <v>0.95</v>
      </c>
      <c r="H2653">
        <v>3457</v>
      </c>
      <c r="I2653" s="2">
        <v>0.21875</v>
      </c>
    </row>
    <row r="2654" spans="1:9" hidden="1" x14ac:dyDescent="0.25">
      <c r="A2654" s="1">
        <v>45135</v>
      </c>
      <c r="B2654">
        <v>118</v>
      </c>
      <c r="C2654" t="s">
        <v>19</v>
      </c>
      <c r="D2654" t="s">
        <v>20</v>
      </c>
      <c r="E2654" t="s">
        <v>13</v>
      </c>
      <c r="F2654">
        <v>68</v>
      </c>
      <c r="G2654">
        <v>0.94</v>
      </c>
      <c r="H2654">
        <v>3457</v>
      </c>
      <c r="I2654" s="2">
        <v>0.21875</v>
      </c>
    </row>
    <row r="2655" spans="1:9" hidden="1" x14ac:dyDescent="0.25">
      <c r="A2655" s="1">
        <v>45136</v>
      </c>
      <c r="B2655">
        <v>119</v>
      </c>
      <c r="C2655" t="s">
        <v>19</v>
      </c>
      <c r="D2655" t="s">
        <v>20</v>
      </c>
      <c r="E2655" t="s">
        <v>13</v>
      </c>
      <c r="F2655">
        <v>59</v>
      </c>
      <c r="G2655">
        <v>0.78</v>
      </c>
      <c r="H2655">
        <v>3457</v>
      </c>
      <c r="I2655" s="2">
        <v>0.21875</v>
      </c>
    </row>
    <row r="2656" spans="1:9" hidden="1" x14ac:dyDescent="0.25">
      <c r="A2656" s="1">
        <v>45137</v>
      </c>
      <c r="B2656">
        <v>120</v>
      </c>
      <c r="C2656" t="s">
        <v>19</v>
      </c>
      <c r="D2656" t="s">
        <v>20</v>
      </c>
      <c r="E2656" t="s">
        <v>13</v>
      </c>
      <c r="F2656">
        <v>59</v>
      </c>
      <c r="G2656">
        <v>0.72</v>
      </c>
      <c r="H2656">
        <v>3457</v>
      </c>
      <c r="I2656" s="2">
        <v>0.21875</v>
      </c>
    </row>
    <row r="2657" spans="1:9" hidden="1" x14ac:dyDescent="0.25">
      <c r="A2657" s="1">
        <v>45138</v>
      </c>
      <c r="B2657">
        <v>121</v>
      </c>
      <c r="C2657" t="s">
        <v>19</v>
      </c>
      <c r="D2657" t="s">
        <v>20</v>
      </c>
      <c r="E2657" t="s">
        <v>13</v>
      </c>
      <c r="F2657">
        <v>45</v>
      </c>
      <c r="G2657">
        <v>0.67</v>
      </c>
      <c r="H2657">
        <v>3457</v>
      </c>
      <c r="I2657" s="2">
        <v>0.21875</v>
      </c>
    </row>
    <row r="2658" spans="1:9" hidden="1" x14ac:dyDescent="0.25">
      <c r="A2658" s="1">
        <v>45139</v>
      </c>
      <c r="B2658">
        <v>122</v>
      </c>
      <c r="C2658" t="s">
        <v>19</v>
      </c>
      <c r="D2658" t="s">
        <v>20</v>
      </c>
      <c r="E2658" t="s">
        <v>13</v>
      </c>
      <c r="F2658">
        <v>53</v>
      </c>
      <c r="G2658">
        <v>0.92</v>
      </c>
      <c r="H2658">
        <v>3457</v>
      </c>
      <c r="I2658" s="2">
        <v>0.21875</v>
      </c>
    </row>
    <row r="2659" spans="1:9" hidden="1" x14ac:dyDescent="0.25">
      <c r="A2659" s="1">
        <v>45140</v>
      </c>
      <c r="B2659">
        <v>123</v>
      </c>
      <c r="C2659" t="s">
        <v>19</v>
      </c>
      <c r="D2659" t="s">
        <v>20</v>
      </c>
      <c r="E2659" t="s">
        <v>13</v>
      </c>
      <c r="F2659">
        <v>45</v>
      </c>
      <c r="G2659">
        <v>0.78</v>
      </c>
      <c r="H2659">
        <v>3457</v>
      </c>
      <c r="I2659" s="2">
        <v>0.21875</v>
      </c>
    </row>
    <row r="2660" spans="1:9" hidden="1" x14ac:dyDescent="0.25">
      <c r="A2660" s="1">
        <v>45141</v>
      </c>
      <c r="B2660">
        <v>124</v>
      </c>
      <c r="C2660" t="s">
        <v>19</v>
      </c>
      <c r="D2660" t="s">
        <v>20</v>
      </c>
      <c r="E2660" t="s">
        <v>13</v>
      </c>
      <c r="F2660">
        <v>45</v>
      </c>
      <c r="G2660">
        <v>0.67</v>
      </c>
      <c r="H2660">
        <v>3457</v>
      </c>
      <c r="I2660" s="2">
        <v>0.21875</v>
      </c>
    </row>
    <row r="2661" spans="1:9" hidden="1" x14ac:dyDescent="0.25">
      <c r="A2661" s="1">
        <v>45142</v>
      </c>
      <c r="B2661">
        <v>125</v>
      </c>
      <c r="C2661" t="s">
        <v>19</v>
      </c>
      <c r="D2661" t="s">
        <v>20</v>
      </c>
      <c r="E2661" t="s">
        <v>13</v>
      </c>
      <c r="F2661">
        <v>49</v>
      </c>
      <c r="G2661">
        <v>0.64</v>
      </c>
      <c r="H2661">
        <v>3457</v>
      </c>
      <c r="I2661" s="2">
        <v>0.21875</v>
      </c>
    </row>
    <row r="2662" spans="1:9" hidden="1" x14ac:dyDescent="0.25">
      <c r="A2662" s="1">
        <v>45143</v>
      </c>
      <c r="B2662">
        <v>126</v>
      </c>
      <c r="C2662" t="s">
        <v>19</v>
      </c>
      <c r="D2662" t="s">
        <v>20</v>
      </c>
      <c r="E2662" t="s">
        <v>13</v>
      </c>
      <c r="F2662">
        <v>45</v>
      </c>
      <c r="G2662">
        <v>0.67</v>
      </c>
      <c r="H2662">
        <v>3457</v>
      </c>
      <c r="I2662" s="2">
        <v>0.21875</v>
      </c>
    </row>
    <row r="2663" spans="1:9" hidden="1" x14ac:dyDescent="0.25">
      <c r="A2663" s="1">
        <v>45144</v>
      </c>
      <c r="B2663">
        <v>127</v>
      </c>
      <c r="C2663" t="s">
        <v>19</v>
      </c>
      <c r="D2663" t="s">
        <v>20</v>
      </c>
      <c r="E2663" t="s">
        <v>13</v>
      </c>
      <c r="F2663">
        <v>53</v>
      </c>
      <c r="G2663">
        <v>0.84</v>
      </c>
      <c r="H2663">
        <v>3457</v>
      </c>
      <c r="I2663" s="2">
        <v>0.21875</v>
      </c>
    </row>
    <row r="2664" spans="1:9" hidden="1" x14ac:dyDescent="0.25">
      <c r="A2664" s="1">
        <v>45145</v>
      </c>
      <c r="B2664">
        <v>128</v>
      </c>
      <c r="C2664" t="s">
        <v>19</v>
      </c>
      <c r="D2664" t="s">
        <v>20</v>
      </c>
      <c r="E2664" t="s">
        <v>13</v>
      </c>
      <c r="F2664">
        <v>45</v>
      </c>
      <c r="G2664">
        <v>0.69</v>
      </c>
      <c r="H2664">
        <v>3457</v>
      </c>
      <c r="I2664" s="2">
        <v>0.21875</v>
      </c>
    </row>
    <row r="2665" spans="1:9" hidden="1" x14ac:dyDescent="0.25">
      <c r="A2665" s="1">
        <v>45146</v>
      </c>
      <c r="B2665">
        <v>129</v>
      </c>
      <c r="C2665" t="s">
        <v>19</v>
      </c>
      <c r="D2665" t="s">
        <v>20</v>
      </c>
      <c r="E2665" t="s">
        <v>13</v>
      </c>
      <c r="F2665">
        <v>53</v>
      </c>
      <c r="G2665">
        <v>0.95</v>
      </c>
      <c r="H2665">
        <v>3457</v>
      </c>
      <c r="I2665" s="2">
        <v>0.21875</v>
      </c>
    </row>
    <row r="2666" spans="1:9" hidden="1" x14ac:dyDescent="0.25">
      <c r="A2666" s="1">
        <v>45147</v>
      </c>
      <c r="B2666">
        <v>130</v>
      </c>
      <c r="C2666" t="s">
        <v>19</v>
      </c>
      <c r="D2666" t="s">
        <v>20</v>
      </c>
      <c r="E2666" t="s">
        <v>13</v>
      </c>
      <c r="F2666">
        <v>45</v>
      </c>
      <c r="G2666">
        <v>0.79</v>
      </c>
      <c r="H2666">
        <v>3457</v>
      </c>
      <c r="I2666" s="2">
        <v>0.21875</v>
      </c>
    </row>
    <row r="2667" spans="1:9" hidden="1" x14ac:dyDescent="0.25">
      <c r="A2667" s="1">
        <v>45148</v>
      </c>
      <c r="B2667">
        <v>131</v>
      </c>
      <c r="C2667" t="s">
        <v>19</v>
      </c>
      <c r="D2667" t="s">
        <v>20</v>
      </c>
      <c r="E2667" t="s">
        <v>13</v>
      </c>
      <c r="F2667">
        <v>53</v>
      </c>
      <c r="G2667">
        <v>1.07</v>
      </c>
      <c r="H2667">
        <v>3457</v>
      </c>
      <c r="I2667" s="2">
        <v>0.21875</v>
      </c>
    </row>
    <row r="2668" spans="1:9" hidden="1" x14ac:dyDescent="0.25">
      <c r="A2668" s="1">
        <v>45149</v>
      </c>
      <c r="B2668">
        <v>132</v>
      </c>
      <c r="C2668" t="s">
        <v>19</v>
      </c>
      <c r="D2668" t="s">
        <v>20</v>
      </c>
      <c r="E2668" t="s">
        <v>13</v>
      </c>
      <c r="F2668">
        <v>45</v>
      </c>
      <c r="G2668">
        <v>0.85</v>
      </c>
      <c r="H2668">
        <v>3457</v>
      </c>
      <c r="I2668" s="2">
        <v>0.21875</v>
      </c>
    </row>
    <row r="2669" spans="1:9" hidden="1" x14ac:dyDescent="0.25">
      <c r="A2669" s="1">
        <v>45150</v>
      </c>
      <c r="B2669">
        <v>133</v>
      </c>
      <c r="C2669" t="s">
        <v>19</v>
      </c>
      <c r="D2669" t="s">
        <v>20</v>
      </c>
      <c r="E2669" t="s">
        <v>13</v>
      </c>
      <c r="F2669">
        <v>45</v>
      </c>
      <c r="G2669">
        <v>0.77</v>
      </c>
      <c r="H2669">
        <v>3457</v>
      </c>
      <c r="I2669" s="2">
        <v>0.21875</v>
      </c>
    </row>
    <row r="2670" spans="1:9" hidden="1" x14ac:dyDescent="0.25">
      <c r="A2670" s="1">
        <v>45151</v>
      </c>
      <c r="B2670">
        <v>134</v>
      </c>
      <c r="C2670" t="s">
        <v>19</v>
      </c>
      <c r="D2670" t="s">
        <v>20</v>
      </c>
      <c r="E2670" t="s">
        <v>13</v>
      </c>
      <c r="F2670">
        <v>45</v>
      </c>
      <c r="G2670">
        <v>0.71</v>
      </c>
      <c r="H2670">
        <v>3457</v>
      </c>
      <c r="I2670" s="2">
        <v>0.21875</v>
      </c>
    </row>
    <row r="2671" spans="1:9" hidden="1" x14ac:dyDescent="0.25">
      <c r="A2671" s="1">
        <v>45152</v>
      </c>
      <c r="B2671">
        <v>135</v>
      </c>
      <c r="C2671" t="s">
        <v>19</v>
      </c>
      <c r="D2671" t="s">
        <v>20</v>
      </c>
      <c r="E2671" t="s">
        <v>13</v>
      </c>
      <c r="F2671">
        <v>53</v>
      </c>
      <c r="G2671">
        <v>1.1499999999999999</v>
      </c>
      <c r="H2671">
        <v>3457</v>
      </c>
      <c r="I2671" s="2">
        <v>0.21875</v>
      </c>
    </row>
    <row r="2672" spans="1:9" hidden="1" x14ac:dyDescent="0.25">
      <c r="A2672" s="1">
        <v>45153</v>
      </c>
      <c r="B2672">
        <v>136</v>
      </c>
      <c r="C2672" t="s">
        <v>19</v>
      </c>
      <c r="D2672" t="s">
        <v>20</v>
      </c>
      <c r="E2672" t="s">
        <v>13</v>
      </c>
      <c r="F2672">
        <v>45</v>
      </c>
      <c r="G2672">
        <v>0.78</v>
      </c>
      <c r="H2672">
        <v>3457</v>
      </c>
      <c r="I2672" s="2">
        <v>0.21875</v>
      </c>
    </row>
    <row r="2673" spans="1:9" hidden="1" x14ac:dyDescent="0.25">
      <c r="A2673" s="1">
        <v>45154</v>
      </c>
      <c r="B2673">
        <v>137</v>
      </c>
      <c r="C2673" t="s">
        <v>19</v>
      </c>
      <c r="D2673" t="s">
        <v>20</v>
      </c>
      <c r="E2673" t="s">
        <v>13</v>
      </c>
      <c r="F2673">
        <v>53</v>
      </c>
      <c r="G2673">
        <v>0.88</v>
      </c>
      <c r="H2673">
        <v>3457</v>
      </c>
      <c r="I2673" s="2">
        <v>0.21875</v>
      </c>
    </row>
    <row r="2674" spans="1:9" hidden="1" x14ac:dyDescent="0.25">
      <c r="A2674" s="1">
        <v>45155</v>
      </c>
      <c r="B2674">
        <v>138</v>
      </c>
      <c r="C2674" t="s">
        <v>19</v>
      </c>
      <c r="D2674" t="s">
        <v>20</v>
      </c>
      <c r="E2674" t="s">
        <v>13</v>
      </c>
      <c r="F2674">
        <v>45</v>
      </c>
      <c r="G2674">
        <v>0.65</v>
      </c>
      <c r="H2674">
        <v>3457</v>
      </c>
      <c r="I2674" s="2">
        <v>0.21875</v>
      </c>
    </row>
    <row r="2675" spans="1:9" hidden="1" x14ac:dyDescent="0.25">
      <c r="A2675" s="1">
        <v>45156</v>
      </c>
      <c r="B2675">
        <v>139</v>
      </c>
      <c r="C2675" t="s">
        <v>19</v>
      </c>
      <c r="D2675" t="s">
        <v>20</v>
      </c>
      <c r="E2675" t="s">
        <v>13</v>
      </c>
      <c r="F2675">
        <v>45</v>
      </c>
      <c r="G2675">
        <v>0.64</v>
      </c>
      <c r="H2675">
        <v>3457</v>
      </c>
      <c r="I2675" s="2">
        <v>0.21875</v>
      </c>
    </row>
    <row r="2676" spans="1:9" hidden="1" x14ac:dyDescent="0.25">
      <c r="A2676" s="1">
        <v>45157</v>
      </c>
      <c r="B2676">
        <v>140</v>
      </c>
      <c r="C2676" t="s">
        <v>19</v>
      </c>
      <c r="D2676" t="s">
        <v>20</v>
      </c>
      <c r="E2676" t="s">
        <v>13</v>
      </c>
      <c r="F2676">
        <v>53</v>
      </c>
      <c r="G2676">
        <v>0.95</v>
      </c>
      <c r="H2676">
        <v>3457</v>
      </c>
      <c r="I2676" s="2">
        <v>0.21875</v>
      </c>
    </row>
    <row r="2677" spans="1:9" hidden="1" x14ac:dyDescent="0.25">
      <c r="A2677" s="1">
        <v>45158</v>
      </c>
      <c r="B2677">
        <v>141</v>
      </c>
      <c r="C2677" t="s">
        <v>19</v>
      </c>
      <c r="D2677" t="s">
        <v>20</v>
      </c>
      <c r="E2677" t="s">
        <v>13</v>
      </c>
      <c r="F2677">
        <v>45</v>
      </c>
      <c r="G2677">
        <v>0.78</v>
      </c>
      <c r="H2677">
        <v>3457</v>
      </c>
      <c r="I2677" s="2">
        <v>0.21875</v>
      </c>
    </row>
    <row r="2678" spans="1:9" hidden="1" x14ac:dyDescent="0.25">
      <c r="A2678" s="1">
        <v>45159</v>
      </c>
      <c r="B2678">
        <v>142</v>
      </c>
      <c r="C2678" t="s">
        <v>19</v>
      </c>
      <c r="D2678" t="s">
        <v>20</v>
      </c>
      <c r="E2678" t="s">
        <v>13</v>
      </c>
      <c r="F2678">
        <v>45</v>
      </c>
      <c r="G2678">
        <v>0.64</v>
      </c>
      <c r="H2678">
        <v>3457</v>
      </c>
      <c r="I2678" s="2">
        <v>0.21875</v>
      </c>
    </row>
    <row r="2679" spans="1:9" hidden="1" x14ac:dyDescent="0.25">
      <c r="A2679" s="1">
        <v>45160</v>
      </c>
      <c r="B2679">
        <v>143</v>
      </c>
      <c r="C2679" t="s">
        <v>19</v>
      </c>
      <c r="D2679" t="s">
        <v>20</v>
      </c>
      <c r="E2679" t="s">
        <v>13</v>
      </c>
      <c r="F2679">
        <v>45</v>
      </c>
      <c r="G2679">
        <v>0.56000000000000005</v>
      </c>
      <c r="H2679">
        <v>3457</v>
      </c>
      <c r="I2679" s="2">
        <v>0.21875</v>
      </c>
    </row>
    <row r="2680" spans="1:9" hidden="1" x14ac:dyDescent="0.25">
      <c r="A2680" s="1">
        <v>45161</v>
      </c>
      <c r="B2680">
        <v>144</v>
      </c>
      <c r="C2680" t="s">
        <v>19</v>
      </c>
      <c r="D2680" t="s">
        <v>20</v>
      </c>
      <c r="E2680" t="s">
        <v>13</v>
      </c>
      <c r="F2680">
        <v>53</v>
      </c>
      <c r="G2680">
        <v>0.85</v>
      </c>
      <c r="H2680">
        <v>3457</v>
      </c>
      <c r="I2680" s="2">
        <v>0.21875</v>
      </c>
    </row>
    <row r="2681" spans="1:9" hidden="1" x14ac:dyDescent="0.25">
      <c r="A2681" s="1">
        <v>45162</v>
      </c>
      <c r="B2681">
        <v>145</v>
      </c>
      <c r="C2681" t="s">
        <v>19</v>
      </c>
      <c r="D2681" t="s">
        <v>20</v>
      </c>
      <c r="E2681" t="s">
        <v>13</v>
      </c>
      <c r="F2681">
        <v>53</v>
      </c>
      <c r="G2681">
        <v>0.96</v>
      </c>
      <c r="H2681">
        <v>3457</v>
      </c>
      <c r="I2681" s="2">
        <v>0.21875</v>
      </c>
    </row>
    <row r="2682" spans="1:9" hidden="1" x14ac:dyDescent="0.25">
      <c r="A2682" s="1">
        <v>45163</v>
      </c>
      <c r="B2682">
        <v>146</v>
      </c>
      <c r="C2682" t="s">
        <v>19</v>
      </c>
      <c r="D2682" t="s">
        <v>20</v>
      </c>
      <c r="E2682" t="s">
        <v>13</v>
      </c>
      <c r="F2682">
        <v>59</v>
      </c>
      <c r="G2682">
        <v>1.08</v>
      </c>
      <c r="H2682">
        <v>3457</v>
      </c>
      <c r="I2682" s="2">
        <v>0.21875</v>
      </c>
    </row>
    <row r="2683" spans="1:9" hidden="1" x14ac:dyDescent="0.25">
      <c r="A2683" s="1">
        <v>45164</v>
      </c>
      <c r="B2683">
        <v>147</v>
      </c>
      <c r="C2683" t="s">
        <v>19</v>
      </c>
      <c r="D2683" t="s">
        <v>20</v>
      </c>
      <c r="E2683" t="s">
        <v>13</v>
      </c>
      <c r="F2683">
        <v>45</v>
      </c>
      <c r="G2683">
        <v>0.83</v>
      </c>
      <c r="H2683">
        <v>3457</v>
      </c>
      <c r="I2683" s="2">
        <v>0.21875</v>
      </c>
    </row>
    <row r="2684" spans="1:9" hidden="1" x14ac:dyDescent="0.25">
      <c r="A2684" s="1">
        <v>45165</v>
      </c>
      <c r="B2684">
        <v>148</v>
      </c>
      <c r="C2684" t="s">
        <v>19</v>
      </c>
      <c r="D2684" t="s">
        <v>20</v>
      </c>
      <c r="E2684" t="s">
        <v>13</v>
      </c>
      <c r="F2684">
        <v>45</v>
      </c>
      <c r="G2684">
        <v>0.72</v>
      </c>
      <c r="H2684">
        <v>3457</v>
      </c>
      <c r="I2684" s="2">
        <v>0.21875</v>
      </c>
    </row>
    <row r="2685" spans="1:9" hidden="1" x14ac:dyDescent="0.25">
      <c r="A2685" s="1">
        <v>45166</v>
      </c>
      <c r="B2685">
        <v>149</v>
      </c>
      <c r="C2685" t="s">
        <v>19</v>
      </c>
      <c r="D2685" t="s">
        <v>20</v>
      </c>
      <c r="E2685" t="s">
        <v>13</v>
      </c>
      <c r="F2685">
        <v>45</v>
      </c>
      <c r="G2685">
        <v>0.74</v>
      </c>
      <c r="H2685">
        <v>3457</v>
      </c>
      <c r="I2685" s="2">
        <v>0.21875</v>
      </c>
    </row>
    <row r="2686" spans="1:9" hidden="1" x14ac:dyDescent="0.25">
      <c r="A2686" s="1">
        <v>45167</v>
      </c>
      <c r="B2686">
        <v>150</v>
      </c>
      <c r="C2686" t="s">
        <v>19</v>
      </c>
      <c r="D2686" t="s">
        <v>20</v>
      </c>
      <c r="E2686" t="s">
        <v>13</v>
      </c>
      <c r="F2686">
        <v>53</v>
      </c>
      <c r="G2686">
        <v>0.95</v>
      </c>
      <c r="H2686">
        <v>3457</v>
      </c>
      <c r="I2686" s="2">
        <v>0.21875</v>
      </c>
    </row>
    <row r="2687" spans="1:9" hidden="1" x14ac:dyDescent="0.25">
      <c r="A2687" s="1">
        <v>45168</v>
      </c>
      <c r="B2687">
        <v>151</v>
      </c>
      <c r="C2687" t="s">
        <v>19</v>
      </c>
      <c r="D2687" t="s">
        <v>20</v>
      </c>
      <c r="E2687" t="s">
        <v>13</v>
      </c>
      <c r="F2687">
        <v>37</v>
      </c>
      <c r="G2687">
        <v>0.81</v>
      </c>
      <c r="H2687">
        <v>3457</v>
      </c>
      <c r="I2687" s="2">
        <v>0.21875</v>
      </c>
    </row>
    <row r="2688" spans="1:9" hidden="1" x14ac:dyDescent="0.25">
      <c r="A2688" s="1">
        <v>45169</v>
      </c>
      <c r="B2688">
        <v>152</v>
      </c>
      <c r="C2688" t="s">
        <v>19</v>
      </c>
      <c r="D2688" t="s">
        <v>20</v>
      </c>
      <c r="E2688" t="s">
        <v>13</v>
      </c>
      <c r="F2688">
        <v>45</v>
      </c>
      <c r="G2688">
        <v>1.1499999999999999</v>
      </c>
      <c r="H2688">
        <v>3457</v>
      </c>
      <c r="I2688" s="2">
        <v>0.21875</v>
      </c>
    </row>
    <row r="2689" spans="1:9" hidden="1" x14ac:dyDescent="0.25">
      <c r="A2689" s="1">
        <v>45170</v>
      </c>
      <c r="B2689">
        <v>153</v>
      </c>
      <c r="C2689" t="s">
        <v>19</v>
      </c>
      <c r="D2689" t="s">
        <v>20</v>
      </c>
      <c r="E2689" t="s">
        <v>13</v>
      </c>
      <c r="F2689">
        <v>37</v>
      </c>
      <c r="G2689">
        <v>0.87</v>
      </c>
      <c r="H2689">
        <v>3457</v>
      </c>
      <c r="I2689" s="2">
        <v>0.21875</v>
      </c>
    </row>
    <row r="2690" spans="1:9" hidden="1" x14ac:dyDescent="0.25">
      <c r="A2690" s="1">
        <v>45171</v>
      </c>
      <c r="B2690">
        <v>154</v>
      </c>
      <c r="C2690" t="s">
        <v>19</v>
      </c>
      <c r="D2690" t="s">
        <v>20</v>
      </c>
      <c r="E2690" t="s">
        <v>13</v>
      </c>
      <c r="F2690">
        <v>37</v>
      </c>
      <c r="G2690">
        <v>0.78</v>
      </c>
      <c r="H2690">
        <v>3457</v>
      </c>
      <c r="I2690" s="2">
        <v>0.21875</v>
      </c>
    </row>
    <row r="2691" spans="1:9" hidden="1" x14ac:dyDescent="0.25">
      <c r="A2691" s="1">
        <v>45172</v>
      </c>
      <c r="B2691">
        <v>155</v>
      </c>
      <c r="C2691" t="s">
        <v>19</v>
      </c>
      <c r="D2691" t="s">
        <v>20</v>
      </c>
      <c r="E2691" t="s">
        <v>13</v>
      </c>
      <c r="F2691">
        <v>37</v>
      </c>
      <c r="G2691">
        <v>0.69</v>
      </c>
      <c r="H2691">
        <v>3457</v>
      </c>
      <c r="I2691" s="2">
        <v>0.21875</v>
      </c>
    </row>
    <row r="2692" spans="1:9" hidden="1" x14ac:dyDescent="0.25">
      <c r="A2692" s="1">
        <v>45173</v>
      </c>
      <c r="B2692">
        <v>156</v>
      </c>
      <c r="C2692" t="s">
        <v>19</v>
      </c>
      <c r="D2692" t="s">
        <v>20</v>
      </c>
      <c r="E2692" t="s">
        <v>13</v>
      </c>
      <c r="F2692">
        <v>37</v>
      </c>
      <c r="G2692">
        <v>0.63</v>
      </c>
      <c r="H2692">
        <v>3457</v>
      </c>
      <c r="I2692" s="2">
        <v>0.21875</v>
      </c>
    </row>
    <row r="2693" spans="1:9" hidden="1" x14ac:dyDescent="0.25">
      <c r="A2693" s="1">
        <v>45174</v>
      </c>
      <c r="B2693">
        <v>157</v>
      </c>
      <c r="C2693" t="s">
        <v>19</v>
      </c>
      <c r="D2693" t="s">
        <v>20</v>
      </c>
      <c r="E2693" t="s">
        <v>13</v>
      </c>
      <c r="F2693">
        <v>37</v>
      </c>
      <c r="G2693">
        <v>0.95</v>
      </c>
      <c r="H2693">
        <v>3457</v>
      </c>
      <c r="I2693" s="2">
        <v>0.21875</v>
      </c>
    </row>
    <row r="2694" spans="1:9" hidden="1" x14ac:dyDescent="0.25">
      <c r="A2694" s="1">
        <v>45175</v>
      </c>
      <c r="B2694">
        <v>158</v>
      </c>
      <c r="C2694" t="s">
        <v>19</v>
      </c>
      <c r="D2694" t="s">
        <v>20</v>
      </c>
      <c r="E2694" t="s">
        <v>13</v>
      </c>
      <c r="F2694">
        <v>37</v>
      </c>
      <c r="G2694">
        <v>0.73</v>
      </c>
      <c r="H2694">
        <v>3457</v>
      </c>
      <c r="I2694" s="2">
        <v>0.21875</v>
      </c>
    </row>
    <row r="2695" spans="1:9" hidden="1" x14ac:dyDescent="0.25">
      <c r="A2695" s="1">
        <v>45176</v>
      </c>
      <c r="B2695">
        <v>159</v>
      </c>
      <c r="C2695" t="s">
        <v>19</v>
      </c>
      <c r="D2695" t="s">
        <v>20</v>
      </c>
      <c r="E2695" t="s">
        <v>13</v>
      </c>
      <c r="F2695">
        <v>37</v>
      </c>
      <c r="G2695">
        <v>1.1299999999999999</v>
      </c>
      <c r="H2695">
        <v>3457</v>
      </c>
      <c r="I2695" s="2">
        <v>0.21875</v>
      </c>
    </row>
    <row r="2696" spans="1:9" hidden="1" x14ac:dyDescent="0.25">
      <c r="A2696" s="1">
        <v>45177</v>
      </c>
      <c r="B2696">
        <v>160</v>
      </c>
      <c r="C2696" t="s">
        <v>19</v>
      </c>
      <c r="D2696" t="s">
        <v>20</v>
      </c>
      <c r="E2696" t="s">
        <v>13</v>
      </c>
      <c r="F2696">
        <v>37</v>
      </c>
      <c r="G2696">
        <v>0.85</v>
      </c>
      <c r="H2696">
        <v>3457</v>
      </c>
      <c r="I2696" s="2">
        <v>0.21875</v>
      </c>
    </row>
    <row r="2697" spans="1:9" hidden="1" x14ac:dyDescent="0.25">
      <c r="A2697" s="1">
        <v>45178</v>
      </c>
      <c r="B2697">
        <v>161</v>
      </c>
      <c r="C2697" t="s">
        <v>19</v>
      </c>
      <c r="D2697" t="s">
        <v>20</v>
      </c>
      <c r="E2697" t="s">
        <v>13</v>
      </c>
      <c r="F2697">
        <v>37</v>
      </c>
      <c r="G2697">
        <v>0.76</v>
      </c>
      <c r="H2697">
        <v>3457</v>
      </c>
      <c r="I2697" s="2">
        <v>0.21875</v>
      </c>
    </row>
    <row r="2698" spans="1:9" hidden="1" x14ac:dyDescent="0.25">
      <c r="A2698" s="1">
        <v>45179</v>
      </c>
      <c r="B2698">
        <v>162</v>
      </c>
      <c r="C2698" t="s">
        <v>19</v>
      </c>
      <c r="D2698" t="s">
        <v>20</v>
      </c>
      <c r="E2698" t="s">
        <v>13</v>
      </c>
      <c r="F2698">
        <v>37</v>
      </c>
      <c r="G2698">
        <v>1.04</v>
      </c>
      <c r="H2698">
        <v>3457</v>
      </c>
      <c r="I2698" s="2">
        <v>0.21875</v>
      </c>
    </row>
    <row r="2699" spans="1:9" hidden="1" x14ac:dyDescent="0.25">
      <c r="A2699" s="1">
        <v>45180</v>
      </c>
      <c r="B2699">
        <v>163</v>
      </c>
      <c r="C2699" t="s">
        <v>19</v>
      </c>
      <c r="D2699" t="s">
        <v>20</v>
      </c>
      <c r="E2699" t="s">
        <v>13</v>
      </c>
      <c r="F2699">
        <v>37</v>
      </c>
      <c r="G2699">
        <v>0.82</v>
      </c>
      <c r="H2699">
        <v>3457</v>
      </c>
      <c r="I2699" s="2">
        <v>0.21875</v>
      </c>
    </row>
    <row r="2700" spans="1:9" hidden="1" x14ac:dyDescent="0.25">
      <c r="A2700" s="1">
        <v>45181</v>
      </c>
      <c r="B2700">
        <v>164</v>
      </c>
      <c r="C2700" t="s">
        <v>19</v>
      </c>
      <c r="D2700" t="s">
        <v>20</v>
      </c>
      <c r="E2700" t="s">
        <v>13</v>
      </c>
      <c r="F2700">
        <v>37</v>
      </c>
      <c r="G2700">
        <v>0.64</v>
      </c>
      <c r="H2700">
        <v>3457</v>
      </c>
      <c r="I2700" s="2">
        <v>0.21875</v>
      </c>
    </row>
    <row r="2701" spans="1:9" hidden="1" x14ac:dyDescent="0.25">
      <c r="A2701" s="1">
        <v>45182</v>
      </c>
      <c r="B2701">
        <v>165</v>
      </c>
      <c r="C2701" t="s">
        <v>19</v>
      </c>
      <c r="D2701" t="s">
        <v>20</v>
      </c>
      <c r="E2701" t="s">
        <v>13</v>
      </c>
      <c r="F2701">
        <v>37</v>
      </c>
      <c r="G2701">
        <v>0.59</v>
      </c>
      <c r="H2701">
        <v>3457</v>
      </c>
      <c r="I2701" s="2">
        <v>0.21875</v>
      </c>
    </row>
    <row r="2702" spans="1:9" hidden="1" x14ac:dyDescent="0.25">
      <c r="A2702" s="1">
        <v>45183</v>
      </c>
      <c r="B2702">
        <v>166</v>
      </c>
      <c r="C2702" t="s">
        <v>19</v>
      </c>
      <c r="D2702" t="s">
        <v>20</v>
      </c>
      <c r="E2702" t="s">
        <v>13</v>
      </c>
      <c r="F2702">
        <v>37</v>
      </c>
      <c r="G2702">
        <v>0.68</v>
      </c>
      <c r="H2702">
        <v>3457</v>
      </c>
      <c r="I2702" s="2">
        <v>0.21875</v>
      </c>
    </row>
    <row r="2703" spans="1:9" hidden="1" x14ac:dyDescent="0.25">
      <c r="A2703" s="1">
        <v>45184</v>
      </c>
      <c r="B2703">
        <v>167</v>
      </c>
      <c r="C2703" t="s">
        <v>19</v>
      </c>
      <c r="D2703" t="s">
        <v>20</v>
      </c>
      <c r="E2703" t="s">
        <v>13</v>
      </c>
      <c r="F2703">
        <v>37</v>
      </c>
      <c r="G2703">
        <v>0.62</v>
      </c>
      <c r="H2703">
        <v>3457</v>
      </c>
      <c r="I2703" s="2">
        <v>0.21875</v>
      </c>
    </row>
    <row r="2704" spans="1:9" hidden="1" x14ac:dyDescent="0.25">
      <c r="A2704" s="1">
        <v>45185</v>
      </c>
      <c r="B2704">
        <v>168</v>
      </c>
      <c r="C2704" t="s">
        <v>19</v>
      </c>
      <c r="D2704" t="s">
        <v>20</v>
      </c>
      <c r="E2704" t="s">
        <v>13</v>
      </c>
      <c r="F2704">
        <v>37</v>
      </c>
      <c r="G2704">
        <v>0.76</v>
      </c>
      <c r="H2704">
        <v>3457</v>
      </c>
      <c r="I2704" s="2">
        <v>0.21875</v>
      </c>
    </row>
    <row r="2705" spans="1:9" hidden="1" x14ac:dyDescent="0.25">
      <c r="A2705" s="1">
        <v>45186</v>
      </c>
      <c r="B2705">
        <v>169</v>
      </c>
      <c r="C2705" t="s">
        <v>19</v>
      </c>
      <c r="D2705" t="s">
        <v>20</v>
      </c>
      <c r="E2705" t="s">
        <v>13</v>
      </c>
      <c r="F2705">
        <v>37</v>
      </c>
      <c r="G2705">
        <v>0.84</v>
      </c>
      <c r="H2705">
        <v>3457</v>
      </c>
      <c r="I2705" s="2">
        <v>0.21875</v>
      </c>
    </row>
    <row r="2706" spans="1:9" hidden="1" x14ac:dyDescent="0.25">
      <c r="A2706" s="1">
        <v>45187</v>
      </c>
      <c r="B2706">
        <v>170</v>
      </c>
      <c r="C2706" t="s">
        <v>19</v>
      </c>
      <c r="D2706" t="s">
        <v>20</v>
      </c>
      <c r="E2706" t="s">
        <v>13</v>
      </c>
      <c r="F2706">
        <v>37</v>
      </c>
      <c r="G2706">
        <v>0.72</v>
      </c>
      <c r="H2706">
        <v>3457</v>
      </c>
      <c r="I2706" s="2">
        <v>0.21875</v>
      </c>
    </row>
    <row r="2707" spans="1:9" hidden="1" x14ac:dyDescent="0.25">
      <c r="A2707" s="1">
        <v>45188</v>
      </c>
      <c r="B2707">
        <v>171</v>
      </c>
      <c r="C2707" t="s">
        <v>19</v>
      </c>
      <c r="D2707" t="s">
        <v>20</v>
      </c>
      <c r="E2707" t="s">
        <v>13</v>
      </c>
      <c r="F2707">
        <v>37</v>
      </c>
      <c r="G2707">
        <v>0.63</v>
      </c>
      <c r="H2707">
        <v>3457</v>
      </c>
      <c r="I2707" s="2">
        <v>0.21875</v>
      </c>
    </row>
    <row r="2708" spans="1:9" hidden="1" x14ac:dyDescent="0.25">
      <c r="A2708" s="1">
        <v>45189</v>
      </c>
      <c r="B2708">
        <v>172</v>
      </c>
      <c r="C2708" t="s">
        <v>19</v>
      </c>
      <c r="D2708" t="s">
        <v>20</v>
      </c>
      <c r="E2708" t="s">
        <v>13</v>
      </c>
      <c r="F2708">
        <v>37</v>
      </c>
      <c r="G2708">
        <v>0.82</v>
      </c>
      <c r="H2708">
        <v>3457</v>
      </c>
      <c r="I2708" s="2">
        <v>0.21875</v>
      </c>
    </row>
    <row r="2709" spans="1:9" hidden="1" x14ac:dyDescent="0.25">
      <c r="A2709" s="1">
        <v>45190</v>
      </c>
      <c r="B2709">
        <v>173</v>
      </c>
      <c r="C2709" t="s">
        <v>19</v>
      </c>
      <c r="D2709" t="s">
        <v>20</v>
      </c>
      <c r="E2709" t="s">
        <v>13</v>
      </c>
      <c r="F2709">
        <v>37</v>
      </c>
      <c r="G2709">
        <v>1.01</v>
      </c>
      <c r="H2709">
        <v>3457</v>
      </c>
      <c r="I2709" s="2">
        <v>0.21875</v>
      </c>
    </row>
    <row r="2710" spans="1:9" hidden="1" x14ac:dyDescent="0.25">
      <c r="A2710" s="1">
        <v>45191</v>
      </c>
      <c r="B2710">
        <v>174</v>
      </c>
      <c r="C2710" t="s">
        <v>19</v>
      </c>
      <c r="D2710" t="s">
        <v>20</v>
      </c>
      <c r="E2710" t="s">
        <v>13</v>
      </c>
      <c r="F2710">
        <v>37</v>
      </c>
      <c r="G2710">
        <v>1.1399999999999999</v>
      </c>
      <c r="H2710">
        <v>3457</v>
      </c>
      <c r="I2710" s="2">
        <v>0.21875</v>
      </c>
    </row>
    <row r="2711" spans="1:9" hidden="1" x14ac:dyDescent="0.25">
      <c r="A2711" s="1">
        <v>45192</v>
      </c>
      <c r="B2711">
        <v>175</v>
      </c>
      <c r="C2711" t="s">
        <v>19</v>
      </c>
      <c r="D2711" t="s">
        <v>20</v>
      </c>
      <c r="E2711" t="s">
        <v>13</v>
      </c>
      <c r="F2711">
        <v>45</v>
      </c>
      <c r="G2711">
        <v>1.1299999999999999</v>
      </c>
      <c r="H2711">
        <v>3457</v>
      </c>
      <c r="I2711" s="2">
        <v>0.21875</v>
      </c>
    </row>
    <row r="2712" spans="1:9" hidden="1" x14ac:dyDescent="0.25">
      <c r="A2712" s="1">
        <v>45193</v>
      </c>
      <c r="B2712">
        <v>176</v>
      </c>
      <c r="C2712" t="s">
        <v>19</v>
      </c>
      <c r="D2712" t="s">
        <v>20</v>
      </c>
      <c r="E2712" t="s">
        <v>13</v>
      </c>
      <c r="F2712">
        <v>37</v>
      </c>
      <c r="G2712">
        <v>1.17</v>
      </c>
      <c r="H2712">
        <v>3457</v>
      </c>
      <c r="I2712" s="2">
        <v>0.21875</v>
      </c>
    </row>
    <row r="2713" spans="1:9" hidden="1" x14ac:dyDescent="0.25">
      <c r="A2713" s="1">
        <v>45194</v>
      </c>
      <c r="B2713">
        <v>177</v>
      </c>
      <c r="C2713" t="s">
        <v>19</v>
      </c>
      <c r="D2713" t="s">
        <v>20</v>
      </c>
      <c r="E2713" t="s">
        <v>13</v>
      </c>
      <c r="F2713">
        <v>37</v>
      </c>
      <c r="G2713">
        <v>0.84</v>
      </c>
      <c r="H2713">
        <v>3457</v>
      </c>
      <c r="I2713" s="2">
        <v>0.21875</v>
      </c>
    </row>
    <row r="2714" spans="1:9" hidden="1" x14ac:dyDescent="0.25">
      <c r="A2714" s="1">
        <v>45195</v>
      </c>
      <c r="B2714">
        <v>178</v>
      </c>
      <c r="C2714" t="s">
        <v>19</v>
      </c>
      <c r="D2714" t="s">
        <v>20</v>
      </c>
      <c r="E2714" t="s">
        <v>13</v>
      </c>
      <c r="F2714">
        <v>37</v>
      </c>
      <c r="G2714">
        <v>1.1000000000000001</v>
      </c>
      <c r="H2714">
        <v>3457</v>
      </c>
      <c r="I2714" s="2">
        <v>0.21875</v>
      </c>
    </row>
    <row r="2715" spans="1:9" hidden="1" x14ac:dyDescent="0.25">
      <c r="A2715" s="1">
        <v>45196</v>
      </c>
      <c r="B2715">
        <v>179</v>
      </c>
      <c r="C2715" t="s">
        <v>19</v>
      </c>
      <c r="D2715" t="s">
        <v>20</v>
      </c>
      <c r="E2715" t="s">
        <v>13</v>
      </c>
      <c r="F2715">
        <v>37</v>
      </c>
      <c r="G2715">
        <v>0.78</v>
      </c>
      <c r="H2715">
        <v>3457</v>
      </c>
      <c r="I2715" s="2">
        <v>0.21875</v>
      </c>
    </row>
    <row r="2716" spans="1:9" hidden="1" x14ac:dyDescent="0.25">
      <c r="A2716" s="1">
        <v>45197</v>
      </c>
      <c r="B2716">
        <v>180</v>
      </c>
      <c r="C2716" t="s">
        <v>19</v>
      </c>
      <c r="D2716" t="s">
        <v>20</v>
      </c>
      <c r="E2716" t="s">
        <v>13</v>
      </c>
      <c r="F2716">
        <v>37</v>
      </c>
      <c r="G2716">
        <v>0.69</v>
      </c>
      <c r="H2716">
        <v>3457</v>
      </c>
      <c r="I2716" s="2">
        <v>0.21875</v>
      </c>
    </row>
    <row r="2717" spans="1:9" hidden="1" x14ac:dyDescent="0.25">
      <c r="A2717" s="1">
        <v>45017</v>
      </c>
      <c r="B2717">
        <v>0</v>
      </c>
      <c r="C2717" t="s">
        <v>9</v>
      </c>
      <c r="D2717" t="s">
        <v>14</v>
      </c>
      <c r="E2717" t="s">
        <v>10</v>
      </c>
      <c r="F2717">
        <v>277</v>
      </c>
      <c r="G2717">
        <v>0.83</v>
      </c>
      <c r="H2717">
        <v>4590</v>
      </c>
      <c r="I2717" s="2">
        <v>0.71875</v>
      </c>
    </row>
    <row r="2718" spans="1:9" hidden="1" x14ac:dyDescent="0.25">
      <c r="A2718" s="1">
        <v>45018</v>
      </c>
      <c r="B2718">
        <v>1</v>
      </c>
      <c r="C2718" t="s">
        <v>9</v>
      </c>
      <c r="D2718" t="s">
        <v>14</v>
      </c>
      <c r="E2718" t="s">
        <v>10</v>
      </c>
      <c r="F2718">
        <v>277</v>
      </c>
      <c r="G2718">
        <v>0.78</v>
      </c>
      <c r="H2718">
        <v>4590</v>
      </c>
      <c r="I2718" s="2">
        <v>0.71875</v>
      </c>
    </row>
    <row r="2719" spans="1:9" hidden="1" x14ac:dyDescent="0.25">
      <c r="A2719" s="1">
        <v>45019</v>
      </c>
      <c r="B2719">
        <v>2</v>
      </c>
      <c r="C2719" t="s">
        <v>9</v>
      </c>
      <c r="D2719" t="s">
        <v>14</v>
      </c>
      <c r="E2719" t="s">
        <v>10</v>
      </c>
      <c r="F2719">
        <v>295</v>
      </c>
      <c r="G2719">
        <v>0.95</v>
      </c>
      <c r="H2719">
        <v>4590</v>
      </c>
      <c r="I2719" s="2">
        <v>0.71875</v>
      </c>
    </row>
    <row r="2720" spans="1:9" hidden="1" x14ac:dyDescent="0.25">
      <c r="A2720" s="1">
        <v>45020</v>
      </c>
      <c r="B2720">
        <v>3</v>
      </c>
      <c r="C2720" t="s">
        <v>9</v>
      </c>
      <c r="D2720" t="s">
        <v>14</v>
      </c>
      <c r="E2720" t="s">
        <v>10</v>
      </c>
      <c r="F2720">
        <v>295</v>
      </c>
      <c r="G2720">
        <v>1.03</v>
      </c>
      <c r="H2720">
        <v>4590</v>
      </c>
      <c r="I2720" s="2">
        <v>0.71875</v>
      </c>
    </row>
    <row r="2721" spans="1:9" hidden="1" x14ac:dyDescent="0.25">
      <c r="A2721" s="1">
        <v>45021</v>
      </c>
      <c r="B2721">
        <v>4</v>
      </c>
      <c r="C2721" t="s">
        <v>9</v>
      </c>
      <c r="D2721" t="s">
        <v>14</v>
      </c>
      <c r="E2721" t="s">
        <v>10</v>
      </c>
      <c r="F2721">
        <v>325</v>
      </c>
      <c r="G2721">
        <v>1.05</v>
      </c>
      <c r="H2721">
        <v>4590</v>
      </c>
      <c r="I2721" s="2">
        <v>0.71875</v>
      </c>
    </row>
    <row r="2722" spans="1:9" hidden="1" x14ac:dyDescent="0.25">
      <c r="A2722" s="1">
        <v>45022</v>
      </c>
      <c r="B2722">
        <v>5</v>
      </c>
      <c r="C2722" t="s">
        <v>9</v>
      </c>
      <c r="D2722" t="s">
        <v>14</v>
      </c>
      <c r="E2722" t="s">
        <v>10</v>
      </c>
      <c r="F2722">
        <v>277</v>
      </c>
      <c r="G2722">
        <v>0.93</v>
      </c>
      <c r="H2722">
        <v>4590</v>
      </c>
      <c r="I2722" s="2">
        <v>0.71875</v>
      </c>
    </row>
    <row r="2723" spans="1:9" hidden="1" x14ac:dyDescent="0.25">
      <c r="A2723" s="1">
        <v>45023</v>
      </c>
      <c r="B2723">
        <v>6</v>
      </c>
      <c r="C2723" t="s">
        <v>9</v>
      </c>
      <c r="D2723" t="s">
        <v>14</v>
      </c>
      <c r="E2723" t="s">
        <v>10</v>
      </c>
      <c r="F2723">
        <v>284</v>
      </c>
      <c r="G2723">
        <v>0.87</v>
      </c>
      <c r="H2723">
        <v>4590</v>
      </c>
      <c r="I2723" s="2">
        <v>0.71875</v>
      </c>
    </row>
    <row r="2724" spans="1:9" hidden="1" x14ac:dyDescent="0.25">
      <c r="A2724" s="1">
        <v>45024</v>
      </c>
      <c r="B2724">
        <v>7</v>
      </c>
      <c r="C2724" t="s">
        <v>9</v>
      </c>
      <c r="D2724" t="s">
        <v>14</v>
      </c>
      <c r="E2724" t="s">
        <v>10</v>
      </c>
      <c r="F2724">
        <v>290</v>
      </c>
      <c r="G2724">
        <v>0.75</v>
      </c>
      <c r="H2724">
        <v>4590</v>
      </c>
      <c r="I2724" s="2">
        <v>0.71875</v>
      </c>
    </row>
    <row r="2725" spans="1:9" hidden="1" x14ac:dyDescent="0.25">
      <c r="A2725" s="1">
        <v>45025</v>
      </c>
      <c r="B2725">
        <v>8</v>
      </c>
      <c r="C2725" t="s">
        <v>9</v>
      </c>
      <c r="D2725" t="s">
        <v>14</v>
      </c>
      <c r="E2725" t="s">
        <v>10</v>
      </c>
      <c r="F2725">
        <v>263</v>
      </c>
      <c r="G2725">
        <v>0.93</v>
      </c>
      <c r="H2725">
        <v>4590</v>
      </c>
      <c r="I2725" s="2">
        <v>0.71875</v>
      </c>
    </row>
    <row r="2726" spans="1:9" hidden="1" x14ac:dyDescent="0.25">
      <c r="A2726" s="1">
        <v>45026</v>
      </c>
      <c r="B2726">
        <v>9</v>
      </c>
      <c r="C2726" t="s">
        <v>9</v>
      </c>
      <c r="D2726" t="s">
        <v>14</v>
      </c>
      <c r="E2726" t="s">
        <v>10</v>
      </c>
      <c r="F2726">
        <v>231</v>
      </c>
      <c r="G2726">
        <v>0.83</v>
      </c>
      <c r="H2726">
        <v>4590</v>
      </c>
      <c r="I2726" s="2">
        <v>0.71875</v>
      </c>
    </row>
    <row r="2727" spans="1:9" hidden="1" x14ac:dyDescent="0.25">
      <c r="A2727" s="1">
        <v>45027</v>
      </c>
      <c r="B2727">
        <v>10</v>
      </c>
      <c r="C2727" t="s">
        <v>9</v>
      </c>
      <c r="D2727" t="s">
        <v>14</v>
      </c>
      <c r="E2727" t="s">
        <v>10</v>
      </c>
      <c r="F2727">
        <v>231</v>
      </c>
      <c r="G2727">
        <v>0.73</v>
      </c>
      <c r="H2727">
        <v>4590</v>
      </c>
      <c r="I2727" s="2">
        <v>0.71875</v>
      </c>
    </row>
    <row r="2728" spans="1:9" hidden="1" x14ac:dyDescent="0.25">
      <c r="A2728" s="1">
        <v>45028</v>
      </c>
      <c r="B2728">
        <v>11</v>
      </c>
      <c r="C2728" t="s">
        <v>9</v>
      </c>
      <c r="D2728" t="s">
        <v>14</v>
      </c>
      <c r="E2728" t="s">
        <v>10</v>
      </c>
      <c r="F2728">
        <v>231</v>
      </c>
      <c r="G2728">
        <v>0.67</v>
      </c>
      <c r="H2728">
        <v>4590</v>
      </c>
      <c r="I2728" s="2">
        <v>0.71875</v>
      </c>
    </row>
    <row r="2729" spans="1:9" hidden="1" x14ac:dyDescent="0.25">
      <c r="A2729" s="1">
        <v>45029</v>
      </c>
      <c r="B2729">
        <v>12</v>
      </c>
      <c r="C2729" t="s">
        <v>9</v>
      </c>
      <c r="D2729" t="s">
        <v>14</v>
      </c>
      <c r="E2729" t="s">
        <v>10</v>
      </c>
      <c r="F2729">
        <v>254</v>
      </c>
      <c r="G2729">
        <v>0.95</v>
      </c>
      <c r="H2729">
        <v>4590</v>
      </c>
      <c r="I2729" s="2">
        <v>0.71875</v>
      </c>
    </row>
    <row r="2730" spans="1:9" hidden="1" x14ac:dyDescent="0.25">
      <c r="A2730" s="1">
        <v>45030</v>
      </c>
      <c r="B2730">
        <v>13</v>
      </c>
      <c r="C2730" t="s">
        <v>9</v>
      </c>
      <c r="D2730" t="s">
        <v>14</v>
      </c>
      <c r="E2730" t="s">
        <v>10</v>
      </c>
      <c r="F2730">
        <v>271</v>
      </c>
      <c r="G2730">
        <v>1.17</v>
      </c>
      <c r="H2730">
        <v>4590</v>
      </c>
      <c r="I2730" s="2">
        <v>0.71875</v>
      </c>
    </row>
    <row r="2731" spans="1:9" hidden="1" x14ac:dyDescent="0.25">
      <c r="A2731" s="1">
        <v>45031</v>
      </c>
      <c r="B2731">
        <v>14</v>
      </c>
      <c r="C2731" t="s">
        <v>9</v>
      </c>
      <c r="D2731" t="s">
        <v>14</v>
      </c>
      <c r="E2731" t="s">
        <v>10</v>
      </c>
      <c r="F2731">
        <v>231</v>
      </c>
      <c r="G2731">
        <v>0.78</v>
      </c>
      <c r="H2731">
        <v>4590</v>
      </c>
      <c r="I2731" s="2">
        <v>0.71875</v>
      </c>
    </row>
    <row r="2732" spans="1:9" hidden="1" x14ac:dyDescent="0.25">
      <c r="A2732" s="1">
        <v>45032</v>
      </c>
      <c r="B2732">
        <v>15</v>
      </c>
      <c r="C2732" t="s">
        <v>9</v>
      </c>
      <c r="D2732" t="s">
        <v>14</v>
      </c>
      <c r="E2732" t="s">
        <v>10</v>
      </c>
      <c r="F2732">
        <v>254</v>
      </c>
      <c r="G2732">
        <v>0.95</v>
      </c>
      <c r="H2732">
        <v>4590</v>
      </c>
      <c r="I2732" s="2">
        <v>0.71875</v>
      </c>
    </row>
    <row r="2733" spans="1:9" hidden="1" x14ac:dyDescent="0.25">
      <c r="A2733" s="1">
        <v>45033</v>
      </c>
      <c r="B2733">
        <v>16</v>
      </c>
      <c r="C2733" t="s">
        <v>9</v>
      </c>
      <c r="D2733" t="s">
        <v>14</v>
      </c>
      <c r="E2733" t="s">
        <v>10</v>
      </c>
      <c r="F2733">
        <v>162</v>
      </c>
      <c r="G2733">
        <v>0.84</v>
      </c>
      <c r="H2733">
        <v>4590</v>
      </c>
      <c r="I2733" s="2">
        <v>0.71875</v>
      </c>
    </row>
    <row r="2734" spans="1:9" hidden="1" x14ac:dyDescent="0.25">
      <c r="A2734" s="1">
        <v>45034</v>
      </c>
      <c r="B2734">
        <v>17</v>
      </c>
      <c r="C2734" t="s">
        <v>9</v>
      </c>
      <c r="D2734" t="s">
        <v>14</v>
      </c>
      <c r="E2734" t="s">
        <v>10</v>
      </c>
      <c r="F2734">
        <v>162</v>
      </c>
      <c r="G2734">
        <v>0.77</v>
      </c>
      <c r="H2734">
        <v>4590</v>
      </c>
      <c r="I2734" s="2">
        <v>0.71875</v>
      </c>
    </row>
    <row r="2735" spans="1:9" hidden="1" x14ac:dyDescent="0.25">
      <c r="A2735" s="1">
        <v>45035</v>
      </c>
      <c r="B2735">
        <v>18</v>
      </c>
      <c r="C2735" t="s">
        <v>9</v>
      </c>
      <c r="D2735" t="s">
        <v>14</v>
      </c>
      <c r="E2735" t="s">
        <v>10</v>
      </c>
      <c r="F2735">
        <v>162</v>
      </c>
      <c r="G2735">
        <v>0.66</v>
      </c>
      <c r="H2735">
        <v>4590</v>
      </c>
      <c r="I2735" s="2">
        <v>0.71875</v>
      </c>
    </row>
    <row r="2736" spans="1:9" hidden="1" x14ac:dyDescent="0.25">
      <c r="A2736" s="1">
        <v>45036</v>
      </c>
      <c r="B2736">
        <v>19</v>
      </c>
      <c r="C2736" t="s">
        <v>9</v>
      </c>
      <c r="D2736" t="s">
        <v>14</v>
      </c>
      <c r="E2736" t="s">
        <v>10</v>
      </c>
      <c r="F2736">
        <v>191</v>
      </c>
      <c r="G2736">
        <v>0.95</v>
      </c>
      <c r="H2736">
        <v>4590</v>
      </c>
      <c r="I2736" s="2">
        <v>0.71875</v>
      </c>
    </row>
    <row r="2737" spans="1:9" hidden="1" x14ac:dyDescent="0.25">
      <c r="A2737" s="1">
        <v>45037</v>
      </c>
      <c r="B2737">
        <v>20</v>
      </c>
      <c r="C2737" t="s">
        <v>9</v>
      </c>
      <c r="D2737" t="s">
        <v>14</v>
      </c>
      <c r="E2737" t="s">
        <v>10</v>
      </c>
      <c r="F2737">
        <v>204</v>
      </c>
      <c r="G2737">
        <v>0.99</v>
      </c>
      <c r="H2737">
        <v>4590</v>
      </c>
      <c r="I2737" s="2">
        <v>0.71875</v>
      </c>
    </row>
    <row r="2738" spans="1:9" hidden="1" x14ac:dyDescent="0.25">
      <c r="A2738" s="1">
        <v>45038</v>
      </c>
      <c r="B2738">
        <v>21</v>
      </c>
      <c r="C2738" t="s">
        <v>9</v>
      </c>
      <c r="D2738" t="s">
        <v>14</v>
      </c>
      <c r="E2738" t="s">
        <v>10</v>
      </c>
      <c r="F2738">
        <v>162</v>
      </c>
      <c r="G2738">
        <v>0.65</v>
      </c>
      <c r="H2738">
        <v>4590</v>
      </c>
      <c r="I2738" s="2">
        <v>0.71875</v>
      </c>
    </row>
    <row r="2739" spans="1:9" hidden="1" x14ac:dyDescent="0.25">
      <c r="A2739" s="1">
        <v>45039</v>
      </c>
      <c r="B2739">
        <v>22</v>
      </c>
      <c r="C2739" t="s">
        <v>9</v>
      </c>
      <c r="D2739" t="s">
        <v>14</v>
      </c>
      <c r="E2739" t="s">
        <v>10</v>
      </c>
      <c r="F2739">
        <v>162</v>
      </c>
      <c r="G2739">
        <v>0.57999999999999996</v>
      </c>
      <c r="H2739">
        <v>4590</v>
      </c>
      <c r="I2739" s="2">
        <v>0.71875</v>
      </c>
    </row>
    <row r="2740" spans="1:9" hidden="1" x14ac:dyDescent="0.25">
      <c r="A2740" s="1">
        <v>45040</v>
      </c>
      <c r="B2740">
        <v>23</v>
      </c>
      <c r="C2740" t="s">
        <v>9</v>
      </c>
      <c r="D2740" t="s">
        <v>14</v>
      </c>
      <c r="E2740" t="s">
        <v>10</v>
      </c>
      <c r="F2740">
        <v>162</v>
      </c>
      <c r="G2740">
        <v>0.5</v>
      </c>
      <c r="H2740">
        <v>4590</v>
      </c>
      <c r="I2740" s="2">
        <v>0.71875</v>
      </c>
    </row>
    <row r="2741" spans="1:9" hidden="1" x14ac:dyDescent="0.25">
      <c r="A2741" s="1">
        <v>45041</v>
      </c>
      <c r="B2741">
        <v>24</v>
      </c>
      <c r="C2741" t="s">
        <v>9</v>
      </c>
      <c r="D2741" t="s">
        <v>14</v>
      </c>
      <c r="E2741" t="s">
        <v>10</v>
      </c>
      <c r="F2741">
        <v>177</v>
      </c>
      <c r="G2741">
        <v>0.84</v>
      </c>
      <c r="H2741">
        <v>4590</v>
      </c>
      <c r="I2741" s="2">
        <v>0.71875</v>
      </c>
    </row>
    <row r="2742" spans="1:9" hidden="1" x14ac:dyDescent="0.25">
      <c r="A2742" s="1">
        <v>45042</v>
      </c>
      <c r="B2742">
        <v>25</v>
      </c>
      <c r="C2742" t="s">
        <v>9</v>
      </c>
      <c r="D2742" t="s">
        <v>14</v>
      </c>
      <c r="E2742" t="s">
        <v>10</v>
      </c>
      <c r="F2742">
        <v>162</v>
      </c>
      <c r="G2742">
        <v>0.72</v>
      </c>
      <c r="H2742">
        <v>4590</v>
      </c>
      <c r="I2742" s="2">
        <v>0.71875</v>
      </c>
    </row>
    <row r="2743" spans="1:9" hidden="1" x14ac:dyDescent="0.25">
      <c r="A2743" s="1">
        <v>45043</v>
      </c>
      <c r="B2743">
        <v>26</v>
      </c>
      <c r="C2743" t="s">
        <v>9</v>
      </c>
      <c r="D2743" t="s">
        <v>14</v>
      </c>
      <c r="E2743" t="s">
        <v>10</v>
      </c>
      <c r="F2743">
        <v>210</v>
      </c>
      <c r="G2743">
        <v>0.95</v>
      </c>
      <c r="H2743">
        <v>4590</v>
      </c>
      <c r="I2743" s="2">
        <v>0.71875</v>
      </c>
    </row>
    <row r="2744" spans="1:9" hidden="1" x14ac:dyDescent="0.25">
      <c r="A2744" s="1">
        <v>45044</v>
      </c>
      <c r="B2744">
        <v>27</v>
      </c>
      <c r="C2744" t="s">
        <v>9</v>
      </c>
      <c r="D2744" t="s">
        <v>14</v>
      </c>
      <c r="E2744" t="s">
        <v>10</v>
      </c>
      <c r="F2744">
        <v>162</v>
      </c>
      <c r="G2744">
        <v>0.73</v>
      </c>
      <c r="H2744">
        <v>4590</v>
      </c>
      <c r="I2744" s="2">
        <v>0.71875</v>
      </c>
    </row>
    <row r="2745" spans="1:9" hidden="1" x14ac:dyDescent="0.25">
      <c r="A2745" s="1">
        <v>45045</v>
      </c>
      <c r="B2745">
        <v>28</v>
      </c>
      <c r="C2745" t="s">
        <v>9</v>
      </c>
      <c r="D2745" t="s">
        <v>14</v>
      </c>
      <c r="E2745" t="s">
        <v>10</v>
      </c>
      <c r="F2745">
        <v>162</v>
      </c>
      <c r="G2745">
        <v>0.79</v>
      </c>
      <c r="H2745">
        <v>4590</v>
      </c>
      <c r="I2745" s="2">
        <v>0.71875</v>
      </c>
    </row>
    <row r="2746" spans="1:9" hidden="1" x14ac:dyDescent="0.25">
      <c r="A2746" s="1">
        <v>45046</v>
      </c>
      <c r="B2746">
        <v>29</v>
      </c>
      <c r="C2746" t="s">
        <v>9</v>
      </c>
      <c r="D2746" t="s">
        <v>14</v>
      </c>
      <c r="E2746" t="s">
        <v>10</v>
      </c>
      <c r="F2746">
        <v>210</v>
      </c>
      <c r="G2746">
        <v>1.0900000000000001</v>
      </c>
      <c r="H2746">
        <v>4590</v>
      </c>
      <c r="I2746" s="2">
        <v>0.71875</v>
      </c>
    </row>
    <row r="2747" spans="1:9" hidden="1" x14ac:dyDescent="0.25">
      <c r="A2747" s="1">
        <v>45047</v>
      </c>
      <c r="B2747">
        <v>30</v>
      </c>
      <c r="C2747" t="s">
        <v>9</v>
      </c>
      <c r="D2747" t="s">
        <v>14</v>
      </c>
      <c r="E2747" t="s">
        <v>10</v>
      </c>
      <c r="F2747">
        <v>219</v>
      </c>
      <c r="G2747">
        <v>1.19</v>
      </c>
      <c r="H2747">
        <v>4590</v>
      </c>
      <c r="I2747" s="2">
        <v>0.71875</v>
      </c>
    </row>
    <row r="2748" spans="1:9" hidden="1" x14ac:dyDescent="0.25">
      <c r="A2748" s="1">
        <v>45048</v>
      </c>
      <c r="B2748">
        <v>31</v>
      </c>
      <c r="C2748" t="s">
        <v>9</v>
      </c>
      <c r="D2748" t="s">
        <v>14</v>
      </c>
      <c r="E2748" t="s">
        <v>10</v>
      </c>
      <c r="F2748">
        <v>132</v>
      </c>
      <c r="G2748">
        <v>0.77</v>
      </c>
      <c r="H2748">
        <v>4590</v>
      </c>
      <c r="I2748" s="2">
        <v>0.71875</v>
      </c>
    </row>
    <row r="2749" spans="1:9" hidden="1" x14ac:dyDescent="0.25">
      <c r="A2749" s="1">
        <v>45049</v>
      </c>
      <c r="B2749">
        <v>32</v>
      </c>
      <c r="C2749" t="s">
        <v>9</v>
      </c>
      <c r="D2749" t="s">
        <v>14</v>
      </c>
      <c r="E2749" t="s">
        <v>10</v>
      </c>
      <c r="F2749">
        <v>143</v>
      </c>
      <c r="G2749">
        <v>0.93</v>
      </c>
      <c r="H2749">
        <v>4590</v>
      </c>
      <c r="I2749" s="2">
        <v>0.71875</v>
      </c>
    </row>
    <row r="2750" spans="1:9" hidden="1" x14ac:dyDescent="0.25">
      <c r="A2750" s="1">
        <v>45050</v>
      </c>
      <c r="B2750">
        <v>33</v>
      </c>
      <c r="C2750" t="s">
        <v>9</v>
      </c>
      <c r="D2750" t="s">
        <v>14</v>
      </c>
      <c r="E2750" t="s">
        <v>10</v>
      </c>
      <c r="F2750">
        <v>162</v>
      </c>
      <c r="G2750">
        <v>1.2</v>
      </c>
      <c r="H2750">
        <v>4590</v>
      </c>
      <c r="I2750" s="2">
        <v>0.71875</v>
      </c>
    </row>
    <row r="2751" spans="1:9" hidden="1" x14ac:dyDescent="0.25">
      <c r="A2751" s="1">
        <v>45051</v>
      </c>
      <c r="B2751">
        <v>34</v>
      </c>
      <c r="C2751" t="s">
        <v>9</v>
      </c>
      <c r="D2751" t="s">
        <v>14</v>
      </c>
      <c r="E2751" t="s">
        <v>10</v>
      </c>
      <c r="F2751">
        <v>162</v>
      </c>
      <c r="G2751">
        <v>1.18</v>
      </c>
      <c r="H2751">
        <v>4590</v>
      </c>
      <c r="I2751" s="2">
        <v>0.71875</v>
      </c>
    </row>
    <row r="2752" spans="1:9" hidden="1" x14ac:dyDescent="0.25">
      <c r="A2752" s="1">
        <v>45052</v>
      </c>
      <c r="B2752">
        <v>35</v>
      </c>
      <c r="C2752" t="s">
        <v>9</v>
      </c>
      <c r="D2752" t="s">
        <v>14</v>
      </c>
      <c r="E2752" t="s">
        <v>10</v>
      </c>
      <c r="F2752">
        <v>104</v>
      </c>
      <c r="G2752">
        <v>0.83</v>
      </c>
      <c r="H2752">
        <v>4590</v>
      </c>
      <c r="I2752" s="2">
        <v>0.71875</v>
      </c>
    </row>
    <row r="2753" spans="1:9" hidden="1" x14ac:dyDescent="0.25">
      <c r="A2753" s="1">
        <v>45053</v>
      </c>
      <c r="B2753">
        <v>36</v>
      </c>
      <c r="C2753" t="s">
        <v>9</v>
      </c>
      <c r="D2753" t="s">
        <v>14</v>
      </c>
      <c r="E2753" t="s">
        <v>10</v>
      </c>
      <c r="F2753">
        <v>104</v>
      </c>
      <c r="G2753">
        <v>0.78</v>
      </c>
      <c r="H2753">
        <v>4590</v>
      </c>
      <c r="I2753" s="2">
        <v>0.71875</v>
      </c>
    </row>
    <row r="2754" spans="1:9" hidden="1" x14ac:dyDescent="0.25">
      <c r="A2754" s="1">
        <v>45054</v>
      </c>
      <c r="B2754">
        <v>37</v>
      </c>
      <c r="C2754" t="s">
        <v>9</v>
      </c>
      <c r="D2754" t="s">
        <v>14</v>
      </c>
      <c r="E2754" t="s">
        <v>10</v>
      </c>
      <c r="F2754">
        <v>150</v>
      </c>
      <c r="G2754">
        <v>1.04</v>
      </c>
      <c r="H2754">
        <v>4590</v>
      </c>
      <c r="I2754" s="2">
        <v>0.71875</v>
      </c>
    </row>
    <row r="2755" spans="1:9" hidden="1" x14ac:dyDescent="0.25">
      <c r="A2755" s="1">
        <v>45055</v>
      </c>
      <c r="B2755">
        <v>38</v>
      </c>
      <c r="C2755" t="s">
        <v>9</v>
      </c>
      <c r="D2755" t="s">
        <v>14</v>
      </c>
      <c r="E2755" t="s">
        <v>10</v>
      </c>
      <c r="F2755">
        <v>125</v>
      </c>
      <c r="G2755">
        <v>0.77</v>
      </c>
      <c r="H2755">
        <v>4590</v>
      </c>
      <c r="I2755" s="2">
        <v>0.71875</v>
      </c>
    </row>
    <row r="2756" spans="1:9" hidden="1" x14ac:dyDescent="0.25">
      <c r="A2756" s="1">
        <v>45056</v>
      </c>
      <c r="B2756">
        <v>39</v>
      </c>
      <c r="C2756" t="s">
        <v>9</v>
      </c>
      <c r="D2756" t="s">
        <v>14</v>
      </c>
      <c r="E2756" t="s">
        <v>10</v>
      </c>
      <c r="F2756">
        <v>150</v>
      </c>
      <c r="G2756">
        <v>0.88</v>
      </c>
      <c r="H2756">
        <v>4590</v>
      </c>
      <c r="I2756" s="2">
        <v>0.71875</v>
      </c>
    </row>
    <row r="2757" spans="1:9" hidden="1" x14ac:dyDescent="0.25">
      <c r="A2757" s="1">
        <v>45057</v>
      </c>
      <c r="B2757">
        <v>40</v>
      </c>
      <c r="C2757" t="s">
        <v>9</v>
      </c>
      <c r="D2757" t="s">
        <v>14</v>
      </c>
      <c r="E2757" t="s">
        <v>10</v>
      </c>
      <c r="F2757">
        <v>112</v>
      </c>
      <c r="G2757">
        <v>0.74</v>
      </c>
      <c r="H2757">
        <v>4590</v>
      </c>
      <c r="I2757" s="2">
        <v>0.71875</v>
      </c>
    </row>
    <row r="2758" spans="1:9" hidden="1" x14ac:dyDescent="0.25">
      <c r="A2758" s="1">
        <v>45058</v>
      </c>
      <c r="B2758">
        <v>41</v>
      </c>
      <c r="C2758" t="s">
        <v>9</v>
      </c>
      <c r="D2758" t="s">
        <v>14</v>
      </c>
      <c r="E2758" t="s">
        <v>10</v>
      </c>
      <c r="F2758">
        <v>104</v>
      </c>
      <c r="G2758">
        <v>0.63</v>
      </c>
      <c r="H2758">
        <v>4590</v>
      </c>
      <c r="I2758" s="2">
        <v>0.71875</v>
      </c>
    </row>
    <row r="2759" spans="1:9" hidden="1" x14ac:dyDescent="0.25">
      <c r="A2759" s="1">
        <v>45059</v>
      </c>
      <c r="B2759">
        <v>42</v>
      </c>
      <c r="C2759" t="s">
        <v>9</v>
      </c>
      <c r="D2759" t="s">
        <v>14</v>
      </c>
      <c r="E2759" t="s">
        <v>10</v>
      </c>
      <c r="F2759">
        <v>104</v>
      </c>
      <c r="G2759">
        <v>0.61</v>
      </c>
      <c r="H2759">
        <v>4590</v>
      </c>
      <c r="I2759" s="2">
        <v>0.71875</v>
      </c>
    </row>
    <row r="2760" spans="1:9" hidden="1" x14ac:dyDescent="0.25">
      <c r="A2760" s="1">
        <v>45060</v>
      </c>
      <c r="B2760">
        <v>43</v>
      </c>
      <c r="C2760" t="s">
        <v>9</v>
      </c>
      <c r="D2760" t="s">
        <v>14</v>
      </c>
      <c r="E2760" t="s">
        <v>10</v>
      </c>
      <c r="F2760">
        <v>104</v>
      </c>
      <c r="G2760">
        <v>0.5</v>
      </c>
      <c r="H2760">
        <v>4590</v>
      </c>
      <c r="I2760" s="2">
        <v>0.71875</v>
      </c>
    </row>
    <row r="2761" spans="1:9" hidden="1" x14ac:dyDescent="0.25">
      <c r="A2761" s="1">
        <v>45061</v>
      </c>
      <c r="B2761">
        <v>44</v>
      </c>
      <c r="C2761" t="s">
        <v>9</v>
      </c>
      <c r="D2761" t="s">
        <v>14</v>
      </c>
      <c r="E2761" t="s">
        <v>10</v>
      </c>
      <c r="F2761">
        <v>112</v>
      </c>
      <c r="G2761">
        <v>0.62</v>
      </c>
      <c r="H2761">
        <v>4590</v>
      </c>
      <c r="I2761" s="2">
        <v>0.71875</v>
      </c>
    </row>
    <row r="2762" spans="1:9" hidden="1" x14ac:dyDescent="0.25">
      <c r="A2762" s="1">
        <v>45062</v>
      </c>
      <c r="B2762">
        <v>45</v>
      </c>
      <c r="C2762" t="s">
        <v>9</v>
      </c>
      <c r="D2762" t="s">
        <v>14</v>
      </c>
      <c r="E2762" t="s">
        <v>10</v>
      </c>
      <c r="F2762">
        <v>143</v>
      </c>
      <c r="G2762">
        <v>1.18</v>
      </c>
      <c r="H2762">
        <v>4590</v>
      </c>
      <c r="I2762" s="2">
        <v>0.71875</v>
      </c>
    </row>
    <row r="2763" spans="1:9" hidden="1" x14ac:dyDescent="0.25">
      <c r="A2763" s="1">
        <v>45063</v>
      </c>
      <c r="B2763">
        <v>46</v>
      </c>
      <c r="C2763" t="s">
        <v>9</v>
      </c>
      <c r="D2763" t="s">
        <v>14</v>
      </c>
      <c r="E2763" t="s">
        <v>10</v>
      </c>
      <c r="F2763">
        <v>112</v>
      </c>
      <c r="G2763">
        <v>0.82</v>
      </c>
      <c r="H2763">
        <v>4590</v>
      </c>
      <c r="I2763" s="2">
        <v>0.71875</v>
      </c>
    </row>
    <row r="2764" spans="1:9" hidden="1" x14ac:dyDescent="0.25">
      <c r="A2764" s="1">
        <v>45064</v>
      </c>
      <c r="B2764">
        <v>47</v>
      </c>
      <c r="C2764" t="s">
        <v>9</v>
      </c>
      <c r="D2764" t="s">
        <v>14</v>
      </c>
      <c r="E2764" t="s">
        <v>10</v>
      </c>
      <c r="F2764">
        <v>162</v>
      </c>
      <c r="G2764">
        <v>0.95</v>
      </c>
      <c r="H2764">
        <v>4590</v>
      </c>
      <c r="I2764" s="2">
        <v>0.71875</v>
      </c>
    </row>
    <row r="2765" spans="1:9" hidden="1" x14ac:dyDescent="0.25">
      <c r="A2765" s="1">
        <v>45065</v>
      </c>
      <c r="B2765">
        <v>48</v>
      </c>
      <c r="C2765" t="s">
        <v>9</v>
      </c>
      <c r="D2765" t="s">
        <v>14</v>
      </c>
      <c r="E2765" t="s">
        <v>10</v>
      </c>
      <c r="F2765">
        <v>104</v>
      </c>
      <c r="G2765">
        <v>0.74</v>
      </c>
      <c r="H2765">
        <v>4590</v>
      </c>
      <c r="I2765" s="2">
        <v>0.71875</v>
      </c>
    </row>
    <row r="2766" spans="1:9" hidden="1" x14ac:dyDescent="0.25">
      <c r="A2766" s="1">
        <v>45066</v>
      </c>
      <c r="B2766">
        <v>49</v>
      </c>
      <c r="C2766" t="s">
        <v>9</v>
      </c>
      <c r="D2766" t="s">
        <v>14</v>
      </c>
      <c r="E2766" t="s">
        <v>10</v>
      </c>
      <c r="F2766">
        <v>112</v>
      </c>
      <c r="G2766">
        <v>0.71</v>
      </c>
      <c r="H2766">
        <v>4590</v>
      </c>
      <c r="I2766" s="2">
        <v>0.71875</v>
      </c>
    </row>
    <row r="2767" spans="1:9" hidden="1" x14ac:dyDescent="0.25">
      <c r="A2767" s="1">
        <v>45067</v>
      </c>
      <c r="B2767">
        <v>50</v>
      </c>
      <c r="C2767" t="s">
        <v>9</v>
      </c>
      <c r="D2767" t="s">
        <v>14</v>
      </c>
      <c r="E2767" t="s">
        <v>10</v>
      </c>
      <c r="F2767">
        <v>162</v>
      </c>
      <c r="G2767">
        <v>0.95</v>
      </c>
      <c r="H2767">
        <v>4590</v>
      </c>
      <c r="I2767" s="2">
        <v>0.71875</v>
      </c>
    </row>
    <row r="2768" spans="1:9" hidden="1" x14ac:dyDescent="0.25">
      <c r="A2768" s="1">
        <v>45068</v>
      </c>
      <c r="B2768">
        <v>51</v>
      </c>
      <c r="C2768" t="s">
        <v>9</v>
      </c>
      <c r="D2768" t="s">
        <v>14</v>
      </c>
      <c r="E2768" t="s">
        <v>10</v>
      </c>
      <c r="F2768">
        <v>104</v>
      </c>
      <c r="G2768">
        <v>0.76</v>
      </c>
      <c r="H2768">
        <v>4590</v>
      </c>
      <c r="I2768" s="2">
        <v>0.71875</v>
      </c>
    </row>
    <row r="2769" spans="1:9" hidden="1" x14ac:dyDescent="0.25">
      <c r="A2769" s="1">
        <v>45069</v>
      </c>
      <c r="B2769">
        <v>52</v>
      </c>
      <c r="C2769" t="s">
        <v>9</v>
      </c>
      <c r="D2769" t="s">
        <v>14</v>
      </c>
      <c r="E2769" t="s">
        <v>10</v>
      </c>
      <c r="F2769">
        <v>112</v>
      </c>
      <c r="G2769">
        <v>0.64</v>
      </c>
      <c r="H2769">
        <v>4590</v>
      </c>
      <c r="I2769" s="2">
        <v>0.71875</v>
      </c>
    </row>
    <row r="2770" spans="1:9" hidden="1" x14ac:dyDescent="0.25">
      <c r="A2770" s="1">
        <v>45070</v>
      </c>
      <c r="B2770">
        <v>53</v>
      </c>
      <c r="C2770" t="s">
        <v>9</v>
      </c>
      <c r="D2770" t="s">
        <v>14</v>
      </c>
      <c r="E2770" t="s">
        <v>10</v>
      </c>
      <c r="F2770">
        <v>104</v>
      </c>
      <c r="G2770">
        <v>0.56000000000000005</v>
      </c>
      <c r="H2770">
        <v>4590</v>
      </c>
      <c r="I2770" s="2">
        <v>0.71875</v>
      </c>
    </row>
    <row r="2771" spans="1:9" hidden="1" x14ac:dyDescent="0.25">
      <c r="A2771" s="1">
        <v>45071</v>
      </c>
      <c r="B2771">
        <v>54</v>
      </c>
      <c r="C2771" t="s">
        <v>9</v>
      </c>
      <c r="D2771" t="s">
        <v>14</v>
      </c>
      <c r="E2771" t="s">
        <v>10</v>
      </c>
      <c r="F2771">
        <v>104</v>
      </c>
      <c r="G2771">
        <v>0.48</v>
      </c>
      <c r="H2771">
        <v>4590</v>
      </c>
      <c r="I2771" s="2">
        <v>0.71875</v>
      </c>
    </row>
    <row r="2772" spans="1:9" hidden="1" x14ac:dyDescent="0.25">
      <c r="A2772" s="1">
        <v>45072</v>
      </c>
      <c r="B2772">
        <v>55</v>
      </c>
      <c r="C2772" t="s">
        <v>9</v>
      </c>
      <c r="D2772" t="s">
        <v>14</v>
      </c>
      <c r="E2772" t="s">
        <v>10</v>
      </c>
      <c r="F2772">
        <v>112</v>
      </c>
      <c r="G2772">
        <v>0.73</v>
      </c>
      <c r="H2772">
        <v>4590</v>
      </c>
      <c r="I2772" s="2">
        <v>0.71875</v>
      </c>
    </row>
    <row r="2773" spans="1:9" hidden="1" x14ac:dyDescent="0.25">
      <c r="A2773" s="1">
        <v>45073</v>
      </c>
      <c r="B2773">
        <v>56</v>
      </c>
      <c r="C2773" t="s">
        <v>9</v>
      </c>
      <c r="D2773" t="s">
        <v>14</v>
      </c>
      <c r="E2773" t="s">
        <v>10</v>
      </c>
      <c r="F2773">
        <v>104</v>
      </c>
      <c r="G2773">
        <v>0.65</v>
      </c>
      <c r="H2773">
        <v>4590</v>
      </c>
      <c r="I2773" s="2">
        <v>0.71875</v>
      </c>
    </row>
    <row r="2774" spans="1:9" hidden="1" x14ac:dyDescent="0.25">
      <c r="A2774" s="1">
        <v>45074</v>
      </c>
      <c r="B2774">
        <v>57</v>
      </c>
      <c r="C2774" t="s">
        <v>9</v>
      </c>
      <c r="D2774" t="s">
        <v>14</v>
      </c>
      <c r="E2774" t="s">
        <v>10</v>
      </c>
      <c r="F2774">
        <v>150</v>
      </c>
      <c r="G2774">
        <v>1.04</v>
      </c>
      <c r="H2774">
        <v>4590</v>
      </c>
      <c r="I2774" s="2">
        <v>0.71875</v>
      </c>
    </row>
    <row r="2775" spans="1:9" hidden="1" x14ac:dyDescent="0.25">
      <c r="A2775" s="1">
        <v>45075</v>
      </c>
      <c r="B2775">
        <v>58</v>
      </c>
      <c r="C2775" t="s">
        <v>9</v>
      </c>
      <c r="D2775" t="s">
        <v>14</v>
      </c>
      <c r="E2775" t="s">
        <v>10</v>
      </c>
      <c r="F2775">
        <v>112</v>
      </c>
      <c r="G2775">
        <v>0.85</v>
      </c>
      <c r="H2775">
        <v>4590</v>
      </c>
      <c r="I2775" s="2">
        <v>0.71875</v>
      </c>
    </row>
    <row r="2776" spans="1:9" hidden="1" x14ac:dyDescent="0.25">
      <c r="A2776" s="1">
        <v>45076</v>
      </c>
      <c r="B2776">
        <v>59</v>
      </c>
      <c r="C2776" t="s">
        <v>9</v>
      </c>
      <c r="D2776" t="s">
        <v>14</v>
      </c>
      <c r="E2776" t="s">
        <v>10</v>
      </c>
      <c r="F2776">
        <v>104</v>
      </c>
      <c r="G2776">
        <v>0.74</v>
      </c>
      <c r="H2776">
        <v>4590</v>
      </c>
      <c r="I2776" s="2">
        <v>0.71875</v>
      </c>
    </row>
    <row r="2777" spans="1:9" hidden="1" x14ac:dyDescent="0.25">
      <c r="A2777" s="1">
        <v>45077</v>
      </c>
      <c r="B2777">
        <v>60</v>
      </c>
      <c r="C2777" t="s">
        <v>9</v>
      </c>
      <c r="D2777" t="s">
        <v>14</v>
      </c>
      <c r="E2777" t="s">
        <v>10</v>
      </c>
      <c r="F2777">
        <v>112</v>
      </c>
      <c r="G2777">
        <v>0.64</v>
      </c>
      <c r="H2777">
        <v>4590</v>
      </c>
      <c r="I2777" s="2">
        <v>0.71875</v>
      </c>
    </row>
    <row r="2778" spans="1:9" hidden="1" x14ac:dyDescent="0.25">
      <c r="A2778" s="1">
        <v>45078</v>
      </c>
      <c r="B2778">
        <v>61</v>
      </c>
      <c r="C2778" t="s">
        <v>9</v>
      </c>
      <c r="D2778" t="s">
        <v>14</v>
      </c>
      <c r="E2778" t="s">
        <v>10</v>
      </c>
      <c r="F2778">
        <v>112</v>
      </c>
      <c r="G2778">
        <v>0.98</v>
      </c>
      <c r="H2778">
        <v>4590</v>
      </c>
      <c r="I2778" s="2">
        <v>0.71875</v>
      </c>
    </row>
    <row r="2779" spans="1:9" hidden="1" x14ac:dyDescent="0.25">
      <c r="A2779" s="1">
        <v>45079</v>
      </c>
      <c r="B2779">
        <v>62</v>
      </c>
      <c r="C2779" t="s">
        <v>9</v>
      </c>
      <c r="D2779" t="s">
        <v>14</v>
      </c>
      <c r="E2779" t="s">
        <v>10</v>
      </c>
      <c r="F2779">
        <v>96</v>
      </c>
      <c r="G2779">
        <v>0.9</v>
      </c>
      <c r="H2779">
        <v>4590</v>
      </c>
      <c r="I2779" s="2">
        <v>0.71875</v>
      </c>
    </row>
    <row r="2780" spans="1:9" hidden="1" x14ac:dyDescent="0.25">
      <c r="A2780" s="1">
        <v>45080</v>
      </c>
      <c r="B2780">
        <v>63</v>
      </c>
      <c r="C2780" t="s">
        <v>9</v>
      </c>
      <c r="D2780" t="s">
        <v>14</v>
      </c>
      <c r="E2780" t="s">
        <v>10</v>
      </c>
      <c r="F2780">
        <v>90</v>
      </c>
      <c r="G2780">
        <v>1.01</v>
      </c>
      <c r="H2780">
        <v>4590</v>
      </c>
      <c r="I2780" s="2">
        <v>0.71875</v>
      </c>
    </row>
    <row r="2781" spans="1:9" hidden="1" x14ac:dyDescent="0.25">
      <c r="A2781" s="1">
        <v>45081</v>
      </c>
      <c r="B2781">
        <v>64</v>
      </c>
      <c r="C2781" t="s">
        <v>9</v>
      </c>
      <c r="D2781" t="s">
        <v>14</v>
      </c>
      <c r="E2781" t="s">
        <v>10</v>
      </c>
      <c r="F2781">
        <v>75</v>
      </c>
      <c r="G2781">
        <v>0.85</v>
      </c>
      <c r="H2781">
        <v>4590</v>
      </c>
      <c r="I2781" s="2">
        <v>0.71875</v>
      </c>
    </row>
    <row r="2782" spans="1:9" hidden="1" x14ac:dyDescent="0.25">
      <c r="A2782" s="1">
        <v>45082</v>
      </c>
      <c r="B2782">
        <v>65</v>
      </c>
      <c r="C2782" t="s">
        <v>9</v>
      </c>
      <c r="D2782" t="s">
        <v>14</v>
      </c>
      <c r="E2782" t="s">
        <v>10</v>
      </c>
      <c r="F2782">
        <v>96</v>
      </c>
      <c r="G2782">
        <v>1</v>
      </c>
      <c r="H2782">
        <v>4590</v>
      </c>
      <c r="I2782" s="2">
        <v>0.71875</v>
      </c>
    </row>
    <row r="2783" spans="1:9" hidden="1" x14ac:dyDescent="0.25">
      <c r="A2783" s="1">
        <v>45083</v>
      </c>
      <c r="B2783">
        <v>66</v>
      </c>
      <c r="C2783" t="s">
        <v>9</v>
      </c>
      <c r="D2783" t="s">
        <v>14</v>
      </c>
      <c r="E2783" t="s">
        <v>10</v>
      </c>
      <c r="F2783">
        <v>90</v>
      </c>
      <c r="G2783">
        <v>0.9</v>
      </c>
      <c r="H2783">
        <v>4590</v>
      </c>
      <c r="I2783" s="2">
        <v>0.71875</v>
      </c>
    </row>
    <row r="2784" spans="1:9" hidden="1" x14ac:dyDescent="0.25">
      <c r="A2784" s="1">
        <v>45084</v>
      </c>
      <c r="B2784">
        <v>67</v>
      </c>
      <c r="C2784" t="s">
        <v>9</v>
      </c>
      <c r="D2784" t="s">
        <v>14</v>
      </c>
      <c r="E2784" t="s">
        <v>10</v>
      </c>
      <c r="F2784">
        <v>104</v>
      </c>
      <c r="G2784">
        <v>1.1000000000000001</v>
      </c>
      <c r="H2784">
        <v>4590</v>
      </c>
      <c r="I2784" s="2">
        <v>0.71875</v>
      </c>
    </row>
    <row r="2785" spans="1:9" hidden="1" x14ac:dyDescent="0.25">
      <c r="A2785" s="1">
        <v>45085</v>
      </c>
      <c r="B2785">
        <v>68</v>
      </c>
      <c r="C2785" t="s">
        <v>9</v>
      </c>
      <c r="D2785" t="s">
        <v>14</v>
      </c>
      <c r="E2785" t="s">
        <v>10</v>
      </c>
      <c r="F2785">
        <v>112</v>
      </c>
      <c r="G2785">
        <v>1.1499999999999999</v>
      </c>
      <c r="H2785">
        <v>4590</v>
      </c>
      <c r="I2785" s="2">
        <v>0.71875</v>
      </c>
    </row>
    <row r="2786" spans="1:9" hidden="1" x14ac:dyDescent="0.25">
      <c r="A2786" s="1">
        <v>45086</v>
      </c>
      <c r="B2786">
        <v>69</v>
      </c>
      <c r="C2786" t="s">
        <v>9</v>
      </c>
      <c r="D2786" t="s">
        <v>14</v>
      </c>
      <c r="E2786" t="s">
        <v>10</v>
      </c>
      <c r="F2786">
        <v>75</v>
      </c>
      <c r="G2786">
        <v>0.85</v>
      </c>
      <c r="H2786">
        <v>4590</v>
      </c>
      <c r="I2786" s="2">
        <v>0.71875</v>
      </c>
    </row>
    <row r="2787" spans="1:9" hidden="1" x14ac:dyDescent="0.25">
      <c r="A2787" s="1">
        <v>45087</v>
      </c>
      <c r="B2787">
        <v>70</v>
      </c>
      <c r="C2787" t="s">
        <v>9</v>
      </c>
      <c r="D2787" t="s">
        <v>14</v>
      </c>
      <c r="E2787" t="s">
        <v>10</v>
      </c>
      <c r="F2787">
        <v>96</v>
      </c>
      <c r="G2787">
        <v>0.9</v>
      </c>
      <c r="H2787">
        <v>4590</v>
      </c>
      <c r="I2787" s="2">
        <v>0.71875</v>
      </c>
    </row>
    <row r="2788" spans="1:9" hidden="1" x14ac:dyDescent="0.25">
      <c r="A2788" s="1">
        <v>45088</v>
      </c>
      <c r="B2788">
        <v>71</v>
      </c>
      <c r="C2788" t="s">
        <v>9</v>
      </c>
      <c r="D2788" t="s">
        <v>14</v>
      </c>
      <c r="E2788" t="s">
        <v>10</v>
      </c>
      <c r="F2788">
        <v>75</v>
      </c>
      <c r="G2788">
        <v>0.76</v>
      </c>
      <c r="H2788">
        <v>4590</v>
      </c>
      <c r="I2788" s="2">
        <v>0.71875</v>
      </c>
    </row>
    <row r="2789" spans="1:9" hidden="1" x14ac:dyDescent="0.25">
      <c r="A2789" s="1">
        <v>45089</v>
      </c>
      <c r="B2789">
        <v>72</v>
      </c>
      <c r="C2789" t="s">
        <v>9</v>
      </c>
      <c r="D2789" t="s">
        <v>14</v>
      </c>
      <c r="E2789" t="s">
        <v>10</v>
      </c>
      <c r="F2789">
        <v>75</v>
      </c>
      <c r="G2789">
        <v>0.67</v>
      </c>
      <c r="H2789">
        <v>4590</v>
      </c>
      <c r="I2789" s="2">
        <v>0.71875</v>
      </c>
    </row>
    <row r="2790" spans="1:9" hidden="1" x14ac:dyDescent="0.25">
      <c r="A2790" s="1">
        <v>45090</v>
      </c>
      <c r="B2790">
        <v>73</v>
      </c>
      <c r="C2790" t="s">
        <v>9</v>
      </c>
      <c r="D2790" t="s">
        <v>14</v>
      </c>
      <c r="E2790" t="s">
        <v>10</v>
      </c>
      <c r="F2790">
        <v>104</v>
      </c>
      <c r="G2790">
        <v>0.95</v>
      </c>
      <c r="H2790">
        <v>4590</v>
      </c>
      <c r="I2790" s="2">
        <v>0.71875</v>
      </c>
    </row>
    <row r="2791" spans="1:9" hidden="1" x14ac:dyDescent="0.25">
      <c r="A2791" s="1">
        <v>45091</v>
      </c>
      <c r="B2791">
        <v>74</v>
      </c>
      <c r="C2791" t="s">
        <v>9</v>
      </c>
      <c r="D2791" t="s">
        <v>14</v>
      </c>
      <c r="E2791" t="s">
        <v>10</v>
      </c>
      <c r="F2791">
        <v>75</v>
      </c>
      <c r="G2791">
        <v>0.78</v>
      </c>
      <c r="H2791">
        <v>4590</v>
      </c>
      <c r="I2791" s="2">
        <v>0.71875</v>
      </c>
    </row>
    <row r="2792" spans="1:9" hidden="1" x14ac:dyDescent="0.25">
      <c r="A2792" s="1">
        <v>45092</v>
      </c>
      <c r="B2792">
        <v>75</v>
      </c>
      <c r="C2792" t="s">
        <v>9</v>
      </c>
      <c r="D2792" t="s">
        <v>14</v>
      </c>
      <c r="E2792" t="s">
        <v>10</v>
      </c>
      <c r="F2792">
        <v>79</v>
      </c>
      <c r="G2792">
        <v>0.65</v>
      </c>
      <c r="H2792">
        <v>4590</v>
      </c>
      <c r="I2792" s="2">
        <v>0.71875</v>
      </c>
    </row>
    <row r="2793" spans="1:9" hidden="1" x14ac:dyDescent="0.25">
      <c r="A2793" s="1">
        <v>45093</v>
      </c>
      <c r="B2793">
        <v>76</v>
      </c>
      <c r="C2793" t="s">
        <v>9</v>
      </c>
      <c r="D2793" t="s">
        <v>14</v>
      </c>
      <c r="E2793" t="s">
        <v>10</v>
      </c>
      <c r="F2793">
        <v>79</v>
      </c>
      <c r="G2793">
        <v>0.54</v>
      </c>
      <c r="H2793">
        <v>4590</v>
      </c>
      <c r="I2793" s="2">
        <v>0.71875</v>
      </c>
    </row>
    <row r="2794" spans="1:9" hidden="1" x14ac:dyDescent="0.25">
      <c r="A2794" s="1">
        <v>45094</v>
      </c>
      <c r="B2794">
        <v>77</v>
      </c>
      <c r="C2794" t="s">
        <v>9</v>
      </c>
      <c r="D2794" t="s">
        <v>14</v>
      </c>
      <c r="E2794" t="s">
        <v>10</v>
      </c>
      <c r="F2794">
        <v>125</v>
      </c>
      <c r="G2794">
        <v>0.95</v>
      </c>
      <c r="H2794">
        <v>4590</v>
      </c>
      <c r="I2794" s="2">
        <v>0.71875</v>
      </c>
    </row>
    <row r="2795" spans="1:9" hidden="1" x14ac:dyDescent="0.25">
      <c r="A2795" s="1">
        <v>45095</v>
      </c>
      <c r="B2795">
        <v>78</v>
      </c>
      <c r="C2795" t="s">
        <v>9</v>
      </c>
      <c r="D2795" t="s">
        <v>14</v>
      </c>
      <c r="E2795" t="s">
        <v>10</v>
      </c>
      <c r="F2795">
        <v>84</v>
      </c>
      <c r="G2795">
        <v>0.88</v>
      </c>
      <c r="H2795">
        <v>4590</v>
      </c>
      <c r="I2795" s="2">
        <v>0.71875</v>
      </c>
    </row>
    <row r="2796" spans="1:9" hidden="1" x14ac:dyDescent="0.25">
      <c r="A2796" s="1">
        <v>45096</v>
      </c>
      <c r="B2796">
        <v>79</v>
      </c>
      <c r="C2796" t="s">
        <v>9</v>
      </c>
      <c r="D2796" t="s">
        <v>14</v>
      </c>
      <c r="E2796" t="s">
        <v>10</v>
      </c>
      <c r="F2796">
        <v>96</v>
      </c>
      <c r="G2796">
        <v>1.1200000000000001</v>
      </c>
      <c r="H2796">
        <v>4590</v>
      </c>
      <c r="I2796" s="2">
        <v>0.71875</v>
      </c>
    </row>
    <row r="2797" spans="1:9" hidden="1" x14ac:dyDescent="0.25">
      <c r="A2797" s="1">
        <v>45097</v>
      </c>
      <c r="B2797">
        <v>80</v>
      </c>
      <c r="C2797" t="s">
        <v>9</v>
      </c>
      <c r="D2797" t="s">
        <v>14</v>
      </c>
      <c r="E2797" t="s">
        <v>10</v>
      </c>
      <c r="F2797">
        <v>75</v>
      </c>
      <c r="G2797">
        <v>0.88</v>
      </c>
      <c r="H2797">
        <v>4590</v>
      </c>
      <c r="I2797" s="2">
        <v>0.71875</v>
      </c>
    </row>
    <row r="2798" spans="1:9" hidden="1" x14ac:dyDescent="0.25">
      <c r="A2798" s="1">
        <v>45098</v>
      </c>
      <c r="B2798">
        <v>81</v>
      </c>
      <c r="C2798" t="s">
        <v>9</v>
      </c>
      <c r="D2798" t="s">
        <v>14</v>
      </c>
      <c r="E2798" t="s">
        <v>10</v>
      </c>
      <c r="F2798">
        <v>90</v>
      </c>
      <c r="G2798">
        <v>0.93</v>
      </c>
      <c r="H2798">
        <v>4590</v>
      </c>
      <c r="I2798" s="2">
        <v>0.71875</v>
      </c>
    </row>
    <row r="2799" spans="1:9" hidden="1" x14ac:dyDescent="0.25">
      <c r="A2799" s="1">
        <v>45099</v>
      </c>
      <c r="B2799">
        <v>82</v>
      </c>
      <c r="C2799" t="s">
        <v>9</v>
      </c>
      <c r="D2799" t="s">
        <v>14</v>
      </c>
      <c r="E2799" t="s">
        <v>10</v>
      </c>
      <c r="F2799">
        <v>84</v>
      </c>
      <c r="G2799">
        <v>0.86</v>
      </c>
      <c r="H2799">
        <v>4590</v>
      </c>
      <c r="I2799" s="2">
        <v>0.71875</v>
      </c>
    </row>
    <row r="2800" spans="1:9" hidden="1" x14ac:dyDescent="0.25">
      <c r="A2800" s="1">
        <v>45100</v>
      </c>
      <c r="B2800">
        <v>83</v>
      </c>
      <c r="C2800" t="s">
        <v>9</v>
      </c>
      <c r="D2800" t="s">
        <v>14</v>
      </c>
      <c r="E2800" t="s">
        <v>10</v>
      </c>
      <c r="F2800">
        <v>84</v>
      </c>
      <c r="G2800">
        <v>0.84</v>
      </c>
      <c r="H2800">
        <v>4590</v>
      </c>
      <c r="I2800" s="2">
        <v>0.71875</v>
      </c>
    </row>
    <row r="2801" spans="1:9" hidden="1" x14ac:dyDescent="0.25">
      <c r="A2801" s="1">
        <v>45101</v>
      </c>
      <c r="B2801">
        <v>84</v>
      </c>
      <c r="C2801" t="s">
        <v>9</v>
      </c>
      <c r="D2801" t="s">
        <v>14</v>
      </c>
      <c r="E2801" t="s">
        <v>10</v>
      </c>
      <c r="F2801">
        <v>79</v>
      </c>
      <c r="G2801">
        <v>0.78</v>
      </c>
      <c r="H2801">
        <v>4590</v>
      </c>
      <c r="I2801" s="2">
        <v>0.71875</v>
      </c>
    </row>
    <row r="2802" spans="1:9" hidden="1" x14ac:dyDescent="0.25">
      <c r="A2802" s="1">
        <v>45102</v>
      </c>
      <c r="B2802">
        <v>85</v>
      </c>
      <c r="C2802" t="s">
        <v>9</v>
      </c>
      <c r="D2802" t="s">
        <v>14</v>
      </c>
      <c r="E2802" t="s">
        <v>10</v>
      </c>
      <c r="F2802">
        <v>84</v>
      </c>
      <c r="G2802">
        <v>0.83</v>
      </c>
      <c r="H2802">
        <v>4590</v>
      </c>
      <c r="I2802" s="2">
        <v>0.71875</v>
      </c>
    </row>
    <row r="2803" spans="1:9" hidden="1" x14ac:dyDescent="0.25">
      <c r="A2803" s="1">
        <v>45103</v>
      </c>
      <c r="B2803">
        <v>86</v>
      </c>
      <c r="C2803" t="s">
        <v>9</v>
      </c>
      <c r="D2803" t="s">
        <v>14</v>
      </c>
      <c r="E2803" t="s">
        <v>10</v>
      </c>
      <c r="F2803">
        <v>75</v>
      </c>
      <c r="G2803">
        <v>0.76</v>
      </c>
      <c r="H2803">
        <v>4590</v>
      </c>
      <c r="I2803" s="2">
        <v>0.71875</v>
      </c>
    </row>
    <row r="2804" spans="1:9" hidden="1" x14ac:dyDescent="0.25">
      <c r="A2804" s="1">
        <v>45104</v>
      </c>
      <c r="B2804">
        <v>87</v>
      </c>
      <c r="C2804" t="s">
        <v>9</v>
      </c>
      <c r="D2804" t="s">
        <v>14</v>
      </c>
      <c r="E2804" t="s">
        <v>10</v>
      </c>
      <c r="F2804">
        <v>112</v>
      </c>
      <c r="G2804">
        <v>1.1000000000000001</v>
      </c>
      <c r="H2804">
        <v>4590</v>
      </c>
      <c r="I2804" s="2">
        <v>0.71875</v>
      </c>
    </row>
    <row r="2805" spans="1:9" hidden="1" x14ac:dyDescent="0.25">
      <c r="A2805" s="1">
        <v>45105</v>
      </c>
      <c r="B2805">
        <v>88</v>
      </c>
      <c r="C2805" t="s">
        <v>9</v>
      </c>
      <c r="D2805" t="s">
        <v>14</v>
      </c>
      <c r="E2805" t="s">
        <v>10</v>
      </c>
      <c r="F2805">
        <v>112</v>
      </c>
      <c r="G2805">
        <v>0.95</v>
      </c>
      <c r="H2805">
        <v>4590</v>
      </c>
      <c r="I2805" s="2">
        <v>0.71875</v>
      </c>
    </row>
    <row r="2806" spans="1:9" hidden="1" x14ac:dyDescent="0.25">
      <c r="A2806" s="1">
        <v>45106</v>
      </c>
      <c r="B2806">
        <v>89</v>
      </c>
      <c r="C2806" t="s">
        <v>9</v>
      </c>
      <c r="D2806" t="s">
        <v>14</v>
      </c>
      <c r="E2806" t="s">
        <v>10</v>
      </c>
      <c r="F2806">
        <v>90</v>
      </c>
      <c r="G2806">
        <v>0.92</v>
      </c>
      <c r="H2806">
        <v>4590</v>
      </c>
      <c r="I2806" s="2">
        <v>0.71875</v>
      </c>
    </row>
    <row r="2807" spans="1:9" hidden="1" x14ac:dyDescent="0.25">
      <c r="A2807" s="1">
        <v>45107</v>
      </c>
      <c r="B2807">
        <v>90</v>
      </c>
      <c r="C2807" t="s">
        <v>9</v>
      </c>
      <c r="D2807" t="s">
        <v>14</v>
      </c>
      <c r="E2807" t="s">
        <v>10</v>
      </c>
      <c r="F2807">
        <v>96</v>
      </c>
      <c r="G2807">
        <v>1.1000000000000001</v>
      </c>
      <c r="H2807">
        <v>4590</v>
      </c>
      <c r="I2807" s="2">
        <v>0.71875</v>
      </c>
    </row>
    <row r="2808" spans="1:9" hidden="1" x14ac:dyDescent="0.25">
      <c r="A2808" s="1">
        <v>45108</v>
      </c>
      <c r="B2808">
        <v>91</v>
      </c>
      <c r="C2808" t="s">
        <v>9</v>
      </c>
      <c r="D2808" t="s">
        <v>14</v>
      </c>
      <c r="E2808" t="s">
        <v>10</v>
      </c>
      <c r="F2808">
        <v>68</v>
      </c>
      <c r="G2808">
        <v>0.95</v>
      </c>
      <c r="H2808">
        <v>4590</v>
      </c>
      <c r="I2808" s="2">
        <v>0.71875</v>
      </c>
    </row>
    <row r="2809" spans="1:9" hidden="1" x14ac:dyDescent="0.25">
      <c r="A2809" s="1">
        <v>45109</v>
      </c>
      <c r="B2809">
        <v>92</v>
      </c>
      <c r="C2809" t="s">
        <v>9</v>
      </c>
      <c r="D2809" t="s">
        <v>14</v>
      </c>
      <c r="E2809" t="s">
        <v>10</v>
      </c>
      <c r="F2809">
        <v>75</v>
      </c>
      <c r="G2809">
        <v>1.2</v>
      </c>
      <c r="H2809">
        <v>4590</v>
      </c>
      <c r="I2809" s="2">
        <v>0.71875</v>
      </c>
    </row>
    <row r="2810" spans="1:9" hidden="1" x14ac:dyDescent="0.25">
      <c r="A2810" s="1">
        <v>45110</v>
      </c>
      <c r="B2810">
        <v>93</v>
      </c>
      <c r="C2810" t="s">
        <v>9</v>
      </c>
      <c r="D2810" t="s">
        <v>14</v>
      </c>
      <c r="E2810" t="s">
        <v>10</v>
      </c>
      <c r="F2810">
        <v>63</v>
      </c>
      <c r="G2810">
        <v>0.78</v>
      </c>
      <c r="H2810">
        <v>4590</v>
      </c>
      <c r="I2810" s="2">
        <v>0.71875</v>
      </c>
    </row>
    <row r="2811" spans="1:9" hidden="1" x14ac:dyDescent="0.25">
      <c r="A2811" s="1">
        <v>45111</v>
      </c>
      <c r="B2811">
        <v>94</v>
      </c>
      <c r="C2811" t="s">
        <v>9</v>
      </c>
      <c r="D2811" t="s">
        <v>14</v>
      </c>
      <c r="E2811" t="s">
        <v>10</v>
      </c>
      <c r="F2811">
        <v>59</v>
      </c>
      <c r="G2811">
        <v>0.72</v>
      </c>
      <c r="H2811">
        <v>4590</v>
      </c>
      <c r="I2811" s="2">
        <v>0.71875</v>
      </c>
    </row>
    <row r="2812" spans="1:9" hidden="1" x14ac:dyDescent="0.25">
      <c r="A2812" s="1">
        <v>45112</v>
      </c>
      <c r="B2812">
        <v>95</v>
      </c>
      <c r="C2812" t="s">
        <v>9</v>
      </c>
      <c r="D2812" t="s">
        <v>14</v>
      </c>
      <c r="E2812" t="s">
        <v>10</v>
      </c>
      <c r="F2812">
        <v>63</v>
      </c>
      <c r="G2812">
        <v>0.87</v>
      </c>
      <c r="H2812">
        <v>4590</v>
      </c>
      <c r="I2812" s="2">
        <v>0.71875</v>
      </c>
    </row>
    <row r="2813" spans="1:9" hidden="1" x14ac:dyDescent="0.25">
      <c r="A2813" s="1">
        <v>45113</v>
      </c>
      <c r="B2813">
        <v>96</v>
      </c>
      <c r="C2813" t="s">
        <v>9</v>
      </c>
      <c r="D2813" t="s">
        <v>14</v>
      </c>
      <c r="E2813" t="s">
        <v>10</v>
      </c>
      <c r="F2813">
        <v>68</v>
      </c>
      <c r="G2813">
        <v>1.0900000000000001</v>
      </c>
      <c r="H2813">
        <v>4590</v>
      </c>
      <c r="I2813" s="2">
        <v>0.71875</v>
      </c>
    </row>
    <row r="2814" spans="1:9" hidden="1" x14ac:dyDescent="0.25">
      <c r="A2814" s="1">
        <v>45114</v>
      </c>
      <c r="B2814">
        <v>97</v>
      </c>
      <c r="C2814" t="s">
        <v>9</v>
      </c>
      <c r="D2814" t="s">
        <v>14</v>
      </c>
      <c r="E2814" t="s">
        <v>10</v>
      </c>
      <c r="F2814">
        <v>59</v>
      </c>
      <c r="G2814">
        <v>0.84</v>
      </c>
      <c r="H2814">
        <v>4590</v>
      </c>
      <c r="I2814" s="2">
        <v>0.71875</v>
      </c>
    </row>
    <row r="2815" spans="1:9" hidden="1" x14ac:dyDescent="0.25">
      <c r="A2815" s="1">
        <v>45115</v>
      </c>
      <c r="B2815">
        <v>98</v>
      </c>
      <c r="C2815" t="s">
        <v>9</v>
      </c>
      <c r="D2815" t="s">
        <v>14</v>
      </c>
      <c r="E2815" t="s">
        <v>10</v>
      </c>
      <c r="F2815">
        <v>75</v>
      </c>
      <c r="G2815">
        <v>1.0900000000000001</v>
      </c>
      <c r="H2815">
        <v>4590</v>
      </c>
      <c r="I2815" s="2">
        <v>0.71875</v>
      </c>
    </row>
    <row r="2816" spans="1:9" hidden="1" x14ac:dyDescent="0.25">
      <c r="A2816" s="1">
        <v>45116</v>
      </c>
      <c r="B2816">
        <v>99</v>
      </c>
      <c r="C2816" t="s">
        <v>9</v>
      </c>
      <c r="D2816" t="s">
        <v>14</v>
      </c>
      <c r="E2816" t="s">
        <v>10</v>
      </c>
      <c r="F2816">
        <v>68</v>
      </c>
      <c r="G2816">
        <v>0.9</v>
      </c>
      <c r="H2816">
        <v>4590</v>
      </c>
      <c r="I2816" s="2">
        <v>0.71875</v>
      </c>
    </row>
    <row r="2817" spans="1:9" hidden="1" x14ac:dyDescent="0.25">
      <c r="A2817" s="1">
        <v>45117</v>
      </c>
      <c r="B2817">
        <v>100</v>
      </c>
      <c r="C2817" t="s">
        <v>9</v>
      </c>
      <c r="D2817" t="s">
        <v>14</v>
      </c>
      <c r="E2817" t="s">
        <v>10</v>
      </c>
      <c r="F2817">
        <v>63</v>
      </c>
      <c r="G2817">
        <v>0.78</v>
      </c>
      <c r="H2817">
        <v>4590</v>
      </c>
      <c r="I2817" s="2">
        <v>0.71875</v>
      </c>
    </row>
    <row r="2818" spans="1:9" hidden="1" x14ac:dyDescent="0.25">
      <c r="A2818" s="1">
        <v>45118</v>
      </c>
      <c r="B2818">
        <v>101</v>
      </c>
      <c r="C2818" t="s">
        <v>9</v>
      </c>
      <c r="D2818" t="s">
        <v>14</v>
      </c>
      <c r="E2818" t="s">
        <v>10</v>
      </c>
      <c r="F2818">
        <v>63</v>
      </c>
      <c r="G2818">
        <v>0.67</v>
      </c>
      <c r="H2818">
        <v>4590</v>
      </c>
      <c r="I2818" s="2">
        <v>0.71875</v>
      </c>
    </row>
    <row r="2819" spans="1:9" hidden="1" x14ac:dyDescent="0.25">
      <c r="A2819" s="1">
        <v>45119</v>
      </c>
      <c r="B2819">
        <v>102</v>
      </c>
      <c r="C2819" t="s">
        <v>9</v>
      </c>
      <c r="D2819" t="s">
        <v>14</v>
      </c>
      <c r="E2819" t="s">
        <v>10</v>
      </c>
      <c r="F2819">
        <v>63</v>
      </c>
      <c r="G2819">
        <v>0.69</v>
      </c>
      <c r="H2819">
        <v>4590</v>
      </c>
      <c r="I2819" s="2">
        <v>0.71875</v>
      </c>
    </row>
    <row r="2820" spans="1:9" hidden="1" x14ac:dyDescent="0.25">
      <c r="A2820" s="1">
        <v>45120</v>
      </c>
      <c r="B2820">
        <v>103</v>
      </c>
      <c r="C2820" t="s">
        <v>9</v>
      </c>
      <c r="D2820" t="s">
        <v>14</v>
      </c>
      <c r="E2820" t="s">
        <v>10</v>
      </c>
      <c r="F2820">
        <v>63</v>
      </c>
      <c r="G2820">
        <v>0.64</v>
      </c>
      <c r="H2820">
        <v>4590</v>
      </c>
      <c r="I2820" s="2">
        <v>0.71875</v>
      </c>
    </row>
    <row r="2821" spans="1:9" hidden="1" x14ac:dyDescent="0.25">
      <c r="A2821" s="1">
        <v>45121</v>
      </c>
      <c r="B2821">
        <v>104</v>
      </c>
      <c r="C2821" t="s">
        <v>9</v>
      </c>
      <c r="D2821" t="s">
        <v>14</v>
      </c>
      <c r="E2821" t="s">
        <v>10</v>
      </c>
      <c r="F2821">
        <v>63</v>
      </c>
      <c r="G2821">
        <v>0.7</v>
      </c>
      <c r="H2821">
        <v>4590</v>
      </c>
      <c r="I2821" s="2">
        <v>0.71875</v>
      </c>
    </row>
    <row r="2822" spans="1:9" hidden="1" x14ac:dyDescent="0.25">
      <c r="A2822" s="1">
        <v>45122</v>
      </c>
      <c r="B2822">
        <v>105</v>
      </c>
      <c r="C2822" t="s">
        <v>9</v>
      </c>
      <c r="D2822" t="s">
        <v>14</v>
      </c>
      <c r="E2822" t="s">
        <v>10</v>
      </c>
      <c r="F2822">
        <v>63</v>
      </c>
      <c r="G2822">
        <v>0.82</v>
      </c>
      <c r="H2822">
        <v>4590</v>
      </c>
      <c r="I2822" s="2">
        <v>0.71875</v>
      </c>
    </row>
    <row r="2823" spans="1:9" hidden="1" x14ac:dyDescent="0.25">
      <c r="A2823" s="1">
        <v>45123</v>
      </c>
      <c r="B2823">
        <v>106</v>
      </c>
      <c r="C2823" t="s">
        <v>9</v>
      </c>
      <c r="D2823" t="s">
        <v>14</v>
      </c>
      <c r="E2823" t="s">
        <v>10</v>
      </c>
      <c r="F2823">
        <v>68</v>
      </c>
      <c r="G2823">
        <v>0.92</v>
      </c>
      <c r="H2823">
        <v>4590</v>
      </c>
      <c r="I2823" s="2">
        <v>0.71875</v>
      </c>
    </row>
    <row r="2824" spans="1:9" hidden="1" x14ac:dyDescent="0.25">
      <c r="A2824" s="1">
        <v>45124</v>
      </c>
      <c r="B2824">
        <v>107</v>
      </c>
      <c r="C2824" t="s">
        <v>9</v>
      </c>
      <c r="D2824" t="s">
        <v>14</v>
      </c>
      <c r="E2824" t="s">
        <v>10</v>
      </c>
      <c r="F2824">
        <v>59</v>
      </c>
      <c r="G2824">
        <v>0.76</v>
      </c>
      <c r="H2824">
        <v>4590</v>
      </c>
      <c r="I2824" s="2">
        <v>0.71875</v>
      </c>
    </row>
    <row r="2825" spans="1:9" hidden="1" x14ac:dyDescent="0.25">
      <c r="A2825" s="1">
        <v>45125</v>
      </c>
      <c r="B2825">
        <v>108</v>
      </c>
      <c r="C2825" t="s">
        <v>9</v>
      </c>
      <c r="D2825" t="s">
        <v>14</v>
      </c>
      <c r="E2825" t="s">
        <v>10</v>
      </c>
      <c r="F2825">
        <v>59</v>
      </c>
      <c r="G2825">
        <v>0.78</v>
      </c>
      <c r="H2825">
        <v>4590</v>
      </c>
      <c r="I2825" s="2">
        <v>0.71875</v>
      </c>
    </row>
    <row r="2826" spans="1:9" hidden="1" x14ac:dyDescent="0.25">
      <c r="A2826" s="1">
        <v>45126</v>
      </c>
      <c r="B2826">
        <v>109</v>
      </c>
      <c r="C2826" t="s">
        <v>9</v>
      </c>
      <c r="D2826" t="s">
        <v>14</v>
      </c>
      <c r="E2826" t="s">
        <v>10</v>
      </c>
      <c r="F2826">
        <v>68</v>
      </c>
      <c r="G2826">
        <v>0.84</v>
      </c>
      <c r="H2826">
        <v>4590</v>
      </c>
      <c r="I2826" s="2">
        <v>0.71875</v>
      </c>
    </row>
    <row r="2827" spans="1:9" hidden="1" x14ac:dyDescent="0.25">
      <c r="A2827" s="1">
        <v>45127</v>
      </c>
      <c r="B2827">
        <v>110</v>
      </c>
      <c r="C2827" t="s">
        <v>9</v>
      </c>
      <c r="D2827" t="s">
        <v>14</v>
      </c>
      <c r="E2827" t="s">
        <v>10</v>
      </c>
      <c r="F2827">
        <v>59</v>
      </c>
      <c r="G2827">
        <v>0.72</v>
      </c>
      <c r="H2827">
        <v>4590</v>
      </c>
      <c r="I2827" s="2">
        <v>0.71875</v>
      </c>
    </row>
    <row r="2828" spans="1:9" hidden="1" x14ac:dyDescent="0.25">
      <c r="A2828" s="1">
        <v>45128</v>
      </c>
      <c r="B2828">
        <v>111</v>
      </c>
      <c r="C2828" t="s">
        <v>9</v>
      </c>
      <c r="D2828" t="s">
        <v>14</v>
      </c>
      <c r="E2828" t="s">
        <v>10</v>
      </c>
      <c r="F2828">
        <v>63</v>
      </c>
      <c r="G2828">
        <v>0.67</v>
      </c>
      <c r="H2828">
        <v>4590</v>
      </c>
      <c r="I2828" s="2">
        <v>0.71875</v>
      </c>
    </row>
    <row r="2829" spans="1:9" hidden="1" x14ac:dyDescent="0.25">
      <c r="A2829" s="1">
        <v>45129</v>
      </c>
      <c r="B2829">
        <v>112</v>
      </c>
      <c r="C2829" t="s">
        <v>9</v>
      </c>
      <c r="D2829" t="s">
        <v>14</v>
      </c>
      <c r="E2829" t="s">
        <v>10</v>
      </c>
      <c r="F2829">
        <v>68</v>
      </c>
      <c r="G2829">
        <v>0.95</v>
      </c>
      <c r="H2829">
        <v>4590</v>
      </c>
      <c r="I2829" s="2">
        <v>0.71875</v>
      </c>
    </row>
    <row r="2830" spans="1:9" hidden="1" x14ac:dyDescent="0.25">
      <c r="A2830" s="1">
        <v>45130</v>
      </c>
      <c r="B2830">
        <v>113</v>
      </c>
      <c r="C2830" t="s">
        <v>9</v>
      </c>
      <c r="D2830" t="s">
        <v>14</v>
      </c>
      <c r="E2830" t="s">
        <v>10</v>
      </c>
      <c r="F2830">
        <v>59</v>
      </c>
      <c r="G2830">
        <v>0.78</v>
      </c>
      <c r="H2830">
        <v>4590</v>
      </c>
      <c r="I2830" s="2">
        <v>0.71875</v>
      </c>
    </row>
    <row r="2831" spans="1:9" hidden="1" x14ac:dyDescent="0.25">
      <c r="A2831" s="1">
        <v>45131</v>
      </c>
      <c r="B2831">
        <v>114</v>
      </c>
      <c r="C2831" t="s">
        <v>9</v>
      </c>
      <c r="D2831" t="s">
        <v>14</v>
      </c>
      <c r="E2831" t="s">
        <v>10</v>
      </c>
      <c r="F2831">
        <v>59</v>
      </c>
      <c r="G2831">
        <v>0.65</v>
      </c>
      <c r="H2831">
        <v>4590</v>
      </c>
      <c r="I2831" s="2">
        <v>0.71875</v>
      </c>
    </row>
    <row r="2832" spans="1:9" hidden="1" x14ac:dyDescent="0.25">
      <c r="A2832" s="1">
        <v>45132</v>
      </c>
      <c r="B2832">
        <v>115</v>
      </c>
      <c r="C2832" t="s">
        <v>9</v>
      </c>
      <c r="D2832" t="s">
        <v>14</v>
      </c>
      <c r="E2832" t="s">
        <v>10</v>
      </c>
      <c r="F2832">
        <v>79</v>
      </c>
      <c r="G2832">
        <v>0.91</v>
      </c>
      <c r="H2832">
        <v>4590</v>
      </c>
      <c r="I2832" s="2">
        <v>0.71875</v>
      </c>
    </row>
    <row r="2833" spans="1:9" hidden="1" x14ac:dyDescent="0.25">
      <c r="A2833" s="1">
        <v>45133</v>
      </c>
      <c r="B2833">
        <v>116</v>
      </c>
      <c r="C2833" t="s">
        <v>9</v>
      </c>
      <c r="D2833" t="s">
        <v>14</v>
      </c>
      <c r="E2833" t="s">
        <v>10</v>
      </c>
      <c r="F2833">
        <v>68</v>
      </c>
      <c r="G2833">
        <v>0.68</v>
      </c>
      <c r="H2833">
        <v>4590</v>
      </c>
      <c r="I2833" s="2">
        <v>0.71875</v>
      </c>
    </row>
    <row r="2834" spans="1:9" hidden="1" x14ac:dyDescent="0.25">
      <c r="A2834" s="1">
        <v>45134</v>
      </c>
      <c r="B2834">
        <v>117</v>
      </c>
      <c r="C2834" t="s">
        <v>9</v>
      </c>
      <c r="D2834" t="s">
        <v>14</v>
      </c>
      <c r="E2834" t="s">
        <v>10</v>
      </c>
      <c r="F2834">
        <v>68</v>
      </c>
      <c r="G2834">
        <v>0.95</v>
      </c>
      <c r="H2834">
        <v>4590</v>
      </c>
      <c r="I2834" s="2">
        <v>0.71875</v>
      </c>
    </row>
    <row r="2835" spans="1:9" hidden="1" x14ac:dyDescent="0.25">
      <c r="A2835" s="1">
        <v>45135</v>
      </c>
      <c r="B2835">
        <v>118</v>
      </c>
      <c r="C2835" t="s">
        <v>9</v>
      </c>
      <c r="D2835" t="s">
        <v>14</v>
      </c>
      <c r="E2835" t="s">
        <v>10</v>
      </c>
      <c r="F2835">
        <v>68</v>
      </c>
      <c r="G2835">
        <v>0.94</v>
      </c>
      <c r="H2835">
        <v>4590</v>
      </c>
      <c r="I2835" s="2">
        <v>0.71875</v>
      </c>
    </row>
    <row r="2836" spans="1:9" hidden="1" x14ac:dyDescent="0.25">
      <c r="A2836" s="1">
        <v>45136</v>
      </c>
      <c r="B2836">
        <v>119</v>
      </c>
      <c r="C2836" t="s">
        <v>9</v>
      </c>
      <c r="D2836" t="s">
        <v>14</v>
      </c>
      <c r="E2836" t="s">
        <v>10</v>
      </c>
      <c r="F2836">
        <v>59</v>
      </c>
      <c r="G2836">
        <v>0.78</v>
      </c>
      <c r="H2836">
        <v>4590</v>
      </c>
      <c r="I2836" s="2">
        <v>0.71875</v>
      </c>
    </row>
    <row r="2837" spans="1:9" hidden="1" x14ac:dyDescent="0.25">
      <c r="A2837" s="1">
        <v>45137</v>
      </c>
      <c r="B2837">
        <v>120</v>
      </c>
      <c r="C2837" t="s">
        <v>9</v>
      </c>
      <c r="D2837" t="s">
        <v>14</v>
      </c>
      <c r="E2837" t="s">
        <v>10</v>
      </c>
      <c r="F2837">
        <v>59</v>
      </c>
      <c r="G2837">
        <v>0.72</v>
      </c>
      <c r="H2837">
        <v>4590</v>
      </c>
      <c r="I2837" s="2">
        <v>0.71875</v>
      </c>
    </row>
    <row r="2838" spans="1:9" hidden="1" x14ac:dyDescent="0.25">
      <c r="A2838" s="1">
        <v>45138</v>
      </c>
      <c r="B2838">
        <v>121</v>
      </c>
      <c r="C2838" t="s">
        <v>9</v>
      </c>
      <c r="D2838" t="s">
        <v>14</v>
      </c>
      <c r="E2838" t="s">
        <v>10</v>
      </c>
      <c r="F2838">
        <v>48</v>
      </c>
      <c r="G2838">
        <v>0.67</v>
      </c>
      <c r="H2838">
        <v>4590</v>
      </c>
      <c r="I2838" s="2">
        <v>0.71875</v>
      </c>
    </row>
    <row r="2839" spans="1:9" hidden="1" x14ac:dyDescent="0.25">
      <c r="A2839" s="1">
        <v>45139</v>
      </c>
      <c r="B2839">
        <v>122</v>
      </c>
      <c r="C2839" t="s">
        <v>9</v>
      </c>
      <c r="D2839" t="s">
        <v>14</v>
      </c>
      <c r="E2839" t="s">
        <v>10</v>
      </c>
      <c r="F2839">
        <v>53</v>
      </c>
      <c r="G2839">
        <v>0.92</v>
      </c>
      <c r="H2839">
        <v>4590</v>
      </c>
      <c r="I2839" s="2">
        <v>0.71875</v>
      </c>
    </row>
    <row r="2840" spans="1:9" hidden="1" x14ac:dyDescent="0.25">
      <c r="A2840" s="1">
        <v>45140</v>
      </c>
      <c r="B2840">
        <v>123</v>
      </c>
      <c r="C2840" t="s">
        <v>9</v>
      </c>
      <c r="D2840" t="s">
        <v>14</v>
      </c>
      <c r="E2840" t="s">
        <v>10</v>
      </c>
      <c r="F2840">
        <v>48</v>
      </c>
      <c r="G2840">
        <v>0.78</v>
      </c>
      <c r="H2840">
        <v>4590</v>
      </c>
      <c r="I2840" s="2">
        <v>0.71875</v>
      </c>
    </row>
    <row r="2841" spans="1:9" hidden="1" x14ac:dyDescent="0.25">
      <c r="A2841" s="1">
        <v>45141</v>
      </c>
      <c r="B2841">
        <v>124</v>
      </c>
      <c r="C2841" t="s">
        <v>9</v>
      </c>
      <c r="D2841" t="s">
        <v>14</v>
      </c>
      <c r="E2841" t="s">
        <v>10</v>
      </c>
      <c r="F2841">
        <v>48</v>
      </c>
      <c r="G2841">
        <v>0.67</v>
      </c>
      <c r="H2841">
        <v>4590</v>
      </c>
      <c r="I2841" s="2">
        <v>0.71875</v>
      </c>
    </row>
    <row r="2842" spans="1:9" hidden="1" x14ac:dyDescent="0.25">
      <c r="A2842" s="1">
        <v>45142</v>
      </c>
      <c r="B2842">
        <v>125</v>
      </c>
      <c r="C2842" t="s">
        <v>9</v>
      </c>
      <c r="D2842" t="s">
        <v>14</v>
      </c>
      <c r="E2842" t="s">
        <v>10</v>
      </c>
      <c r="F2842">
        <v>48</v>
      </c>
      <c r="G2842">
        <v>0.64</v>
      </c>
      <c r="H2842">
        <v>4590</v>
      </c>
      <c r="I2842" s="2">
        <v>0.71875</v>
      </c>
    </row>
    <row r="2843" spans="1:9" hidden="1" x14ac:dyDescent="0.25">
      <c r="A2843" s="1">
        <v>45143</v>
      </c>
      <c r="B2843">
        <v>126</v>
      </c>
      <c r="C2843" t="s">
        <v>9</v>
      </c>
      <c r="D2843" t="s">
        <v>14</v>
      </c>
      <c r="E2843" t="s">
        <v>10</v>
      </c>
      <c r="F2843">
        <v>41</v>
      </c>
      <c r="G2843">
        <v>0.67</v>
      </c>
      <c r="H2843">
        <v>4590</v>
      </c>
      <c r="I2843" s="2">
        <v>0.71875</v>
      </c>
    </row>
    <row r="2844" spans="1:9" hidden="1" x14ac:dyDescent="0.25">
      <c r="A2844" s="1">
        <v>45144</v>
      </c>
      <c r="B2844">
        <v>127</v>
      </c>
      <c r="C2844" t="s">
        <v>9</v>
      </c>
      <c r="D2844" t="s">
        <v>14</v>
      </c>
      <c r="E2844" t="s">
        <v>10</v>
      </c>
      <c r="F2844">
        <v>53</v>
      </c>
      <c r="G2844">
        <v>0.84</v>
      </c>
      <c r="H2844">
        <v>4590</v>
      </c>
      <c r="I2844" s="2">
        <v>0.71875</v>
      </c>
    </row>
    <row r="2845" spans="1:9" hidden="1" x14ac:dyDescent="0.25">
      <c r="A2845" s="1">
        <v>45145</v>
      </c>
      <c r="B2845">
        <v>128</v>
      </c>
      <c r="C2845" t="s">
        <v>9</v>
      </c>
      <c r="D2845" t="s">
        <v>14</v>
      </c>
      <c r="E2845" t="s">
        <v>10</v>
      </c>
      <c r="F2845">
        <v>41</v>
      </c>
      <c r="G2845">
        <v>0.69</v>
      </c>
      <c r="H2845">
        <v>4590</v>
      </c>
      <c r="I2845" s="2">
        <v>0.71875</v>
      </c>
    </row>
    <row r="2846" spans="1:9" hidden="1" x14ac:dyDescent="0.25">
      <c r="A2846" s="1">
        <v>45146</v>
      </c>
      <c r="B2846">
        <v>129</v>
      </c>
      <c r="C2846" t="s">
        <v>9</v>
      </c>
      <c r="D2846" t="s">
        <v>14</v>
      </c>
      <c r="E2846" t="s">
        <v>10</v>
      </c>
      <c r="F2846">
        <v>53</v>
      </c>
      <c r="G2846">
        <v>0.95</v>
      </c>
      <c r="H2846">
        <v>4590</v>
      </c>
      <c r="I2846" s="2">
        <v>0.71875</v>
      </c>
    </row>
    <row r="2847" spans="1:9" hidden="1" x14ac:dyDescent="0.25">
      <c r="A2847" s="1">
        <v>45147</v>
      </c>
      <c r="B2847">
        <v>130</v>
      </c>
      <c r="C2847" t="s">
        <v>9</v>
      </c>
      <c r="D2847" t="s">
        <v>14</v>
      </c>
      <c r="E2847" t="s">
        <v>10</v>
      </c>
      <c r="F2847">
        <v>41</v>
      </c>
      <c r="G2847">
        <v>0.79</v>
      </c>
      <c r="H2847">
        <v>4590</v>
      </c>
      <c r="I2847" s="2">
        <v>0.71875</v>
      </c>
    </row>
    <row r="2848" spans="1:9" hidden="1" x14ac:dyDescent="0.25">
      <c r="A2848" s="1">
        <v>45148</v>
      </c>
      <c r="B2848">
        <v>131</v>
      </c>
      <c r="C2848" t="s">
        <v>9</v>
      </c>
      <c r="D2848" t="s">
        <v>14</v>
      </c>
      <c r="E2848" t="s">
        <v>10</v>
      </c>
      <c r="F2848">
        <v>53</v>
      </c>
      <c r="G2848">
        <v>1.07</v>
      </c>
      <c r="H2848">
        <v>4590</v>
      </c>
      <c r="I2848" s="2">
        <v>0.71875</v>
      </c>
    </row>
    <row r="2849" spans="1:9" hidden="1" x14ac:dyDescent="0.25">
      <c r="A2849" s="1">
        <v>45149</v>
      </c>
      <c r="B2849">
        <v>132</v>
      </c>
      <c r="C2849" t="s">
        <v>9</v>
      </c>
      <c r="D2849" t="s">
        <v>14</v>
      </c>
      <c r="E2849" t="s">
        <v>10</v>
      </c>
      <c r="F2849">
        <v>48</v>
      </c>
      <c r="G2849">
        <v>0.85</v>
      </c>
      <c r="H2849">
        <v>4590</v>
      </c>
      <c r="I2849" s="2">
        <v>0.71875</v>
      </c>
    </row>
    <row r="2850" spans="1:9" hidden="1" x14ac:dyDescent="0.25">
      <c r="A2850" s="1">
        <v>45150</v>
      </c>
      <c r="B2850">
        <v>133</v>
      </c>
      <c r="C2850" t="s">
        <v>9</v>
      </c>
      <c r="D2850" t="s">
        <v>14</v>
      </c>
      <c r="E2850" t="s">
        <v>10</v>
      </c>
      <c r="F2850">
        <v>41</v>
      </c>
      <c r="G2850">
        <v>0.77</v>
      </c>
      <c r="H2850">
        <v>4590</v>
      </c>
      <c r="I2850" s="2">
        <v>0.71875</v>
      </c>
    </row>
    <row r="2851" spans="1:9" hidden="1" x14ac:dyDescent="0.25">
      <c r="A2851" s="1">
        <v>45151</v>
      </c>
      <c r="B2851">
        <v>134</v>
      </c>
      <c r="C2851" t="s">
        <v>9</v>
      </c>
      <c r="D2851" t="s">
        <v>14</v>
      </c>
      <c r="E2851" t="s">
        <v>10</v>
      </c>
      <c r="F2851">
        <v>41</v>
      </c>
      <c r="G2851">
        <v>0.71</v>
      </c>
      <c r="H2851">
        <v>4590</v>
      </c>
      <c r="I2851" s="2">
        <v>0.71875</v>
      </c>
    </row>
    <row r="2852" spans="1:9" hidden="1" x14ac:dyDescent="0.25">
      <c r="A2852" s="1">
        <v>45152</v>
      </c>
      <c r="B2852">
        <v>135</v>
      </c>
      <c r="C2852" t="s">
        <v>9</v>
      </c>
      <c r="D2852" t="s">
        <v>14</v>
      </c>
      <c r="E2852" t="s">
        <v>10</v>
      </c>
      <c r="F2852">
        <v>48</v>
      </c>
      <c r="G2852">
        <v>1.1499999999999999</v>
      </c>
      <c r="H2852">
        <v>4590</v>
      </c>
      <c r="I2852" s="2">
        <v>0.71875</v>
      </c>
    </row>
    <row r="2853" spans="1:9" hidden="1" x14ac:dyDescent="0.25">
      <c r="A2853" s="1">
        <v>45153</v>
      </c>
      <c r="B2853">
        <v>136</v>
      </c>
      <c r="C2853" t="s">
        <v>9</v>
      </c>
      <c r="D2853" t="s">
        <v>14</v>
      </c>
      <c r="E2853" t="s">
        <v>10</v>
      </c>
      <c r="F2853">
        <v>41</v>
      </c>
      <c r="G2853">
        <v>0.78</v>
      </c>
      <c r="H2853">
        <v>4590</v>
      </c>
      <c r="I2853" s="2">
        <v>0.71875</v>
      </c>
    </row>
    <row r="2854" spans="1:9" hidden="1" x14ac:dyDescent="0.25">
      <c r="A2854" s="1">
        <v>45154</v>
      </c>
      <c r="B2854">
        <v>137</v>
      </c>
      <c r="C2854" t="s">
        <v>9</v>
      </c>
      <c r="D2854" t="s">
        <v>14</v>
      </c>
      <c r="E2854" t="s">
        <v>10</v>
      </c>
      <c r="F2854">
        <v>48</v>
      </c>
      <c r="G2854">
        <v>0.88</v>
      </c>
      <c r="H2854">
        <v>4590</v>
      </c>
      <c r="I2854" s="2">
        <v>0.71875</v>
      </c>
    </row>
    <row r="2855" spans="1:9" hidden="1" x14ac:dyDescent="0.25">
      <c r="A2855" s="1">
        <v>45155</v>
      </c>
      <c r="B2855">
        <v>138</v>
      </c>
      <c r="C2855" t="s">
        <v>9</v>
      </c>
      <c r="D2855" t="s">
        <v>14</v>
      </c>
      <c r="E2855" t="s">
        <v>10</v>
      </c>
      <c r="F2855">
        <v>41</v>
      </c>
      <c r="G2855">
        <v>0.65</v>
      </c>
      <c r="H2855">
        <v>4590</v>
      </c>
      <c r="I2855" s="2">
        <v>0.71875</v>
      </c>
    </row>
    <row r="2856" spans="1:9" hidden="1" x14ac:dyDescent="0.25">
      <c r="A2856" s="1">
        <v>45156</v>
      </c>
      <c r="B2856">
        <v>139</v>
      </c>
      <c r="C2856" t="s">
        <v>9</v>
      </c>
      <c r="D2856" t="s">
        <v>14</v>
      </c>
      <c r="E2856" t="s">
        <v>10</v>
      </c>
      <c r="F2856">
        <v>41</v>
      </c>
      <c r="G2856">
        <v>0.64</v>
      </c>
      <c r="H2856">
        <v>4590</v>
      </c>
      <c r="I2856" s="2">
        <v>0.71875</v>
      </c>
    </row>
    <row r="2857" spans="1:9" hidden="1" x14ac:dyDescent="0.25">
      <c r="A2857" s="1">
        <v>45157</v>
      </c>
      <c r="B2857">
        <v>140</v>
      </c>
      <c r="C2857" t="s">
        <v>9</v>
      </c>
      <c r="D2857" t="s">
        <v>14</v>
      </c>
      <c r="E2857" t="s">
        <v>10</v>
      </c>
      <c r="F2857">
        <v>53</v>
      </c>
      <c r="G2857">
        <v>0.95</v>
      </c>
      <c r="H2857">
        <v>4590</v>
      </c>
      <c r="I2857" s="2">
        <v>0.71875</v>
      </c>
    </row>
    <row r="2858" spans="1:9" hidden="1" x14ac:dyDescent="0.25">
      <c r="A2858" s="1">
        <v>45158</v>
      </c>
      <c r="B2858">
        <v>141</v>
      </c>
      <c r="C2858" t="s">
        <v>9</v>
      </c>
      <c r="D2858" t="s">
        <v>14</v>
      </c>
      <c r="E2858" t="s">
        <v>10</v>
      </c>
      <c r="F2858">
        <v>41</v>
      </c>
      <c r="G2858">
        <v>0.78</v>
      </c>
      <c r="H2858">
        <v>4590</v>
      </c>
      <c r="I2858" s="2">
        <v>0.71875</v>
      </c>
    </row>
    <row r="2859" spans="1:9" hidden="1" x14ac:dyDescent="0.25">
      <c r="A2859" s="1">
        <v>45159</v>
      </c>
      <c r="B2859">
        <v>142</v>
      </c>
      <c r="C2859" t="s">
        <v>9</v>
      </c>
      <c r="D2859" t="s">
        <v>14</v>
      </c>
      <c r="E2859" t="s">
        <v>10</v>
      </c>
      <c r="F2859">
        <v>41</v>
      </c>
      <c r="G2859">
        <v>0.64</v>
      </c>
      <c r="H2859">
        <v>4590</v>
      </c>
      <c r="I2859" s="2">
        <v>0.71875</v>
      </c>
    </row>
    <row r="2860" spans="1:9" hidden="1" x14ac:dyDescent="0.25">
      <c r="A2860" s="1">
        <v>45160</v>
      </c>
      <c r="B2860">
        <v>143</v>
      </c>
      <c r="C2860" t="s">
        <v>9</v>
      </c>
      <c r="D2860" t="s">
        <v>14</v>
      </c>
      <c r="E2860" t="s">
        <v>10</v>
      </c>
      <c r="F2860">
        <v>41</v>
      </c>
      <c r="G2860">
        <v>0.56000000000000005</v>
      </c>
      <c r="H2860">
        <v>4590</v>
      </c>
      <c r="I2860" s="2">
        <v>0.71875</v>
      </c>
    </row>
    <row r="2861" spans="1:9" hidden="1" x14ac:dyDescent="0.25">
      <c r="A2861" s="1">
        <v>45161</v>
      </c>
      <c r="B2861">
        <v>144</v>
      </c>
      <c r="C2861" t="s">
        <v>9</v>
      </c>
      <c r="D2861" t="s">
        <v>14</v>
      </c>
      <c r="E2861" t="s">
        <v>10</v>
      </c>
      <c r="F2861">
        <v>53</v>
      </c>
      <c r="G2861">
        <v>0.85</v>
      </c>
      <c r="H2861">
        <v>4590</v>
      </c>
      <c r="I2861" s="2">
        <v>0.71875</v>
      </c>
    </row>
    <row r="2862" spans="1:9" hidden="1" x14ac:dyDescent="0.25">
      <c r="A2862" s="1">
        <v>45162</v>
      </c>
      <c r="B2862">
        <v>145</v>
      </c>
      <c r="C2862" t="s">
        <v>9</v>
      </c>
      <c r="D2862" t="s">
        <v>14</v>
      </c>
      <c r="E2862" t="s">
        <v>10</v>
      </c>
      <c r="F2862">
        <v>53</v>
      </c>
      <c r="G2862">
        <v>0.96</v>
      </c>
      <c r="H2862">
        <v>4590</v>
      </c>
      <c r="I2862" s="2">
        <v>0.71875</v>
      </c>
    </row>
    <row r="2863" spans="1:9" hidden="1" x14ac:dyDescent="0.25">
      <c r="A2863" s="1">
        <v>45163</v>
      </c>
      <c r="B2863">
        <v>146</v>
      </c>
      <c r="C2863" t="s">
        <v>9</v>
      </c>
      <c r="D2863" t="s">
        <v>14</v>
      </c>
      <c r="E2863" t="s">
        <v>10</v>
      </c>
      <c r="F2863">
        <v>53</v>
      </c>
      <c r="G2863">
        <v>1.08</v>
      </c>
      <c r="H2863">
        <v>4590</v>
      </c>
      <c r="I2863" s="2">
        <v>0.71875</v>
      </c>
    </row>
    <row r="2864" spans="1:9" hidden="1" x14ac:dyDescent="0.25">
      <c r="A2864" s="1">
        <v>45164</v>
      </c>
      <c r="B2864">
        <v>147</v>
      </c>
      <c r="C2864" t="s">
        <v>9</v>
      </c>
      <c r="D2864" t="s">
        <v>14</v>
      </c>
      <c r="E2864" t="s">
        <v>10</v>
      </c>
      <c r="F2864">
        <v>41</v>
      </c>
      <c r="G2864">
        <v>0.83</v>
      </c>
      <c r="H2864">
        <v>4590</v>
      </c>
      <c r="I2864" s="2">
        <v>0.71875</v>
      </c>
    </row>
    <row r="2865" spans="1:9" hidden="1" x14ac:dyDescent="0.25">
      <c r="A2865" s="1">
        <v>45165</v>
      </c>
      <c r="B2865">
        <v>148</v>
      </c>
      <c r="C2865" t="s">
        <v>9</v>
      </c>
      <c r="D2865" t="s">
        <v>14</v>
      </c>
      <c r="E2865" t="s">
        <v>10</v>
      </c>
      <c r="F2865">
        <v>48</v>
      </c>
      <c r="G2865">
        <v>0.72</v>
      </c>
      <c r="H2865">
        <v>4590</v>
      </c>
      <c r="I2865" s="2">
        <v>0.71875</v>
      </c>
    </row>
    <row r="2866" spans="1:9" hidden="1" x14ac:dyDescent="0.25">
      <c r="A2866" s="1">
        <v>45166</v>
      </c>
      <c r="B2866">
        <v>149</v>
      </c>
      <c r="C2866" t="s">
        <v>9</v>
      </c>
      <c r="D2866" t="s">
        <v>14</v>
      </c>
      <c r="E2866" t="s">
        <v>10</v>
      </c>
      <c r="F2866">
        <v>48</v>
      </c>
      <c r="G2866">
        <v>0.74</v>
      </c>
      <c r="H2866">
        <v>4590</v>
      </c>
      <c r="I2866" s="2">
        <v>0.71875</v>
      </c>
    </row>
    <row r="2867" spans="1:9" hidden="1" x14ac:dyDescent="0.25">
      <c r="A2867" s="1">
        <v>45167</v>
      </c>
      <c r="B2867">
        <v>150</v>
      </c>
      <c r="C2867" t="s">
        <v>9</v>
      </c>
      <c r="D2867" t="s">
        <v>14</v>
      </c>
      <c r="E2867" t="s">
        <v>10</v>
      </c>
      <c r="F2867">
        <v>53</v>
      </c>
      <c r="G2867">
        <v>0.95</v>
      </c>
      <c r="H2867">
        <v>4590</v>
      </c>
      <c r="I2867" s="2">
        <v>0.71875</v>
      </c>
    </row>
    <row r="2868" spans="1:9" hidden="1" x14ac:dyDescent="0.25">
      <c r="A2868" s="1">
        <v>45168</v>
      </c>
      <c r="B2868">
        <v>151</v>
      </c>
      <c r="C2868" t="s">
        <v>9</v>
      </c>
      <c r="D2868" t="s">
        <v>14</v>
      </c>
      <c r="E2868" t="s">
        <v>10</v>
      </c>
      <c r="F2868">
        <v>37</v>
      </c>
      <c r="G2868">
        <v>0.81</v>
      </c>
      <c r="H2868">
        <v>4590</v>
      </c>
      <c r="I2868" s="2">
        <v>0.71875</v>
      </c>
    </row>
    <row r="2869" spans="1:9" hidden="1" x14ac:dyDescent="0.25">
      <c r="A2869" s="1">
        <v>45169</v>
      </c>
      <c r="B2869">
        <v>152</v>
      </c>
      <c r="C2869" t="s">
        <v>9</v>
      </c>
      <c r="D2869" t="s">
        <v>14</v>
      </c>
      <c r="E2869" t="s">
        <v>10</v>
      </c>
      <c r="F2869">
        <v>48</v>
      </c>
      <c r="G2869">
        <v>1.1499999999999999</v>
      </c>
      <c r="H2869">
        <v>4590</v>
      </c>
      <c r="I2869" s="2">
        <v>0.71875</v>
      </c>
    </row>
    <row r="2870" spans="1:9" hidden="1" x14ac:dyDescent="0.25">
      <c r="A2870" s="1">
        <v>45170</v>
      </c>
      <c r="B2870">
        <v>153</v>
      </c>
      <c r="C2870" t="s">
        <v>9</v>
      </c>
      <c r="D2870" t="s">
        <v>14</v>
      </c>
      <c r="E2870" t="s">
        <v>10</v>
      </c>
      <c r="F2870">
        <v>37</v>
      </c>
      <c r="G2870">
        <v>0.87</v>
      </c>
      <c r="H2870">
        <v>4590</v>
      </c>
      <c r="I2870" s="2">
        <v>0.71875</v>
      </c>
    </row>
    <row r="2871" spans="1:9" hidden="1" x14ac:dyDescent="0.25">
      <c r="A2871" s="1">
        <v>45171</v>
      </c>
      <c r="B2871">
        <v>154</v>
      </c>
      <c r="C2871" t="s">
        <v>9</v>
      </c>
      <c r="D2871" t="s">
        <v>14</v>
      </c>
      <c r="E2871" t="s">
        <v>10</v>
      </c>
      <c r="F2871">
        <v>37</v>
      </c>
      <c r="G2871">
        <v>0.78</v>
      </c>
      <c r="H2871">
        <v>4590</v>
      </c>
      <c r="I2871" s="2">
        <v>0.71875</v>
      </c>
    </row>
    <row r="2872" spans="1:9" hidden="1" x14ac:dyDescent="0.25">
      <c r="A2872" s="1">
        <v>45172</v>
      </c>
      <c r="B2872">
        <v>155</v>
      </c>
      <c r="C2872" t="s">
        <v>9</v>
      </c>
      <c r="D2872" t="s">
        <v>14</v>
      </c>
      <c r="E2872" t="s">
        <v>10</v>
      </c>
      <c r="F2872">
        <v>37</v>
      </c>
      <c r="G2872">
        <v>0.69</v>
      </c>
      <c r="H2872">
        <v>4590</v>
      </c>
      <c r="I2872" s="2">
        <v>0.71875</v>
      </c>
    </row>
    <row r="2873" spans="1:9" hidden="1" x14ac:dyDescent="0.25">
      <c r="A2873" s="1">
        <v>45173</v>
      </c>
      <c r="B2873">
        <v>156</v>
      </c>
      <c r="C2873" t="s">
        <v>9</v>
      </c>
      <c r="D2873" t="s">
        <v>14</v>
      </c>
      <c r="E2873" t="s">
        <v>10</v>
      </c>
      <c r="F2873">
        <v>30</v>
      </c>
      <c r="G2873">
        <v>0.63</v>
      </c>
      <c r="H2873">
        <v>4590</v>
      </c>
      <c r="I2873" s="2">
        <v>0.71875</v>
      </c>
    </row>
    <row r="2874" spans="1:9" hidden="1" x14ac:dyDescent="0.25">
      <c r="A2874" s="1">
        <v>45174</v>
      </c>
      <c r="B2874">
        <v>157</v>
      </c>
      <c r="C2874" t="s">
        <v>9</v>
      </c>
      <c r="D2874" t="s">
        <v>14</v>
      </c>
      <c r="E2874" t="s">
        <v>10</v>
      </c>
      <c r="F2874">
        <v>41</v>
      </c>
      <c r="G2874">
        <v>0.95</v>
      </c>
      <c r="H2874">
        <v>4590</v>
      </c>
      <c r="I2874" s="2">
        <v>0.71875</v>
      </c>
    </row>
    <row r="2875" spans="1:9" hidden="1" x14ac:dyDescent="0.25">
      <c r="A2875" s="1">
        <v>45175</v>
      </c>
      <c r="B2875">
        <v>158</v>
      </c>
      <c r="C2875" t="s">
        <v>9</v>
      </c>
      <c r="D2875" t="s">
        <v>14</v>
      </c>
      <c r="E2875" t="s">
        <v>10</v>
      </c>
      <c r="F2875">
        <v>30</v>
      </c>
      <c r="G2875">
        <v>0.73</v>
      </c>
      <c r="H2875">
        <v>4590</v>
      </c>
      <c r="I2875" s="2">
        <v>0.71875</v>
      </c>
    </row>
    <row r="2876" spans="1:9" hidden="1" x14ac:dyDescent="0.25">
      <c r="A2876" s="1">
        <v>45176</v>
      </c>
      <c r="B2876">
        <v>159</v>
      </c>
      <c r="C2876" t="s">
        <v>9</v>
      </c>
      <c r="D2876" t="s">
        <v>14</v>
      </c>
      <c r="E2876" t="s">
        <v>10</v>
      </c>
      <c r="F2876">
        <v>37</v>
      </c>
      <c r="G2876">
        <v>1.1299999999999999</v>
      </c>
      <c r="H2876">
        <v>4590</v>
      </c>
      <c r="I2876" s="2">
        <v>0.71875</v>
      </c>
    </row>
    <row r="2877" spans="1:9" hidden="1" x14ac:dyDescent="0.25">
      <c r="A2877" s="1">
        <v>45177</v>
      </c>
      <c r="B2877">
        <v>160</v>
      </c>
      <c r="C2877" t="s">
        <v>9</v>
      </c>
      <c r="D2877" t="s">
        <v>14</v>
      </c>
      <c r="E2877" t="s">
        <v>10</v>
      </c>
      <c r="F2877">
        <v>30</v>
      </c>
      <c r="G2877">
        <v>0.85</v>
      </c>
      <c r="H2877">
        <v>4590</v>
      </c>
      <c r="I2877" s="2">
        <v>0.71875</v>
      </c>
    </row>
    <row r="2878" spans="1:9" hidden="1" x14ac:dyDescent="0.25">
      <c r="A2878" s="1">
        <v>45178</v>
      </c>
      <c r="B2878">
        <v>161</v>
      </c>
      <c r="C2878" t="s">
        <v>9</v>
      </c>
      <c r="D2878" t="s">
        <v>14</v>
      </c>
      <c r="E2878" t="s">
        <v>10</v>
      </c>
      <c r="F2878">
        <v>33</v>
      </c>
      <c r="G2878">
        <v>0.76</v>
      </c>
      <c r="H2878">
        <v>4590</v>
      </c>
      <c r="I2878" s="2">
        <v>0.71875</v>
      </c>
    </row>
    <row r="2879" spans="1:9" hidden="1" x14ac:dyDescent="0.25">
      <c r="A2879" s="1">
        <v>45179</v>
      </c>
      <c r="B2879">
        <v>162</v>
      </c>
      <c r="C2879" t="s">
        <v>9</v>
      </c>
      <c r="D2879" t="s">
        <v>14</v>
      </c>
      <c r="E2879" t="s">
        <v>10</v>
      </c>
      <c r="F2879">
        <v>37</v>
      </c>
      <c r="G2879">
        <v>1.04</v>
      </c>
      <c r="H2879">
        <v>4590</v>
      </c>
      <c r="I2879" s="2">
        <v>0.71875</v>
      </c>
    </row>
    <row r="2880" spans="1:9" hidden="1" x14ac:dyDescent="0.25">
      <c r="A2880" s="1">
        <v>45180</v>
      </c>
      <c r="B2880">
        <v>163</v>
      </c>
      <c r="C2880" t="s">
        <v>9</v>
      </c>
      <c r="D2880" t="s">
        <v>14</v>
      </c>
      <c r="E2880" t="s">
        <v>10</v>
      </c>
      <c r="F2880">
        <v>37</v>
      </c>
      <c r="G2880">
        <v>0.82</v>
      </c>
      <c r="H2880">
        <v>4590</v>
      </c>
      <c r="I2880" s="2">
        <v>0.71875</v>
      </c>
    </row>
    <row r="2881" spans="1:9" hidden="1" x14ac:dyDescent="0.25">
      <c r="A2881" s="1">
        <v>45181</v>
      </c>
      <c r="B2881">
        <v>164</v>
      </c>
      <c r="C2881" t="s">
        <v>9</v>
      </c>
      <c r="D2881" t="s">
        <v>14</v>
      </c>
      <c r="E2881" t="s">
        <v>10</v>
      </c>
      <c r="F2881">
        <v>30</v>
      </c>
      <c r="G2881">
        <v>0.64</v>
      </c>
      <c r="H2881">
        <v>4590</v>
      </c>
      <c r="I2881" s="2">
        <v>0.71875</v>
      </c>
    </row>
    <row r="2882" spans="1:9" hidden="1" x14ac:dyDescent="0.25">
      <c r="A2882" s="1">
        <v>45182</v>
      </c>
      <c r="B2882">
        <v>165</v>
      </c>
      <c r="C2882" t="s">
        <v>9</v>
      </c>
      <c r="D2882" t="s">
        <v>14</v>
      </c>
      <c r="E2882" t="s">
        <v>10</v>
      </c>
      <c r="F2882">
        <v>33</v>
      </c>
      <c r="G2882">
        <v>0.59</v>
      </c>
      <c r="H2882">
        <v>4590</v>
      </c>
      <c r="I2882" s="2">
        <v>0.71875</v>
      </c>
    </row>
    <row r="2883" spans="1:9" hidden="1" x14ac:dyDescent="0.25">
      <c r="A2883" s="1">
        <v>45183</v>
      </c>
      <c r="B2883">
        <v>166</v>
      </c>
      <c r="C2883" t="s">
        <v>9</v>
      </c>
      <c r="D2883" t="s">
        <v>14</v>
      </c>
      <c r="E2883" t="s">
        <v>10</v>
      </c>
      <c r="F2883">
        <v>30</v>
      </c>
      <c r="G2883">
        <v>0.68</v>
      </c>
      <c r="H2883">
        <v>4590</v>
      </c>
      <c r="I2883" s="2">
        <v>0.71875</v>
      </c>
    </row>
    <row r="2884" spans="1:9" hidden="1" x14ac:dyDescent="0.25">
      <c r="A2884" s="1">
        <v>45184</v>
      </c>
      <c r="B2884">
        <v>167</v>
      </c>
      <c r="C2884" t="s">
        <v>9</v>
      </c>
      <c r="D2884" t="s">
        <v>14</v>
      </c>
      <c r="E2884" t="s">
        <v>10</v>
      </c>
      <c r="F2884">
        <v>30</v>
      </c>
      <c r="G2884">
        <v>0.62</v>
      </c>
      <c r="H2884">
        <v>4590</v>
      </c>
      <c r="I2884" s="2">
        <v>0.71875</v>
      </c>
    </row>
    <row r="2885" spans="1:9" hidden="1" x14ac:dyDescent="0.25">
      <c r="A2885" s="1">
        <v>45185</v>
      </c>
      <c r="B2885">
        <v>168</v>
      </c>
      <c r="C2885" t="s">
        <v>9</v>
      </c>
      <c r="D2885" t="s">
        <v>14</v>
      </c>
      <c r="E2885" t="s">
        <v>10</v>
      </c>
      <c r="F2885">
        <v>30</v>
      </c>
      <c r="G2885">
        <v>0.76</v>
      </c>
      <c r="H2885">
        <v>4590</v>
      </c>
      <c r="I2885" s="2">
        <v>0.71875</v>
      </c>
    </row>
    <row r="2886" spans="1:9" hidden="1" x14ac:dyDescent="0.25">
      <c r="A2886" s="1">
        <v>45186</v>
      </c>
      <c r="B2886">
        <v>169</v>
      </c>
      <c r="C2886" t="s">
        <v>9</v>
      </c>
      <c r="D2886" t="s">
        <v>14</v>
      </c>
      <c r="E2886" t="s">
        <v>10</v>
      </c>
      <c r="F2886">
        <v>37</v>
      </c>
      <c r="G2886">
        <v>0.84</v>
      </c>
      <c r="H2886">
        <v>4590</v>
      </c>
      <c r="I2886" s="2">
        <v>0.71875</v>
      </c>
    </row>
    <row r="2887" spans="1:9" hidden="1" x14ac:dyDescent="0.25">
      <c r="A2887" s="1">
        <v>45187</v>
      </c>
      <c r="B2887">
        <v>170</v>
      </c>
      <c r="C2887" t="s">
        <v>9</v>
      </c>
      <c r="D2887" t="s">
        <v>14</v>
      </c>
      <c r="E2887" t="s">
        <v>10</v>
      </c>
      <c r="F2887">
        <v>30</v>
      </c>
      <c r="G2887">
        <v>0.72</v>
      </c>
      <c r="H2887">
        <v>4590</v>
      </c>
      <c r="I2887" s="2">
        <v>0.71875</v>
      </c>
    </row>
    <row r="2888" spans="1:9" hidden="1" x14ac:dyDescent="0.25">
      <c r="A2888" s="1">
        <v>45188</v>
      </c>
      <c r="B2888">
        <v>171</v>
      </c>
      <c r="C2888" t="s">
        <v>9</v>
      </c>
      <c r="D2888" t="s">
        <v>14</v>
      </c>
      <c r="E2888" t="s">
        <v>10</v>
      </c>
      <c r="F2888">
        <v>30</v>
      </c>
      <c r="G2888">
        <v>0.63</v>
      </c>
      <c r="H2888">
        <v>4590</v>
      </c>
      <c r="I2888" s="2">
        <v>0.71875</v>
      </c>
    </row>
    <row r="2889" spans="1:9" hidden="1" x14ac:dyDescent="0.25">
      <c r="A2889" s="1">
        <v>45189</v>
      </c>
      <c r="B2889">
        <v>172</v>
      </c>
      <c r="C2889" t="s">
        <v>9</v>
      </c>
      <c r="D2889" t="s">
        <v>14</v>
      </c>
      <c r="E2889" t="s">
        <v>10</v>
      </c>
      <c r="F2889">
        <v>37</v>
      </c>
      <c r="G2889">
        <v>0.82</v>
      </c>
      <c r="H2889">
        <v>4590</v>
      </c>
      <c r="I2889" s="2">
        <v>0.71875</v>
      </c>
    </row>
    <row r="2890" spans="1:9" hidden="1" x14ac:dyDescent="0.25">
      <c r="A2890" s="1">
        <v>45190</v>
      </c>
      <c r="B2890">
        <v>173</v>
      </c>
      <c r="C2890" t="s">
        <v>9</v>
      </c>
      <c r="D2890" t="s">
        <v>14</v>
      </c>
      <c r="E2890" t="s">
        <v>10</v>
      </c>
      <c r="F2890">
        <v>37</v>
      </c>
      <c r="G2890">
        <v>1.01</v>
      </c>
      <c r="H2890">
        <v>4590</v>
      </c>
      <c r="I2890" s="2">
        <v>0.71875</v>
      </c>
    </row>
    <row r="2891" spans="1:9" hidden="1" x14ac:dyDescent="0.25">
      <c r="A2891" s="1">
        <v>45191</v>
      </c>
      <c r="B2891">
        <v>174</v>
      </c>
      <c r="C2891" t="s">
        <v>9</v>
      </c>
      <c r="D2891" t="s">
        <v>14</v>
      </c>
      <c r="E2891" t="s">
        <v>10</v>
      </c>
      <c r="F2891">
        <v>48</v>
      </c>
      <c r="G2891">
        <v>1.1399999999999999</v>
      </c>
      <c r="H2891">
        <v>4590</v>
      </c>
      <c r="I2891" s="2">
        <v>0.71875</v>
      </c>
    </row>
    <row r="2892" spans="1:9" hidden="1" x14ac:dyDescent="0.25">
      <c r="A2892" s="1">
        <v>45192</v>
      </c>
      <c r="B2892">
        <v>175</v>
      </c>
      <c r="C2892" t="s">
        <v>9</v>
      </c>
      <c r="D2892" t="s">
        <v>14</v>
      </c>
      <c r="E2892" t="s">
        <v>10</v>
      </c>
      <c r="F2892">
        <v>41</v>
      </c>
      <c r="G2892">
        <v>1.1299999999999999</v>
      </c>
      <c r="H2892">
        <v>4590</v>
      </c>
      <c r="I2892" s="2">
        <v>0.71875</v>
      </c>
    </row>
    <row r="2893" spans="1:9" hidden="1" x14ac:dyDescent="0.25">
      <c r="A2893" s="1">
        <v>45193</v>
      </c>
      <c r="B2893">
        <v>176</v>
      </c>
      <c r="C2893" t="s">
        <v>9</v>
      </c>
      <c r="D2893" t="s">
        <v>14</v>
      </c>
      <c r="E2893" t="s">
        <v>10</v>
      </c>
      <c r="F2893">
        <v>41</v>
      </c>
      <c r="G2893">
        <v>1.17</v>
      </c>
      <c r="H2893">
        <v>4590</v>
      </c>
      <c r="I2893" s="2">
        <v>0.71875</v>
      </c>
    </row>
    <row r="2894" spans="1:9" hidden="1" x14ac:dyDescent="0.25">
      <c r="A2894" s="1">
        <v>45194</v>
      </c>
      <c r="B2894">
        <v>177</v>
      </c>
      <c r="C2894" t="s">
        <v>9</v>
      </c>
      <c r="D2894" t="s">
        <v>14</v>
      </c>
      <c r="E2894" t="s">
        <v>10</v>
      </c>
      <c r="F2894">
        <v>30</v>
      </c>
      <c r="G2894">
        <v>0.84</v>
      </c>
      <c r="H2894">
        <v>4590</v>
      </c>
      <c r="I2894" s="2">
        <v>0.71875</v>
      </c>
    </row>
    <row r="2895" spans="1:9" hidden="1" x14ac:dyDescent="0.25">
      <c r="A2895" s="1">
        <v>45195</v>
      </c>
      <c r="B2895">
        <v>178</v>
      </c>
      <c r="C2895" t="s">
        <v>9</v>
      </c>
      <c r="D2895" t="s">
        <v>14</v>
      </c>
      <c r="E2895" t="s">
        <v>10</v>
      </c>
      <c r="F2895">
        <v>48</v>
      </c>
      <c r="G2895">
        <v>1.1000000000000001</v>
      </c>
      <c r="H2895">
        <v>4590</v>
      </c>
      <c r="I2895" s="2">
        <v>0.71875</v>
      </c>
    </row>
    <row r="2896" spans="1:9" hidden="1" x14ac:dyDescent="0.25">
      <c r="A2896" s="1">
        <v>45196</v>
      </c>
      <c r="B2896">
        <v>179</v>
      </c>
      <c r="C2896" t="s">
        <v>9</v>
      </c>
      <c r="D2896" t="s">
        <v>14</v>
      </c>
      <c r="E2896" t="s">
        <v>10</v>
      </c>
      <c r="F2896">
        <v>30</v>
      </c>
      <c r="G2896">
        <v>0.78</v>
      </c>
      <c r="H2896">
        <v>4590</v>
      </c>
      <c r="I2896" s="2">
        <v>0.71875</v>
      </c>
    </row>
    <row r="2897" spans="1:9" hidden="1" x14ac:dyDescent="0.25">
      <c r="A2897" s="1">
        <v>45197</v>
      </c>
      <c r="B2897">
        <v>180</v>
      </c>
      <c r="C2897" t="s">
        <v>9</v>
      </c>
      <c r="D2897" t="s">
        <v>14</v>
      </c>
      <c r="E2897" t="s">
        <v>10</v>
      </c>
      <c r="F2897">
        <v>30</v>
      </c>
      <c r="G2897">
        <v>0.69</v>
      </c>
      <c r="H2897">
        <v>4590</v>
      </c>
      <c r="I2897" s="2">
        <v>0.71875</v>
      </c>
    </row>
    <row r="2898" spans="1:9" hidden="1" x14ac:dyDescent="0.25">
      <c r="A2898" s="1">
        <v>45017</v>
      </c>
      <c r="B2898">
        <v>0</v>
      </c>
      <c r="C2898" t="s">
        <v>15</v>
      </c>
      <c r="D2898" t="s">
        <v>16</v>
      </c>
      <c r="E2898" t="s">
        <v>11</v>
      </c>
      <c r="F2898">
        <v>306</v>
      </c>
      <c r="G2898">
        <v>0.83</v>
      </c>
      <c r="H2898">
        <v>4568</v>
      </c>
      <c r="I2898" s="2">
        <v>0.85416666666666663</v>
      </c>
    </row>
    <row r="2899" spans="1:9" hidden="1" x14ac:dyDescent="0.25">
      <c r="A2899" s="1">
        <v>45018</v>
      </c>
      <c r="B2899">
        <v>1</v>
      </c>
      <c r="C2899" t="s">
        <v>15</v>
      </c>
      <c r="D2899" t="s">
        <v>16</v>
      </c>
      <c r="E2899" t="s">
        <v>11</v>
      </c>
      <c r="F2899">
        <v>277</v>
      </c>
      <c r="G2899">
        <v>0.78</v>
      </c>
      <c r="H2899">
        <v>4568</v>
      </c>
      <c r="I2899" s="2">
        <v>0.85416666666666663</v>
      </c>
    </row>
    <row r="2900" spans="1:9" hidden="1" x14ac:dyDescent="0.25">
      <c r="A2900" s="1">
        <v>45019</v>
      </c>
      <c r="B2900">
        <v>2</v>
      </c>
      <c r="C2900" t="s">
        <v>15</v>
      </c>
      <c r="D2900" t="s">
        <v>16</v>
      </c>
      <c r="E2900" t="s">
        <v>11</v>
      </c>
      <c r="F2900">
        <v>306</v>
      </c>
      <c r="G2900">
        <v>0.95</v>
      </c>
      <c r="H2900">
        <v>4568</v>
      </c>
      <c r="I2900" s="2">
        <v>0.85416666666666663</v>
      </c>
    </row>
    <row r="2901" spans="1:9" hidden="1" x14ac:dyDescent="0.25">
      <c r="A2901" s="1">
        <v>45020</v>
      </c>
      <c r="B2901">
        <v>3</v>
      </c>
      <c r="C2901" t="s">
        <v>15</v>
      </c>
      <c r="D2901" t="s">
        <v>16</v>
      </c>
      <c r="E2901" t="s">
        <v>11</v>
      </c>
      <c r="F2901">
        <v>306</v>
      </c>
      <c r="G2901">
        <v>1.03</v>
      </c>
      <c r="H2901">
        <v>4568</v>
      </c>
      <c r="I2901" s="2">
        <v>0.85416666666666663</v>
      </c>
    </row>
    <row r="2902" spans="1:9" hidden="1" x14ac:dyDescent="0.25">
      <c r="A2902" s="1">
        <v>45021</v>
      </c>
      <c r="B2902">
        <v>4</v>
      </c>
      <c r="C2902" t="s">
        <v>15</v>
      </c>
      <c r="D2902" t="s">
        <v>16</v>
      </c>
      <c r="E2902" t="s">
        <v>11</v>
      </c>
      <c r="F2902">
        <v>306</v>
      </c>
      <c r="G2902">
        <v>1.05</v>
      </c>
      <c r="H2902">
        <v>4568</v>
      </c>
      <c r="I2902" s="2">
        <v>0.85416666666666663</v>
      </c>
    </row>
    <row r="2903" spans="1:9" hidden="1" x14ac:dyDescent="0.25">
      <c r="A2903" s="1">
        <v>45022</v>
      </c>
      <c r="B2903">
        <v>5</v>
      </c>
      <c r="C2903" t="s">
        <v>15</v>
      </c>
      <c r="D2903" t="s">
        <v>16</v>
      </c>
      <c r="E2903" t="s">
        <v>11</v>
      </c>
      <c r="F2903">
        <v>288</v>
      </c>
      <c r="G2903">
        <v>0.93</v>
      </c>
      <c r="H2903">
        <v>4568</v>
      </c>
      <c r="I2903" s="2">
        <v>0.85416666666666663</v>
      </c>
    </row>
    <row r="2904" spans="1:9" hidden="1" x14ac:dyDescent="0.25">
      <c r="A2904" s="1">
        <v>45023</v>
      </c>
      <c r="B2904">
        <v>6</v>
      </c>
      <c r="C2904" t="s">
        <v>15</v>
      </c>
      <c r="D2904" t="s">
        <v>16</v>
      </c>
      <c r="E2904" t="s">
        <v>11</v>
      </c>
      <c r="F2904">
        <v>277</v>
      </c>
      <c r="G2904">
        <v>0.87</v>
      </c>
      <c r="H2904">
        <v>4568</v>
      </c>
      <c r="I2904" s="2">
        <v>0.85416666666666663</v>
      </c>
    </row>
    <row r="2905" spans="1:9" hidden="1" x14ac:dyDescent="0.25">
      <c r="A2905" s="1">
        <v>45024</v>
      </c>
      <c r="B2905">
        <v>7</v>
      </c>
      <c r="C2905" t="s">
        <v>15</v>
      </c>
      <c r="D2905" t="s">
        <v>16</v>
      </c>
      <c r="E2905" t="s">
        <v>11</v>
      </c>
      <c r="F2905">
        <v>277</v>
      </c>
      <c r="G2905">
        <v>0.75</v>
      </c>
      <c r="H2905">
        <v>4568</v>
      </c>
      <c r="I2905" s="2">
        <v>0.85416666666666663</v>
      </c>
    </row>
    <row r="2906" spans="1:9" hidden="1" x14ac:dyDescent="0.25">
      <c r="A2906" s="1">
        <v>45025</v>
      </c>
      <c r="B2906">
        <v>8</v>
      </c>
      <c r="C2906" t="s">
        <v>15</v>
      </c>
      <c r="D2906" t="s">
        <v>16</v>
      </c>
      <c r="E2906" t="s">
        <v>11</v>
      </c>
      <c r="F2906">
        <v>253</v>
      </c>
      <c r="G2906">
        <v>0.93</v>
      </c>
      <c r="H2906">
        <v>4568</v>
      </c>
      <c r="I2906" s="2">
        <v>0.85416666666666663</v>
      </c>
    </row>
    <row r="2907" spans="1:9" hidden="1" x14ac:dyDescent="0.25">
      <c r="A2907" s="1">
        <v>45026</v>
      </c>
      <c r="B2907">
        <v>9</v>
      </c>
      <c r="C2907" t="s">
        <v>15</v>
      </c>
      <c r="D2907" t="s">
        <v>16</v>
      </c>
      <c r="E2907" t="s">
        <v>11</v>
      </c>
      <c r="F2907">
        <v>226</v>
      </c>
      <c r="G2907">
        <v>0.83</v>
      </c>
      <c r="H2907">
        <v>4568</v>
      </c>
      <c r="I2907" s="2">
        <v>0.85416666666666663</v>
      </c>
    </row>
    <row r="2908" spans="1:9" hidden="1" x14ac:dyDescent="0.25">
      <c r="A2908" s="1">
        <v>45027</v>
      </c>
      <c r="B2908">
        <v>10</v>
      </c>
      <c r="C2908" t="s">
        <v>15</v>
      </c>
      <c r="D2908" t="s">
        <v>16</v>
      </c>
      <c r="E2908" t="s">
        <v>11</v>
      </c>
      <c r="F2908">
        <v>232</v>
      </c>
      <c r="G2908">
        <v>0.73</v>
      </c>
      <c r="H2908">
        <v>4568</v>
      </c>
      <c r="I2908" s="2">
        <v>0.85416666666666663</v>
      </c>
    </row>
    <row r="2909" spans="1:9" hidden="1" x14ac:dyDescent="0.25">
      <c r="A2909" s="1">
        <v>45028</v>
      </c>
      <c r="B2909">
        <v>11</v>
      </c>
      <c r="C2909" t="s">
        <v>15</v>
      </c>
      <c r="D2909" t="s">
        <v>16</v>
      </c>
      <c r="E2909" t="s">
        <v>11</v>
      </c>
      <c r="F2909">
        <v>226</v>
      </c>
      <c r="G2909">
        <v>0.67</v>
      </c>
      <c r="H2909">
        <v>4568</v>
      </c>
      <c r="I2909" s="2">
        <v>0.85416666666666663</v>
      </c>
    </row>
    <row r="2910" spans="1:9" hidden="1" x14ac:dyDescent="0.25">
      <c r="A2910" s="1">
        <v>45029</v>
      </c>
      <c r="B2910">
        <v>12</v>
      </c>
      <c r="C2910" t="s">
        <v>15</v>
      </c>
      <c r="D2910" t="s">
        <v>16</v>
      </c>
      <c r="E2910" t="s">
        <v>11</v>
      </c>
      <c r="F2910">
        <v>264</v>
      </c>
      <c r="G2910">
        <v>0.95</v>
      </c>
      <c r="H2910">
        <v>4568</v>
      </c>
      <c r="I2910" s="2">
        <v>0.85416666666666663</v>
      </c>
    </row>
    <row r="2911" spans="1:9" hidden="1" x14ac:dyDescent="0.25">
      <c r="A2911" s="1">
        <v>45030</v>
      </c>
      <c r="B2911">
        <v>13</v>
      </c>
      <c r="C2911" t="s">
        <v>15</v>
      </c>
      <c r="D2911" t="s">
        <v>16</v>
      </c>
      <c r="E2911" t="s">
        <v>11</v>
      </c>
      <c r="F2911">
        <v>253</v>
      </c>
      <c r="G2911">
        <v>1.17</v>
      </c>
      <c r="H2911">
        <v>4568</v>
      </c>
      <c r="I2911" s="2">
        <v>0.85416666666666663</v>
      </c>
    </row>
    <row r="2912" spans="1:9" hidden="1" x14ac:dyDescent="0.25">
      <c r="A2912" s="1">
        <v>45031</v>
      </c>
      <c r="B2912">
        <v>14</v>
      </c>
      <c r="C2912" t="s">
        <v>15</v>
      </c>
      <c r="D2912" t="s">
        <v>16</v>
      </c>
      <c r="E2912" t="s">
        <v>11</v>
      </c>
      <c r="F2912">
        <v>232</v>
      </c>
      <c r="G2912">
        <v>0.78</v>
      </c>
      <c r="H2912">
        <v>4568</v>
      </c>
      <c r="I2912" s="2">
        <v>0.85416666666666663</v>
      </c>
    </row>
    <row r="2913" spans="1:9" hidden="1" x14ac:dyDescent="0.25">
      <c r="A2913" s="1">
        <v>45032</v>
      </c>
      <c r="B2913">
        <v>15</v>
      </c>
      <c r="C2913" t="s">
        <v>15</v>
      </c>
      <c r="D2913" t="s">
        <v>16</v>
      </c>
      <c r="E2913" t="s">
        <v>11</v>
      </c>
      <c r="F2913">
        <v>253</v>
      </c>
      <c r="G2913">
        <v>0.95</v>
      </c>
      <c r="H2913">
        <v>4568</v>
      </c>
      <c r="I2913" s="2">
        <v>0.85416666666666663</v>
      </c>
    </row>
    <row r="2914" spans="1:9" hidden="1" x14ac:dyDescent="0.25">
      <c r="A2914" s="1">
        <v>45033</v>
      </c>
      <c r="B2914">
        <v>16</v>
      </c>
      <c r="C2914" t="s">
        <v>15</v>
      </c>
      <c r="D2914" t="s">
        <v>16</v>
      </c>
      <c r="E2914" t="s">
        <v>11</v>
      </c>
      <c r="F2914">
        <v>161</v>
      </c>
      <c r="G2914">
        <v>0.84</v>
      </c>
      <c r="H2914">
        <v>4568</v>
      </c>
      <c r="I2914" s="2">
        <v>0.85416666666666663</v>
      </c>
    </row>
    <row r="2915" spans="1:9" hidden="1" x14ac:dyDescent="0.25">
      <c r="A2915" s="1">
        <v>45034</v>
      </c>
      <c r="B2915">
        <v>17</v>
      </c>
      <c r="C2915" t="s">
        <v>15</v>
      </c>
      <c r="D2915" t="s">
        <v>16</v>
      </c>
      <c r="E2915" t="s">
        <v>11</v>
      </c>
      <c r="F2915">
        <v>161</v>
      </c>
      <c r="G2915">
        <v>0.77</v>
      </c>
      <c r="H2915">
        <v>4568</v>
      </c>
      <c r="I2915" s="2">
        <v>0.85416666666666663</v>
      </c>
    </row>
    <row r="2916" spans="1:9" hidden="1" x14ac:dyDescent="0.25">
      <c r="A2916" s="1">
        <v>45035</v>
      </c>
      <c r="B2916">
        <v>18</v>
      </c>
      <c r="C2916" t="s">
        <v>15</v>
      </c>
      <c r="D2916" t="s">
        <v>16</v>
      </c>
      <c r="E2916" t="s">
        <v>11</v>
      </c>
      <c r="F2916">
        <v>161</v>
      </c>
      <c r="G2916">
        <v>0.66</v>
      </c>
      <c r="H2916">
        <v>4568</v>
      </c>
      <c r="I2916" s="2">
        <v>0.85416666666666663</v>
      </c>
    </row>
    <row r="2917" spans="1:9" hidden="1" x14ac:dyDescent="0.25">
      <c r="A2917" s="1">
        <v>45036</v>
      </c>
      <c r="B2917">
        <v>19</v>
      </c>
      <c r="C2917" t="s">
        <v>15</v>
      </c>
      <c r="D2917" t="s">
        <v>16</v>
      </c>
      <c r="E2917" t="s">
        <v>11</v>
      </c>
      <c r="F2917">
        <v>197</v>
      </c>
      <c r="G2917">
        <v>0.95</v>
      </c>
      <c r="H2917">
        <v>4568</v>
      </c>
      <c r="I2917" s="2">
        <v>0.85416666666666663</v>
      </c>
    </row>
    <row r="2918" spans="1:9" hidden="1" x14ac:dyDescent="0.25">
      <c r="A2918" s="1">
        <v>45037</v>
      </c>
      <c r="B2918">
        <v>20</v>
      </c>
      <c r="C2918" t="s">
        <v>15</v>
      </c>
      <c r="D2918" t="s">
        <v>16</v>
      </c>
      <c r="E2918" t="s">
        <v>11</v>
      </c>
      <c r="F2918">
        <v>204</v>
      </c>
      <c r="G2918">
        <v>0.99</v>
      </c>
      <c r="H2918">
        <v>4568</v>
      </c>
      <c r="I2918" s="2">
        <v>0.85416666666666663</v>
      </c>
    </row>
    <row r="2919" spans="1:9" hidden="1" x14ac:dyDescent="0.25">
      <c r="A2919" s="1">
        <v>45038</v>
      </c>
      <c r="B2919">
        <v>21</v>
      </c>
      <c r="C2919" t="s">
        <v>15</v>
      </c>
      <c r="D2919" t="s">
        <v>16</v>
      </c>
      <c r="E2919" t="s">
        <v>11</v>
      </c>
      <c r="F2919">
        <v>161</v>
      </c>
      <c r="G2919">
        <v>0.65</v>
      </c>
      <c r="H2919">
        <v>4568</v>
      </c>
      <c r="I2919" s="2">
        <v>0.85416666666666663</v>
      </c>
    </row>
    <row r="2920" spans="1:9" hidden="1" x14ac:dyDescent="0.25">
      <c r="A2920" s="1">
        <v>45039</v>
      </c>
      <c r="B2920">
        <v>22</v>
      </c>
      <c r="C2920" t="s">
        <v>15</v>
      </c>
      <c r="D2920" t="s">
        <v>16</v>
      </c>
      <c r="E2920" t="s">
        <v>11</v>
      </c>
      <c r="F2920">
        <v>161</v>
      </c>
      <c r="G2920">
        <v>0.57999999999999996</v>
      </c>
      <c r="H2920">
        <v>4568</v>
      </c>
      <c r="I2920" s="2">
        <v>0.85416666666666663</v>
      </c>
    </row>
    <row r="2921" spans="1:9" hidden="1" x14ac:dyDescent="0.25">
      <c r="A2921" s="1">
        <v>45040</v>
      </c>
      <c r="B2921">
        <v>23</v>
      </c>
      <c r="C2921" t="s">
        <v>15</v>
      </c>
      <c r="D2921" t="s">
        <v>16</v>
      </c>
      <c r="E2921" t="s">
        <v>11</v>
      </c>
      <c r="F2921">
        <v>161</v>
      </c>
      <c r="G2921">
        <v>0.5</v>
      </c>
      <c r="H2921">
        <v>4568</v>
      </c>
      <c r="I2921" s="2">
        <v>0.85416666666666663</v>
      </c>
    </row>
    <row r="2922" spans="1:9" hidden="1" x14ac:dyDescent="0.25">
      <c r="A2922" s="1">
        <v>45041</v>
      </c>
      <c r="B2922">
        <v>24</v>
      </c>
      <c r="C2922" t="s">
        <v>15</v>
      </c>
      <c r="D2922" t="s">
        <v>16</v>
      </c>
      <c r="E2922" t="s">
        <v>11</v>
      </c>
      <c r="F2922">
        <v>181</v>
      </c>
      <c r="G2922">
        <v>0.84</v>
      </c>
      <c r="H2922">
        <v>4568</v>
      </c>
      <c r="I2922" s="2">
        <v>0.85416666666666663</v>
      </c>
    </row>
    <row r="2923" spans="1:9" hidden="1" x14ac:dyDescent="0.25">
      <c r="A2923" s="1">
        <v>45042</v>
      </c>
      <c r="B2923">
        <v>25</v>
      </c>
      <c r="C2923" t="s">
        <v>15</v>
      </c>
      <c r="D2923" t="s">
        <v>16</v>
      </c>
      <c r="E2923" t="s">
        <v>11</v>
      </c>
      <c r="F2923">
        <v>161</v>
      </c>
      <c r="G2923">
        <v>0.72</v>
      </c>
      <c r="H2923">
        <v>4568</v>
      </c>
      <c r="I2923" s="2">
        <v>0.85416666666666663</v>
      </c>
    </row>
    <row r="2924" spans="1:9" hidden="1" x14ac:dyDescent="0.25">
      <c r="A2924" s="1">
        <v>45043</v>
      </c>
      <c r="B2924">
        <v>26</v>
      </c>
      <c r="C2924" t="s">
        <v>15</v>
      </c>
      <c r="D2924" t="s">
        <v>16</v>
      </c>
      <c r="E2924" t="s">
        <v>11</v>
      </c>
      <c r="F2924">
        <v>204</v>
      </c>
      <c r="G2924">
        <v>0.95</v>
      </c>
      <c r="H2924">
        <v>4568</v>
      </c>
      <c r="I2924" s="2">
        <v>0.85416666666666663</v>
      </c>
    </row>
    <row r="2925" spans="1:9" hidden="1" x14ac:dyDescent="0.25">
      <c r="A2925" s="1">
        <v>45044</v>
      </c>
      <c r="B2925">
        <v>27</v>
      </c>
      <c r="C2925" t="s">
        <v>15</v>
      </c>
      <c r="D2925" t="s">
        <v>16</v>
      </c>
      <c r="E2925" t="s">
        <v>11</v>
      </c>
      <c r="F2925">
        <v>161</v>
      </c>
      <c r="G2925">
        <v>0.73</v>
      </c>
      <c r="H2925">
        <v>4568</v>
      </c>
      <c r="I2925" s="2">
        <v>0.85416666666666663</v>
      </c>
    </row>
    <row r="2926" spans="1:9" hidden="1" x14ac:dyDescent="0.25">
      <c r="A2926" s="1">
        <v>45045</v>
      </c>
      <c r="B2926">
        <v>28</v>
      </c>
      <c r="C2926" t="s">
        <v>15</v>
      </c>
      <c r="D2926" t="s">
        <v>16</v>
      </c>
      <c r="E2926" t="s">
        <v>11</v>
      </c>
      <c r="F2926">
        <v>161</v>
      </c>
      <c r="G2926">
        <v>0.79</v>
      </c>
      <c r="H2926">
        <v>4568</v>
      </c>
      <c r="I2926" s="2">
        <v>0.85416666666666663</v>
      </c>
    </row>
    <row r="2927" spans="1:9" hidden="1" x14ac:dyDescent="0.25">
      <c r="A2927" s="1">
        <v>45046</v>
      </c>
      <c r="B2927">
        <v>29</v>
      </c>
      <c r="C2927" t="s">
        <v>15</v>
      </c>
      <c r="D2927" t="s">
        <v>16</v>
      </c>
      <c r="E2927" t="s">
        <v>11</v>
      </c>
      <c r="F2927">
        <v>197</v>
      </c>
      <c r="G2927">
        <v>1.0900000000000001</v>
      </c>
      <c r="H2927">
        <v>4568</v>
      </c>
      <c r="I2927" s="2">
        <v>0.85416666666666663</v>
      </c>
    </row>
    <row r="2928" spans="1:9" hidden="1" x14ac:dyDescent="0.25">
      <c r="A2928" s="1">
        <v>45047</v>
      </c>
      <c r="B2928">
        <v>30</v>
      </c>
      <c r="C2928" t="s">
        <v>15</v>
      </c>
      <c r="D2928" t="s">
        <v>16</v>
      </c>
      <c r="E2928" t="s">
        <v>11</v>
      </c>
      <c r="F2928">
        <v>210</v>
      </c>
      <c r="G2928">
        <v>1.19</v>
      </c>
      <c r="H2928">
        <v>4568</v>
      </c>
      <c r="I2928" s="2">
        <v>0.85416666666666663</v>
      </c>
    </row>
    <row r="2929" spans="1:9" hidden="1" x14ac:dyDescent="0.25">
      <c r="A2929" s="1">
        <v>45048</v>
      </c>
      <c r="B2929">
        <v>31</v>
      </c>
      <c r="C2929" t="s">
        <v>15</v>
      </c>
      <c r="D2929" t="s">
        <v>16</v>
      </c>
      <c r="E2929" t="s">
        <v>11</v>
      </c>
      <c r="F2929">
        <v>129</v>
      </c>
      <c r="G2929">
        <v>0.77</v>
      </c>
      <c r="H2929">
        <v>4568</v>
      </c>
      <c r="I2929" s="2">
        <v>0.85416666666666663</v>
      </c>
    </row>
    <row r="2930" spans="1:9" hidden="1" x14ac:dyDescent="0.25">
      <c r="A2930" s="1">
        <v>45049</v>
      </c>
      <c r="B2930">
        <v>32</v>
      </c>
      <c r="C2930" t="s">
        <v>15</v>
      </c>
      <c r="D2930" t="s">
        <v>16</v>
      </c>
      <c r="E2930" t="s">
        <v>11</v>
      </c>
      <c r="F2930">
        <v>143</v>
      </c>
      <c r="G2930">
        <v>0.93</v>
      </c>
      <c r="H2930">
        <v>4568</v>
      </c>
      <c r="I2930" s="2">
        <v>0.85416666666666663</v>
      </c>
    </row>
    <row r="2931" spans="1:9" hidden="1" x14ac:dyDescent="0.25">
      <c r="A2931" s="1">
        <v>45050</v>
      </c>
      <c r="B2931">
        <v>33</v>
      </c>
      <c r="C2931" t="s">
        <v>15</v>
      </c>
      <c r="D2931" t="s">
        <v>16</v>
      </c>
      <c r="E2931" t="s">
        <v>11</v>
      </c>
      <c r="F2931">
        <v>150</v>
      </c>
      <c r="G2931">
        <v>1.2</v>
      </c>
      <c r="H2931">
        <v>4568</v>
      </c>
      <c r="I2931" s="2">
        <v>0.85416666666666663</v>
      </c>
    </row>
    <row r="2932" spans="1:9" hidden="1" x14ac:dyDescent="0.25">
      <c r="A2932" s="1">
        <v>45051</v>
      </c>
      <c r="B2932">
        <v>34</v>
      </c>
      <c r="C2932" t="s">
        <v>15</v>
      </c>
      <c r="D2932" t="s">
        <v>16</v>
      </c>
      <c r="E2932" t="s">
        <v>11</v>
      </c>
      <c r="F2932">
        <v>173</v>
      </c>
      <c r="G2932">
        <v>1.18</v>
      </c>
      <c r="H2932">
        <v>4568</v>
      </c>
      <c r="I2932" s="2">
        <v>0.85416666666666663</v>
      </c>
    </row>
    <row r="2933" spans="1:9" hidden="1" x14ac:dyDescent="0.25">
      <c r="A2933" s="1">
        <v>45052</v>
      </c>
      <c r="B2933">
        <v>35</v>
      </c>
      <c r="C2933" t="s">
        <v>15</v>
      </c>
      <c r="D2933" t="s">
        <v>16</v>
      </c>
      <c r="E2933" t="s">
        <v>11</v>
      </c>
      <c r="F2933">
        <v>111</v>
      </c>
      <c r="G2933">
        <v>0.83</v>
      </c>
      <c r="H2933">
        <v>4568</v>
      </c>
      <c r="I2933" s="2">
        <v>0.85416666666666663</v>
      </c>
    </row>
    <row r="2934" spans="1:9" hidden="1" x14ac:dyDescent="0.25">
      <c r="A2934" s="1">
        <v>45053</v>
      </c>
      <c r="B2934">
        <v>36</v>
      </c>
      <c r="C2934" t="s">
        <v>15</v>
      </c>
      <c r="D2934" t="s">
        <v>16</v>
      </c>
      <c r="E2934" t="s">
        <v>11</v>
      </c>
      <c r="F2934">
        <v>104</v>
      </c>
      <c r="G2934">
        <v>0.78</v>
      </c>
      <c r="H2934">
        <v>4568</v>
      </c>
      <c r="I2934" s="2">
        <v>0.85416666666666663</v>
      </c>
    </row>
    <row r="2935" spans="1:9" hidden="1" x14ac:dyDescent="0.25">
      <c r="A2935" s="1">
        <v>45054</v>
      </c>
      <c r="B2935">
        <v>37</v>
      </c>
      <c r="C2935" t="s">
        <v>15</v>
      </c>
      <c r="D2935" t="s">
        <v>16</v>
      </c>
      <c r="E2935" t="s">
        <v>11</v>
      </c>
      <c r="F2935">
        <v>134</v>
      </c>
      <c r="G2935">
        <v>1.04</v>
      </c>
      <c r="H2935">
        <v>4568</v>
      </c>
      <c r="I2935" s="2">
        <v>0.85416666666666663</v>
      </c>
    </row>
    <row r="2936" spans="1:9" hidden="1" x14ac:dyDescent="0.25">
      <c r="A2936" s="1">
        <v>45055</v>
      </c>
      <c r="B2936">
        <v>38</v>
      </c>
      <c r="C2936" t="s">
        <v>15</v>
      </c>
      <c r="D2936" t="s">
        <v>16</v>
      </c>
      <c r="E2936" t="s">
        <v>11</v>
      </c>
      <c r="F2936">
        <v>129</v>
      </c>
      <c r="G2936">
        <v>0.77</v>
      </c>
      <c r="H2936">
        <v>4568</v>
      </c>
      <c r="I2936" s="2">
        <v>0.85416666666666663</v>
      </c>
    </row>
    <row r="2937" spans="1:9" hidden="1" x14ac:dyDescent="0.25">
      <c r="A2937" s="1">
        <v>45056</v>
      </c>
      <c r="B2937">
        <v>39</v>
      </c>
      <c r="C2937" t="s">
        <v>15</v>
      </c>
      <c r="D2937" t="s">
        <v>16</v>
      </c>
      <c r="E2937" t="s">
        <v>11</v>
      </c>
      <c r="F2937">
        <v>143</v>
      </c>
      <c r="G2937">
        <v>0.88</v>
      </c>
      <c r="H2937">
        <v>4568</v>
      </c>
      <c r="I2937" s="2">
        <v>0.85416666666666663</v>
      </c>
    </row>
    <row r="2938" spans="1:9" hidden="1" x14ac:dyDescent="0.25">
      <c r="A2938" s="1">
        <v>45057</v>
      </c>
      <c r="B2938">
        <v>40</v>
      </c>
      <c r="C2938" t="s">
        <v>15</v>
      </c>
      <c r="D2938" t="s">
        <v>16</v>
      </c>
      <c r="E2938" t="s">
        <v>11</v>
      </c>
      <c r="F2938">
        <v>104</v>
      </c>
      <c r="G2938">
        <v>0.74</v>
      </c>
      <c r="H2938">
        <v>4568</v>
      </c>
      <c r="I2938" s="2">
        <v>0.85416666666666663</v>
      </c>
    </row>
    <row r="2939" spans="1:9" hidden="1" x14ac:dyDescent="0.25">
      <c r="A2939" s="1">
        <v>45058</v>
      </c>
      <c r="B2939">
        <v>41</v>
      </c>
      <c r="C2939" t="s">
        <v>15</v>
      </c>
      <c r="D2939" t="s">
        <v>16</v>
      </c>
      <c r="E2939" t="s">
        <v>11</v>
      </c>
      <c r="F2939">
        <v>104</v>
      </c>
      <c r="G2939">
        <v>0.63</v>
      </c>
      <c r="H2939">
        <v>4568</v>
      </c>
      <c r="I2939" s="2">
        <v>0.85416666666666663</v>
      </c>
    </row>
    <row r="2940" spans="1:9" hidden="1" x14ac:dyDescent="0.25">
      <c r="A2940" s="1">
        <v>45059</v>
      </c>
      <c r="B2940">
        <v>42</v>
      </c>
      <c r="C2940" t="s">
        <v>15</v>
      </c>
      <c r="D2940" t="s">
        <v>16</v>
      </c>
      <c r="E2940" t="s">
        <v>11</v>
      </c>
      <c r="F2940">
        <v>104</v>
      </c>
      <c r="G2940">
        <v>0.61</v>
      </c>
      <c r="H2940">
        <v>4568</v>
      </c>
      <c r="I2940" s="2">
        <v>0.85416666666666663</v>
      </c>
    </row>
    <row r="2941" spans="1:9" hidden="1" x14ac:dyDescent="0.25">
      <c r="A2941" s="1">
        <v>45060</v>
      </c>
      <c r="B2941">
        <v>43</v>
      </c>
      <c r="C2941" t="s">
        <v>15</v>
      </c>
      <c r="D2941" t="s">
        <v>16</v>
      </c>
      <c r="E2941" t="s">
        <v>11</v>
      </c>
      <c r="F2941">
        <v>111</v>
      </c>
      <c r="G2941">
        <v>0.5</v>
      </c>
      <c r="H2941">
        <v>4568</v>
      </c>
      <c r="I2941" s="2">
        <v>0.85416666666666663</v>
      </c>
    </row>
    <row r="2942" spans="1:9" hidden="1" x14ac:dyDescent="0.25">
      <c r="A2942" s="1">
        <v>45061</v>
      </c>
      <c r="B2942">
        <v>44</v>
      </c>
      <c r="C2942" t="s">
        <v>15</v>
      </c>
      <c r="D2942" t="s">
        <v>16</v>
      </c>
      <c r="E2942" t="s">
        <v>11</v>
      </c>
      <c r="F2942">
        <v>104</v>
      </c>
      <c r="G2942">
        <v>0.62</v>
      </c>
      <c r="H2942">
        <v>4568</v>
      </c>
      <c r="I2942" s="2">
        <v>0.85416666666666663</v>
      </c>
    </row>
    <row r="2943" spans="1:9" hidden="1" x14ac:dyDescent="0.25">
      <c r="A2943" s="1">
        <v>45062</v>
      </c>
      <c r="B2943">
        <v>45</v>
      </c>
      <c r="C2943" t="s">
        <v>15</v>
      </c>
      <c r="D2943" t="s">
        <v>16</v>
      </c>
      <c r="E2943" t="s">
        <v>11</v>
      </c>
      <c r="F2943">
        <v>134</v>
      </c>
      <c r="G2943">
        <v>1.18</v>
      </c>
      <c r="H2943">
        <v>4568</v>
      </c>
      <c r="I2943" s="2">
        <v>0.85416666666666663</v>
      </c>
    </row>
    <row r="2944" spans="1:9" hidden="1" x14ac:dyDescent="0.25">
      <c r="A2944" s="1">
        <v>45063</v>
      </c>
      <c r="B2944">
        <v>46</v>
      </c>
      <c r="C2944" t="s">
        <v>15</v>
      </c>
      <c r="D2944" t="s">
        <v>16</v>
      </c>
      <c r="E2944" t="s">
        <v>11</v>
      </c>
      <c r="F2944">
        <v>104</v>
      </c>
      <c r="G2944">
        <v>0.82</v>
      </c>
      <c r="H2944">
        <v>4568</v>
      </c>
      <c r="I2944" s="2">
        <v>0.85416666666666663</v>
      </c>
    </row>
    <row r="2945" spans="1:9" hidden="1" x14ac:dyDescent="0.25">
      <c r="A2945" s="1">
        <v>45064</v>
      </c>
      <c r="B2945">
        <v>47</v>
      </c>
      <c r="C2945" t="s">
        <v>15</v>
      </c>
      <c r="D2945" t="s">
        <v>16</v>
      </c>
      <c r="E2945" t="s">
        <v>11</v>
      </c>
      <c r="F2945">
        <v>150</v>
      </c>
      <c r="G2945">
        <v>0.95</v>
      </c>
      <c r="H2945">
        <v>4568</v>
      </c>
      <c r="I2945" s="2">
        <v>0.85416666666666663</v>
      </c>
    </row>
    <row r="2946" spans="1:9" hidden="1" x14ac:dyDescent="0.25">
      <c r="A2946" s="1">
        <v>45065</v>
      </c>
      <c r="B2946">
        <v>48</v>
      </c>
      <c r="C2946" t="s">
        <v>15</v>
      </c>
      <c r="D2946" t="s">
        <v>16</v>
      </c>
      <c r="E2946" t="s">
        <v>11</v>
      </c>
      <c r="F2946">
        <v>104</v>
      </c>
      <c r="G2946">
        <v>0.74</v>
      </c>
      <c r="H2946">
        <v>4568</v>
      </c>
      <c r="I2946" s="2">
        <v>0.85416666666666663</v>
      </c>
    </row>
    <row r="2947" spans="1:9" hidden="1" x14ac:dyDescent="0.25">
      <c r="A2947" s="1">
        <v>45066</v>
      </c>
      <c r="B2947">
        <v>49</v>
      </c>
      <c r="C2947" t="s">
        <v>15</v>
      </c>
      <c r="D2947" t="s">
        <v>16</v>
      </c>
      <c r="E2947" t="s">
        <v>11</v>
      </c>
      <c r="F2947">
        <v>111</v>
      </c>
      <c r="G2947">
        <v>0.71</v>
      </c>
      <c r="H2947">
        <v>4568</v>
      </c>
      <c r="I2947" s="2">
        <v>0.85416666666666663</v>
      </c>
    </row>
    <row r="2948" spans="1:9" hidden="1" x14ac:dyDescent="0.25">
      <c r="A2948" s="1">
        <v>45067</v>
      </c>
      <c r="B2948">
        <v>50</v>
      </c>
      <c r="C2948" t="s">
        <v>15</v>
      </c>
      <c r="D2948" t="s">
        <v>16</v>
      </c>
      <c r="E2948" t="s">
        <v>11</v>
      </c>
      <c r="F2948">
        <v>150</v>
      </c>
      <c r="G2948">
        <v>0.95</v>
      </c>
      <c r="H2948">
        <v>4568</v>
      </c>
      <c r="I2948" s="2">
        <v>0.85416666666666663</v>
      </c>
    </row>
    <row r="2949" spans="1:9" hidden="1" x14ac:dyDescent="0.25">
      <c r="A2949" s="1">
        <v>45068</v>
      </c>
      <c r="B2949">
        <v>51</v>
      </c>
      <c r="C2949" t="s">
        <v>15</v>
      </c>
      <c r="D2949" t="s">
        <v>16</v>
      </c>
      <c r="E2949" t="s">
        <v>11</v>
      </c>
      <c r="F2949">
        <v>104</v>
      </c>
      <c r="G2949">
        <v>0.76</v>
      </c>
      <c r="H2949">
        <v>4568</v>
      </c>
      <c r="I2949" s="2">
        <v>0.85416666666666663</v>
      </c>
    </row>
    <row r="2950" spans="1:9" hidden="1" x14ac:dyDescent="0.25">
      <c r="A2950" s="1">
        <v>45069</v>
      </c>
      <c r="B2950">
        <v>52</v>
      </c>
      <c r="C2950" t="s">
        <v>15</v>
      </c>
      <c r="D2950" t="s">
        <v>16</v>
      </c>
      <c r="E2950" t="s">
        <v>11</v>
      </c>
      <c r="F2950">
        <v>104</v>
      </c>
      <c r="G2950">
        <v>0.64</v>
      </c>
      <c r="H2950">
        <v>4568</v>
      </c>
      <c r="I2950" s="2">
        <v>0.85416666666666663</v>
      </c>
    </row>
    <row r="2951" spans="1:9" hidden="1" x14ac:dyDescent="0.25">
      <c r="A2951" s="1">
        <v>45070</v>
      </c>
      <c r="B2951">
        <v>53</v>
      </c>
      <c r="C2951" t="s">
        <v>15</v>
      </c>
      <c r="D2951" t="s">
        <v>16</v>
      </c>
      <c r="E2951" t="s">
        <v>11</v>
      </c>
      <c r="F2951">
        <v>104</v>
      </c>
      <c r="G2951">
        <v>0.56000000000000005</v>
      </c>
      <c r="H2951">
        <v>4568</v>
      </c>
      <c r="I2951" s="2">
        <v>0.85416666666666663</v>
      </c>
    </row>
    <row r="2952" spans="1:9" hidden="1" x14ac:dyDescent="0.25">
      <c r="A2952" s="1">
        <v>45071</v>
      </c>
      <c r="B2952">
        <v>54</v>
      </c>
      <c r="C2952" t="s">
        <v>15</v>
      </c>
      <c r="D2952" t="s">
        <v>16</v>
      </c>
      <c r="E2952" t="s">
        <v>11</v>
      </c>
      <c r="F2952">
        <v>104</v>
      </c>
      <c r="G2952">
        <v>0.48</v>
      </c>
      <c r="H2952">
        <v>4568</v>
      </c>
      <c r="I2952" s="2">
        <v>0.85416666666666663</v>
      </c>
    </row>
    <row r="2953" spans="1:9" hidden="1" x14ac:dyDescent="0.25">
      <c r="A2953" s="1">
        <v>45072</v>
      </c>
      <c r="B2953">
        <v>55</v>
      </c>
      <c r="C2953" t="s">
        <v>15</v>
      </c>
      <c r="D2953" t="s">
        <v>16</v>
      </c>
      <c r="E2953" t="s">
        <v>11</v>
      </c>
      <c r="F2953">
        <v>104</v>
      </c>
      <c r="G2953">
        <v>0.73</v>
      </c>
      <c r="H2953">
        <v>4568</v>
      </c>
      <c r="I2953" s="2">
        <v>0.85416666666666663</v>
      </c>
    </row>
    <row r="2954" spans="1:9" hidden="1" x14ac:dyDescent="0.25">
      <c r="A2954" s="1">
        <v>45073</v>
      </c>
      <c r="B2954">
        <v>56</v>
      </c>
      <c r="C2954" t="s">
        <v>15</v>
      </c>
      <c r="D2954" t="s">
        <v>16</v>
      </c>
      <c r="E2954" t="s">
        <v>11</v>
      </c>
      <c r="F2954">
        <v>104</v>
      </c>
      <c r="G2954">
        <v>0.65</v>
      </c>
      <c r="H2954">
        <v>4568</v>
      </c>
      <c r="I2954" s="2">
        <v>0.85416666666666663</v>
      </c>
    </row>
    <row r="2955" spans="1:9" hidden="1" x14ac:dyDescent="0.25">
      <c r="A2955" s="1">
        <v>45074</v>
      </c>
      <c r="B2955">
        <v>57</v>
      </c>
      <c r="C2955" t="s">
        <v>15</v>
      </c>
      <c r="D2955" t="s">
        <v>16</v>
      </c>
      <c r="E2955" t="s">
        <v>11</v>
      </c>
      <c r="F2955">
        <v>161</v>
      </c>
      <c r="G2955">
        <v>1.04</v>
      </c>
      <c r="H2955">
        <v>4568</v>
      </c>
      <c r="I2955" s="2">
        <v>0.85416666666666663</v>
      </c>
    </row>
    <row r="2956" spans="1:9" hidden="1" x14ac:dyDescent="0.25">
      <c r="A2956" s="1">
        <v>45075</v>
      </c>
      <c r="B2956">
        <v>58</v>
      </c>
      <c r="C2956" t="s">
        <v>15</v>
      </c>
      <c r="D2956" t="s">
        <v>16</v>
      </c>
      <c r="E2956" t="s">
        <v>11</v>
      </c>
      <c r="F2956">
        <v>104</v>
      </c>
      <c r="G2956">
        <v>0.85</v>
      </c>
      <c r="H2956">
        <v>4568</v>
      </c>
      <c r="I2956" s="2">
        <v>0.85416666666666663</v>
      </c>
    </row>
    <row r="2957" spans="1:9" hidden="1" x14ac:dyDescent="0.25">
      <c r="A2957" s="1">
        <v>45076</v>
      </c>
      <c r="B2957">
        <v>59</v>
      </c>
      <c r="C2957" t="s">
        <v>15</v>
      </c>
      <c r="D2957" t="s">
        <v>16</v>
      </c>
      <c r="E2957" t="s">
        <v>11</v>
      </c>
      <c r="F2957">
        <v>104</v>
      </c>
      <c r="G2957">
        <v>0.74</v>
      </c>
      <c r="H2957">
        <v>4568</v>
      </c>
      <c r="I2957" s="2">
        <v>0.85416666666666663</v>
      </c>
    </row>
    <row r="2958" spans="1:9" hidden="1" x14ac:dyDescent="0.25">
      <c r="A2958" s="1">
        <v>45077</v>
      </c>
      <c r="B2958">
        <v>60</v>
      </c>
      <c r="C2958" t="s">
        <v>15</v>
      </c>
      <c r="D2958" t="s">
        <v>16</v>
      </c>
      <c r="E2958" t="s">
        <v>11</v>
      </c>
      <c r="F2958">
        <v>104</v>
      </c>
      <c r="G2958">
        <v>0.64</v>
      </c>
      <c r="H2958">
        <v>4568</v>
      </c>
      <c r="I2958" s="2">
        <v>0.85416666666666663</v>
      </c>
    </row>
    <row r="2959" spans="1:9" hidden="1" x14ac:dyDescent="0.25">
      <c r="A2959" s="1">
        <v>45078</v>
      </c>
      <c r="B2959">
        <v>61</v>
      </c>
      <c r="C2959" t="s">
        <v>15</v>
      </c>
      <c r="D2959" t="s">
        <v>16</v>
      </c>
      <c r="E2959" t="s">
        <v>11</v>
      </c>
      <c r="F2959">
        <v>104</v>
      </c>
      <c r="G2959">
        <v>0.98</v>
      </c>
      <c r="H2959">
        <v>4568</v>
      </c>
      <c r="I2959" s="2">
        <v>0.85416666666666663</v>
      </c>
    </row>
    <row r="2960" spans="1:9" hidden="1" x14ac:dyDescent="0.25">
      <c r="A2960" s="1">
        <v>45079</v>
      </c>
      <c r="B2960">
        <v>62</v>
      </c>
      <c r="C2960" t="s">
        <v>15</v>
      </c>
      <c r="D2960" t="s">
        <v>16</v>
      </c>
      <c r="E2960" t="s">
        <v>11</v>
      </c>
      <c r="F2960">
        <v>104</v>
      </c>
      <c r="G2960">
        <v>0.9</v>
      </c>
      <c r="H2960">
        <v>4568</v>
      </c>
      <c r="I2960" s="2">
        <v>0.85416666666666663</v>
      </c>
    </row>
    <row r="2961" spans="1:9" hidden="1" x14ac:dyDescent="0.25">
      <c r="A2961" s="1">
        <v>45080</v>
      </c>
      <c r="B2961">
        <v>63</v>
      </c>
      <c r="C2961" t="s">
        <v>15</v>
      </c>
      <c r="D2961" t="s">
        <v>16</v>
      </c>
      <c r="E2961" t="s">
        <v>11</v>
      </c>
      <c r="F2961">
        <v>104</v>
      </c>
      <c r="G2961">
        <v>1.01</v>
      </c>
      <c r="H2961">
        <v>4568</v>
      </c>
      <c r="I2961" s="2">
        <v>0.85416666666666663</v>
      </c>
    </row>
    <row r="2962" spans="1:9" hidden="1" x14ac:dyDescent="0.25">
      <c r="A2962" s="1">
        <v>45081</v>
      </c>
      <c r="B2962">
        <v>64</v>
      </c>
      <c r="C2962" t="s">
        <v>15</v>
      </c>
      <c r="D2962" t="s">
        <v>16</v>
      </c>
      <c r="E2962" t="s">
        <v>11</v>
      </c>
      <c r="F2962">
        <v>75</v>
      </c>
      <c r="G2962">
        <v>0.85</v>
      </c>
      <c r="H2962">
        <v>4568</v>
      </c>
      <c r="I2962" s="2">
        <v>0.85416666666666663</v>
      </c>
    </row>
    <row r="2963" spans="1:9" hidden="1" x14ac:dyDescent="0.25">
      <c r="A2963" s="1">
        <v>45082</v>
      </c>
      <c r="B2963">
        <v>65</v>
      </c>
      <c r="C2963" t="s">
        <v>15</v>
      </c>
      <c r="D2963" t="s">
        <v>16</v>
      </c>
      <c r="E2963" t="s">
        <v>11</v>
      </c>
      <c r="F2963">
        <v>104</v>
      </c>
      <c r="G2963">
        <v>1</v>
      </c>
      <c r="H2963">
        <v>4568</v>
      </c>
      <c r="I2963" s="2">
        <v>0.85416666666666663</v>
      </c>
    </row>
    <row r="2964" spans="1:9" hidden="1" x14ac:dyDescent="0.25">
      <c r="A2964" s="1">
        <v>45083</v>
      </c>
      <c r="B2964">
        <v>66</v>
      </c>
      <c r="C2964" t="s">
        <v>15</v>
      </c>
      <c r="D2964" t="s">
        <v>16</v>
      </c>
      <c r="E2964" t="s">
        <v>11</v>
      </c>
      <c r="F2964">
        <v>96</v>
      </c>
      <c r="G2964">
        <v>0.9</v>
      </c>
      <c r="H2964">
        <v>4568</v>
      </c>
      <c r="I2964" s="2">
        <v>0.85416666666666663</v>
      </c>
    </row>
    <row r="2965" spans="1:9" hidden="1" x14ac:dyDescent="0.25">
      <c r="A2965" s="1">
        <v>45084</v>
      </c>
      <c r="B2965">
        <v>67</v>
      </c>
      <c r="C2965" t="s">
        <v>15</v>
      </c>
      <c r="D2965" t="s">
        <v>16</v>
      </c>
      <c r="E2965" t="s">
        <v>11</v>
      </c>
      <c r="F2965">
        <v>96</v>
      </c>
      <c r="G2965">
        <v>1.1000000000000001</v>
      </c>
      <c r="H2965">
        <v>4568</v>
      </c>
      <c r="I2965" s="2">
        <v>0.85416666666666663</v>
      </c>
    </row>
    <row r="2966" spans="1:9" hidden="1" x14ac:dyDescent="0.25">
      <c r="A2966" s="1">
        <v>45085</v>
      </c>
      <c r="B2966">
        <v>68</v>
      </c>
      <c r="C2966" t="s">
        <v>15</v>
      </c>
      <c r="D2966" t="s">
        <v>16</v>
      </c>
      <c r="E2966" t="s">
        <v>11</v>
      </c>
      <c r="F2966">
        <v>117</v>
      </c>
      <c r="G2966">
        <v>1.1499999999999999</v>
      </c>
      <c r="H2966">
        <v>4568</v>
      </c>
      <c r="I2966" s="2">
        <v>0.85416666666666663</v>
      </c>
    </row>
    <row r="2967" spans="1:9" hidden="1" x14ac:dyDescent="0.25">
      <c r="A2967" s="1">
        <v>45086</v>
      </c>
      <c r="B2967">
        <v>69</v>
      </c>
      <c r="C2967" t="s">
        <v>15</v>
      </c>
      <c r="D2967" t="s">
        <v>16</v>
      </c>
      <c r="E2967" t="s">
        <v>11</v>
      </c>
      <c r="F2967">
        <v>75</v>
      </c>
      <c r="G2967">
        <v>0.85</v>
      </c>
      <c r="H2967">
        <v>4568</v>
      </c>
      <c r="I2967" s="2">
        <v>0.85416666666666663</v>
      </c>
    </row>
    <row r="2968" spans="1:9" hidden="1" x14ac:dyDescent="0.25">
      <c r="A2968" s="1">
        <v>45087</v>
      </c>
      <c r="B2968">
        <v>70</v>
      </c>
      <c r="C2968" t="s">
        <v>15</v>
      </c>
      <c r="D2968" t="s">
        <v>16</v>
      </c>
      <c r="E2968" t="s">
        <v>11</v>
      </c>
      <c r="F2968">
        <v>96</v>
      </c>
      <c r="G2968">
        <v>0.9</v>
      </c>
      <c r="H2968">
        <v>4568</v>
      </c>
      <c r="I2968" s="2">
        <v>0.85416666666666663</v>
      </c>
    </row>
    <row r="2969" spans="1:9" hidden="1" x14ac:dyDescent="0.25">
      <c r="A2969" s="1">
        <v>45088</v>
      </c>
      <c r="B2969">
        <v>71</v>
      </c>
      <c r="C2969" t="s">
        <v>15</v>
      </c>
      <c r="D2969" t="s">
        <v>16</v>
      </c>
      <c r="E2969" t="s">
        <v>11</v>
      </c>
      <c r="F2969">
        <v>75</v>
      </c>
      <c r="G2969">
        <v>0.76</v>
      </c>
      <c r="H2969">
        <v>4568</v>
      </c>
      <c r="I2969" s="2">
        <v>0.85416666666666663</v>
      </c>
    </row>
    <row r="2970" spans="1:9" hidden="1" x14ac:dyDescent="0.25">
      <c r="A2970" s="1">
        <v>45089</v>
      </c>
      <c r="B2970">
        <v>72</v>
      </c>
      <c r="C2970" t="s">
        <v>15</v>
      </c>
      <c r="D2970" t="s">
        <v>16</v>
      </c>
      <c r="E2970" t="s">
        <v>11</v>
      </c>
      <c r="F2970">
        <v>75</v>
      </c>
      <c r="G2970">
        <v>0.67</v>
      </c>
      <c r="H2970">
        <v>4568</v>
      </c>
      <c r="I2970" s="2">
        <v>0.85416666666666663</v>
      </c>
    </row>
    <row r="2971" spans="1:9" hidden="1" x14ac:dyDescent="0.25">
      <c r="A2971" s="1">
        <v>45090</v>
      </c>
      <c r="B2971">
        <v>73</v>
      </c>
      <c r="C2971" t="s">
        <v>15</v>
      </c>
      <c r="D2971" t="s">
        <v>16</v>
      </c>
      <c r="E2971" t="s">
        <v>11</v>
      </c>
      <c r="F2971">
        <v>111</v>
      </c>
      <c r="G2971">
        <v>0.95</v>
      </c>
      <c r="H2971">
        <v>4568</v>
      </c>
      <c r="I2971" s="2">
        <v>0.85416666666666663</v>
      </c>
    </row>
    <row r="2972" spans="1:9" hidden="1" x14ac:dyDescent="0.25">
      <c r="A2972" s="1">
        <v>45091</v>
      </c>
      <c r="B2972">
        <v>74</v>
      </c>
      <c r="C2972" t="s">
        <v>15</v>
      </c>
      <c r="D2972" t="s">
        <v>16</v>
      </c>
      <c r="E2972" t="s">
        <v>11</v>
      </c>
      <c r="F2972">
        <v>75</v>
      </c>
      <c r="G2972">
        <v>0.78</v>
      </c>
      <c r="H2972">
        <v>4568</v>
      </c>
      <c r="I2972" s="2">
        <v>0.85416666666666663</v>
      </c>
    </row>
    <row r="2973" spans="1:9" hidden="1" x14ac:dyDescent="0.25">
      <c r="A2973" s="1">
        <v>45092</v>
      </c>
      <c r="B2973">
        <v>75</v>
      </c>
      <c r="C2973" t="s">
        <v>15</v>
      </c>
      <c r="D2973" t="s">
        <v>16</v>
      </c>
      <c r="E2973" t="s">
        <v>11</v>
      </c>
      <c r="F2973">
        <v>79</v>
      </c>
      <c r="G2973">
        <v>0.65</v>
      </c>
      <c r="H2973">
        <v>4568</v>
      </c>
      <c r="I2973" s="2">
        <v>0.85416666666666663</v>
      </c>
    </row>
    <row r="2974" spans="1:9" hidden="1" x14ac:dyDescent="0.25">
      <c r="A2974" s="1">
        <v>45093</v>
      </c>
      <c r="B2974">
        <v>76</v>
      </c>
      <c r="C2974" t="s">
        <v>15</v>
      </c>
      <c r="D2974" t="s">
        <v>16</v>
      </c>
      <c r="E2974" t="s">
        <v>11</v>
      </c>
      <c r="F2974">
        <v>75</v>
      </c>
      <c r="G2974">
        <v>0.54</v>
      </c>
      <c r="H2974">
        <v>4568</v>
      </c>
      <c r="I2974" s="2">
        <v>0.85416666666666663</v>
      </c>
    </row>
    <row r="2975" spans="1:9" hidden="1" x14ac:dyDescent="0.25">
      <c r="A2975" s="1">
        <v>45094</v>
      </c>
      <c r="B2975">
        <v>77</v>
      </c>
      <c r="C2975" t="s">
        <v>15</v>
      </c>
      <c r="D2975" t="s">
        <v>16</v>
      </c>
      <c r="E2975" t="s">
        <v>11</v>
      </c>
      <c r="F2975">
        <v>104</v>
      </c>
      <c r="G2975">
        <v>0.95</v>
      </c>
      <c r="H2975">
        <v>4568</v>
      </c>
      <c r="I2975" s="2">
        <v>0.85416666666666663</v>
      </c>
    </row>
    <row r="2976" spans="1:9" hidden="1" x14ac:dyDescent="0.25">
      <c r="A2976" s="1">
        <v>45095</v>
      </c>
      <c r="B2976">
        <v>78</v>
      </c>
      <c r="C2976" t="s">
        <v>15</v>
      </c>
      <c r="D2976" t="s">
        <v>16</v>
      </c>
      <c r="E2976" t="s">
        <v>11</v>
      </c>
      <c r="F2976">
        <v>85</v>
      </c>
      <c r="G2976">
        <v>0.88</v>
      </c>
      <c r="H2976">
        <v>4568</v>
      </c>
      <c r="I2976" s="2">
        <v>0.85416666666666663</v>
      </c>
    </row>
    <row r="2977" spans="1:9" hidden="1" x14ac:dyDescent="0.25">
      <c r="A2977" s="1">
        <v>45096</v>
      </c>
      <c r="B2977">
        <v>79</v>
      </c>
      <c r="C2977" t="s">
        <v>15</v>
      </c>
      <c r="D2977" t="s">
        <v>16</v>
      </c>
      <c r="E2977" t="s">
        <v>11</v>
      </c>
      <c r="F2977">
        <v>96</v>
      </c>
      <c r="G2977">
        <v>1.1200000000000001</v>
      </c>
      <c r="H2977">
        <v>4568</v>
      </c>
      <c r="I2977" s="2">
        <v>0.85416666666666663</v>
      </c>
    </row>
    <row r="2978" spans="1:9" hidden="1" x14ac:dyDescent="0.25">
      <c r="A2978" s="1">
        <v>45097</v>
      </c>
      <c r="B2978">
        <v>80</v>
      </c>
      <c r="C2978" t="s">
        <v>15</v>
      </c>
      <c r="D2978" t="s">
        <v>16</v>
      </c>
      <c r="E2978" t="s">
        <v>11</v>
      </c>
      <c r="F2978">
        <v>75</v>
      </c>
      <c r="G2978">
        <v>0.88</v>
      </c>
      <c r="H2978">
        <v>4568</v>
      </c>
      <c r="I2978" s="2">
        <v>0.85416666666666663</v>
      </c>
    </row>
    <row r="2979" spans="1:9" hidden="1" x14ac:dyDescent="0.25">
      <c r="A2979" s="1">
        <v>45098</v>
      </c>
      <c r="B2979">
        <v>81</v>
      </c>
      <c r="C2979" t="s">
        <v>15</v>
      </c>
      <c r="D2979" t="s">
        <v>16</v>
      </c>
      <c r="E2979" t="s">
        <v>11</v>
      </c>
      <c r="F2979">
        <v>91</v>
      </c>
      <c r="G2979">
        <v>0.93</v>
      </c>
      <c r="H2979">
        <v>4568</v>
      </c>
      <c r="I2979" s="2">
        <v>0.85416666666666663</v>
      </c>
    </row>
    <row r="2980" spans="1:9" hidden="1" x14ac:dyDescent="0.25">
      <c r="A2980" s="1">
        <v>45099</v>
      </c>
      <c r="B2980">
        <v>82</v>
      </c>
      <c r="C2980" t="s">
        <v>15</v>
      </c>
      <c r="D2980" t="s">
        <v>16</v>
      </c>
      <c r="E2980" t="s">
        <v>11</v>
      </c>
      <c r="F2980">
        <v>85</v>
      </c>
      <c r="G2980">
        <v>0.86</v>
      </c>
      <c r="H2980">
        <v>4568</v>
      </c>
      <c r="I2980" s="2">
        <v>0.85416666666666663</v>
      </c>
    </row>
    <row r="2981" spans="1:9" hidden="1" x14ac:dyDescent="0.25">
      <c r="A2981" s="1">
        <v>45100</v>
      </c>
      <c r="B2981">
        <v>83</v>
      </c>
      <c r="C2981" t="s">
        <v>15</v>
      </c>
      <c r="D2981" t="s">
        <v>16</v>
      </c>
      <c r="E2981" t="s">
        <v>11</v>
      </c>
      <c r="F2981">
        <v>85</v>
      </c>
      <c r="G2981">
        <v>0.84</v>
      </c>
      <c r="H2981">
        <v>4568</v>
      </c>
      <c r="I2981" s="2">
        <v>0.85416666666666663</v>
      </c>
    </row>
    <row r="2982" spans="1:9" hidden="1" x14ac:dyDescent="0.25">
      <c r="A2982" s="1">
        <v>45101</v>
      </c>
      <c r="B2982">
        <v>84</v>
      </c>
      <c r="C2982" t="s">
        <v>15</v>
      </c>
      <c r="D2982" t="s">
        <v>16</v>
      </c>
      <c r="E2982" t="s">
        <v>11</v>
      </c>
      <c r="F2982">
        <v>79</v>
      </c>
      <c r="G2982">
        <v>0.78</v>
      </c>
      <c r="H2982">
        <v>4568</v>
      </c>
      <c r="I2982" s="2">
        <v>0.85416666666666663</v>
      </c>
    </row>
    <row r="2983" spans="1:9" hidden="1" x14ac:dyDescent="0.25">
      <c r="A2983" s="1">
        <v>45102</v>
      </c>
      <c r="B2983">
        <v>85</v>
      </c>
      <c r="C2983" t="s">
        <v>15</v>
      </c>
      <c r="D2983" t="s">
        <v>16</v>
      </c>
      <c r="E2983" t="s">
        <v>11</v>
      </c>
      <c r="F2983">
        <v>85</v>
      </c>
      <c r="G2983">
        <v>0.83</v>
      </c>
      <c r="H2983">
        <v>4568</v>
      </c>
      <c r="I2983" s="2">
        <v>0.85416666666666663</v>
      </c>
    </row>
    <row r="2984" spans="1:9" hidden="1" x14ac:dyDescent="0.25">
      <c r="A2984" s="1">
        <v>45103</v>
      </c>
      <c r="B2984">
        <v>86</v>
      </c>
      <c r="C2984" t="s">
        <v>15</v>
      </c>
      <c r="D2984" t="s">
        <v>16</v>
      </c>
      <c r="E2984" t="s">
        <v>11</v>
      </c>
      <c r="F2984">
        <v>75</v>
      </c>
      <c r="G2984">
        <v>0.76</v>
      </c>
      <c r="H2984">
        <v>4568</v>
      </c>
      <c r="I2984" s="2">
        <v>0.85416666666666663</v>
      </c>
    </row>
    <row r="2985" spans="1:9" hidden="1" x14ac:dyDescent="0.25">
      <c r="A2985" s="1">
        <v>45104</v>
      </c>
      <c r="B2985">
        <v>87</v>
      </c>
      <c r="C2985" t="s">
        <v>15</v>
      </c>
      <c r="D2985" t="s">
        <v>16</v>
      </c>
      <c r="E2985" t="s">
        <v>11</v>
      </c>
      <c r="F2985">
        <v>117</v>
      </c>
      <c r="G2985">
        <v>1.1000000000000001</v>
      </c>
      <c r="H2985">
        <v>4568</v>
      </c>
      <c r="I2985" s="2">
        <v>0.85416666666666663</v>
      </c>
    </row>
    <row r="2986" spans="1:9" hidden="1" x14ac:dyDescent="0.25">
      <c r="A2986" s="1">
        <v>45105</v>
      </c>
      <c r="B2986">
        <v>88</v>
      </c>
      <c r="C2986" t="s">
        <v>15</v>
      </c>
      <c r="D2986" t="s">
        <v>16</v>
      </c>
      <c r="E2986" t="s">
        <v>11</v>
      </c>
      <c r="F2986">
        <v>104</v>
      </c>
      <c r="G2986">
        <v>0.95</v>
      </c>
      <c r="H2986">
        <v>4568</v>
      </c>
      <c r="I2986" s="2">
        <v>0.85416666666666663</v>
      </c>
    </row>
    <row r="2987" spans="1:9" hidden="1" x14ac:dyDescent="0.25">
      <c r="A2987" s="1">
        <v>45106</v>
      </c>
      <c r="B2987">
        <v>89</v>
      </c>
      <c r="C2987" t="s">
        <v>15</v>
      </c>
      <c r="D2987" t="s">
        <v>16</v>
      </c>
      <c r="E2987" t="s">
        <v>11</v>
      </c>
      <c r="F2987">
        <v>91</v>
      </c>
      <c r="G2987">
        <v>0.92</v>
      </c>
      <c r="H2987">
        <v>4568</v>
      </c>
      <c r="I2987" s="2">
        <v>0.85416666666666663</v>
      </c>
    </row>
    <row r="2988" spans="1:9" hidden="1" x14ac:dyDescent="0.25">
      <c r="A2988" s="1">
        <v>45107</v>
      </c>
      <c r="B2988">
        <v>90</v>
      </c>
      <c r="C2988" t="s">
        <v>15</v>
      </c>
      <c r="D2988" t="s">
        <v>16</v>
      </c>
      <c r="E2988" t="s">
        <v>11</v>
      </c>
      <c r="F2988">
        <v>98</v>
      </c>
      <c r="G2988">
        <v>1.1000000000000001</v>
      </c>
      <c r="H2988">
        <v>4568</v>
      </c>
      <c r="I2988" s="2">
        <v>0.85416666666666663</v>
      </c>
    </row>
    <row r="2989" spans="1:9" hidden="1" x14ac:dyDescent="0.25">
      <c r="A2989" s="1">
        <v>45108</v>
      </c>
      <c r="B2989">
        <v>91</v>
      </c>
      <c r="C2989" t="s">
        <v>15</v>
      </c>
      <c r="D2989" t="s">
        <v>16</v>
      </c>
      <c r="E2989" t="s">
        <v>11</v>
      </c>
      <c r="F2989">
        <v>68</v>
      </c>
      <c r="G2989">
        <v>0.95</v>
      </c>
      <c r="H2989">
        <v>4568</v>
      </c>
      <c r="I2989" s="2">
        <v>0.85416666666666663</v>
      </c>
    </row>
    <row r="2990" spans="1:9" hidden="1" x14ac:dyDescent="0.25">
      <c r="A2990" s="1">
        <v>45109</v>
      </c>
      <c r="B2990">
        <v>92</v>
      </c>
      <c r="C2990" t="s">
        <v>15</v>
      </c>
      <c r="D2990" t="s">
        <v>16</v>
      </c>
      <c r="E2990" t="s">
        <v>11</v>
      </c>
      <c r="F2990">
        <v>79</v>
      </c>
      <c r="G2990">
        <v>1.2</v>
      </c>
      <c r="H2990">
        <v>4568</v>
      </c>
      <c r="I2990" s="2">
        <v>0.85416666666666663</v>
      </c>
    </row>
    <row r="2991" spans="1:9" hidden="1" x14ac:dyDescent="0.25">
      <c r="A2991" s="1">
        <v>45110</v>
      </c>
      <c r="B2991">
        <v>93</v>
      </c>
      <c r="C2991" t="s">
        <v>15</v>
      </c>
      <c r="D2991" t="s">
        <v>16</v>
      </c>
      <c r="E2991" t="s">
        <v>11</v>
      </c>
      <c r="F2991">
        <v>63</v>
      </c>
      <c r="G2991">
        <v>0.78</v>
      </c>
      <c r="H2991">
        <v>4568</v>
      </c>
      <c r="I2991" s="2">
        <v>0.85416666666666663</v>
      </c>
    </row>
    <row r="2992" spans="1:9" hidden="1" x14ac:dyDescent="0.25">
      <c r="A2992" s="1">
        <v>45111</v>
      </c>
      <c r="B2992">
        <v>94</v>
      </c>
      <c r="C2992" t="s">
        <v>15</v>
      </c>
      <c r="D2992" t="s">
        <v>16</v>
      </c>
      <c r="E2992" t="s">
        <v>11</v>
      </c>
      <c r="F2992">
        <v>59</v>
      </c>
      <c r="G2992">
        <v>0.72</v>
      </c>
      <c r="H2992">
        <v>4568</v>
      </c>
      <c r="I2992" s="2">
        <v>0.85416666666666663</v>
      </c>
    </row>
    <row r="2993" spans="1:9" hidden="1" x14ac:dyDescent="0.25">
      <c r="A2993" s="1">
        <v>45112</v>
      </c>
      <c r="B2993">
        <v>95</v>
      </c>
      <c r="C2993" t="s">
        <v>15</v>
      </c>
      <c r="D2993" t="s">
        <v>16</v>
      </c>
      <c r="E2993" t="s">
        <v>11</v>
      </c>
      <c r="F2993">
        <v>59</v>
      </c>
      <c r="G2993">
        <v>0.87</v>
      </c>
      <c r="H2993">
        <v>4568</v>
      </c>
      <c r="I2993" s="2">
        <v>0.85416666666666663</v>
      </c>
    </row>
    <row r="2994" spans="1:9" hidden="1" x14ac:dyDescent="0.25">
      <c r="A2994" s="1">
        <v>45113</v>
      </c>
      <c r="B2994">
        <v>96</v>
      </c>
      <c r="C2994" t="s">
        <v>15</v>
      </c>
      <c r="D2994" t="s">
        <v>16</v>
      </c>
      <c r="E2994" t="s">
        <v>11</v>
      </c>
      <c r="F2994">
        <v>63</v>
      </c>
      <c r="G2994">
        <v>1.0900000000000001</v>
      </c>
      <c r="H2994">
        <v>4568</v>
      </c>
      <c r="I2994" s="2">
        <v>0.85416666666666663</v>
      </c>
    </row>
    <row r="2995" spans="1:9" hidden="1" x14ac:dyDescent="0.25">
      <c r="A2995" s="1">
        <v>45114</v>
      </c>
      <c r="B2995">
        <v>97</v>
      </c>
      <c r="C2995" t="s">
        <v>15</v>
      </c>
      <c r="D2995" t="s">
        <v>16</v>
      </c>
      <c r="E2995" t="s">
        <v>11</v>
      </c>
      <c r="F2995">
        <v>59</v>
      </c>
      <c r="G2995">
        <v>0.84</v>
      </c>
      <c r="H2995">
        <v>4568</v>
      </c>
      <c r="I2995" s="2">
        <v>0.85416666666666663</v>
      </c>
    </row>
    <row r="2996" spans="1:9" hidden="1" x14ac:dyDescent="0.25">
      <c r="A2996" s="1">
        <v>45115</v>
      </c>
      <c r="B2996">
        <v>98</v>
      </c>
      <c r="C2996" t="s">
        <v>15</v>
      </c>
      <c r="D2996" t="s">
        <v>16</v>
      </c>
      <c r="E2996" t="s">
        <v>11</v>
      </c>
      <c r="F2996">
        <v>68</v>
      </c>
      <c r="G2996">
        <v>1.0900000000000001</v>
      </c>
      <c r="H2996">
        <v>4568</v>
      </c>
      <c r="I2996" s="2">
        <v>0.85416666666666663</v>
      </c>
    </row>
    <row r="2997" spans="1:9" hidden="1" x14ac:dyDescent="0.25">
      <c r="A2997" s="1">
        <v>45116</v>
      </c>
      <c r="B2997">
        <v>99</v>
      </c>
      <c r="C2997" t="s">
        <v>15</v>
      </c>
      <c r="D2997" t="s">
        <v>16</v>
      </c>
      <c r="E2997" t="s">
        <v>11</v>
      </c>
      <c r="F2997">
        <v>63</v>
      </c>
      <c r="G2997">
        <v>0.9</v>
      </c>
      <c r="H2997">
        <v>4568</v>
      </c>
      <c r="I2997" s="2">
        <v>0.85416666666666663</v>
      </c>
    </row>
    <row r="2998" spans="1:9" hidden="1" x14ac:dyDescent="0.25">
      <c r="A2998" s="1">
        <v>45117</v>
      </c>
      <c r="B2998">
        <v>100</v>
      </c>
      <c r="C2998" t="s">
        <v>15</v>
      </c>
      <c r="D2998" t="s">
        <v>16</v>
      </c>
      <c r="E2998" t="s">
        <v>11</v>
      </c>
      <c r="F2998">
        <v>59</v>
      </c>
      <c r="G2998">
        <v>0.78</v>
      </c>
      <c r="H2998">
        <v>4568</v>
      </c>
      <c r="I2998" s="2">
        <v>0.85416666666666663</v>
      </c>
    </row>
    <row r="2999" spans="1:9" hidden="1" x14ac:dyDescent="0.25">
      <c r="A2999" s="1">
        <v>45118</v>
      </c>
      <c r="B2999">
        <v>101</v>
      </c>
      <c r="C2999" t="s">
        <v>15</v>
      </c>
      <c r="D2999" t="s">
        <v>16</v>
      </c>
      <c r="E2999" t="s">
        <v>11</v>
      </c>
      <c r="F2999">
        <v>59</v>
      </c>
      <c r="G2999">
        <v>0.67</v>
      </c>
      <c r="H2999">
        <v>4568</v>
      </c>
      <c r="I2999" s="2">
        <v>0.85416666666666663</v>
      </c>
    </row>
    <row r="3000" spans="1:9" hidden="1" x14ac:dyDescent="0.25">
      <c r="A3000" s="1">
        <v>45119</v>
      </c>
      <c r="B3000">
        <v>102</v>
      </c>
      <c r="C3000" t="s">
        <v>15</v>
      </c>
      <c r="D3000" t="s">
        <v>16</v>
      </c>
      <c r="E3000" t="s">
        <v>11</v>
      </c>
      <c r="F3000">
        <v>59</v>
      </c>
      <c r="G3000">
        <v>0.69</v>
      </c>
      <c r="H3000">
        <v>4568</v>
      </c>
      <c r="I3000" s="2">
        <v>0.85416666666666663</v>
      </c>
    </row>
    <row r="3001" spans="1:9" hidden="1" x14ac:dyDescent="0.25">
      <c r="A3001" s="1">
        <v>45120</v>
      </c>
      <c r="B3001">
        <v>103</v>
      </c>
      <c r="C3001" t="s">
        <v>15</v>
      </c>
      <c r="D3001" t="s">
        <v>16</v>
      </c>
      <c r="E3001" t="s">
        <v>11</v>
      </c>
      <c r="F3001">
        <v>59</v>
      </c>
      <c r="G3001">
        <v>0.64</v>
      </c>
      <c r="H3001">
        <v>4568</v>
      </c>
      <c r="I3001" s="2">
        <v>0.85416666666666663</v>
      </c>
    </row>
    <row r="3002" spans="1:9" hidden="1" x14ac:dyDescent="0.25">
      <c r="A3002" s="1">
        <v>45121</v>
      </c>
      <c r="B3002">
        <v>104</v>
      </c>
      <c r="C3002" t="s">
        <v>15</v>
      </c>
      <c r="D3002" t="s">
        <v>16</v>
      </c>
      <c r="E3002" t="s">
        <v>11</v>
      </c>
      <c r="F3002">
        <v>59</v>
      </c>
      <c r="G3002">
        <v>0.7</v>
      </c>
      <c r="H3002">
        <v>4568</v>
      </c>
      <c r="I3002" s="2">
        <v>0.85416666666666663</v>
      </c>
    </row>
    <row r="3003" spans="1:9" hidden="1" x14ac:dyDescent="0.25">
      <c r="A3003" s="1">
        <v>45122</v>
      </c>
      <c r="B3003">
        <v>105</v>
      </c>
      <c r="C3003" t="s">
        <v>15</v>
      </c>
      <c r="D3003" t="s">
        <v>16</v>
      </c>
      <c r="E3003" t="s">
        <v>11</v>
      </c>
      <c r="F3003">
        <v>63</v>
      </c>
      <c r="G3003">
        <v>0.82</v>
      </c>
      <c r="H3003">
        <v>4568</v>
      </c>
      <c r="I3003" s="2">
        <v>0.85416666666666663</v>
      </c>
    </row>
    <row r="3004" spans="1:9" hidden="1" x14ac:dyDescent="0.25">
      <c r="A3004" s="1">
        <v>45123</v>
      </c>
      <c r="B3004">
        <v>106</v>
      </c>
      <c r="C3004" t="s">
        <v>15</v>
      </c>
      <c r="D3004" t="s">
        <v>16</v>
      </c>
      <c r="E3004" t="s">
        <v>11</v>
      </c>
      <c r="F3004">
        <v>68</v>
      </c>
      <c r="G3004">
        <v>0.92</v>
      </c>
      <c r="H3004">
        <v>4568</v>
      </c>
      <c r="I3004" s="2">
        <v>0.85416666666666663</v>
      </c>
    </row>
    <row r="3005" spans="1:9" hidden="1" x14ac:dyDescent="0.25">
      <c r="A3005" s="1">
        <v>45124</v>
      </c>
      <c r="B3005">
        <v>107</v>
      </c>
      <c r="C3005" t="s">
        <v>15</v>
      </c>
      <c r="D3005" t="s">
        <v>16</v>
      </c>
      <c r="E3005" t="s">
        <v>11</v>
      </c>
      <c r="F3005">
        <v>59</v>
      </c>
      <c r="G3005">
        <v>0.76</v>
      </c>
      <c r="H3005">
        <v>4568</v>
      </c>
      <c r="I3005" s="2">
        <v>0.85416666666666663</v>
      </c>
    </row>
    <row r="3006" spans="1:9" hidden="1" x14ac:dyDescent="0.25">
      <c r="A3006" s="1">
        <v>45125</v>
      </c>
      <c r="B3006">
        <v>108</v>
      </c>
      <c r="C3006" t="s">
        <v>15</v>
      </c>
      <c r="D3006" t="s">
        <v>16</v>
      </c>
      <c r="E3006" t="s">
        <v>11</v>
      </c>
      <c r="F3006">
        <v>59</v>
      </c>
      <c r="G3006">
        <v>0.78</v>
      </c>
      <c r="H3006">
        <v>4568</v>
      </c>
      <c r="I3006" s="2">
        <v>0.85416666666666663</v>
      </c>
    </row>
    <row r="3007" spans="1:9" hidden="1" x14ac:dyDescent="0.25">
      <c r="A3007" s="1">
        <v>45126</v>
      </c>
      <c r="B3007">
        <v>109</v>
      </c>
      <c r="C3007" t="s">
        <v>15</v>
      </c>
      <c r="D3007" t="s">
        <v>16</v>
      </c>
      <c r="E3007" t="s">
        <v>11</v>
      </c>
      <c r="F3007">
        <v>63</v>
      </c>
      <c r="G3007">
        <v>0.84</v>
      </c>
      <c r="H3007">
        <v>4568</v>
      </c>
      <c r="I3007" s="2">
        <v>0.85416666666666663</v>
      </c>
    </row>
    <row r="3008" spans="1:9" hidden="1" x14ac:dyDescent="0.25">
      <c r="A3008" s="1">
        <v>45127</v>
      </c>
      <c r="B3008">
        <v>110</v>
      </c>
      <c r="C3008" t="s">
        <v>15</v>
      </c>
      <c r="D3008" t="s">
        <v>16</v>
      </c>
      <c r="E3008" t="s">
        <v>11</v>
      </c>
      <c r="F3008">
        <v>59</v>
      </c>
      <c r="G3008">
        <v>0.72</v>
      </c>
      <c r="H3008">
        <v>4568</v>
      </c>
      <c r="I3008" s="2">
        <v>0.85416666666666663</v>
      </c>
    </row>
    <row r="3009" spans="1:9" hidden="1" x14ac:dyDescent="0.25">
      <c r="A3009" s="1">
        <v>45128</v>
      </c>
      <c r="B3009">
        <v>111</v>
      </c>
      <c r="C3009" t="s">
        <v>15</v>
      </c>
      <c r="D3009" t="s">
        <v>16</v>
      </c>
      <c r="E3009" t="s">
        <v>11</v>
      </c>
      <c r="F3009">
        <v>59</v>
      </c>
      <c r="G3009">
        <v>0.67</v>
      </c>
      <c r="H3009">
        <v>4568</v>
      </c>
      <c r="I3009" s="2">
        <v>0.85416666666666663</v>
      </c>
    </row>
    <row r="3010" spans="1:9" hidden="1" x14ac:dyDescent="0.25">
      <c r="A3010" s="1">
        <v>45129</v>
      </c>
      <c r="B3010">
        <v>112</v>
      </c>
      <c r="C3010" t="s">
        <v>15</v>
      </c>
      <c r="D3010" t="s">
        <v>16</v>
      </c>
      <c r="E3010" t="s">
        <v>11</v>
      </c>
      <c r="F3010">
        <v>68</v>
      </c>
      <c r="G3010">
        <v>0.95</v>
      </c>
      <c r="H3010">
        <v>4568</v>
      </c>
      <c r="I3010" s="2">
        <v>0.85416666666666663</v>
      </c>
    </row>
    <row r="3011" spans="1:9" hidden="1" x14ac:dyDescent="0.25">
      <c r="A3011" s="1">
        <v>45130</v>
      </c>
      <c r="B3011">
        <v>113</v>
      </c>
      <c r="C3011" t="s">
        <v>15</v>
      </c>
      <c r="D3011" t="s">
        <v>16</v>
      </c>
      <c r="E3011" t="s">
        <v>11</v>
      </c>
      <c r="F3011">
        <v>59</v>
      </c>
      <c r="G3011">
        <v>0.78</v>
      </c>
      <c r="H3011">
        <v>4568</v>
      </c>
      <c r="I3011" s="2">
        <v>0.85416666666666663</v>
      </c>
    </row>
    <row r="3012" spans="1:9" hidden="1" x14ac:dyDescent="0.25">
      <c r="A3012" s="1">
        <v>45131</v>
      </c>
      <c r="B3012">
        <v>114</v>
      </c>
      <c r="C3012" t="s">
        <v>15</v>
      </c>
      <c r="D3012" t="s">
        <v>16</v>
      </c>
      <c r="E3012" t="s">
        <v>11</v>
      </c>
      <c r="F3012">
        <v>59</v>
      </c>
      <c r="G3012">
        <v>0.65</v>
      </c>
      <c r="H3012">
        <v>4568</v>
      </c>
      <c r="I3012" s="2">
        <v>0.85416666666666663</v>
      </c>
    </row>
    <row r="3013" spans="1:9" hidden="1" x14ac:dyDescent="0.25">
      <c r="A3013" s="1">
        <v>45132</v>
      </c>
      <c r="B3013">
        <v>115</v>
      </c>
      <c r="C3013" t="s">
        <v>15</v>
      </c>
      <c r="D3013" t="s">
        <v>16</v>
      </c>
      <c r="E3013" t="s">
        <v>11</v>
      </c>
      <c r="F3013">
        <v>68</v>
      </c>
      <c r="G3013">
        <v>0.91</v>
      </c>
      <c r="H3013">
        <v>4568</v>
      </c>
      <c r="I3013" s="2">
        <v>0.85416666666666663</v>
      </c>
    </row>
    <row r="3014" spans="1:9" hidden="1" x14ac:dyDescent="0.25">
      <c r="A3014" s="1">
        <v>45133</v>
      </c>
      <c r="B3014">
        <v>116</v>
      </c>
      <c r="C3014" t="s">
        <v>15</v>
      </c>
      <c r="D3014" t="s">
        <v>16</v>
      </c>
      <c r="E3014" t="s">
        <v>11</v>
      </c>
      <c r="F3014">
        <v>63</v>
      </c>
      <c r="G3014">
        <v>0.68</v>
      </c>
      <c r="H3014">
        <v>4568</v>
      </c>
      <c r="I3014" s="2">
        <v>0.85416666666666663</v>
      </c>
    </row>
    <row r="3015" spans="1:9" hidden="1" x14ac:dyDescent="0.25">
      <c r="A3015" s="1">
        <v>45134</v>
      </c>
      <c r="B3015">
        <v>117</v>
      </c>
      <c r="C3015" t="s">
        <v>15</v>
      </c>
      <c r="D3015" t="s">
        <v>16</v>
      </c>
      <c r="E3015" t="s">
        <v>11</v>
      </c>
      <c r="F3015">
        <v>68</v>
      </c>
      <c r="G3015">
        <v>0.95</v>
      </c>
      <c r="H3015">
        <v>4568</v>
      </c>
      <c r="I3015" s="2">
        <v>0.85416666666666663</v>
      </c>
    </row>
    <row r="3016" spans="1:9" hidden="1" x14ac:dyDescent="0.25">
      <c r="A3016" s="1">
        <v>45135</v>
      </c>
      <c r="B3016">
        <v>118</v>
      </c>
      <c r="C3016" t="s">
        <v>15</v>
      </c>
      <c r="D3016" t="s">
        <v>16</v>
      </c>
      <c r="E3016" t="s">
        <v>11</v>
      </c>
      <c r="F3016">
        <v>68</v>
      </c>
      <c r="G3016">
        <v>0.94</v>
      </c>
      <c r="H3016">
        <v>4568</v>
      </c>
      <c r="I3016" s="2">
        <v>0.85416666666666663</v>
      </c>
    </row>
    <row r="3017" spans="1:9" hidden="1" x14ac:dyDescent="0.25">
      <c r="A3017" s="1">
        <v>45136</v>
      </c>
      <c r="B3017">
        <v>119</v>
      </c>
      <c r="C3017" t="s">
        <v>15</v>
      </c>
      <c r="D3017" t="s">
        <v>16</v>
      </c>
      <c r="E3017" t="s">
        <v>11</v>
      </c>
      <c r="F3017">
        <v>59</v>
      </c>
      <c r="G3017">
        <v>0.78</v>
      </c>
      <c r="H3017">
        <v>4568</v>
      </c>
      <c r="I3017" s="2">
        <v>0.85416666666666663</v>
      </c>
    </row>
    <row r="3018" spans="1:9" hidden="1" x14ac:dyDescent="0.25">
      <c r="A3018" s="1">
        <v>45137</v>
      </c>
      <c r="B3018">
        <v>120</v>
      </c>
      <c r="C3018" t="s">
        <v>15</v>
      </c>
      <c r="D3018" t="s">
        <v>16</v>
      </c>
      <c r="E3018" t="s">
        <v>11</v>
      </c>
      <c r="F3018">
        <v>59</v>
      </c>
      <c r="G3018">
        <v>0.72</v>
      </c>
      <c r="H3018">
        <v>4568</v>
      </c>
      <c r="I3018" s="2">
        <v>0.85416666666666663</v>
      </c>
    </row>
    <row r="3019" spans="1:9" hidden="1" x14ac:dyDescent="0.25">
      <c r="A3019" s="1">
        <v>45138</v>
      </c>
      <c r="B3019">
        <v>121</v>
      </c>
      <c r="C3019" t="s">
        <v>15</v>
      </c>
      <c r="D3019" t="s">
        <v>16</v>
      </c>
      <c r="E3019" t="s">
        <v>11</v>
      </c>
      <c r="F3019">
        <v>41</v>
      </c>
      <c r="G3019">
        <v>0.67</v>
      </c>
      <c r="H3019">
        <v>4568</v>
      </c>
      <c r="I3019" s="2">
        <v>0.85416666666666663</v>
      </c>
    </row>
    <row r="3020" spans="1:9" hidden="1" x14ac:dyDescent="0.25">
      <c r="A3020" s="1">
        <v>45139</v>
      </c>
      <c r="B3020">
        <v>122</v>
      </c>
      <c r="C3020" t="s">
        <v>15</v>
      </c>
      <c r="D3020" t="s">
        <v>16</v>
      </c>
      <c r="E3020" t="s">
        <v>11</v>
      </c>
      <c r="F3020">
        <v>53</v>
      </c>
      <c r="G3020">
        <v>0.92</v>
      </c>
      <c r="H3020">
        <v>4568</v>
      </c>
      <c r="I3020" s="2">
        <v>0.85416666666666663</v>
      </c>
    </row>
    <row r="3021" spans="1:9" hidden="1" x14ac:dyDescent="0.25">
      <c r="A3021" s="1">
        <v>45140</v>
      </c>
      <c r="B3021">
        <v>123</v>
      </c>
      <c r="C3021" t="s">
        <v>15</v>
      </c>
      <c r="D3021" t="s">
        <v>16</v>
      </c>
      <c r="E3021" t="s">
        <v>11</v>
      </c>
      <c r="F3021">
        <v>47</v>
      </c>
      <c r="G3021">
        <v>0.78</v>
      </c>
      <c r="H3021">
        <v>4568</v>
      </c>
      <c r="I3021" s="2">
        <v>0.85416666666666663</v>
      </c>
    </row>
    <row r="3022" spans="1:9" hidden="1" x14ac:dyDescent="0.25">
      <c r="A3022" s="1">
        <v>45141</v>
      </c>
      <c r="B3022">
        <v>124</v>
      </c>
      <c r="C3022" t="s">
        <v>15</v>
      </c>
      <c r="D3022" t="s">
        <v>16</v>
      </c>
      <c r="E3022" t="s">
        <v>11</v>
      </c>
      <c r="F3022">
        <v>47</v>
      </c>
      <c r="G3022">
        <v>0.67</v>
      </c>
      <c r="H3022">
        <v>4568</v>
      </c>
      <c r="I3022" s="2">
        <v>0.85416666666666663</v>
      </c>
    </row>
    <row r="3023" spans="1:9" hidden="1" x14ac:dyDescent="0.25">
      <c r="A3023" s="1">
        <v>45142</v>
      </c>
      <c r="B3023">
        <v>125</v>
      </c>
      <c r="C3023" t="s">
        <v>15</v>
      </c>
      <c r="D3023" t="s">
        <v>16</v>
      </c>
      <c r="E3023" t="s">
        <v>11</v>
      </c>
      <c r="F3023">
        <v>41</v>
      </c>
      <c r="G3023">
        <v>0.64</v>
      </c>
      <c r="H3023">
        <v>4568</v>
      </c>
      <c r="I3023" s="2">
        <v>0.85416666666666663</v>
      </c>
    </row>
    <row r="3024" spans="1:9" hidden="1" x14ac:dyDescent="0.25">
      <c r="A3024" s="1">
        <v>45143</v>
      </c>
      <c r="B3024">
        <v>126</v>
      </c>
      <c r="C3024" t="s">
        <v>15</v>
      </c>
      <c r="D3024" t="s">
        <v>16</v>
      </c>
      <c r="E3024" t="s">
        <v>11</v>
      </c>
      <c r="F3024">
        <v>41</v>
      </c>
      <c r="G3024">
        <v>0.67</v>
      </c>
      <c r="H3024">
        <v>4568</v>
      </c>
      <c r="I3024" s="2">
        <v>0.85416666666666663</v>
      </c>
    </row>
    <row r="3025" spans="1:9" hidden="1" x14ac:dyDescent="0.25">
      <c r="A3025" s="1">
        <v>45144</v>
      </c>
      <c r="B3025">
        <v>127</v>
      </c>
      <c r="C3025" t="s">
        <v>15</v>
      </c>
      <c r="D3025" t="s">
        <v>16</v>
      </c>
      <c r="E3025" t="s">
        <v>11</v>
      </c>
      <c r="F3025">
        <v>53</v>
      </c>
      <c r="G3025">
        <v>0.84</v>
      </c>
      <c r="H3025">
        <v>4568</v>
      </c>
      <c r="I3025" s="2">
        <v>0.85416666666666663</v>
      </c>
    </row>
    <row r="3026" spans="1:9" hidden="1" x14ac:dyDescent="0.25">
      <c r="A3026" s="1">
        <v>45145</v>
      </c>
      <c r="B3026">
        <v>128</v>
      </c>
      <c r="C3026" t="s">
        <v>15</v>
      </c>
      <c r="D3026" t="s">
        <v>16</v>
      </c>
      <c r="E3026" t="s">
        <v>11</v>
      </c>
      <c r="F3026">
        <v>41</v>
      </c>
      <c r="G3026">
        <v>0.69</v>
      </c>
      <c r="H3026">
        <v>4568</v>
      </c>
      <c r="I3026" s="2">
        <v>0.85416666666666663</v>
      </c>
    </row>
    <row r="3027" spans="1:9" hidden="1" x14ac:dyDescent="0.25">
      <c r="A3027" s="1">
        <v>45146</v>
      </c>
      <c r="B3027">
        <v>129</v>
      </c>
      <c r="C3027" t="s">
        <v>15</v>
      </c>
      <c r="D3027" t="s">
        <v>16</v>
      </c>
      <c r="E3027" t="s">
        <v>11</v>
      </c>
      <c r="F3027">
        <v>59</v>
      </c>
      <c r="G3027">
        <v>0.95</v>
      </c>
      <c r="H3027">
        <v>4568</v>
      </c>
      <c r="I3027" s="2">
        <v>0.85416666666666663</v>
      </c>
    </row>
    <row r="3028" spans="1:9" hidden="1" x14ac:dyDescent="0.25">
      <c r="A3028" s="1">
        <v>45147</v>
      </c>
      <c r="B3028">
        <v>130</v>
      </c>
      <c r="C3028" t="s">
        <v>15</v>
      </c>
      <c r="D3028" t="s">
        <v>16</v>
      </c>
      <c r="E3028" t="s">
        <v>11</v>
      </c>
      <c r="F3028">
        <v>41</v>
      </c>
      <c r="G3028">
        <v>0.79</v>
      </c>
      <c r="H3028">
        <v>4568</v>
      </c>
      <c r="I3028" s="2">
        <v>0.85416666666666663</v>
      </c>
    </row>
    <row r="3029" spans="1:9" hidden="1" x14ac:dyDescent="0.25">
      <c r="A3029" s="1">
        <v>45148</v>
      </c>
      <c r="B3029">
        <v>131</v>
      </c>
      <c r="C3029" t="s">
        <v>15</v>
      </c>
      <c r="D3029" t="s">
        <v>16</v>
      </c>
      <c r="E3029" t="s">
        <v>11</v>
      </c>
      <c r="F3029">
        <v>53</v>
      </c>
      <c r="G3029">
        <v>1.07</v>
      </c>
      <c r="H3029">
        <v>4568</v>
      </c>
      <c r="I3029" s="2">
        <v>0.85416666666666663</v>
      </c>
    </row>
    <row r="3030" spans="1:9" hidden="1" x14ac:dyDescent="0.25">
      <c r="A3030" s="1">
        <v>45149</v>
      </c>
      <c r="B3030">
        <v>132</v>
      </c>
      <c r="C3030" t="s">
        <v>15</v>
      </c>
      <c r="D3030" t="s">
        <v>16</v>
      </c>
      <c r="E3030" t="s">
        <v>11</v>
      </c>
      <c r="F3030">
        <v>47</v>
      </c>
      <c r="G3030">
        <v>0.85</v>
      </c>
      <c r="H3030">
        <v>4568</v>
      </c>
      <c r="I3030" s="2">
        <v>0.85416666666666663</v>
      </c>
    </row>
    <row r="3031" spans="1:9" hidden="1" x14ac:dyDescent="0.25">
      <c r="A3031" s="1">
        <v>45150</v>
      </c>
      <c r="B3031">
        <v>133</v>
      </c>
      <c r="C3031" t="s">
        <v>15</v>
      </c>
      <c r="D3031" t="s">
        <v>16</v>
      </c>
      <c r="E3031" t="s">
        <v>11</v>
      </c>
      <c r="F3031">
        <v>41</v>
      </c>
      <c r="G3031">
        <v>0.77</v>
      </c>
      <c r="H3031">
        <v>4568</v>
      </c>
      <c r="I3031" s="2">
        <v>0.85416666666666663</v>
      </c>
    </row>
    <row r="3032" spans="1:9" hidden="1" x14ac:dyDescent="0.25">
      <c r="A3032" s="1">
        <v>45151</v>
      </c>
      <c r="B3032">
        <v>134</v>
      </c>
      <c r="C3032" t="s">
        <v>15</v>
      </c>
      <c r="D3032" t="s">
        <v>16</v>
      </c>
      <c r="E3032" t="s">
        <v>11</v>
      </c>
      <c r="F3032">
        <v>41</v>
      </c>
      <c r="G3032">
        <v>0.71</v>
      </c>
      <c r="H3032">
        <v>4568</v>
      </c>
      <c r="I3032" s="2">
        <v>0.85416666666666663</v>
      </c>
    </row>
    <row r="3033" spans="1:9" hidden="1" x14ac:dyDescent="0.25">
      <c r="A3033" s="1">
        <v>45152</v>
      </c>
      <c r="B3033">
        <v>135</v>
      </c>
      <c r="C3033" t="s">
        <v>15</v>
      </c>
      <c r="D3033" t="s">
        <v>16</v>
      </c>
      <c r="E3033" t="s">
        <v>11</v>
      </c>
      <c r="F3033">
        <v>53</v>
      </c>
      <c r="G3033">
        <v>1.1499999999999999</v>
      </c>
      <c r="H3033">
        <v>4568</v>
      </c>
      <c r="I3033" s="2">
        <v>0.85416666666666663</v>
      </c>
    </row>
    <row r="3034" spans="1:9" hidden="1" x14ac:dyDescent="0.25">
      <c r="A3034" s="1">
        <v>45153</v>
      </c>
      <c r="B3034">
        <v>136</v>
      </c>
      <c r="C3034" t="s">
        <v>15</v>
      </c>
      <c r="D3034" t="s">
        <v>16</v>
      </c>
      <c r="E3034" t="s">
        <v>11</v>
      </c>
      <c r="F3034">
        <v>41</v>
      </c>
      <c r="G3034">
        <v>0.78</v>
      </c>
      <c r="H3034">
        <v>4568</v>
      </c>
      <c r="I3034" s="2">
        <v>0.85416666666666663</v>
      </c>
    </row>
    <row r="3035" spans="1:9" hidden="1" x14ac:dyDescent="0.25">
      <c r="A3035" s="1">
        <v>45154</v>
      </c>
      <c r="B3035">
        <v>137</v>
      </c>
      <c r="C3035" t="s">
        <v>15</v>
      </c>
      <c r="D3035" t="s">
        <v>16</v>
      </c>
      <c r="E3035" t="s">
        <v>11</v>
      </c>
      <c r="F3035">
        <v>53</v>
      </c>
      <c r="G3035">
        <v>0.88</v>
      </c>
      <c r="H3035">
        <v>4568</v>
      </c>
      <c r="I3035" s="2">
        <v>0.85416666666666663</v>
      </c>
    </row>
    <row r="3036" spans="1:9" hidden="1" x14ac:dyDescent="0.25">
      <c r="A3036" s="1">
        <v>45155</v>
      </c>
      <c r="B3036">
        <v>138</v>
      </c>
      <c r="C3036" t="s">
        <v>15</v>
      </c>
      <c r="D3036" t="s">
        <v>16</v>
      </c>
      <c r="E3036" t="s">
        <v>11</v>
      </c>
      <c r="F3036">
        <v>41</v>
      </c>
      <c r="G3036">
        <v>0.65</v>
      </c>
      <c r="H3036">
        <v>4568</v>
      </c>
      <c r="I3036" s="2">
        <v>0.85416666666666663</v>
      </c>
    </row>
    <row r="3037" spans="1:9" hidden="1" x14ac:dyDescent="0.25">
      <c r="A3037" s="1">
        <v>45156</v>
      </c>
      <c r="B3037">
        <v>139</v>
      </c>
      <c r="C3037" t="s">
        <v>15</v>
      </c>
      <c r="D3037" t="s">
        <v>16</v>
      </c>
      <c r="E3037" t="s">
        <v>11</v>
      </c>
      <c r="F3037">
        <v>41</v>
      </c>
      <c r="G3037">
        <v>0.64</v>
      </c>
      <c r="H3037">
        <v>4568</v>
      </c>
      <c r="I3037" s="2">
        <v>0.85416666666666663</v>
      </c>
    </row>
    <row r="3038" spans="1:9" hidden="1" x14ac:dyDescent="0.25">
      <c r="A3038" s="1">
        <v>45157</v>
      </c>
      <c r="B3038">
        <v>140</v>
      </c>
      <c r="C3038" t="s">
        <v>15</v>
      </c>
      <c r="D3038" t="s">
        <v>16</v>
      </c>
      <c r="E3038" t="s">
        <v>11</v>
      </c>
      <c r="F3038">
        <v>53</v>
      </c>
      <c r="G3038">
        <v>0.95</v>
      </c>
      <c r="H3038">
        <v>4568</v>
      </c>
      <c r="I3038" s="2">
        <v>0.85416666666666663</v>
      </c>
    </row>
    <row r="3039" spans="1:9" hidden="1" x14ac:dyDescent="0.25">
      <c r="A3039" s="1">
        <v>45158</v>
      </c>
      <c r="B3039">
        <v>141</v>
      </c>
      <c r="C3039" t="s">
        <v>15</v>
      </c>
      <c r="D3039" t="s">
        <v>16</v>
      </c>
      <c r="E3039" t="s">
        <v>11</v>
      </c>
      <c r="F3039">
        <v>41</v>
      </c>
      <c r="G3039">
        <v>0.78</v>
      </c>
      <c r="H3039">
        <v>4568</v>
      </c>
      <c r="I3039" s="2">
        <v>0.85416666666666663</v>
      </c>
    </row>
    <row r="3040" spans="1:9" hidden="1" x14ac:dyDescent="0.25">
      <c r="A3040" s="1">
        <v>45159</v>
      </c>
      <c r="B3040">
        <v>142</v>
      </c>
      <c r="C3040" t="s">
        <v>15</v>
      </c>
      <c r="D3040" t="s">
        <v>16</v>
      </c>
      <c r="E3040" t="s">
        <v>11</v>
      </c>
      <c r="F3040">
        <v>41</v>
      </c>
      <c r="G3040">
        <v>0.64</v>
      </c>
      <c r="H3040">
        <v>4568</v>
      </c>
      <c r="I3040" s="2">
        <v>0.85416666666666663</v>
      </c>
    </row>
    <row r="3041" spans="1:9" hidden="1" x14ac:dyDescent="0.25">
      <c r="A3041" s="1">
        <v>45160</v>
      </c>
      <c r="B3041">
        <v>143</v>
      </c>
      <c r="C3041" t="s">
        <v>15</v>
      </c>
      <c r="D3041" t="s">
        <v>16</v>
      </c>
      <c r="E3041" t="s">
        <v>11</v>
      </c>
      <c r="F3041">
        <v>41</v>
      </c>
      <c r="G3041">
        <v>0.56000000000000005</v>
      </c>
      <c r="H3041">
        <v>4568</v>
      </c>
      <c r="I3041" s="2">
        <v>0.85416666666666663</v>
      </c>
    </row>
    <row r="3042" spans="1:9" hidden="1" x14ac:dyDescent="0.25">
      <c r="A3042" s="1">
        <v>45161</v>
      </c>
      <c r="B3042">
        <v>144</v>
      </c>
      <c r="C3042" t="s">
        <v>15</v>
      </c>
      <c r="D3042" t="s">
        <v>16</v>
      </c>
      <c r="E3042" t="s">
        <v>11</v>
      </c>
      <c r="F3042">
        <v>53</v>
      </c>
      <c r="G3042">
        <v>0.85</v>
      </c>
      <c r="H3042">
        <v>4568</v>
      </c>
      <c r="I3042" s="2">
        <v>0.85416666666666663</v>
      </c>
    </row>
    <row r="3043" spans="1:9" hidden="1" x14ac:dyDescent="0.25">
      <c r="A3043" s="1">
        <v>45162</v>
      </c>
      <c r="B3043">
        <v>145</v>
      </c>
      <c r="C3043" t="s">
        <v>15</v>
      </c>
      <c r="D3043" t="s">
        <v>16</v>
      </c>
      <c r="E3043" t="s">
        <v>11</v>
      </c>
      <c r="F3043">
        <v>53</v>
      </c>
      <c r="G3043">
        <v>0.96</v>
      </c>
      <c r="H3043">
        <v>4568</v>
      </c>
      <c r="I3043" s="2">
        <v>0.85416666666666663</v>
      </c>
    </row>
    <row r="3044" spans="1:9" hidden="1" x14ac:dyDescent="0.25">
      <c r="A3044" s="1">
        <v>45163</v>
      </c>
      <c r="B3044">
        <v>146</v>
      </c>
      <c r="C3044" t="s">
        <v>15</v>
      </c>
      <c r="D3044" t="s">
        <v>16</v>
      </c>
      <c r="E3044" t="s">
        <v>11</v>
      </c>
      <c r="F3044">
        <v>59</v>
      </c>
      <c r="G3044">
        <v>1.08</v>
      </c>
      <c r="H3044">
        <v>4568</v>
      </c>
      <c r="I3044" s="2">
        <v>0.85416666666666663</v>
      </c>
    </row>
    <row r="3045" spans="1:9" hidden="1" x14ac:dyDescent="0.25">
      <c r="A3045" s="1">
        <v>45164</v>
      </c>
      <c r="B3045">
        <v>147</v>
      </c>
      <c r="C3045" t="s">
        <v>15</v>
      </c>
      <c r="D3045" t="s">
        <v>16</v>
      </c>
      <c r="E3045" t="s">
        <v>11</v>
      </c>
      <c r="F3045">
        <v>41</v>
      </c>
      <c r="G3045">
        <v>0.83</v>
      </c>
      <c r="H3045">
        <v>4568</v>
      </c>
      <c r="I3045" s="2">
        <v>0.85416666666666663</v>
      </c>
    </row>
    <row r="3046" spans="1:9" hidden="1" x14ac:dyDescent="0.25">
      <c r="A3046" s="1">
        <v>45165</v>
      </c>
      <c r="B3046">
        <v>148</v>
      </c>
      <c r="C3046" t="s">
        <v>15</v>
      </c>
      <c r="D3046" t="s">
        <v>16</v>
      </c>
      <c r="E3046" t="s">
        <v>11</v>
      </c>
      <c r="F3046">
        <v>41</v>
      </c>
      <c r="G3046">
        <v>0.72</v>
      </c>
      <c r="H3046">
        <v>4568</v>
      </c>
      <c r="I3046" s="2">
        <v>0.85416666666666663</v>
      </c>
    </row>
    <row r="3047" spans="1:9" hidden="1" x14ac:dyDescent="0.25">
      <c r="A3047" s="1">
        <v>45166</v>
      </c>
      <c r="B3047">
        <v>149</v>
      </c>
      <c r="C3047" t="s">
        <v>15</v>
      </c>
      <c r="D3047" t="s">
        <v>16</v>
      </c>
      <c r="E3047" t="s">
        <v>11</v>
      </c>
      <c r="F3047">
        <v>41</v>
      </c>
      <c r="G3047">
        <v>0.74</v>
      </c>
      <c r="H3047">
        <v>4568</v>
      </c>
      <c r="I3047" s="2">
        <v>0.85416666666666663</v>
      </c>
    </row>
    <row r="3048" spans="1:9" hidden="1" x14ac:dyDescent="0.25">
      <c r="A3048" s="1">
        <v>45167</v>
      </c>
      <c r="B3048">
        <v>150</v>
      </c>
      <c r="C3048" t="s">
        <v>15</v>
      </c>
      <c r="D3048" t="s">
        <v>16</v>
      </c>
      <c r="E3048" t="s">
        <v>11</v>
      </c>
      <c r="F3048">
        <v>53</v>
      </c>
      <c r="G3048">
        <v>0.95</v>
      </c>
      <c r="H3048">
        <v>4568</v>
      </c>
      <c r="I3048" s="2">
        <v>0.85416666666666663</v>
      </c>
    </row>
    <row r="3049" spans="1:9" hidden="1" x14ac:dyDescent="0.25">
      <c r="A3049" s="1">
        <v>45168</v>
      </c>
      <c r="B3049">
        <v>151</v>
      </c>
      <c r="C3049" t="s">
        <v>15</v>
      </c>
      <c r="D3049" t="s">
        <v>16</v>
      </c>
      <c r="E3049" t="s">
        <v>11</v>
      </c>
      <c r="F3049">
        <v>36</v>
      </c>
      <c r="G3049">
        <v>0.81</v>
      </c>
      <c r="H3049">
        <v>4568</v>
      </c>
      <c r="I3049" s="2">
        <v>0.85416666666666663</v>
      </c>
    </row>
    <row r="3050" spans="1:9" hidden="1" x14ac:dyDescent="0.25">
      <c r="A3050" s="1">
        <v>45169</v>
      </c>
      <c r="B3050">
        <v>152</v>
      </c>
      <c r="C3050" t="s">
        <v>15</v>
      </c>
      <c r="D3050" t="s">
        <v>16</v>
      </c>
      <c r="E3050" t="s">
        <v>11</v>
      </c>
      <c r="F3050">
        <v>41</v>
      </c>
      <c r="G3050">
        <v>1.1499999999999999</v>
      </c>
      <c r="H3050">
        <v>4568</v>
      </c>
      <c r="I3050" s="2">
        <v>0.85416666666666663</v>
      </c>
    </row>
    <row r="3051" spans="1:9" hidden="1" x14ac:dyDescent="0.25">
      <c r="A3051" s="1">
        <v>45170</v>
      </c>
      <c r="B3051">
        <v>153</v>
      </c>
      <c r="C3051" t="s">
        <v>15</v>
      </c>
      <c r="D3051" t="s">
        <v>16</v>
      </c>
      <c r="E3051" t="s">
        <v>11</v>
      </c>
      <c r="F3051">
        <v>31</v>
      </c>
      <c r="G3051">
        <v>0.87</v>
      </c>
      <c r="H3051">
        <v>4568</v>
      </c>
      <c r="I3051" s="2">
        <v>0.85416666666666663</v>
      </c>
    </row>
    <row r="3052" spans="1:9" hidden="1" x14ac:dyDescent="0.25">
      <c r="A3052" s="1">
        <v>45171</v>
      </c>
      <c r="B3052">
        <v>154</v>
      </c>
      <c r="C3052" t="s">
        <v>15</v>
      </c>
      <c r="D3052" t="s">
        <v>16</v>
      </c>
      <c r="E3052" t="s">
        <v>11</v>
      </c>
      <c r="F3052">
        <v>36</v>
      </c>
      <c r="G3052">
        <v>0.78</v>
      </c>
      <c r="H3052">
        <v>4568</v>
      </c>
      <c r="I3052" s="2">
        <v>0.85416666666666663</v>
      </c>
    </row>
    <row r="3053" spans="1:9" hidden="1" x14ac:dyDescent="0.25">
      <c r="A3053" s="1">
        <v>45172</v>
      </c>
      <c r="B3053">
        <v>155</v>
      </c>
      <c r="C3053" t="s">
        <v>15</v>
      </c>
      <c r="D3053" t="s">
        <v>16</v>
      </c>
      <c r="E3053" t="s">
        <v>11</v>
      </c>
      <c r="F3053">
        <v>36</v>
      </c>
      <c r="G3053">
        <v>0.69</v>
      </c>
      <c r="H3053">
        <v>4568</v>
      </c>
      <c r="I3053" s="2">
        <v>0.85416666666666663</v>
      </c>
    </row>
    <row r="3054" spans="1:9" hidden="1" x14ac:dyDescent="0.25">
      <c r="A3054" s="1">
        <v>45173</v>
      </c>
      <c r="B3054">
        <v>156</v>
      </c>
      <c r="C3054" t="s">
        <v>15</v>
      </c>
      <c r="D3054" t="s">
        <v>16</v>
      </c>
      <c r="E3054" t="s">
        <v>11</v>
      </c>
      <c r="F3054">
        <v>22</v>
      </c>
      <c r="G3054">
        <v>0.63</v>
      </c>
      <c r="H3054">
        <v>4568</v>
      </c>
      <c r="I3054" s="2">
        <v>0.85416666666666663</v>
      </c>
    </row>
    <row r="3055" spans="1:9" hidden="1" x14ac:dyDescent="0.25">
      <c r="A3055" s="1">
        <v>45174</v>
      </c>
      <c r="B3055">
        <v>157</v>
      </c>
      <c r="C3055" t="s">
        <v>15</v>
      </c>
      <c r="D3055" t="s">
        <v>16</v>
      </c>
      <c r="E3055" t="s">
        <v>11</v>
      </c>
      <c r="F3055">
        <v>36</v>
      </c>
      <c r="G3055">
        <v>0.95</v>
      </c>
      <c r="H3055">
        <v>4568</v>
      </c>
      <c r="I3055" s="2">
        <v>0.85416666666666663</v>
      </c>
    </row>
    <row r="3056" spans="1:9" hidden="1" x14ac:dyDescent="0.25">
      <c r="A3056" s="1">
        <v>45175</v>
      </c>
      <c r="B3056">
        <v>158</v>
      </c>
      <c r="C3056" t="s">
        <v>15</v>
      </c>
      <c r="D3056" t="s">
        <v>16</v>
      </c>
      <c r="E3056" t="s">
        <v>11</v>
      </c>
      <c r="F3056">
        <v>22</v>
      </c>
      <c r="G3056">
        <v>0.73</v>
      </c>
      <c r="H3056">
        <v>4568</v>
      </c>
      <c r="I3056" s="2">
        <v>0.85416666666666663</v>
      </c>
    </row>
    <row r="3057" spans="1:9" hidden="1" x14ac:dyDescent="0.25">
      <c r="A3057" s="1">
        <v>45176</v>
      </c>
      <c r="B3057">
        <v>159</v>
      </c>
      <c r="C3057" t="s">
        <v>15</v>
      </c>
      <c r="D3057" t="s">
        <v>16</v>
      </c>
      <c r="E3057" t="s">
        <v>11</v>
      </c>
      <c r="F3057">
        <v>31</v>
      </c>
      <c r="G3057">
        <v>1.1299999999999999</v>
      </c>
      <c r="H3057">
        <v>4568</v>
      </c>
      <c r="I3057" s="2">
        <v>0.85416666666666663</v>
      </c>
    </row>
    <row r="3058" spans="1:9" hidden="1" x14ac:dyDescent="0.25">
      <c r="A3058" s="1">
        <v>45177</v>
      </c>
      <c r="B3058">
        <v>160</v>
      </c>
      <c r="C3058" t="s">
        <v>15</v>
      </c>
      <c r="D3058" t="s">
        <v>16</v>
      </c>
      <c r="E3058" t="s">
        <v>11</v>
      </c>
      <c r="F3058">
        <v>22</v>
      </c>
      <c r="G3058">
        <v>0.85</v>
      </c>
      <c r="H3058">
        <v>4568</v>
      </c>
      <c r="I3058" s="2">
        <v>0.85416666666666663</v>
      </c>
    </row>
    <row r="3059" spans="1:9" hidden="1" x14ac:dyDescent="0.25">
      <c r="A3059" s="1">
        <v>45178</v>
      </c>
      <c r="B3059">
        <v>161</v>
      </c>
      <c r="C3059" t="s">
        <v>15</v>
      </c>
      <c r="D3059" t="s">
        <v>16</v>
      </c>
      <c r="E3059" t="s">
        <v>11</v>
      </c>
      <c r="F3059">
        <v>27</v>
      </c>
      <c r="G3059">
        <v>0.76</v>
      </c>
      <c r="H3059">
        <v>4568</v>
      </c>
      <c r="I3059" s="2">
        <v>0.85416666666666663</v>
      </c>
    </row>
    <row r="3060" spans="1:9" hidden="1" x14ac:dyDescent="0.25">
      <c r="A3060" s="1">
        <v>45179</v>
      </c>
      <c r="B3060">
        <v>162</v>
      </c>
      <c r="C3060" t="s">
        <v>15</v>
      </c>
      <c r="D3060" t="s">
        <v>16</v>
      </c>
      <c r="E3060" t="s">
        <v>11</v>
      </c>
      <c r="F3060">
        <v>36</v>
      </c>
      <c r="G3060">
        <v>1.04</v>
      </c>
      <c r="H3060">
        <v>4568</v>
      </c>
      <c r="I3060" s="2">
        <v>0.85416666666666663</v>
      </c>
    </row>
    <row r="3061" spans="1:9" hidden="1" x14ac:dyDescent="0.25">
      <c r="A3061" s="1">
        <v>45180</v>
      </c>
      <c r="B3061">
        <v>163</v>
      </c>
      <c r="C3061" t="s">
        <v>15</v>
      </c>
      <c r="D3061" t="s">
        <v>16</v>
      </c>
      <c r="E3061" t="s">
        <v>11</v>
      </c>
      <c r="F3061">
        <v>36</v>
      </c>
      <c r="G3061">
        <v>0.82</v>
      </c>
      <c r="H3061">
        <v>4568</v>
      </c>
      <c r="I3061" s="2">
        <v>0.85416666666666663</v>
      </c>
    </row>
    <row r="3062" spans="1:9" hidden="1" x14ac:dyDescent="0.25">
      <c r="A3062" s="1">
        <v>45181</v>
      </c>
      <c r="B3062">
        <v>164</v>
      </c>
      <c r="C3062" t="s">
        <v>15</v>
      </c>
      <c r="D3062" t="s">
        <v>16</v>
      </c>
      <c r="E3062" t="s">
        <v>11</v>
      </c>
      <c r="F3062">
        <v>22</v>
      </c>
      <c r="G3062">
        <v>0.64</v>
      </c>
      <c r="H3062">
        <v>4568</v>
      </c>
      <c r="I3062" s="2">
        <v>0.85416666666666663</v>
      </c>
    </row>
    <row r="3063" spans="1:9" hidden="1" x14ac:dyDescent="0.25">
      <c r="A3063" s="1">
        <v>45182</v>
      </c>
      <c r="B3063">
        <v>165</v>
      </c>
      <c r="C3063" t="s">
        <v>15</v>
      </c>
      <c r="D3063" t="s">
        <v>16</v>
      </c>
      <c r="E3063" t="s">
        <v>11</v>
      </c>
      <c r="F3063">
        <v>31</v>
      </c>
      <c r="G3063">
        <v>0.59</v>
      </c>
      <c r="H3063">
        <v>4568</v>
      </c>
      <c r="I3063" s="2">
        <v>0.85416666666666663</v>
      </c>
    </row>
    <row r="3064" spans="1:9" hidden="1" x14ac:dyDescent="0.25">
      <c r="A3064" s="1">
        <v>45183</v>
      </c>
      <c r="B3064">
        <v>166</v>
      </c>
      <c r="C3064" t="s">
        <v>15</v>
      </c>
      <c r="D3064" t="s">
        <v>16</v>
      </c>
      <c r="E3064" t="s">
        <v>11</v>
      </c>
      <c r="F3064">
        <v>22</v>
      </c>
      <c r="G3064">
        <v>0.68</v>
      </c>
      <c r="H3064">
        <v>4568</v>
      </c>
      <c r="I3064" s="2">
        <v>0.85416666666666663</v>
      </c>
    </row>
    <row r="3065" spans="1:9" hidden="1" x14ac:dyDescent="0.25">
      <c r="A3065" s="1">
        <v>45184</v>
      </c>
      <c r="B3065">
        <v>167</v>
      </c>
      <c r="C3065" t="s">
        <v>15</v>
      </c>
      <c r="D3065" t="s">
        <v>16</v>
      </c>
      <c r="E3065" t="s">
        <v>11</v>
      </c>
      <c r="F3065">
        <v>22</v>
      </c>
      <c r="G3065">
        <v>0.62</v>
      </c>
      <c r="H3065">
        <v>4568</v>
      </c>
      <c r="I3065" s="2">
        <v>0.85416666666666663</v>
      </c>
    </row>
    <row r="3066" spans="1:9" hidden="1" x14ac:dyDescent="0.25">
      <c r="A3066" s="1">
        <v>45185</v>
      </c>
      <c r="B3066">
        <v>168</v>
      </c>
      <c r="C3066" t="s">
        <v>15</v>
      </c>
      <c r="D3066" t="s">
        <v>16</v>
      </c>
      <c r="E3066" t="s">
        <v>11</v>
      </c>
      <c r="F3066">
        <v>22</v>
      </c>
      <c r="G3066">
        <v>0.76</v>
      </c>
      <c r="H3066">
        <v>4568</v>
      </c>
      <c r="I3066" s="2">
        <v>0.85416666666666663</v>
      </c>
    </row>
    <row r="3067" spans="1:9" hidden="1" x14ac:dyDescent="0.25">
      <c r="A3067" s="1">
        <v>45186</v>
      </c>
      <c r="B3067">
        <v>169</v>
      </c>
      <c r="C3067" t="s">
        <v>15</v>
      </c>
      <c r="D3067" t="s">
        <v>16</v>
      </c>
      <c r="E3067" t="s">
        <v>11</v>
      </c>
      <c r="F3067">
        <v>36</v>
      </c>
      <c r="G3067">
        <v>0.84</v>
      </c>
      <c r="H3067">
        <v>4568</v>
      </c>
      <c r="I3067" s="2">
        <v>0.85416666666666663</v>
      </c>
    </row>
    <row r="3068" spans="1:9" hidden="1" x14ac:dyDescent="0.25">
      <c r="A3068" s="1">
        <v>45187</v>
      </c>
      <c r="B3068">
        <v>170</v>
      </c>
      <c r="C3068" t="s">
        <v>15</v>
      </c>
      <c r="D3068" t="s">
        <v>16</v>
      </c>
      <c r="E3068" t="s">
        <v>11</v>
      </c>
      <c r="F3068">
        <v>22</v>
      </c>
      <c r="G3068">
        <v>0.72</v>
      </c>
      <c r="H3068">
        <v>4568</v>
      </c>
      <c r="I3068" s="2">
        <v>0.85416666666666663</v>
      </c>
    </row>
    <row r="3069" spans="1:9" hidden="1" x14ac:dyDescent="0.25">
      <c r="A3069" s="1">
        <v>45188</v>
      </c>
      <c r="B3069">
        <v>171</v>
      </c>
      <c r="C3069" t="s">
        <v>15</v>
      </c>
      <c r="D3069" t="s">
        <v>16</v>
      </c>
      <c r="E3069" t="s">
        <v>11</v>
      </c>
      <c r="F3069">
        <v>22</v>
      </c>
      <c r="G3069">
        <v>0.63</v>
      </c>
      <c r="H3069">
        <v>4568</v>
      </c>
      <c r="I3069" s="2">
        <v>0.85416666666666663</v>
      </c>
    </row>
    <row r="3070" spans="1:9" hidden="1" x14ac:dyDescent="0.25">
      <c r="A3070" s="1">
        <v>45189</v>
      </c>
      <c r="B3070">
        <v>172</v>
      </c>
      <c r="C3070" t="s">
        <v>15</v>
      </c>
      <c r="D3070" t="s">
        <v>16</v>
      </c>
      <c r="E3070" t="s">
        <v>11</v>
      </c>
      <c r="F3070">
        <v>36</v>
      </c>
      <c r="G3070">
        <v>0.82</v>
      </c>
      <c r="H3070">
        <v>4568</v>
      </c>
      <c r="I3070" s="2">
        <v>0.85416666666666663</v>
      </c>
    </row>
    <row r="3071" spans="1:9" hidden="1" x14ac:dyDescent="0.25">
      <c r="A3071" s="1">
        <v>45190</v>
      </c>
      <c r="B3071">
        <v>173</v>
      </c>
      <c r="C3071" t="s">
        <v>15</v>
      </c>
      <c r="D3071" t="s">
        <v>16</v>
      </c>
      <c r="E3071" t="s">
        <v>11</v>
      </c>
      <c r="F3071">
        <v>36</v>
      </c>
      <c r="G3071">
        <v>1.01</v>
      </c>
      <c r="H3071">
        <v>4568</v>
      </c>
      <c r="I3071" s="2">
        <v>0.85416666666666663</v>
      </c>
    </row>
    <row r="3072" spans="1:9" hidden="1" x14ac:dyDescent="0.25">
      <c r="A3072" s="1">
        <v>45191</v>
      </c>
      <c r="B3072">
        <v>174</v>
      </c>
      <c r="C3072" t="s">
        <v>15</v>
      </c>
      <c r="D3072" t="s">
        <v>16</v>
      </c>
      <c r="E3072" t="s">
        <v>11</v>
      </c>
      <c r="F3072">
        <v>47</v>
      </c>
      <c r="G3072">
        <v>1.1399999999999999</v>
      </c>
      <c r="H3072">
        <v>4568</v>
      </c>
      <c r="I3072" s="2">
        <v>0.85416666666666663</v>
      </c>
    </row>
    <row r="3073" spans="1:9" hidden="1" x14ac:dyDescent="0.25">
      <c r="A3073" s="1">
        <v>45192</v>
      </c>
      <c r="B3073">
        <v>175</v>
      </c>
      <c r="C3073" t="s">
        <v>15</v>
      </c>
      <c r="D3073" t="s">
        <v>16</v>
      </c>
      <c r="E3073" t="s">
        <v>11</v>
      </c>
      <c r="F3073">
        <v>41</v>
      </c>
      <c r="G3073">
        <v>1.1299999999999999</v>
      </c>
      <c r="H3073">
        <v>4568</v>
      </c>
      <c r="I3073" s="2">
        <v>0.85416666666666663</v>
      </c>
    </row>
    <row r="3074" spans="1:9" hidden="1" x14ac:dyDescent="0.25">
      <c r="A3074" s="1">
        <v>45193</v>
      </c>
      <c r="B3074">
        <v>176</v>
      </c>
      <c r="C3074" t="s">
        <v>15</v>
      </c>
      <c r="D3074" t="s">
        <v>16</v>
      </c>
      <c r="E3074" t="s">
        <v>11</v>
      </c>
      <c r="F3074">
        <v>36</v>
      </c>
      <c r="G3074">
        <v>1.17</v>
      </c>
      <c r="H3074">
        <v>4568</v>
      </c>
      <c r="I3074" s="2">
        <v>0.85416666666666663</v>
      </c>
    </row>
    <row r="3075" spans="1:9" hidden="1" x14ac:dyDescent="0.25">
      <c r="A3075" s="1">
        <v>45194</v>
      </c>
      <c r="B3075">
        <v>177</v>
      </c>
      <c r="C3075" t="s">
        <v>15</v>
      </c>
      <c r="D3075" t="s">
        <v>16</v>
      </c>
      <c r="E3075" t="s">
        <v>11</v>
      </c>
      <c r="F3075">
        <v>22</v>
      </c>
      <c r="G3075">
        <v>0.84</v>
      </c>
      <c r="H3075">
        <v>4568</v>
      </c>
      <c r="I3075" s="2">
        <v>0.85416666666666663</v>
      </c>
    </row>
    <row r="3076" spans="1:9" hidden="1" x14ac:dyDescent="0.25">
      <c r="A3076" s="1">
        <v>45195</v>
      </c>
      <c r="B3076">
        <v>178</v>
      </c>
      <c r="C3076" t="s">
        <v>15</v>
      </c>
      <c r="D3076" t="s">
        <v>16</v>
      </c>
      <c r="E3076" t="s">
        <v>11</v>
      </c>
      <c r="F3076">
        <v>41</v>
      </c>
      <c r="G3076">
        <v>1.1000000000000001</v>
      </c>
      <c r="H3076">
        <v>4568</v>
      </c>
      <c r="I3076" s="2">
        <v>0.85416666666666663</v>
      </c>
    </row>
    <row r="3077" spans="1:9" hidden="1" x14ac:dyDescent="0.25">
      <c r="A3077" s="1">
        <v>45196</v>
      </c>
      <c r="B3077">
        <v>179</v>
      </c>
      <c r="C3077" t="s">
        <v>15</v>
      </c>
      <c r="D3077" t="s">
        <v>16</v>
      </c>
      <c r="E3077" t="s">
        <v>11</v>
      </c>
      <c r="F3077">
        <v>22</v>
      </c>
      <c r="G3077">
        <v>0.78</v>
      </c>
      <c r="H3077">
        <v>4568</v>
      </c>
      <c r="I3077" s="2">
        <v>0.85416666666666663</v>
      </c>
    </row>
    <row r="3078" spans="1:9" hidden="1" x14ac:dyDescent="0.25">
      <c r="A3078" s="1">
        <v>45197</v>
      </c>
      <c r="B3078">
        <v>180</v>
      </c>
      <c r="C3078" t="s">
        <v>15</v>
      </c>
      <c r="D3078" t="s">
        <v>16</v>
      </c>
      <c r="E3078" t="s">
        <v>11</v>
      </c>
      <c r="F3078">
        <v>22</v>
      </c>
      <c r="G3078">
        <v>0.69</v>
      </c>
      <c r="H3078">
        <v>4568</v>
      </c>
      <c r="I3078" s="2">
        <v>0.85416666666666663</v>
      </c>
    </row>
    <row r="3079" spans="1:9" hidden="1" x14ac:dyDescent="0.25">
      <c r="A3079" s="1">
        <v>45017</v>
      </c>
      <c r="B3079">
        <v>0</v>
      </c>
      <c r="C3079" t="s">
        <v>17</v>
      </c>
      <c r="D3079" t="s">
        <v>18</v>
      </c>
      <c r="E3079" t="s">
        <v>12</v>
      </c>
      <c r="F3079">
        <v>278</v>
      </c>
      <c r="G3079">
        <v>0.83</v>
      </c>
      <c r="H3079">
        <v>5679</v>
      </c>
      <c r="I3079" s="2">
        <v>0.90625</v>
      </c>
    </row>
    <row r="3080" spans="1:9" hidden="1" x14ac:dyDescent="0.25">
      <c r="A3080" s="1">
        <v>45018</v>
      </c>
      <c r="B3080">
        <v>1</v>
      </c>
      <c r="C3080" t="s">
        <v>17</v>
      </c>
      <c r="D3080" t="s">
        <v>18</v>
      </c>
      <c r="E3080" t="s">
        <v>12</v>
      </c>
      <c r="F3080">
        <v>278</v>
      </c>
      <c r="G3080">
        <v>0.78</v>
      </c>
      <c r="H3080">
        <v>5679</v>
      </c>
      <c r="I3080" s="2">
        <v>0.90625</v>
      </c>
    </row>
    <row r="3081" spans="1:9" hidden="1" x14ac:dyDescent="0.25">
      <c r="A3081" s="1">
        <v>45019</v>
      </c>
      <c r="B3081">
        <v>2</v>
      </c>
      <c r="C3081" t="s">
        <v>17</v>
      </c>
      <c r="D3081" t="s">
        <v>18</v>
      </c>
      <c r="E3081" t="s">
        <v>12</v>
      </c>
      <c r="F3081">
        <v>305</v>
      </c>
      <c r="G3081">
        <v>0.95</v>
      </c>
      <c r="H3081">
        <v>5679</v>
      </c>
      <c r="I3081" s="2">
        <v>0.90625</v>
      </c>
    </row>
    <row r="3082" spans="1:9" hidden="1" x14ac:dyDescent="0.25">
      <c r="A3082" s="1">
        <v>45020</v>
      </c>
      <c r="B3082">
        <v>3</v>
      </c>
      <c r="C3082" t="s">
        <v>17</v>
      </c>
      <c r="D3082" t="s">
        <v>18</v>
      </c>
      <c r="E3082" t="s">
        <v>12</v>
      </c>
      <c r="F3082">
        <v>295</v>
      </c>
      <c r="G3082">
        <v>1.03</v>
      </c>
      <c r="H3082">
        <v>5679</v>
      </c>
      <c r="I3082" s="2">
        <v>0.90625</v>
      </c>
    </row>
    <row r="3083" spans="1:9" hidden="1" x14ac:dyDescent="0.25">
      <c r="A3083" s="1">
        <v>45021</v>
      </c>
      <c r="B3083">
        <v>4</v>
      </c>
      <c r="C3083" t="s">
        <v>17</v>
      </c>
      <c r="D3083" t="s">
        <v>18</v>
      </c>
      <c r="E3083" t="s">
        <v>12</v>
      </c>
      <c r="F3083">
        <v>305</v>
      </c>
      <c r="G3083">
        <v>1.05</v>
      </c>
      <c r="H3083">
        <v>5679</v>
      </c>
      <c r="I3083" s="2">
        <v>0.90625</v>
      </c>
    </row>
    <row r="3084" spans="1:9" hidden="1" x14ac:dyDescent="0.25">
      <c r="A3084" s="1">
        <v>45022</v>
      </c>
      <c r="B3084">
        <v>5</v>
      </c>
      <c r="C3084" t="s">
        <v>17</v>
      </c>
      <c r="D3084" t="s">
        <v>18</v>
      </c>
      <c r="E3084" t="s">
        <v>12</v>
      </c>
      <c r="F3084">
        <v>278</v>
      </c>
      <c r="G3084">
        <v>0.93</v>
      </c>
      <c r="H3084">
        <v>5679</v>
      </c>
      <c r="I3084" s="2">
        <v>0.90625</v>
      </c>
    </row>
    <row r="3085" spans="1:9" hidden="1" x14ac:dyDescent="0.25">
      <c r="A3085" s="1">
        <v>45023</v>
      </c>
      <c r="B3085">
        <v>6</v>
      </c>
      <c r="C3085" t="s">
        <v>17</v>
      </c>
      <c r="D3085" t="s">
        <v>18</v>
      </c>
      <c r="E3085" t="s">
        <v>12</v>
      </c>
      <c r="F3085">
        <v>277</v>
      </c>
      <c r="G3085">
        <v>0.87</v>
      </c>
      <c r="H3085">
        <v>5679</v>
      </c>
      <c r="I3085" s="2">
        <v>0.90625</v>
      </c>
    </row>
    <row r="3086" spans="1:9" hidden="1" x14ac:dyDescent="0.25">
      <c r="A3086" s="1">
        <v>45024</v>
      </c>
      <c r="B3086">
        <v>7</v>
      </c>
      <c r="C3086" t="s">
        <v>17</v>
      </c>
      <c r="D3086" t="s">
        <v>18</v>
      </c>
      <c r="E3086" t="s">
        <v>12</v>
      </c>
      <c r="F3086">
        <v>278</v>
      </c>
      <c r="G3086">
        <v>0.75</v>
      </c>
      <c r="H3086">
        <v>5679</v>
      </c>
      <c r="I3086" s="2">
        <v>0.90625</v>
      </c>
    </row>
    <row r="3087" spans="1:9" hidden="1" x14ac:dyDescent="0.25">
      <c r="A3087" s="1">
        <v>45025</v>
      </c>
      <c r="B3087">
        <v>8</v>
      </c>
      <c r="C3087" t="s">
        <v>17</v>
      </c>
      <c r="D3087" t="s">
        <v>18</v>
      </c>
      <c r="E3087" t="s">
        <v>12</v>
      </c>
      <c r="F3087">
        <v>271</v>
      </c>
      <c r="G3087">
        <v>0.93</v>
      </c>
      <c r="H3087">
        <v>5679</v>
      </c>
      <c r="I3087" s="2">
        <v>0.90625</v>
      </c>
    </row>
    <row r="3088" spans="1:9" hidden="1" x14ac:dyDescent="0.25">
      <c r="A3088" s="1">
        <v>45026</v>
      </c>
      <c r="B3088">
        <v>9</v>
      </c>
      <c r="C3088" t="s">
        <v>17</v>
      </c>
      <c r="D3088" t="s">
        <v>18</v>
      </c>
      <c r="E3088" t="s">
        <v>12</v>
      </c>
      <c r="F3088">
        <v>231</v>
      </c>
      <c r="G3088">
        <v>0.83</v>
      </c>
      <c r="H3088">
        <v>5679</v>
      </c>
      <c r="I3088" s="2">
        <v>0.90625</v>
      </c>
    </row>
    <row r="3089" spans="1:9" hidden="1" x14ac:dyDescent="0.25">
      <c r="A3089" s="1">
        <v>45027</v>
      </c>
      <c r="B3089">
        <v>10</v>
      </c>
      <c r="C3089" t="s">
        <v>17</v>
      </c>
      <c r="D3089" t="s">
        <v>18</v>
      </c>
      <c r="E3089" t="s">
        <v>12</v>
      </c>
      <c r="F3089">
        <v>243</v>
      </c>
      <c r="G3089">
        <v>0.73</v>
      </c>
      <c r="H3089">
        <v>5679</v>
      </c>
      <c r="I3089" s="2">
        <v>0.90625</v>
      </c>
    </row>
    <row r="3090" spans="1:9" hidden="1" x14ac:dyDescent="0.25">
      <c r="A3090" s="1">
        <v>45028</v>
      </c>
      <c r="B3090">
        <v>11</v>
      </c>
      <c r="C3090" t="s">
        <v>17</v>
      </c>
      <c r="D3090" t="s">
        <v>18</v>
      </c>
      <c r="E3090" t="s">
        <v>12</v>
      </c>
      <c r="F3090">
        <v>226</v>
      </c>
      <c r="G3090">
        <v>0.67</v>
      </c>
      <c r="H3090">
        <v>5679</v>
      </c>
      <c r="I3090" s="2">
        <v>0.90625</v>
      </c>
    </row>
    <row r="3091" spans="1:9" hidden="1" x14ac:dyDescent="0.25">
      <c r="A3091" s="1">
        <v>45029</v>
      </c>
      <c r="B3091">
        <v>12</v>
      </c>
      <c r="C3091" t="s">
        <v>17</v>
      </c>
      <c r="D3091" t="s">
        <v>18</v>
      </c>
      <c r="E3091" t="s">
        <v>12</v>
      </c>
      <c r="F3091">
        <v>271</v>
      </c>
      <c r="G3091">
        <v>0.95</v>
      </c>
      <c r="H3091">
        <v>5679</v>
      </c>
      <c r="I3091" s="2">
        <v>0.90625</v>
      </c>
    </row>
    <row r="3092" spans="1:9" hidden="1" x14ac:dyDescent="0.25">
      <c r="A3092" s="1">
        <v>45030</v>
      </c>
      <c r="B3092">
        <v>13</v>
      </c>
      <c r="C3092" t="s">
        <v>17</v>
      </c>
      <c r="D3092" t="s">
        <v>18</v>
      </c>
      <c r="E3092" t="s">
        <v>12</v>
      </c>
      <c r="F3092">
        <v>244</v>
      </c>
      <c r="G3092">
        <v>1.17</v>
      </c>
      <c r="H3092">
        <v>5679</v>
      </c>
      <c r="I3092" s="2">
        <v>0.90625</v>
      </c>
    </row>
    <row r="3093" spans="1:9" hidden="1" x14ac:dyDescent="0.25">
      <c r="A3093" s="1">
        <v>45031</v>
      </c>
      <c r="B3093">
        <v>14</v>
      </c>
      <c r="C3093" t="s">
        <v>17</v>
      </c>
      <c r="D3093" t="s">
        <v>18</v>
      </c>
      <c r="E3093" t="s">
        <v>12</v>
      </c>
      <c r="F3093">
        <v>231</v>
      </c>
      <c r="G3093">
        <v>0.78</v>
      </c>
      <c r="H3093">
        <v>5679</v>
      </c>
      <c r="I3093" s="2">
        <v>0.90625</v>
      </c>
    </row>
    <row r="3094" spans="1:9" hidden="1" x14ac:dyDescent="0.25">
      <c r="A3094" s="1">
        <v>45032</v>
      </c>
      <c r="B3094">
        <v>15</v>
      </c>
      <c r="C3094" t="s">
        <v>17</v>
      </c>
      <c r="D3094" t="s">
        <v>18</v>
      </c>
      <c r="E3094" t="s">
        <v>12</v>
      </c>
      <c r="F3094">
        <v>257</v>
      </c>
      <c r="G3094">
        <v>0.95</v>
      </c>
      <c r="H3094">
        <v>5679</v>
      </c>
      <c r="I3094" s="2">
        <v>0.90625</v>
      </c>
    </row>
    <row r="3095" spans="1:9" hidden="1" x14ac:dyDescent="0.25">
      <c r="A3095" s="1">
        <v>45033</v>
      </c>
      <c r="B3095">
        <v>16</v>
      </c>
      <c r="C3095" t="s">
        <v>17</v>
      </c>
      <c r="D3095" t="s">
        <v>18</v>
      </c>
      <c r="E3095" t="s">
        <v>12</v>
      </c>
      <c r="F3095">
        <v>162</v>
      </c>
      <c r="G3095">
        <v>0.84</v>
      </c>
      <c r="H3095">
        <v>5679</v>
      </c>
      <c r="I3095" s="2">
        <v>0.90625</v>
      </c>
    </row>
    <row r="3096" spans="1:9" hidden="1" x14ac:dyDescent="0.25">
      <c r="A3096" s="1">
        <v>45034</v>
      </c>
      <c r="B3096">
        <v>17</v>
      </c>
      <c r="C3096" t="s">
        <v>17</v>
      </c>
      <c r="D3096" t="s">
        <v>18</v>
      </c>
      <c r="E3096" t="s">
        <v>12</v>
      </c>
      <c r="F3096">
        <v>157</v>
      </c>
      <c r="G3096">
        <v>0.77</v>
      </c>
      <c r="H3096">
        <v>5679</v>
      </c>
      <c r="I3096" s="2">
        <v>0.90625</v>
      </c>
    </row>
    <row r="3097" spans="1:9" hidden="1" x14ac:dyDescent="0.25">
      <c r="A3097" s="1">
        <v>45035</v>
      </c>
      <c r="B3097">
        <v>18</v>
      </c>
      <c r="C3097" t="s">
        <v>17</v>
      </c>
      <c r="D3097" t="s">
        <v>18</v>
      </c>
      <c r="E3097" t="s">
        <v>12</v>
      </c>
      <c r="F3097">
        <v>157</v>
      </c>
      <c r="G3097">
        <v>0.66</v>
      </c>
      <c r="H3097">
        <v>5679</v>
      </c>
      <c r="I3097" s="2">
        <v>0.90625</v>
      </c>
    </row>
    <row r="3098" spans="1:9" hidden="1" x14ac:dyDescent="0.25">
      <c r="A3098" s="1">
        <v>45036</v>
      </c>
      <c r="B3098">
        <v>19</v>
      </c>
      <c r="C3098" t="s">
        <v>17</v>
      </c>
      <c r="D3098" t="s">
        <v>18</v>
      </c>
      <c r="E3098" t="s">
        <v>12</v>
      </c>
      <c r="F3098">
        <v>204</v>
      </c>
      <c r="G3098">
        <v>0.95</v>
      </c>
      <c r="H3098">
        <v>5679</v>
      </c>
      <c r="I3098" s="2">
        <v>0.90625</v>
      </c>
    </row>
    <row r="3099" spans="1:9" hidden="1" x14ac:dyDescent="0.25">
      <c r="A3099" s="1">
        <v>45037</v>
      </c>
      <c r="B3099">
        <v>20</v>
      </c>
      <c r="C3099" t="s">
        <v>17</v>
      </c>
      <c r="D3099" t="s">
        <v>18</v>
      </c>
      <c r="E3099" t="s">
        <v>12</v>
      </c>
      <c r="F3099">
        <v>210</v>
      </c>
      <c r="G3099">
        <v>0.99</v>
      </c>
      <c r="H3099">
        <v>5679</v>
      </c>
      <c r="I3099" s="2">
        <v>0.90625</v>
      </c>
    </row>
    <row r="3100" spans="1:9" hidden="1" x14ac:dyDescent="0.25">
      <c r="A3100" s="1">
        <v>45038</v>
      </c>
      <c r="B3100">
        <v>21</v>
      </c>
      <c r="C3100" t="s">
        <v>17</v>
      </c>
      <c r="D3100" t="s">
        <v>18</v>
      </c>
      <c r="E3100" t="s">
        <v>12</v>
      </c>
      <c r="F3100">
        <v>157</v>
      </c>
      <c r="G3100">
        <v>0.65</v>
      </c>
      <c r="H3100">
        <v>5679</v>
      </c>
      <c r="I3100" s="2">
        <v>0.90625</v>
      </c>
    </row>
    <row r="3101" spans="1:9" hidden="1" x14ac:dyDescent="0.25">
      <c r="A3101" s="1">
        <v>45039</v>
      </c>
      <c r="B3101">
        <v>22</v>
      </c>
      <c r="C3101" t="s">
        <v>17</v>
      </c>
      <c r="D3101" t="s">
        <v>18</v>
      </c>
      <c r="E3101" t="s">
        <v>12</v>
      </c>
      <c r="F3101">
        <v>162</v>
      </c>
      <c r="G3101">
        <v>0.57999999999999996</v>
      </c>
      <c r="H3101">
        <v>5679</v>
      </c>
      <c r="I3101" s="2">
        <v>0.90625</v>
      </c>
    </row>
    <row r="3102" spans="1:9" hidden="1" x14ac:dyDescent="0.25">
      <c r="A3102" s="1">
        <v>45040</v>
      </c>
      <c r="B3102">
        <v>23</v>
      </c>
      <c r="C3102" t="s">
        <v>17</v>
      </c>
      <c r="D3102" t="s">
        <v>18</v>
      </c>
      <c r="E3102" t="s">
        <v>12</v>
      </c>
      <c r="F3102">
        <v>162</v>
      </c>
      <c r="G3102">
        <v>0.5</v>
      </c>
      <c r="H3102">
        <v>5679</v>
      </c>
      <c r="I3102" s="2">
        <v>0.90625</v>
      </c>
    </row>
    <row r="3103" spans="1:9" hidden="1" x14ac:dyDescent="0.25">
      <c r="A3103" s="1">
        <v>45041</v>
      </c>
      <c r="B3103">
        <v>24</v>
      </c>
      <c r="C3103" t="s">
        <v>17</v>
      </c>
      <c r="D3103" t="s">
        <v>18</v>
      </c>
      <c r="E3103" t="s">
        <v>12</v>
      </c>
      <c r="F3103">
        <v>168</v>
      </c>
      <c r="G3103">
        <v>0.84</v>
      </c>
      <c r="H3103">
        <v>5679</v>
      </c>
      <c r="I3103" s="2">
        <v>0.90625</v>
      </c>
    </row>
    <row r="3104" spans="1:9" hidden="1" x14ac:dyDescent="0.25">
      <c r="A3104" s="1">
        <v>45042</v>
      </c>
      <c r="B3104">
        <v>25</v>
      </c>
      <c r="C3104" t="s">
        <v>17</v>
      </c>
      <c r="D3104" t="s">
        <v>18</v>
      </c>
      <c r="E3104" t="s">
        <v>12</v>
      </c>
      <c r="F3104">
        <v>157</v>
      </c>
      <c r="G3104">
        <v>0.72</v>
      </c>
      <c r="H3104">
        <v>5679</v>
      </c>
      <c r="I3104" s="2">
        <v>0.90625</v>
      </c>
    </row>
    <row r="3105" spans="1:9" hidden="1" x14ac:dyDescent="0.25">
      <c r="A3105" s="1">
        <v>45043</v>
      </c>
      <c r="B3105">
        <v>26</v>
      </c>
      <c r="C3105" t="s">
        <v>17</v>
      </c>
      <c r="D3105" t="s">
        <v>18</v>
      </c>
      <c r="E3105" t="s">
        <v>12</v>
      </c>
      <c r="F3105">
        <v>183</v>
      </c>
      <c r="G3105">
        <v>0.95</v>
      </c>
      <c r="H3105">
        <v>5679</v>
      </c>
      <c r="I3105" s="2">
        <v>0.90625</v>
      </c>
    </row>
    <row r="3106" spans="1:9" hidden="1" x14ac:dyDescent="0.25">
      <c r="A3106" s="1">
        <v>45044</v>
      </c>
      <c r="B3106">
        <v>27</v>
      </c>
      <c r="C3106" t="s">
        <v>17</v>
      </c>
      <c r="D3106" t="s">
        <v>18</v>
      </c>
      <c r="E3106" t="s">
        <v>12</v>
      </c>
      <c r="F3106">
        <v>157</v>
      </c>
      <c r="G3106">
        <v>0.73</v>
      </c>
      <c r="H3106">
        <v>5679</v>
      </c>
      <c r="I3106" s="2">
        <v>0.90625</v>
      </c>
    </row>
    <row r="3107" spans="1:9" hidden="1" x14ac:dyDescent="0.25">
      <c r="A3107" s="1">
        <v>45045</v>
      </c>
      <c r="B3107">
        <v>28</v>
      </c>
      <c r="C3107" t="s">
        <v>17</v>
      </c>
      <c r="D3107" t="s">
        <v>18</v>
      </c>
      <c r="E3107" t="s">
        <v>12</v>
      </c>
      <c r="F3107">
        <v>162</v>
      </c>
      <c r="G3107">
        <v>0.79</v>
      </c>
      <c r="H3107">
        <v>5679</v>
      </c>
      <c r="I3107" s="2">
        <v>0.90625</v>
      </c>
    </row>
    <row r="3108" spans="1:9" hidden="1" x14ac:dyDescent="0.25">
      <c r="A3108" s="1">
        <v>45046</v>
      </c>
      <c r="B3108">
        <v>29</v>
      </c>
      <c r="C3108" t="s">
        <v>17</v>
      </c>
      <c r="D3108" t="s">
        <v>18</v>
      </c>
      <c r="E3108" t="s">
        <v>12</v>
      </c>
      <c r="F3108">
        <v>204</v>
      </c>
      <c r="G3108">
        <v>1.0900000000000001</v>
      </c>
      <c r="H3108">
        <v>5679</v>
      </c>
      <c r="I3108" s="2">
        <v>0.90625</v>
      </c>
    </row>
    <row r="3109" spans="1:9" hidden="1" x14ac:dyDescent="0.25">
      <c r="A3109" s="1">
        <v>45047</v>
      </c>
      <c r="B3109">
        <v>30</v>
      </c>
      <c r="C3109" t="s">
        <v>17</v>
      </c>
      <c r="D3109" t="s">
        <v>18</v>
      </c>
      <c r="E3109" t="s">
        <v>12</v>
      </c>
      <c r="F3109">
        <v>211</v>
      </c>
      <c r="G3109">
        <v>1.19</v>
      </c>
      <c r="H3109">
        <v>5679</v>
      </c>
      <c r="I3109" s="2">
        <v>0.90625</v>
      </c>
    </row>
    <row r="3110" spans="1:9" hidden="1" x14ac:dyDescent="0.25">
      <c r="A3110" s="1">
        <v>45048</v>
      </c>
      <c r="B3110">
        <v>31</v>
      </c>
      <c r="C3110" t="s">
        <v>17</v>
      </c>
      <c r="D3110" t="s">
        <v>18</v>
      </c>
      <c r="E3110" t="s">
        <v>12</v>
      </c>
      <c r="F3110">
        <v>143</v>
      </c>
      <c r="G3110">
        <v>0.77</v>
      </c>
      <c r="H3110">
        <v>5679</v>
      </c>
      <c r="I3110" s="2">
        <v>0.90625</v>
      </c>
    </row>
    <row r="3111" spans="1:9" hidden="1" x14ac:dyDescent="0.25">
      <c r="A3111" s="1">
        <v>45049</v>
      </c>
      <c r="B3111">
        <v>32</v>
      </c>
      <c r="C3111" t="s">
        <v>17</v>
      </c>
      <c r="D3111" t="s">
        <v>18</v>
      </c>
      <c r="E3111" t="s">
        <v>12</v>
      </c>
      <c r="F3111">
        <v>150</v>
      </c>
      <c r="G3111">
        <v>0.93</v>
      </c>
      <c r="H3111">
        <v>5679</v>
      </c>
      <c r="I3111" s="2">
        <v>0.90625</v>
      </c>
    </row>
    <row r="3112" spans="1:9" hidden="1" x14ac:dyDescent="0.25">
      <c r="A3112" s="1">
        <v>45050</v>
      </c>
      <c r="B3112">
        <v>33</v>
      </c>
      <c r="C3112" t="s">
        <v>17</v>
      </c>
      <c r="D3112" t="s">
        <v>18</v>
      </c>
      <c r="E3112" t="s">
        <v>12</v>
      </c>
      <c r="F3112">
        <v>157</v>
      </c>
      <c r="G3112">
        <v>1.2</v>
      </c>
      <c r="H3112">
        <v>5679</v>
      </c>
      <c r="I3112" s="2">
        <v>0.90625</v>
      </c>
    </row>
    <row r="3113" spans="1:9" hidden="1" x14ac:dyDescent="0.25">
      <c r="A3113" s="1">
        <v>45051</v>
      </c>
      <c r="B3113">
        <v>34</v>
      </c>
      <c r="C3113" t="s">
        <v>17</v>
      </c>
      <c r="D3113" t="s">
        <v>18</v>
      </c>
      <c r="E3113" t="s">
        <v>12</v>
      </c>
      <c r="F3113">
        <v>162</v>
      </c>
      <c r="G3113">
        <v>1.18</v>
      </c>
      <c r="H3113">
        <v>5679</v>
      </c>
      <c r="I3113" s="2">
        <v>0.90625</v>
      </c>
    </row>
    <row r="3114" spans="1:9" hidden="1" x14ac:dyDescent="0.25">
      <c r="A3114" s="1">
        <v>45052</v>
      </c>
      <c r="B3114">
        <v>35</v>
      </c>
      <c r="C3114" t="s">
        <v>17</v>
      </c>
      <c r="D3114" t="s">
        <v>18</v>
      </c>
      <c r="E3114" t="s">
        <v>12</v>
      </c>
      <c r="F3114">
        <v>105</v>
      </c>
      <c r="G3114">
        <v>0.83</v>
      </c>
      <c r="H3114">
        <v>5679</v>
      </c>
      <c r="I3114" s="2">
        <v>0.90625</v>
      </c>
    </row>
    <row r="3115" spans="1:9" hidden="1" x14ac:dyDescent="0.25">
      <c r="A3115" s="1">
        <v>45053</v>
      </c>
      <c r="B3115">
        <v>36</v>
      </c>
      <c r="C3115" t="s">
        <v>17</v>
      </c>
      <c r="D3115" t="s">
        <v>18</v>
      </c>
      <c r="E3115" t="s">
        <v>12</v>
      </c>
      <c r="F3115">
        <v>105</v>
      </c>
      <c r="G3115">
        <v>0.78</v>
      </c>
      <c r="H3115">
        <v>5679</v>
      </c>
      <c r="I3115" s="2">
        <v>0.90625</v>
      </c>
    </row>
    <row r="3116" spans="1:9" hidden="1" x14ac:dyDescent="0.25">
      <c r="A3116" s="1">
        <v>45054</v>
      </c>
      <c r="B3116">
        <v>37</v>
      </c>
      <c r="C3116" t="s">
        <v>17</v>
      </c>
      <c r="D3116" t="s">
        <v>18</v>
      </c>
      <c r="E3116" t="s">
        <v>12</v>
      </c>
      <c r="F3116">
        <v>143</v>
      </c>
      <c r="G3116">
        <v>1.04</v>
      </c>
      <c r="H3116">
        <v>5679</v>
      </c>
      <c r="I3116" s="2">
        <v>0.90625</v>
      </c>
    </row>
    <row r="3117" spans="1:9" hidden="1" x14ac:dyDescent="0.25">
      <c r="A3117" s="1">
        <v>45055</v>
      </c>
      <c r="B3117">
        <v>38</v>
      </c>
      <c r="C3117" t="s">
        <v>17</v>
      </c>
      <c r="D3117" t="s">
        <v>18</v>
      </c>
      <c r="E3117" t="s">
        <v>12</v>
      </c>
      <c r="F3117">
        <v>125</v>
      </c>
      <c r="G3117">
        <v>0.77</v>
      </c>
      <c r="H3117">
        <v>5679</v>
      </c>
      <c r="I3117" s="2">
        <v>0.90625</v>
      </c>
    </row>
    <row r="3118" spans="1:9" hidden="1" x14ac:dyDescent="0.25">
      <c r="A3118" s="1">
        <v>45056</v>
      </c>
      <c r="B3118">
        <v>39</v>
      </c>
      <c r="C3118" t="s">
        <v>17</v>
      </c>
      <c r="D3118" t="s">
        <v>18</v>
      </c>
      <c r="E3118" t="s">
        <v>12</v>
      </c>
      <c r="F3118">
        <v>134</v>
      </c>
      <c r="G3118">
        <v>0.88</v>
      </c>
      <c r="H3118">
        <v>5679</v>
      </c>
      <c r="I3118" s="2">
        <v>0.90625</v>
      </c>
    </row>
    <row r="3119" spans="1:9" hidden="1" x14ac:dyDescent="0.25">
      <c r="A3119" s="1">
        <v>45057</v>
      </c>
      <c r="B3119">
        <v>40</v>
      </c>
      <c r="C3119" t="s">
        <v>17</v>
      </c>
      <c r="D3119" t="s">
        <v>18</v>
      </c>
      <c r="E3119" t="s">
        <v>12</v>
      </c>
      <c r="F3119">
        <v>112</v>
      </c>
      <c r="G3119">
        <v>0.74</v>
      </c>
      <c r="H3119">
        <v>5679</v>
      </c>
      <c r="I3119" s="2">
        <v>0.90625</v>
      </c>
    </row>
    <row r="3120" spans="1:9" hidden="1" x14ac:dyDescent="0.25">
      <c r="A3120" s="1">
        <v>45058</v>
      </c>
      <c r="B3120">
        <v>41</v>
      </c>
      <c r="C3120" t="s">
        <v>17</v>
      </c>
      <c r="D3120" t="s">
        <v>18</v>
      </c>
      <c r="E3120" t="s">
        <v>12</v>
      </c>
      <c r="F3120">
        <v>105</v>
      </c>
      <c r="G3120">
        <v>0.63</v>
      </c>
      <c r="H3120">
        <v>5679</v>
      </c>
      <c r="I3120" s="2">
        <v>0.90625</v>
      </c>
    </row>
    <row r="3121" spans="1:9" hidden="1" x14ac:dyDescent="0.25">
      <c r="A3121" s="1">
        <v>45059</v>
      </c>
      <c r="B3121">
        <v>42</v>
      </c>
      <c r="C3121" t="s">
        <v>17</v>
      </c>
      <c r="D3121" t="s">
        <v>18</v>
      </c>
      <c r="E3121" t="s">
        <v>12</v>
      </c>
      <c r="F3121">
        <v>105</v>
      </c>
      <c r="G3121">
        <v>0.61</v>
      </c>
      <c r="H3121">
        <v>5679</v>
      </c>
      <c r="I3121" s="2">
        <v>0.90625</v>
      </c>
    </row>
    <row r="3122" spans="1:9" hidden="1" x14ac:dyDescent="0.25">
      <c r="A3122" s="1">
        <v>45060</v>
      </c>
      <c r="B3122">
        <v>43</v>
      </c>
      <c r="C3122" t="s">
        <v>17</v>
      </c>
      <c r="D3122" t="s">
        <v>18</v>
      </c>
      <c r="E3122" t="s">
        <v>12</v>
      </c>
      <c r="F3122">
        <v>104</v>
      </c>
      <c r="G3122">
        <v>0.5</v>
      </c>
      <c r="H3122">
        <v>5679</v>
      </c>
      <c r="I3122" s="2">
        <v>0.90625</v>
      </c>
    </row>
    <row r="3123" spans="1:9" hidden="1" x14ac:dyDescent="0.25">
      <c r="A3123" s="1">
        <v>45061</v>
      </c>
      <c r="B3123">
        <v>44</v>
      </c>
      <c r="C3123" t="s">
        <v>17</v>
      </c>
      <c r="D3123" t="s">
        <v>18</v>
      </c>
      <c r="E3123" t="s">
        <v>12</v>
      </c>
      <c r="F3123">
        <v>105</v>
      </c>
      <c r="G3123">
        <v>0.62</v>
      </c>
      <c r="H3123">
        <v>5679</v>
      </c>
      <c r="I3123" s="2">
        <v>0.90625</v>
      </c>
    </row>
    <row r="3124" spans="1:9" hidden="1" x14ac:dyDescent="0.25">
      <c r="A3124" s="1">
        <v>45062</v>
      </c>
      <c r="B3124">
        <v>45</v>
      </c>
      <c r="C3124" t="s">
        <v>17</v>
      </c>
      <c r="D3124" t="s">
        <v>18</v>
      </c>
      <c r="E3124" t="s">
        <v>12</v>
      </c>
      <c r="F3124">
        <v>143</v>
      </c>
      <c r="G3124">
        <v>1.18</v>
      </c>
      <c r="H3124">
        <v>5679</v>
      </c>
      <c r="I3124" s="2">
        <v>0.90625</v>
      </c>
    </row>
    <row r="3125" spans="1:9" hidden="1" x14ac:dyDescent="0.25">
      <c r="A3125" s="1">
        <v>45063</v>
      </c>
      <c r="B3125">
        <v>46</v>
      </c>
      <c r="C3125" t="s">
        <v>17</v>
      </c>
      <c r="D3125" t="s">
        <v>18</v>
      </c>
      <c r="E3125" t="s">
        <v>12</v>
      </c>
      <c r="F3125">
        <v>112</v>
      </c>
      <c r="G3125">
        <v>0.82</v>
      </c>
      <c r="H3125">
        <v>5679</v>
      </c>
      <c r="I3125" s="2">
        <v>0.90625</v>
      </c>
    </row>
    <row r="3126" spans="1:9" hidden="1" x14ac:dyDescent="0.25">
      <c r="A3126" s="1">
        <v>45064</v>
      </c>
      <c r="B3126">
        <v>47</v>
      </c>
      <c r="C3126" t="s">
        <v>17</v>
      </c>
      <c r="D3126" t="s">
        <v>18</v>
      </c>
      <c r="E3126" t="s">
        <v>12</v>
      </c>
      <c r="F3126">
        <v>143</v>
      </c>
      <c r="G3126">
        <v>0.95</v>
      </c>
      <c r="H3126">
        <v>5679</v>
      </c>
      <c r="I3126" s="2">
        <v>0.90625</v>
      </c>
    </row>
    <row r="3127" spans="1:9" hidden="1" x14ac:dyDescent="0.25">
      <c r="A3127" s="1">
        <v>45065</v>
      </c>
      <c r="B3127">
        <v>48</v>
      </c>
      <c r="C3127" t="s">
        <v>17</v>
      </c>
      <c r="D3127" t="s">
        <v>18</v>
      </c>
      <c r="E3127" t="s">
        <v>12</v>
      </c>
      <c r="F3127">
        <v>105</v>
      </c>
      <c r="G3127">
        <v>0.74</v>
      </c>
      <c r="H3127">
        <v>5679</v>
      </c>
      <c r="I3127" s="2">
        <v>0.90625</v>
      </c>
    </row>
    <row r="3128" spans="1:9" hidden="1" x14ac:dyDescent="0.25">
      <c r="A3128" s="1">
        <v>45066</v>
      </c>
      <c r="B3128">
        <v>49</v>
      </c>
      <c r="C3128" t="s">
        <v>17</v>
      </c>
      <c r="D3128" t="s">
        <v>18</v>
      </c>
      <c r="E3128" t="s">
        <v>12</v>
      </c>
      <c r="F3128">
        <v>105</v>
      </c>
      <c r="G3128">
        <v>0.71</v>
      </c>
      <c r="H3128">
        <v>5679</v>
      </c>
      <c r="I3128" s="2">
        <v>0.90625</v>
      </c>
    </row>
    <row r="3129" spans="1:9" hidden="1" x14ac:dyDescent="0.25">
      <c r="A3129" s="1">
        <v>45067</v>
      </c>
      <c r="B3129">
        <v>50</v>
      </c>
      <c r="C3129" t="s">
        <v>17</v>
      </c>
      <c r="D3129" t="s">
        <v>18</v>
      </c>
      <c r="E3129" t="s">
        <v>12</v>
      </c>
      <c r="F3129">
        <v>157</v>
      </c>
      <c r="G3129">
        <v>0.95</v>
      </c>
      <c r="H3129">
        <v>5679</v>
      </c>
      <c r="I3129" s="2">
        <v>0.90625</v>
      </c>
    </row>
    <row r="3130" spans="1:9" hidden="1" x14ac:dyDescent="0.25">
      <c r="A3130" s="1">
        <v>45068</v>
      </c>
      <c r="B3130">
        <v>51</v>
      </c>
      <c r="C3130" t="s">
        <v>17</v>
      </c>
      <c r="D3130" t="s">
        <v>18</v>
      </c>
      <c r="E3130" t="s">
        <v>12</v>
      </c>
      <c r="F3130">
        <v>105</v>
      </c>
      <c r="G3130">
        <v>0.76</v>
      </c>
      <c r="H3130">
        <v>5679</v>
      </c>
      <c r="I3130" s="2">
        <v>0.90625</v>
      </c>
    </row>
    <row r="3131" spans="1:9" hidden="1" x14ac:dyDescent="0.25">
      <c r="A3131" s="1">
        <v>45069</v>
      </c>
      <c r="B3131">
        <v>52</v>
      </c>
      <c r="C3131" t="s">
        <v>17</v>
      </c>
      <c r="D3131" t="s">
        <v>18</v>
      </c>
      <c r="E3131" t="s">
        <v>12</v>
      </c>
      <c r="F3131">
        <v>105</v>
      </c>
      <c r="G3131">
        <v>0.64</v>
      </c>
      <c r="H3131">
        <v>5679</v>
      </c>
      <c r="I3131" s="2">
        <v>0.90625</v>
      </c>
    </row>
    <row r="3132" spans="1:9" hidden="1" x14ac:dyDescent="0.25">
      <c r="A3132" s="1">
        <v>45070</v>
      </c>
      <c r="B3132">
        <v>53</v>
      </c>
      <c r="C3132" t="s">
        <v>17</v>
      </c>
      <c r="D3132" t="s">
        <v>18</v>
      </c>
      <c r="E3132" t="s">
        <v>12</v>
      </c>
      <c r="F3132">
        <v>105</v>
      </c>
      <c r="G3132">
        <v>0.56000000000000005</v>
      </c>
      <c r="H3132">
        <v>5679</v>
      </c>
      <c r="I3132" s="2">
        <v>0.90625</v>
      </c>
    </row>
    <row r="3133" spans="1:9" hidden="1" x14ac:dyDescent="0.25">
      <c r="A3133" s="1">
        <v>45071</v>
      </c>
      <c r="B3133">
        <v>54</v>
      </c>
      <c r="C3133" t="s">
        <v>17</v>
      </c>
      <c r="D3133" t="s">
        <v>18</v>
      </c>
      <c r="E3133" t="s">
        <v>12</v>
      </c>
      <c r="F3133">
        <v>105</v>
      </c>
      <c r="G3133">
        <v>0.48</v>
      </c>
      <c r="H3133">
        <v>5679</v>
      </c>
      <c r="I3133" s="2">
        <v>0.90625</v>
      </c>
    </row>
    <row r="3134" spans="1:9" hidden="1" x14ac:dyDescent="0.25">
      <c r="A3134" s="1">
        <v>45072</v>
      </c>
      <c r="B3134">
        <v>55</v>
      </c>
      <c r="C3134" t="s">
        <v>17</v>
      </c>
      <c r="D3134" t="s">
        <v>18</v>
      </c>
      <c r="E3134" t="s">
        <v>12</v>
      </c>
      <c r="F3134">
        <v>105</v>
      </c>
      <c r="G3134">
        <v>0.73</v>
      </c>
      <c r="H3134">
        <v>5679</v>
      </c>
      <c r="I3134" s="2">
        <v>0.90625</v>
      </c>
    </row>
    <row r="3135" spans="1:9" hidden="1" x14ac:dyDescent="0.25">
      <c r="A3135" s="1">
        <v>45073</v>
      </c>
      <c r="B3135">
        <v>56</v>
      </c>
      <c r="C3135" t="s">
        <v>17</v>
      </c>
      <c r="D3135" t="s">
        <v>18</v>
      </c>
      <c r="E3135" t="s">
        <v>12</v>
      </c>
      <c r="F3135">
        <v>105</v>
      </c>
      <c r="G3135">
        <v>0.65</v>
      </c>
      <c r="H3135">
        <v>5679</v>
      </c>
      <c r="I3135" s="2">
        <v>0.90625</v>
      </c>
    </row>
    <row r="3136" spans="1:9" hidden="1" x14ac:dyDescent="0.25">
      <c r="A3136" s="1">
        <v>45074</v>
      </c>
      <c r="B3136">
        <v>57</v>
      </c>
      <c r="C3136" t="s">
        <v>17</v>
      </c>
      <c r="D3136" t="s">
        <v>18</v>
      </c>
      <c r="E3136" t="s">
        <v>12</v>
      </c>
      <c r="F3136">
        <v>150</v>
      </c>
      <c r="G3136">
        <v>1.04</v>
      </c>
      <c r="H3136">
        <v>5679</v>
      </c>
      <c r="I3136" s="2">
        <v>0.90625</v>
      </c>
    </row>
    <row r="3137" spans="1:9" hidden="1" x14ac:dyDescent="0.25">
      <c r="A3137" s="1">
        <v>45075</v>
      </c>
      <c r="B3137">
        <v>58</v>
      </c>
      <c r="C3137" t="s">
        <v>17</v>
      </c>
      <c r="D3137" t="s">
        <v>18</v>
      </c>
      <c r="E3137" t="s">
        <v>12</v>
      </c>
      <c r="F3137">
        <v>112</v>
      </c>
      <c r="G3137">
        <v>0.85</v>
      </c>
      <c r="H3137">
        <v>5679</v>
      </c>
      <c r="I3137" s="2">
        <v>0.90625</v>
      </c>
    </row>
    <row r="3138" spans="1:9" hidden="1" x14ac:dyDescent="0.25">
      <c r="A3138" s="1">
        <v>45076</v>
      </c>
      <c r="B3138">
        <v>59</v>
      </c>
      <c r="C3138" t="s">
        <v>17</v>
      </c>
      <c r="D3138" t="s">
        <v>18</v>
      </c>
      <c r="E3138" t="s">
        <v>12</v>
      </c>
      <c r="F3138">
        <v>105</v>
      </c>
      <c r="G3138">
        <v>0.74</v>
      </c>
      <c r="H3138">
        <v>5679</v>
      </c>
      <c r="I3138" s="2">
        <v>0.90625</v>
      </c>
    </row>
    <row r="3139" spans="1:9" hidden="1" x14ac:dyDescent="0.25">
      <c r="A3139" s="1">
        <v>45077</v>
      </c>
      <c r="B3139">
        <v>60</v>
      </c>
      <c r="C3139" t="s">
        <v>17</v>
      </c>
      <c r="D3139" t="s">
        <v>18</v>
      </c>
      <c r="E3139" t="s">
        <v>12</v>
      </c>
      <c r="F3139">
        <v>105</v>
      </c>
      <c r="G3139">
        <v>0.64</v>
      </c>
      <c r="H3139">
        <v>5679</v>
      </c>
      <c r="I3139" s="2">
        <v>0.90625</v>
      </c>
    </row>
    <row r="3140" spans="1:9" hidden="1" x14ac:dyDescent="0.25">
      <c r="A3140" s="1">
        <v>45078</v>
      </c>
      <c r="B3140">
        <v>61</v>
      </c>
      <c r="C3140" t="s">
        <v>17</v>
      </c>
      <c r="D3140" t="s">
        <v>18</v>
      </c>
      <c r="E3140" t="s">
        <v>12</v>
      </c>
      <c r="F3140">
        <v>98</v>
      </c>
      <c r="G3140">
        <v>0.98</v>
      </c>
      <c r="H3140">
        <v>5679</v>
      </c>
      <c r="I3140" s="2">
        <v>0.90625</v>
      </c>
    </row>
    <row r="3141" spans="1:9" hidden="1" x14ac:dyDescent="0.25">
      <c r="A3141" s="1">
        <v>45079</v>
      </c>
      <c r="B3141">
        <v>62</v>
      </c>
      <c r="C3141" t="s">
        <v>17</v>
      </c>
      <c r="D3141" t="s">
        <v>18</v>
      </c>
      <c r="E3141" t="s">
        <v>12</v>
      </c>
      <c r="F3141">
        <v>98</v>
      </c>
      <c r="G3141">
        <v>0.9</v>
      </c>
      <c r="H3141">
        <v>5679</v>
      </c>
      <c r="I3141" s="2">
        <v>0.90625</v>
      </c>
    </row>
    <row r="3142" spans="1:9" hidden="1" x14ac:dyDescent="0.25">
      <c r="A3142" s="1">
        <v>45080</v>
      </c>
      <c r="B3142">
        <v>63</v>
      </c>
      <c r="C3142" t="s">
        <v>17</v>
      </c>
      <c r="D3142" t="s">
        <v>18</v>
      </c>
      <c r="E3142" t="s">
        <v>12</v>
      </c>
      <c r="F3142">
        <v>112</v>
      </c>
      <c r="G3142">
        <v>1.01</v>
      </c>
      <c r="H3142">
        <v>5679</v>
      </c>
      <c r="I3142" s="2">
        <v>0.90625</v>
      </c>
    </row>
    <row r="3143" spans="1:9" hidden="1" x14ac:dyDescent="0.25">
      <c r="A3143" s="1">
        <v>45081</v>
      </c>
      <c r="B3143">
        <v>64</v>
      </c>
      <c r="C3143" t="s">
        <v>17</v>
      </c>
      <c r="D3143" t="s">
        <v>18</v>
      </c>
      <c r="E3143" t="s">
        <v>12</v>
      </c>
      <c r="F3143">
        <v>74</v>
      </c>
      <c r="G3143">
        <v>0.85</v>
      </c>
      <c r="H3143">
        <v>5679</v>
      </c>
      <c r="I3143" s="2">
        <v>0.90625</v>
      </c>
    </row>
    <row r="3144" spans="1:9" hidden="1" x14ac:dyDescent="0.25">
      <c r="A3144" s="1">
        <v>45082</v>
      </c>
      <c r="B3144">
        <v>65</v>
      </c>
      <c r="C3144" t="s">
        <v>17</v>
      </c>
      <c r="D3144" t="s">
        <v>18</v>
      </c>
      <c r="E3144" t="s">
        <v>12</v>
      </c>
      <c r="F3144">
        <v>112</v>
      </c>
      <c r="G3144">
        <v>1</v>
      </c>
      <c r="H3144">
        <v>5679</v>
      </c>
      <c r="I3144" s="2">
        <v>0.90625</v>
      </c>
    </row>
    <row r="3145" spans="1:9" hidden="1" x14ac:dyDescent="0.25">
      <c r="A3145" s="1">
        <v>45083</v>
      </c>
      <c r="B3145">
        <v>66</v>
      </c>
      <c r="C3145" t="s">
        <v>17</v>
      </c>
      <c r="D3145" t="s">
        <v>18</v>
      </c>
      <c r="E3145" t="s">
        <v>12</v>
      </c>
      <c r="F3145">
        <v>98</v>
      </c>
      <c r="G3145">
        <v>0.9</v>
      </c>
      <c r="H3145">
        <v>5679</v>
      </c>
      <c r="I3145" s="2">
        <v>0.90625</v>
      </c>
    </row>
    <row r="3146" spans="1:9" hidden="1" x14ac:dyDescent="0.25">
      <c r="A3146" s="1">
        <v>45084</v>
      </c>
      <c r="B3146">
        <v>67</v>
      </c>
      <c r="C3146" t="s">
        <v>17</v>
      </c>
      <c r="D3146" t="s">
        <v>18</v>
      </c>
      <c r="E3146" t="s">
        <v>12</v>
      </c>
      <c r="F3146">
        <v>98</v>
      </c>
      <c r="G3146">
        <v>1.1000000000000001</v>
      </c>
      <c r="H3146">
        <v>5679</v>
      </c>
      <c r="I3146" s="2">
        <v>0.90625</v>
      </c>
    </row>
    <row r="3147" spans="1:9" hidden="1" x14ac:dyDescent="0.25">
      <c r="A3147" s="1">
        <v>45085</v>
      </c>
      <c r="B3147">
        <v>68</v>
      </c>
      <c r="C3147" t="s">
        <v>17</v>
      </c>
      <c r="D3147" t="s">
        <v>18</v>
      </c>
      <c r="E3147" t="s">
        <v>12</v>
      </c>
      <c r="F3147">
        <v>118</v>
      </c>
      <c r="G3147">
        <v>1.1499999999999999</v>
      </c>
      <c r="H3147">
        <v>5679</v>
      </c>
      <c r="I3147" s="2">
        <v>0.90625</v>
      </c>
    </row>
    <row r="3148" spans="1:9" hidden="1" x14ac:dyDescent="0.25">
      <c r="A3148" s="1">
        <v>45086</v>
      </c>
      <c r="B3148">
        <v>69</v>
      </c>
      <c r="C3148" t="s">
        <v>17</v>
      </c>
      <c r="D3148" t="s">
        <v>18</v>
      </c>
      <c r="E3148" t="s">
        <v>12</v>
      </c>
      <c r="F3148">
        <v>74</v>
      </c>
      <c r="G3148">
        <v>0.85</v>
      </c>
      <c r="H3148">
        <v>5679</v>
      </c>
      <c r="I3148" s="2">
        <v>0.90625</v>
      </c>
    </row>
    <row r="3149" spans="1:9" hidden="1" x14ac:dyDescent="0.25">
      <c r="A3149" s="1">
        <v>45087</v>
      </c>
      <c r="B3149">
        <v>70</v>
      </c>
      <c r="C3149" t="s">
        <v>17</v>
      </c>
      <c r="D3149" t="s">
        <v>18</v>
      </c>
      <c r="E3149" t="s">
        <v>12</v>
      </c>
      <c r="F3149">
        <v>98</v>
      </c>
      <c r="G3149">
        <v>0.9</v>
      </c>
      <c r="H3149">
        <v>5679</v>
      </c>
      <c r="I3149" s="2">
        <v>0.90625</v>
      </c>
    </row>
    <row r="3150" spans="1:9" hidden="1" x14ac:dyDescent="0.25">
      <c r="A3150" s="1">
        <v>45088</v>
      </c>
      <c r="B3150">
        <v>71</v>
      </c>
      <c r="C3150" t="s">
        <v>17</v>
      </c>
      <c r="D3150" t="s">
        <v>18</v>
      </c>
      <c r="E3150" t="s">
        <v>12</v>
      </c>
      <c r="F3150">
        <v>74</v>
      </c>
      <c r="G3150">
        <v>0.76</v>
      </c>
      <c r="H3150">
        <v>5679</v>
      </c>
      <c r="I3150" s="2">
        <v>0.90625</v>
      </c>
    </row>
    <row r="3151" spans="1:9" hidden="1" x14ac:dyDescent="0.25">
      <c r="A3151" s="1">
        <v>45089</v>
      </c>
      <c r="B3151">
        <v>72</v>
      </c>
      <c r="C3151" t="s">
        <v>17</v>
      </c>
      <c r="D3151" t="s">
        <v>18</v>
      </c>
      <c r="E3151" t="s">
        <v>12</v>
      </c>
      <c r="F3151">
        <v>74</v>
      </c>
      <c r="G3151">
        <v>0.67</v>
      </c>
      <c r="H3151">
        <v>5679</v>
      </c>
      <c r="I3151" s="2">
        <v>0.90625</v>
      </c>
    </row>
    <row r="3152" spans="1:9" hidden="1" x14ac:dyDescent="0.25">
      <c r="A3152" s="1">
        <v>45090</v>
      </c>
      <c r="B3152">
        <v>73</v>
      </c>
      <c r="C3152" t="s">
        <v>17</v>
      </c>
      <c r="D3152" t="s">
        <v>18</v>
      </c>
      <c r="E3152" t="s">
        <v>12</v>
      </c>
      <c r="F3152">
        <v>105</v>
      </c>
      <c r="G3152">
        <v>0.95</v>
      </c>
      <c r="H3152">
        <v>5679</v>
      </c>
      <c r="I3152" s="2">
        <v>0.90625</v>
      </c>
    </row>
    <row r="3153" spans="1:9" hidden="1" x14ac:dyDescent="0.25">
      <c r="A3153" s="1">
        <v>45091</v>
      </c>
      <c r="B3153">
        <v>74</v>
      </c>
      <c r="C3153" t="s">
        <v>17</v>
      </c>
      <c r="D3153" t="s">
        <v>18</v>
      </c>
      <c r="E3153" t="s">
        <v>12</v>
      </c>
      <c r="F3153">
        <v>74</v>
      </c>
      <c r="G3153">
        <v>0.78</v>
      </c>
      <c r="H3153">
        <v>5679</v>
      </c>
      <c r="I3153" s="2">
        <v>0.90625</v>
      </c>
    </row>
    <row r="3154" spans="1:9" hidden="1" x14ac:dyDescent="0.25">
      <c r="A3154" s="1">
        <v>45092</v>
      </c>
      <c r="B3154">
        <v>75</v>
      </c>
      <c r="C3154" t="s">
        <v>17</v>
      </c>
      <c r="D3154" t="s">
        <v>18</v>
      </c>
      <c r="E3154" t="s">
        <v>12</v>
      </c>
      <c r="F3154">
        <v>78</v>
      </c>
      <c r="G3154">
        <v>0.65</v>
      </c>
      <c r="H3154">
        <v>5679</v>
      </c>
      <c r="I3154" s="2">
        <v>0.90625</v>
      </c>
    </row>
    <row r="3155" spans="1:9" hidden="1" x14ac:dyDescent="0.25">
      <c r="A3155" s="1">
        <v>45093</v>
      </c>
      <c r="B3155">
        <v>76</v>
      </c>
      <c r="C3155" t="s">
        <v>17</v>
      </c>
      <c r="D3155" t="s">
        <v>18</v>
      </c>
      <c r="E3155" t="s">
        <v>12</v>
      </c>
      <c r="F3155">
        <v>74</v>
      </c>
      <c r="G3155">
        <v>0.54</v>
      </c>
      <c r="H3155">
        <v>5679</v>
      </c>
      <c r="I3155" s="2">
        <v>0.90625</v>
      </c>
    </row>
    <row r="3156" spans="1:9" hidden="1" x14ac:dyDescent="0.25">
      <c r="A3156" s="1">
        <v>45094</v>
      </c>
      <c r="B3156">
        <v>77</v>
      </c>
      <c r="C3156" t="s">
        <v>17</v>
      </c>
      <c r="D3156" t="s">
        <v>18</v>
      </c>
      <c r="E3156" t="s">
        <v>12</v>
      </c>
      <c r="F3156">
        <v>98</v>
      </c>
      <c r="G3156">
        <v>0.95</v>
      </c>
      <c r="H3156">
        <v>5679</v>
      </c>
      <c r="I3156" s="2">
        <v>0.90625</v>
      </c>
    </row>
    <row r="3157" spans="1:9" hidden="1" x14ac:dyDescent="0.25">
      <c r="A3157" s="1">
        <v>45095</v>
      </c>
      <c r="B3157">
        <v>78</v>
      </c>
      <c r="C3157" t="s">
        <v>17</v>
      </c>
      <c r="D3157" t="s">
        <v>18</v>
      </c>
      <c r="E3157" t="s">
        <v>12</v>
      </c>
      <c r="F3157">
        <v>85</v>
      </c>
      <c r="G3157">
        <v>0.88</v>
      </c>
      <c r="H3157">
        <v>5679</v>
      </c>
      <c r="I3157" s="2">
        <v>0.90625</v>
      </c>
    </row>
    <row r="3158" spans="1:9" hidden="1" x14ac:dyDescent="0.25">
      <c r="A3158" s="1">
        <v>45096</v>
      </c>
      <c r="B3158">
        <v>79</v>
      </c>
      <c r="C3158" t="s">
        <v>17</v>
      </c>
      <c r="D3158" t="s">
        <v>18</v>
      </c>
      <c r="E3158" t="s">
        <v>12</v>
      </c>
      <c r="F3158">
        <v>98</v>
      </c>
      <c r="G3158">
        <v>1.1200000000000001</v>
      </c>
      <c r="H3158">
        <v>5679</v>
      </c>
      <c r="I3158" s="2">
        <v>0.90625</v>
      </c>
    </row>
    <row r="3159" spans="1:9" hidden="1" x14ac:dyDescent="0.25">
      <c r="A3159" s="1">
        <v>45097</v>
      </c>
      <c r="B3159">
        <v>80</v>
      </c>
      <c r="C3159" t="s">
        <v>17</v>
      </c>
      <c r="D3159" t="s">
        <v>18</v>
      </c>
      <c r="E3159" t="s">
        <v>12</v>
      </c>
      <c r="F3159">
        <v>74</v>
      </c>
      <c r="G3159">
        <v>0.88</v>
      </c>
      <c r="H3159">
        <v>5679</v>
      </c>
      <c r="I3159" s="2">
        <v>0.90625</v>
      </c>
    </row>
    <row r="3160" spans="1:9" hidden="1" x14ac:dyDescent="0.25">
      <c r="A3160" s="1">
        <v>45098</v>
      </c>
      <c r="B3160">
        <v>81</v>
      </c>
      <c r="C3160" t="s">
        <v>17</v>
      </c>
      <c r="D3160" t="s">
        <v>18</v>
      </c>
      <c r="E3160" t="s">
        <v>12</v>
      </c>
      <c r="F3160">
        <v>91</v>
      </c>
      <c r="G3160">
        <v>0.93</v>
      </c>
      <c r="H3160">
        <v>5679</v>
      </c>
      <c r="I3160" s="2">
        <v>0.90625</v>
      </c>
    </row>
    <row r="3161" spans="1:9" hidden="1" x14ac:dyDescent="0.25">
      <c r="A3161" s="1">
        <v>45099</v>
      </c>
      <c r="B3161">
        <v>82</v>
      </c>
      <c r="C3161" t="s">
        <v>17</v>
      </c>
      <c r="D3161" t="s">
        <v>18</v>
      </c>
      <c r="E3161" t="s">
        <v>12</v>
      </c>
      <c r="F3161">
        <v>85</v>
      </c>
      <c r="G3161">
        <v>0.86</v>
      </c>
      <c r="H3161">
        <v>5679</v>
      </c>
      <c r="I3161" s="2">
        <v>0.90625</v>
      </c>
    </row>
    <row r="3162" spans="1:9" hidden="1" x14ac:dyDescent="0.25">
      <c r="A3162" s="1">
        <v>45100</v>
      </c>
      <c r="B3162">
        <v>83</v>
      </c>
      <c r="C3162" t="s">
        <v>17</v>
      </c>
      <c r="D3162" t="s">
        <v>18</v>
      </c>
      <c r="E3162" t="s">
        <v>12</v>
      </c>
      <c r="F3162">
        <v>85</v>
      </c>
      <c r="G3162">
        <v>0.84</v>
      </c>
      <c r="H3162">
        <v>5679</v>
      </c>
      <c r="I3162" s="2">
        <v>0.90625</v>
      </c>
    </row>
    <row r="3163" spans="1:9" hidden="1" x14ac:dyDescent="0.25">
      <c r="A3163" s="1">
        <v>45101</v>
      </c>
      <c r="B3163">
        <v>84</v>
      </c>
      <c r="C3163" t="s">
        <v>17</v>
      </c>
      <c r="D3163" t="s">
        <v>18</v>
      </c>
      <c r="E3163" t="s">
        <v>12</v>
      </c>
      <c r="F3163">
        <v>78</v>
      </c>
      <c r="G3163">
        <v>0.78</v>
      </c>
      <c r="H3163">
        <v>5679</v>
      </c>
      <c r="I3163" s="2">
        <v>0.90625</v>
      </c>
    </row>
    <row r="3164" spans="1:9" hidden="1" x14ac:dyDescent="0.25">
      <c r="A3164" s="1">
        <v>45102</v>
      </c>
      <c r="B3164">
        <v>85</v>
      </c>
      <c r="C3164" t="s">
        <v>17</v>
      </c>
      <c r="D3164" t="s">
        <v>18</v>
      </c>
      <c r="E3164" t="s">
        <v>12</v>
      </c>
      <c r="F3164">
        <v>85</v>
      </c>
      <c r="G3164">
        <v>0.83</v>
      </c>
      <c r="H3164">
        <v>5679</v>
      </c>
      <c r="I3164" s="2">
        <v>0.90625</v>
      </c>
    </row>
    <row r="3165" spans="1:9" hidden="1" x14ac:dyDescent="0.25">
      <c r="A3165" s="1">
        <v>45103</v>
      </c>
      <c r="B3165">
        <v>86</v>
      </c>
      <c r="C3165" t="s">
        <v>17</v>
      </c>
      <c r="D3165" t="s">
        <v>18</v>
      </c>
      <c r="E3165" t="s">
        <v>12</v>
      </c>
      <c r="F3165">
        <v>74</v>
      </c>
      <c r="G3165">
        <v>0.76</v>
      </c>
      <c r="H3165">
        <v>5679</v>
      </c>
      <c r="I3165" s="2">
        <v>0.90625</v>
      </c>
    </row>
    <row r="3166" spans="1:9" hidden="1" x14ac:dyDescent="0.25">
      <c r="A3166" s="1">
        <v>45104</v>
      </c>
      <c r="B3166">
        <v>87</v>
      </c>
      <c r="C3166" t="s">
        <v>17</v>
      </c>
      <c r="D3166" t="s">
        <v>18</v>
      </c>
      <c r="E3166" t="s">
        <v>12</v>
      </c>
      <c r="F3166">
        <v>125</v>
      </c>
      <c r="G3166">
        <v>1.1000000000000001</v>
      </c>
      <c r="H3166">
        <v>5679</v>
      </c>
      <c r="I3166" s="2">
        <v>0.90625</v>
      </c>
    </row>
    <row r="3167" spans="1:9" hidden="1" x14ac:dyDescent="0.25">
      <c r="A3167" s="1">
        <v>45105</v>
      </c>
      <c r="B3167">
        <v>88</v>
      </c>
      <c r="C3167" t="s">
        <v>17</v>
      </c>
      <c r="D3167" t="s">
        <v>18</v>
      </c>
      <c r="E3167" t="s">
        <v>12</v>
      </c>
      <c r="F3167">
        <v>112</v>
      </c>
      <c r="G3167">
        <v>0.95</v>
      </c>
      <c r="H3167">
        <v>5679</v>
      </c>
      <c r="I3167" s="2">
        <v>0.90625</v>
      </c>
    </row>
    <row r="3168" spans="1:9" hidden="1" x14ac:dyDescent="0.25">
      <c r="A3168" s="1">
        <v>45106</v>
      </c>
      <c r="B3168">
        <v>89</v>
      </c>
      <c r="C3168" t="s">
        <v>17</v>
      </c>
      <c r="D3168" t="s">
        <v>18</v>
      </c>
      <c r="E3168" t="s">
        <v>12</v>
      </c>
      <c r="F3168">
        <v>91</v>
      </c>
      <c r="G3168">
        <v>0.92</v>
      </c>
      <c r="H3168">
        <v>5679</v>
      </c>
      <c r="I3168" s="2">
        <v>0.90625</v>
      </c>
    </row>
    <row r="3169" spans="1:9" hidden="1" x14ac:dyDescent="0.25">
      <c r="A3169" s="1">
        <v>45107</v>
      </c>
      <c r="B3169">
        <v>90</v>
      </c>
      <c r="C3169" t="s">
        <v>17</v>
      </c>
      <c r="D3169" t="s">
        <v>18</v>
      </c>
      <c r="E3169" t="s">
        <v>12</v>
      </c>
      <c r="F3169">
        <v>96</v>
      </c>
      <c r="G3169">
        <v>1.1000000000000001</v>
      </c>
      <c r="H3169">
        <v>5679</v>
      </c>
      <c r="I3169" s="2">
        <v>0.90625</v>
      </c>
    </row>
    <row r="3170" spans="1:9" hidden="1" x14ac:dyDescent="0.25">
      <c r="A3170" s="1">
        <v>45108</v>
      </c>
      <c r="B3170">
        <v>91</v>
      </c>
      <c r="C3170" t="s">
        <v>17</v>
      </c>
      <c r="D3170" t="s">
        <v>18</v>
      </c>
      <c r="E3170" t="s">
        <v>12</v>
      </c>
      <c r="F3170">
        <v>68</v>
      </c>
      <c r="G3170">
        <v>0.95</v>
      </c>
      <c r="H3170">
        <v>5679</v>
      </c>
      <c r="I3170" s="2">
        <v>0.90625</v>
      </c>
    </row>
    <row r="3171" spans="1:9" hidden="1" x14ac:dyDescent="0.25">
      <c r="A3171" s="1">
        <v>45109</v>
      </c>
      <c r="B3171">
        <v>92</v>
      </c>
      <c r="C3171" t="s">
        <v>17</v>
      </c>
      <c r="D3171" t="s">
        <v>18</v>
      </c>
      <c r="E3171" t="s">
        <v>12</v>
      </c>
      <c r="F3171">
        <v>78</v>
      </c>
      <c r="G3171">
        <v>1.2</v>
      </c>
      <c r="H3171">
        <v>5679</v>
      </c>
      <c r="I3171" s="2">
        <v>0.90625</v>
      </c>
    </row>
    <row r="3172" spans="1:9" hidden="1" x14ac:dyDescent="0.25">
      <c r="A3172" s="1">
        <v>45110</v>
      </c>
      <c r="B3172">
        <v>93</v>
      </c>
      <c r="C3172" t="s">
        <v>17</v>
      </c>
      <c r="D3172" t="s">
        <v>18</v>
      </c>
      <c r="E3172" t="s">
        <v>12</v>
      </c>
      <c r="F3172">
        <v>64</v>
      </c>
      <c r="G3172">
        <v>0.78</v>
      </c>
      <c r="H3172">
        <v>5679</v>
      </c>
      <c r="I3172" s="2">
        <v>0.90625</v>
      </c>
    </row>
    <row r="3173" spans="1:9" hidden="1" x14ac:dyDescent="0.25">
      <c r="A3173" s="1">
        <v>45111</v>
      </c>
      <c r="B3173">
        <v>94</v>
      </c>
      <c r="C3173" t="s">
        <v>17</v>
      </c>
      <c r="D3173" t="s">
        <v>18</v>
      </c>
      <c r="E3173" t="s">
        <v>12</v>
      </c>
      <c r="F3173">
        <v>59</v>
      </c>
      <c r="G3173">
        <v>0.72</v>
      </c>
      <c r="H3173">
        <v>5679</v>
      </c>
      <c r="I3173" s="2">
        <v>0.90625</v>
      </c>
    </row>
    <row r="3174" spans="1:9" hidden="1" x14ac:dyDescent="0.25">
      <c r="A3174" s="1">
        <v>45112</v>
      </c>
      <c r="B3174">
        <v>95</v>
      </c>
      <c r="C3174" t="s">
        <v>17</v>
      </c>
      <c r="D3174" t="s">
        <v>18</v>
      </c>
      <c r="E3174" t="s">
        <v>12</v>
      </c>
      <c r="F3174">
        <v>59</v>
      </c>
      <c r="G3174">
        <v>0.87</v>
      </c>
      <c r="H3174">
        <v>5679</v>
      </c>
      <c r="I3174" s="2">
        <v>0.90625</v>
      </c>
    </row>
    <row r="3175" spans="1:9" hidden="1" x14ac:dyDescent="0.25">
      <c r="A3175" s="1">
        <v>45113</v>
      </c>
      <c r="B3175">
        <v>96</v>
      </c>
      <c r="C3175" t="s">
        <v>17</v>
      </c>
      <c r="D3175" t="s">
        <v>18</v>
      </c>
      <c r="E3175" t="s">
        <v>12</v>
      </c>
      <c r="F3175">
        <v>63</v>
      </c>
      <c r="G3175">
        <v>1.0900000000000001</v>
      </c>
      <c r="H3175">
        <v>5679</v>
      </c>
      <c r="I3175" s="2">
        <v>0.90625</v>
      </c>
    </row>
    <row r="3176" spans="1:9" hidden="1" x14ac:dyDescent="0.25">
      <c r="A3176" s="1">
        <v>45114</v>
      </c>
      <c r="B3176">
        <v>97</v>
      </c>
      <c r="C3176" t="s">
        <v>17</v>
      </c>
      <c r="D3176" t="s">
        <v>18</v>
      </c>
      <c r="E3176" t="s">
        <v>12</v>
      </c>
      <c r="F3176">
        <v>59</v>
      </c>
      <c r="G3176">
        <v>0.84</v>
      </c>
      <c r="H3176">
        <v>5679</v>
      </c>
      <c r="I3176" s="2">
        <v>0.90625</v>
      </c>
    </row>
    <row r="3177" spans="1:9" hidden="1" x14ac:dyDescent="0.25">
      <c r="A3177" s="1">
        <v>45115</v>
      </c>
      <c r="B3177">
        <v>98</v>
      </c>
      <c r="C3177" t="s">
        <v>17</v>
      </c>
      <c r="D3177" t="s">
        <v>18</v>
      </c>
      <c r="E3177" t="s">
        <v>12</v>
      </c>
      <c r="F3177">
        <v>68</v>
      </c>
      <c r="G3177">
        <v>1.0900000000000001</v>
      </c>
      <c r="H3177">
        <v>5679</v>
      </c>
      <c r="I3177" s="2">
        <v>0.90625</v>
      </c>
    </row>
    <row r="3178" spans="1:9" hidden="1" x14ac:dyDescent="0.25">
      <c r="A3178" s="1">
        <v>45116</v>
      </c>
      <c r="B3178">
        <v>99</v>
      </c>
      <c r="C3178" t="s">
        <v>17</v>
      </c>
      <c r="D3178" t="s">
        <v>18</v>
      </c>
      <c r="E3178" t="s">
        <v>12</v>
      </c>
      <c r="F3178">
        <v>59</v>
      </c>
      <c r="G3178">
        <v>0.9</v>
      </c>
      <c r="H3178">
        <v>5679</v>
      </c>
      <c r="I3178" s="2">
        <v>0.90625</v>
      </c>
    </row>
    <row r="3179" spans="1:9" hidden="1" x14ac:dyDescent="0.25">
      <c r="A3179" s="1">
        <v>45117</v>
      </c>
      <c r="B3179">
        <v>100</v>
      </c>
      <c r="C3179" t="s">
        <v>17</v>
      </c>
      <c r="D3179" t="s">
        <v>18</v>
      </c>
      <c r="E3179" t="s">
        <v>12</v>
      </c>
      <c r="F3179">
        <v>59</v>
      </c>
      <c r="G3179">
        <v>0.78</v>
      </c>
      <c r="H3179">
        <v>5679</v>
      </c>
      <c r="I3179" s="2">
        <v>0.90625</v>
      </c>
    </row>
    <row r="3180" spans="1:9" hidden="1" x14ac:dyDescent="0.25">
      <c r="A3180" s="1">
        <v>45118</v>
      </c>
      <c r="B3180">
        <v>101</v>
      </c>
      <c r="C3180" t="s">
        <v>17</v>
      </c>
      <c r="D3180" t="s">
        <v>18</v>
      </c>
      <c r="E3180" t="s">
        <v>12</v>
      </c>
      <c r="F3180">
        <v>59</v>
      </c>
      <c r="G3180">
        <v>0.67</v>
      </c>
      <c r="H3180">
        <v>5679</v>
      </c>
      <c r="I3180" s="2">
        <v>0.90625</v>
      </c>
    </row>
    <row r="3181" spans="1:9" hidden="1" x14ac:dyDescent="0.25">
      <c r="A3181" s="1">
        <v>45119</v>
      </c>
      <c r="B3181">
        <v>102</v>
      </c>
      <c r="C3181" t="s">
        <v>17</v>
      </c>
      <c r="D3181" t="s">
        <v>18</v>
      </c>
      <c r="E3181" t="s">
        <v>12</v>
      </c>
      <c r="F3181">
        <v>59</v>
      </c>
      <c r="G3181">
        <v>0.69</v>
      </c>
      <c r="H3181">
        <v>5679</v>
      </c>
      <c r="I3181" s="2">
        <v>0.90625</v>
      </c>
    </row>
    <row r="3182" spans="1:9" hidden="1" x14ac:dyDescent="0.25">
      <c r="A3182" s="1">
        <v>45120</v>
      </c>
      <c r="B3182">
        <v>103</v>
      </c>
      <c r="C3182" t="s">
        <v>17</v>
      </c>
      <c r="D3182" t="s">
        <v>18</v>
      </c>
      <c r="E3182" t="s">
        <v>12</v>
      </c>
      <c r="F3182">
        <v>59</v>
      </c>
      <c r="G3182">
        <v>0.64</v>
      </c>
      <c r="H3182">
        <v>5679</v>
      </c>
      <c r="I3182" s="2">
        <v>0.90625</v>
      </c>
    </row>
    <row r="3183" spans="1:9" hidden="1" x14ac:dyDescent="0.25">
      <c r="A3183" s="1">
        <v>45121</v>
      </c>
      <c r="B3183">
        <v>104</v>
      </c>
      <c r="C3183" t="s">
        <v>17</v>
      </c>
      <c r="D3183" t="s">
        <v>18</v>
      </c>
      <c r="E3183" t="s">
        <v>12</v>
      </c>
      <c r="F3183">
        <v>59</v>
      </c>
      <c r="G3183">
        <v>0.7</v>
      </c>
      <c r="H3183">
        <v>5679</v>
      </c>
      <c r="I3183" s="2">
        <v>0.90625</v>
      </c>
    </row>
    <row r="3184" spans="1:9" hidden="1" x14ac:dyDescent="0.25">
      <c r="A3184" s="1">
        <v>45122</v>
      </c>
      <c r="B3184">
        <v>105</v>
      </c>
      <c r="C3184" t="s">
        <v>17</v>
      </c>
      <c r="D3184" t="s">
        <v>18</v>
      </c>
      <c r="E3184" t="s">
        <v>12</v>
      </c>
      <c r="F3184">
        <v>64</v>
      </c>
      <c r="G3184">
        <v>0.82</v>
      </c>
      <c r="H3184">
        <v>5679</v>
      </c>
      <c r="I3184" s="2">
        <v>0.90625</v>
      </c>
    </row>
    <row r="3185" spans="1:9" hidden="1" x14ac:dyDescent="0.25">
      <c r="A3185" s="1">
        <v>45123</v>
      </c>
      <c r="B3185">
        <v>106</v>
      </c>
      <c r="C3185" t="s">
        <v>17</v>
      </c>
      <c r="D3185" t="s">
        <v>18</v>
      </c>
      <c r="E3185" t="s">
        <v>12</v>
      </c>
      <c r="F3185">
        <v>68</v>
      </c>
      <c r="G3185">
        <v>0.92</v>
      </c>
      <c r="H3185">
        <v>5679</v>
      </c>
      <c r="I3185" s="2">
        <v>0.90625</v>
      </c>
    </row>
    <row r="3186" spans="1:9" hidden="1" x14ac:dyDescent="0.25">
      <c r="A3186" s="1">
        <v>45124</v>
      </c>
      <c r="B3186">
        <v>107</v>
      </c>
      <c r="C3186" t="s">
        <v>17</v>
      </c>
      <c r="D3186" t="s">
        <v>18</v>
      </c>
      <c r="E3186" t="s">
        <v>12</v>
      </c>
      <c r="F3186">
        <v>59</v>
      </c>
      <c r="G3186">
        <v>0.76</v>
      </c>
      <c r="H3186">
        <v>5679</v>
      </c>
      <c r="I3186" s="2">
        <v>0.90625</v>
      </c>
    </row>
    <row r="3187" spans="1:9" hidden="1" x14ac:dyDescent="0.25">
      <c r="A3187" s="1">
        <v>45125</v>
      </c>
      <c r="B3187">
        <v>108</v>
      </c>
      <c r="C3187" t="s">
        <v>17</v>
      </c>
      <c r="D3187" t="s">
        <v>18</v>
      </c>
      <c r="E3187" t="s">
        <v>12</v>
      </c>
      <c r="F3187">
        <v>59</v>
      </c>
      <c r="G3187">
        <v>0.78</v>
      </c>
      <c r="H3187">
        <v>5679</v>
      </c>
      <c r="I3187" s="2">
        <v>0.90625</v>
      </c>
    </row>
    <row r="3188" spans="1:9" hidden="1" x14ac:dyDescent="0.25">
      <c r="A3188" s="1">
        <v>45126</v>
      </c>
      <c r="B3188">
        <v>109</v>
      </c>
      <c r="C3188" t="s">
        <v>17</v>
      </c>
      <c r="D3188" t="s">
        <v>18</v>
      </c>
      <c r="E3188" t="s">
        <v>12</v>
      </c>
      <c r="F3188">
        <v>64</v>
      </c>
      <c r="G3188">
        <v>0.84</v>
      </c>
      <c r="H3188">
        <v>5679</v>
      </c>
      <c r="I3188" s="2">
        <v>0.90625</v>
      </c>
    </row>
    <row r="3189" spans="1:9" hidden="1" x14ac:dyDescent="0.25">
      <c r="A3189" s="1">
        <v>45127</v>
      </c>
      <c r="B3189">
        <v>110</v>
      </c>
      <c r="C3189" t="s">
        <v>17</v>
      </c>
      <c r="D3189" t="s">
        <v>18</v>
      </c>
      <c r="E3189" t="s">
        <v>12</v>
      </c>
      <c r="F3189">
        <v>59</v>
      </c>
      <c r="G3189">
        <v>0.72</v>
      </c>
      <c r="H3189">
        <v>5679</v>
      </c>
      <c r="I3189" s="2">
        <v>0.90625</v>
      </c>
    </row>
    <row r="3190" spans="1:9" hidden="1" x14ac:dyDescent="0.25">
      <c r="A3190" s="1">
        <v>45128</v>
      </c>
      <c r="B3190">
        <v>111</v>
      </c>
      <c r="C3190" t="s">
        <v>17</v>
      </c>
      <c r="D3190" t="s">
        <v>18</v>
      </c>
      <c r="E3190" t="s">
        <v>12</v>
      </c>
      <c r="F3190">
        <v>59</v>
      </c>
      <c r="G3190">
        <v>0.67</v>
      </c>
      <c r="H3190">
        <v>5679</v>
      </c>
      <c r="I3190" s="2">
        <v>0.90625</v>
      </c>
    </row>
    <row r="3191" spans="1:9" hidden="1" x14ac:dyDescent="0.25">
      <c r="A3191" s="1">
        <v>45129</v>
      </c>
      <c r="B3191">
        <v>112</v>
      </c>
      <c r="C3191" t="s">
        <v>17</v>
      </c>
      <c r="D3191" t="s">
        <v>18</v>
      </c>
      <c r="E3191" t="s">
        <v>12</v>
      </c>
      <c r="F3191">
        <v>74</v>
      </c>
      <c r="G3191">
        <v>0.95</v>
      </c>
      <c r="H3191">
        <v>5679</v>
      </c>
      <c r="I3191" s="2">
        <v>0.90625</v>
      </c>
    </row>
    <row r="3192" spans="1:9" hidden="1" x14ac:dyDescent="0.25">
      <c r="A3192" s="1">
        <v>45130</v>
      </c>
      <c r="B3192">
        <v>113</v>
      </c>
      <c r="C3192" t="s">
        <v>17</v>
      </c>
      <c r="D3192" t="s">
        <v>18</v>
      </c>
      <c r="E3192" t="s">
        <v>12</v>
      </c>
      <c r="F3192">
        <v>59</v>
      </c>
      <c r="G3192">
        <v>0.78</v>
      </c>
      <c r="H3192">
        <v>5679</v>
      </c>
      <c r="I3192" s="2">
        <v>0.90625</v>
      </c>
    </row>
    <row r="3193" spans="1:9" hidden="1" x14ac:dyDescent="0.25">
      <c r="A3193" s="1">
        <v>45131</v>
      </c>
      <c r="B3193">
        <v>114</v>
      </c>
      <c r="C3193" t="s">
        <v>17</v>
      </c>
      <c r="D3193" t="s">
        <v>18</v>
      </c>
      <c r="E3193" t="s">
        <v>12</v>
      </c>
      <c r="F3193">
        <v>59</v>
      </c>
      <c r="G3193">
        <v>0.65</v>
      </c>
      <c r="H3193">
        <v>5679</v>
      </c>
      <c r="I3193" s="2">
        <v>0.90625</v>
      </c>
    </row>
    <row r="3194" spans="1:9" hidden="1" x14ac:dyDescent="0.25">
      <c r="A3194" s="1">
        <v>45132</v>
      </c>
      <c r="B3194">
        <v>115</v>
      </c>
      <c r="C3194" t="s">
        <v>17</v>
      </c>
      <c r="D3194" t="s">
        <v>18</v>
      </c>
      <c r="E3194" t="s">
        <v>12</v>
      </c>
      <c r="F3194">
        <v>68</v>
      </c>
      <c r="G3194">
        <v>0.91</v>
      </c>
      <c r="H3194">
        <v>5679</v>
      </c>
      <c r="I3194" s="2">
        <v>0.90625</v>
      </c>
    </row>
    <row r="3195" spans="1:9" hidden="1" x14ac:dyDescent="0.25">
      <c r="A3195" s="1">
        <v>45133</v>
      </c>
      <c r="B3195">
        <v>116</v>
      </c>
      <c r="C3195" t="s">
        <v>17</v>
      </c>
      <c r="D3195" t="s">
        <v>18</v>
      </c>
      <c r="E3195" t="s">
        <v>12</v>
      </c>
      <c r="F3195">
        <v>64</v>
      </c>
      <c r="G3195">
        <v>0.68</v>
      </c>
      <c r="H3195">
        <v>5679</v>
      </c>
      <c r="I3195" s="2">
        <v>0.90625</v>
      </c>
    </row>
    <row r="3196" spans="1:9" hidden="1" x14ac:dyDescent="0.25">
      <c r="A3196" s="1">
        <v>45134</v>
      </c>
      <c r="B3196">
        <v>117</v>
      </c>
      <c r="C3196" t="s">
        <v>17</v>
      </c>
      <c r="D3196" t="s">
        <v>18</v>
      </c>
      <c r="E3196" t="s">
        <v>12</v>
      </c>
      <c r="F3196">
        <v>68</v>
      </c>
      <c r="G3196">
        <v>0.95</v>
      </c>
      <c r="H3196">
        <v>5679</v>
      </c>
      <c r="I3196" s="2">
        <v>0.90625</v>
      </c>
    </row>
    <row r="3197" spans="1:9" hidden="1" x14ac:dyDescent="0.25">
      <c r="A3197" s="1">
        <v>45135</v>
      </c>
      <c r="B3197">
        <v>118</v>
      </c>
      <c r="C3197" t="s">
        <v>17</v>
      </c>
      <c r="D3197" t="s">
        <v>18</v>
      </c>
      <c r="E3197" t="s">
        <v>12</v>
      </c>
      <c r="F3197">
        <v>68</v>
      </c>
      <c r="G3197">
        <v>0.94</v>
      </c>
      <c r="H3197">
        <v>5679</v>
      </c>
      <c r="I3197" s="2">
        <v>0.90625</v>
      </c>
    </row>
    <row r="3198" spans="1:9" hidden="1" x14ac:dyDescent="0.25">
      <c r="A3198" s="1">
        <v>45136</v>
      </c>
      <c r="B3198">
        <v>119</v>
      </c>
      <c r="C3198" t="s">
        <v>17</v>
      </c>
      <c r="D3198" t="s">
        <v>18</v>
      </c>
      <c r="E3198" t="s">
        <v>12</v>
      </c>
      <c r="F3198">
        <v>59</v>
      </c>
      <c r="G3198">
        <v>0.78</v>
      </c>
      <c r="H3198">
        <v>5679</v>
      </c>
      <c r="I3198" s="2">
        <v>0.90625</v>
      </c>
    </row>
    <row r="3199" spans="1:9" hidden="1" x14ac:dyDescent="0.25">
      <c r="A3199" s="1">
        <v>45137</v>
      </c>
      <c r="B3199">
        <v>120</v>
      </c>
      <c r="C3199" t="s">
        <v>17</v>
      </c>
      <c r="D3199" t="s">
        <v>18</v>
      </c>
      <c r="E3199" t="s">
        <v>12</v>
      </c>
      <c r="F3199">
        <v>59</v>
      </c>
      <c r="G3199">
        <v>0.72</v>
      </c>
      <c r="H3199">
        <v>5679</v>
      </c>
      <c r="I3199" s="2">
        <v>0.90625</v>
      </c>
    </row>
    <row r="3200" spans="1:9" hidden="1" x14ac:dyDescent="0.25">
      <c r="A3200" s="1">
        <v>45138</v>
      </c>
      <c r="B3200">
        <v>121</v>
      </c>
      <c r="C3200" t="s">
        <v>17</v>
      </c>
      <c r="D3200" t="s">
        <v>18</v>
      </c>
      <c r="E3200" t="s">
        <v>12</v>
      </c>
      <c r="F3200">
        <v>40</v>
      </c>
      <c r="G3200">
        <v>0.67</v>
      </c>
      <c r="H3200">
        <v>5679</v>
      </c>
      <c r="I3200" s="2">
        <v>0.90625</v>
      </c>
    </row>
    <row r="3201" spans="1:9" hidden="1" x14ac:dyDescent="0.25">
      <c r="A3201" s="1">
        <v>45139</v>
      </c>
      <c r="B3201">
        <v>122</v>
      </c>
      <c r="C3201" t="s">
        <v>17</v>
      </c>
      <c r="D3201" t="s">
        <v>18</v>
      </c>
      <c r="E3201" t="s">
        <v>12</v>
      </c>
      <c r="F3201">
        <v>54</v>
      </c>
      <c r="G3201">
        <v>0.92</v>
      </c>
      <c r="H3201">
        <v>5679</v>
      </c>
      <c r="I3201" s="2">
        <v>0.90625</v>
      </c>
    </row>
    <row r="3202" spans="1:9" hidden="1" x14ac:dyDescent="0.25">
      <c r="A3202" s="1">
        <v>45140</v>
      </c>
      <c r="B3202">
        <v>123</v>
      </c>
      <c r="C3202" t="s">
        <v>17</v>
      </c>
      <c r="D3202" t="s">
        <v>18</v>
      </c>
      <c r="E3202" t="s">
        <v>12</v>
      </c>
      <c r="F3202">
        <v>49</v>
      </c>
      <c r="G3202">
        <v>0.78</v>
      </c>
      <c r="H3202">
        <v>5679</v>
      </c>
      <c r="I3202" s="2">
        <v>0.90625</v>
      </c>
    </row>
    <row r="3203" spans="1:9" hidden="1" x14ac:dyDescent="0.25">
      <c r="A3203" s="1">
        <v>45141</v>
      </c>
      <c r="B3203">
        <v>124</v>
      </c>
      <c r="C3203" t="s">
        <v>17</v>
      </c>
      <c r="D3203" t="s">
        <v>18</v>
      </c>
      <c r="E3203" t="s">
        <v>12</v>
      </c>
      <c r="F3203">
        <v>40</v>
      </c>
      <c r="G3203">
        <v>0.67</v>
      </c>
      <c r="H3203">
        <v>5679</v>
      </c>
      <c r="I3203" s="2">
        <v>0.90625</v>
      </c>
    </row>
    <row r="3204" spans="1:9" hidden="1" x14ac:dyDescent="0.25">
      <c r="A3204" s="1">
        <v>45142</v>
      </c>
      <c r="B3204">
        <v>125</v>
      </c>
      <c r="C3204" t="s">
        <v>17</v>
      </c>
      <c r="D3204" t="s">
        <v>18</v>
      </c>
      <c r="E3204" t="s">
        <v>12</v>
      </c>
      <c r="F3204">
        <v>47</v>
      </c>
      <c r="G3204">
        <v>0.64</v>
      </c>
      <c r="H3204">
        <v>5679</v>
      </c>
      <c r="I3204" s="2">
        <v>0.90625</v>
      </c>
    </row>
    <row r="3205" spans="1:9" hidden="1" x14ac:dyDescent="0.25">
      <c r="A3205" s="1">
        <v>45143</v>
      </c>
      <c r="B3205">
        <v>126</v>
      </c>
      <c r="C3205" t="s">
        <v>17</v>
      </c>
      <c r="D3205" t="s">
        <v>18</v>
      </c>
      <c r="E3205" t="s">
        <v>12</v>
      </c>
      <c r="F3205">
        <v>40</v>
      </c>
      <c r="G3205">
        <v>0.67</v>
      </c>
      <c r="H3205">
        <v>5679</v>
      </c>
      <c r="I3205" s="2">
        <v>0.90625</v>
      </c>
    </row>
    <row r="3206" spans="1:9" hidden="1" x14ac:dyDescent="0.25">
      <c r="A3206" s="1">
        <v>45144</v>
      </c>
      <c r="B3206">
        <v>127</v>
      </c>
      <c r="C3206" t="s">
        <v>17</v>
      </c>
      <c r="D3206" t="s">
        <v>18</v>
      </c>
      <c r="E3206" t="s">
        <v>12</v>
      </c>
      <c r="F3206">
        <v>54</v>
      </c>
      <c r="G3206">
        <v>0.84</v>
      </c>
      <c r="H3206">
        <v>5679</v>
      </c>
      <c r="I3206" s="2">
        <v>0.90625</v>
      </c>
    </row>
    <row r="3207" spans="1:9" hidden="1" x14ac:dyDescent="0.25">
      <c r="A3207" s="1">
        <v>45145</v>
      </c>
      <c r="B3207">
        <v>128</v>
      </c>
      <c r="C3207" t="s">
        <v>17</v>
      </c>
      <c r="D3207" t="s">
        <v>18</v>
      </c>
      <c r="E3207" t="s">
        <v>12</v>
      </c>
      <c r="F3207">
        <v>40</v>
      </c>
      <c r="G3207">
        <v>0.69</v>
      </c>
      <c r="H3207">
        <v>5679</v>
      </c>
      <c r="I3207" s="2">
        <v>0.90625</v>
      </c>
    </row>
    <row r="3208" spans="1:9" hidden="1" x14ac:dyDescent="0.25">
      <c r="A3208" s="1">
        <v>45146</v>
      </c>
      <c r="B3208">
        <v>129</v>
      </c>
      <c r="C3208" t="s">
        <v>17</v>
      </c>
      <c r="D3208" t="s">
        <v>18</v>
      </c>
      <c r="E3208" t="s">
        <v>12</v>
      </c>
      <c r="F3208">
        <v>54</v>
      </c>
      <c r="G3208">
        <v>0.95</v>
      </c>
      <c r="H3208">
        <v>5679</v>
      </c>
      <c r="I3208" s="2">
        <v>0.90625</v>
      </c>
    </row>
    <row r="3209" spans="1:9" hidden="1" x14ac:dyDescent="0.25">
      <c r="A3209" s="1">
        <v>45147</v>
      </c>
      <c r="B3209">
        <v>130</v>
      </c>
      <c r="C3209" t="s">
        <v>17</v>
      </c>
      <c r="D3209" t="s">
        <v>18</v>
      </c>
      <c r="E3209" t="s">
        <v>12</v>
      </c>
      <c r="F3209">
        <v>40</v>
      </c>
      <c r="G3209">
        <v>0.79</v>
      </c>
      <c r="H3209">
        <v>5679</v>
      </c>
      <c r="I3209" s="2">
        <v>0.90625</v>
      </c>
    </row>
    <row r="3210" spans="1:9" hidden="1" x14ac:dyDescent="0.25">
      <c r="A3210" s="1">
        <v>45148</v>
      </c>
      <c r="B3210">
        <v>131</v>
      </c>
      <c r="C3210" t="s">
        <v>17</v>
      </c>
      <c r="D3210" t="s">
        <v>18</v>
      </c>
      <c r="E3210" t="s">
        <v>12</v>
      </c>
      <c r="F3210">
        <v>54</v>
      </c>
      <c r="G3210">
        <v>1.07</v>
      </c>
      <c r="H3210">
        <v>5679</v>
      </c>
      <c r="I3210" s="2">
        <v>0.90625</v>
      </c>
    </row>
    <row r="3211" spans="1:9" hidden="1" x14ac:dyDescent="0.25">
      <c r="A3211" s="1">
        <v>45149</v>
      </c>
      <c r="B3211">
        <v>132</v>
      </c>
      <c r="C3211" t="s">
        <v>17</v>
      </c>
      <c r="D3211" t="s">
        <v>18</v>
      </c>
      <c r="E3211" t="s">
        <v>12</v>
      </c>
      <c r="F3211">
        <v>49</v>
      </c>
      <c r="G3211">
        <v>0.85</v>
      </c>
      <c r="H3211">
        <v>5679</v>
      </c>
      <c r="I3211" s="2">
        <v>0.90625</v>
      </c>
    </row>
    <row r="3212" spans="1:9" hidden="1" x14ac:dyDescent="0.25">
      <c r="A3212" s="1">
        <v>45150</v>
      </c>
      <c r="B3212">
        <v>133</v>
      </c>
      <c r="C3212" t="s">
        <v>17</v>
      </c>
      <c r="D3212" t="s">
        <v>18</v>
      </c>
      <c r="E3212" t="s">
        <v>12</v>
      </c>
      <c r="F3212">
        <v>40</v>
      </c>
      <c r="G3212">
        <v>0.77</v>
      </c>
      <c r="H3212">
        <v>5679</v>
      </c>
      <c r="I3212" s="2">
        <v>0.90625</v>
      </c>
    </row>
    <row r="3213" spans="1:9" hidden="1" x14ac:dyDescent="0.25">
      <c r="A3213" s="1">
        <v>45151</v>
      </c>
      <c r="B3213">
        <v>134</v>
      </c>
      <c r="C3213" t="s">
        <v>17</v>
      </c>
      <c r="D3213" t="s">
        <v>18</v>
      </c>
      <c r="E3213" t="s">
        <v>12</v>
      </c>
      <c r="F3213">
        <v>40</v>
      </c>
      <c r="G3213">
        <v>0.71</v>
      </c>
      <c r="H3213">
        <v>5679</v>
      </c>
      <c r="I3213" s="2">
        <v>0.90625</v>
      </c>
    </row>
    <row r="3214" spans="1:9" hidden="1" x14ac:dyDescent="0.25">
      <c r="A3214" s="1">
        <v>45152</v>
      </c>
      <c r="B3214">
        <v>135</v>
      </c>
      <c r="C3214" t="s">
        <v>17</v>
      </c>
      <c r="D3214" t="s">
        <v>18</v>
      </c>
      <c r="E3214" t="s">
        <v>12</v>
      </c>
      <c r="F3214">
        <v>54</v>
      </c>
      <c r="G3214">
        <v>1.1499999999999999</v>
      </c>
      <c r="H3214">
        <v>5679</v>
      </c>
      <c r="I3214" s="2">
        <v>0.90625</v>
      </c>
    </row>
    <row r="3215" spans="1:9" hidden="1" x14ac:dyDescent="0.25">
      <c r="A3215" s="1">
        <v>45153</v>
      </c>
      <c r="B3215">
        <v>136</v>
      </c>
      <c r="C3215" t="s">
        <v>17</v>
      </c>
      <c r="D3215" t="s">
        <v>18</v>
      </c>
      <c r="E3215" t="s">
        <v>12</v>
      </c>
      <c r="F3215">
        <v>40</v>
      </c>
      <c r="G3215">
        <v>0.78</v>
      </c>
      <c r="H3215">
        <v>5679</v>
      </c>
      <c r="I3215" s="2">
        <v>0.90625</v>
      </c>
    </row>
    <row r="3216" spans="1:9" hidden="1" x14ac:dyDescent="0.25">
      <c r="A3216" s="1">
        <v>45154</v>
      </c>
      <c r="B3216">
        <v>137</v>
      </c>
      <c r="C3216" t="s">
        <v>17</v>
      </c>
      <c r="D3216" t="s">
        <v>18</v>
      </c>
      <c r="E3216" t="s">
        <v>12</v>
      </c>
      <c r="F3216">
        <v>54</v>
      </c>
      <c r="G3216">
        <v>0.88</v>
      </c>
      <c r="H3216">
        <v>5679</v>
      </c>
      <c r="I3216" s="2">
        <v>0.90625</v>
      </c>
    </row>
    <row r="3217" spans="1:9" hidden="1" x14ac:dyDescent="0.25">
      <c r="A3217" s="1">
        <v>45155</v>
      </c>
      <c r="B3217">
        <v>138</v>
      </c>
      <c r="C3217" t="s">
        <v>17</v>
      </c>
      <c r="D3217" t="s">
        <v>18</v>
      </c>
      <c r="E3217" t="s">
        <v>12</v>
      </c>
      <c r="F3217">
        <v>40</v>
      </c>
      <c r="G3217">
        <v>0.65</v>
      </c>
      <c r="H3217">
        <v>5679</v>
      </c>
      <c r="I3217" s="2">
        <v>0.90625</v>
      </c>
    </row>
    <row r="3218" spans="1:9" hidden="1" x14ac:dyDescent="0.25">
      <c r="A3218" s="1">
        <v>45156</v>
      </c>
      <c r="B3218">
        <v>139</v>
      </c>
      <c r="C3218" t="s">
        <v>17</v>
      </c>
      <c r="D3218" t="s">
        <v>18</v>
      </c>
      <c r="E3218" t="s">
        <v>12</v>
      </c>
      <c r="F3218">
        <v>40</v>
      </c>
      <c r="G3218">
        <v>0.64</v>
      </c>
      <c r="H3218">
        <v>5679</v>
      </c>
      <c r="I3218" s="2">
        <v>0.90625</v>
      </c>
    </row>
    <row r="3219" spans="1:9" hidden="1" x14ac:dyDescent="0.25">
      <c r="A3219" s="1">
        <v>45157</v>
      </c>
      <c r="B3219">
        <v>140</v>
      </c>
      <c r="C3219" t="s">
        <v>17</v>
      </c>
      <c r="D3219" t="s">
        <v>18</v>
      </c>
      <c r="E3219" t="s">
        <v>12</v>
      </c>
      <c r="F3219">
        <v>54</v>
      </c>
      <c r="G3219">
        <v>0.95</v>
      </c>
      <c r="H3219">
        <v>5679</v>
      </c>
      <c r="I3219" s="2">
        <v>0.90625</v>
      </c>
    </row>
    <row r="3220" spans="1:9" hidden="1" x14ac:dyDescent="0.25">
      <c r="A3220" s="1">
        <v>45158</v>
      </c>
      <c r="B3220">
        <v>141</v>
      </c>
      <c r="C3220" t="s">
        <v>17</v>
      </c>
      <c r="D3220" t="s">
        <v>18</v>
      </c>
      <c r="E3220" t="s">
        <v>12</v>
      </c>
      <c r="F3220">
        <v>40</v>
      </c>
      <c r="G3220">
        <v>0.78</v>
      </c>
      <c r="H3220">
        <v>5679</v>
      </c>
      <c r="I3220" s="2">
        <v>0.90625</v>
      </c>
    </row>
    <row r="3221" spans="1:9" hidden="1" x14ac:dyDescent="0.25">
      <c r="A3221" s="1">
        <v>45159</v>
      </c>
      <c r="B3221">
        <v>142</v>
      </c>
      <c r="C3221" t="s">
        <v>17</v>
      </c>
      <c r="D3221" t="s">
        <v>18</v>
      </c>
      <c r="E3221" t="s">
        <v>12</v>
      </c>
      <c r="F3221">
        <v>40</v>
      </c>
      <c r="G3221">
        <v>0.64</v>
      </c>
      <c r="H3221">
        <v>5679</v>
      </c>
      <c r="I3221" s="2">
        <v>0.90625</v>
      </c>
    </row>
    <row r="3222" spans="1:9" hidden="1" x14ac:dyDescent="0.25">
      <c r="A3222" s="1">
        <v>45160</v>
      </c>
      <c r="B3222">
        <v>143</v>
      </c>
      <c r="C3222" t="s">
        <v>17</v>
      </c>
      <c r="D3222" t="s">
        <v>18</v>
      </c>
      <c r="E3222" t="s">
        <v>12</v>
      </c>
      <c r="F3222">
        <v>40</v>
      </c>
      <c r="G3222">
        <v>0.56000000000000005</v>
      </c>
      <c r="H3222">
        <v>5679</v>
      </c>
      <c r="I3222" s="2">
        <v>0.90625</v>
      </c>
    </row>
    <row r="3223" spans="1:9" hidden="1" x14ac:dyDescent="0.25">
      <c r="A3223" s="1">
        <v>45161</v>
      </c>
      <c r="B3223">
        <v>144</v>
      </c>
      <c r="C3223" t="s">
        <v>17</v>
      </c>
      <c r="D3223" t="s">
        <v>18</v>
      </c>
      <c r="E3223" t="s">
        <v>12</v>
      </c>
      <c r="F3223">
        <v>54</v>
      </c>
      <c r="G3223">
        <v>0.85</v>
      </c>
      <c r="H3223">
        <v>5679</v>
      </c>
      <c r="I3223" s="2">
        <v>0.90625</v>
      </c>
    </row>
    <row r="3224" spans="1:9" hidden="1" x14ac:dyDescent="0.25">
      <c r="A3224" s="1">
        <v>45162</v>
      </c>
      <c r="B3224">
        <v>145</v>
      </c>
      <c r="C3224" t="s">
        <v>17</v>
      </c>
      <c r="D3224" t="s">
        <v>18</v>
      </c>
      <c r="E3224" t="s">
        <v>12</v>
      </c>
      <c r="F3224">
        <v>54</v>
      </c>
      <c r="G3224">
        <v>0.96</v>
      </c>
      <c r="H3224">
        <v>5679</v>
      </c>
      <c r="I3224" s="2">
        <v>0.90625</v>
      </c>
    </row>
    <row r="3225" spans="1:9" hidden="1" x14ac:dyDescent="0.25">
      <c r="A3225" s="1">
        <v>45163</v>
      </c>
      <c r="B3225">
        <v>146</v>
      </c>
      <c r="C3225" t="s">
        <v>17</v>
      </c>
      <c r="D3225" t="s">
        <v>18</v>
      </c>
      <c r="E3225" t="s">
        <v>12</v>
      </c>
      <c r="F3225">
        <v>59</v>
      </c>
      <c r="G3225">
        <v>1.08</v>
      </c>
      <c r="H3225">
        <v>5679</v>
      </c>
      <c r="I3225" s="2">
        <v>0.90625</v>
      </c>
    </row>
    <row r="3226" spans="1:9" hidden="1" x14ac:dyDescent="0.25">
      <c r="A3226" s="1">
        <v>45164</v>
      </c>
      <c r="B3226">
        <v>147</v>
      </c>
      <c r="C3226" t="s">
        <v>17</v>
      </c>
      <c r="D3226" t="s">
        <v>18</v>
      </c>
      <c r="E3226" t="s">
        <v>12</v>
      </c>
      <c r="F3226">
        <v>40</v>
      </c>
      <c r="G3226">
        <v>0.83</v>
      </c>
      <c r="H3226">
        <v>5679</v>
      </c>
      <c r="I3226" s="2">
        <v>0.90625</v>
      </c>
    </row>
    <row r="3227" spans="1:9" hidden="1" x14ac:dyDescent="0.25">
      <c r="A3227" s="1">
        <v>45165</v>
      </c>
      <c r="B3227">
        <v>148</v>
      </c>
      <c r="C3227" t="s">
        <v>17</v>
      </c>
      <c r="D3227" t="s">
        <v>18</v>
      </c>
      <c r="E3227" t="s">
        <v>12</v>
      </c>
      <c r="F3227">
        <v>44</v>
      </c>
      <c r="G3227">
        <v>0.72</v>
      </c>
      <c r="H3227">
        <v>5679</v>
      </c>
      <c r="I3227" s="2">
        <v>0.90625</v>
      </c>
    </row>
    <row r="3228" spans="1:9" hidden="1" x14ac:dyDescent="0.25">
      <c r="A3228" s="1">
        <v>45166</v>
      </c>
      <c r="B3228">
        <v>149</v>
      </c>
      <c r="C3228" t="s">
        <v>17</v>
      </c>
      <c r="D3228" t="s">
        <v>18</v>
      </c>
      <c r="E3228" t="s">
        <v>12</v>
      </c>
      <c r="F3228">
        <v>44</v>
      </c>
      <c r="G3228">
        <v>0.74</v>
      </c>
      <c r="H3228">
        <v>5679</v>
      </c>
      <c r="I3228" s="2">
        <v>0.90625</v>
      </c>
    </row>
    <row r="3229" spans="1:9" hidden="1" x14ac:dyDescent="0.25">
      <c r="A3229" s="1">
        <v>45167</v>
      </c>
      <c r="B3229">
        <v>150</v>
      </c>
      <c r="C3229" t="s">
        <v>17</v>
      </c>
      <c r="D3229" t="s">
        <v>18</v>
      </c>
      <c r="E3229" t="s">
        <v>12</v>
      </c>
      <c r="F3229">
        <v>54</v>
      </c>
      <c r="G3229">
        <v>0.95</v>
      </c>
      <c r="H3229">
        <v>5679</v>
      </c>
      <c r="I3229" s="2">
        <v>0.90625</v>
      </c>
    </row>
    <row r="3230" spans="1:9" hidden="1" x14ac:dyDescent="0.25">
      <c r="A3230" s="1">
        <v>45168</v>
      </c>
      <c r="B3230">
        <v>151</v>
      </c>
      <c r="C3230" t="s">
        <v>17</v>
      </c>
      <c r="D3230" t="s">
        <v>18</v>
      </c>
      <c r="E3230" t="s">
        <v>12</v>
      </c>
      <c r="F3230">
        <v>36</v>
      </c>
      <c r="G3230">
        <v>0.81</v>
      </c>
      <c r="H3230">
        <v>5679</v>
      </c>
      <c r="I3230" s="2">
        <v>0.90625</v>
      </c>
    </row>
    <row r="3231" spans="1:9" hidden="1" x14ac:dyDescent="0.25">
      <c r="A3231" s="1">
        <v>45169</v>
      </c>
      <c r="B3231">
        <v>152</v>
      </c>
      <c r="C3231" t="s">
        <v>17</v>
      </c>
      <c r="D3231" t="s">
        <v>18</v>
      </c>
      <c r="E3231" t="s">
        <v>12</v>
      </c>
      <c r="F3231">
        <v>40</v>
      </c>
      <c r="G3231">
        <v>1.1499999999999999</v>
      </c>
      <c r="H3231">
        <v>5679</v>
      </c>
      <c r="I3231" s="2">
        <v>0.90625</v>
      </c>
    </row>
    <row r="3232" spans="1:9" hidden="1" x14ac:dyDescent="0.25">
      <c r="A3232" s="1">
        <v>45170</v>
      </c>
      <c r="B3232">
        <v>153</v>
      </c>
      <c r="C3232" t="s">
        <v>17</v>
      </c>
      <c r="D3232" t="s">
        <v>18</v>
      </c>
      <c r="E3232" t="s">
        <v>12</v>
      </c>
      <c r="F3232">
        <v>32</v>
      </c>
      <c r="G3232">
        <v>0.87</v>
      </c>
      <c r="H3232">
        <v>5679</v>
      </c>
      <c r="I3232" s="2">
        <v>0.90625</v>
      </c>
    </row>
    <row r="3233" spans="1:9" hidden="1" x14ac:dyDescent="0.25">
      <c r="A3233" s="1">
        <v>45171</v>
      </c>
      <c r="B3233">
        <v>154</v>
      </c>
      <c r="C3233" t="s">
        <v>17</v>
      </c>
      <c r="D3233" t="s">
        <v>18</v>
      </c>
      <c r="E3233" t="s">
        <v>12</v>
      </c>
      <c r="F3233">
        <v>36</v>
      </c>
      <c r="G3233">
        <v>0.78</v>
      </c>
      <c r="H3233">
        <v>5679</v>
      </c>
      <c r="I3233" s="2">
        <v>0.90625</v>
      </c>
    </row>
    <row r="3234" spans="1:9" hidden="1" x14ac:dyDescent="0.25">
      <c r="A3234" s="1">
        <v>45172</v>
      </c>
      <c r="B3234">
        <v>155</v>
      </c>
      <c r="C3234" t="s">
        <v>17</v>
      </c>
      <c r="D3234" t="s">
        <v>18</v>
      </c>
      <c r="E3234" t="s">
        <v>12</v>
      </c>
      <c r="F3234">
        <v>36</v>
      </c>
      <c r="G3234">
        <v>0.69</v>
      </c>
      <c r="H3234">
        <v>5679</v>
      </c>
      <c r="I3234" s="2">
        <v>0.90625</v>
      </c>
    </row>
    <row r="3235" spans="1:9" hidden="1" x14ac:dyDescent="0.25">
      <c r="A3235" s="1">
        <v>45173</v>
      </c>
      <c r="B3235">
        <v>156</v>
      </c>
      <c r="C3235" t="s">
        <v>17</v>
      </c>
      <c r="D3235" t="s">
        <v>18</v>
      </c>
      <c r="E3235" t="s">
        <v>12</v>
      </c>
      <c r="F3235">
        <v>28</v>
      </c>
      <c r="G3235">
        <v>0.63</v>
      </c>
      <c r="H3235">
        <v>5679</v>
      </c>
      <c r="I3235" s="2">
        <v>0.90625</v>
      </c>
    </row>
    <row r="3236" spans="1:9" hidden="1" x14ac:dyDescent="0.25">
      <c r="A3236" s="1">
        <v>45174</v>
      </c>
      <c r="B3236">
        <v>157</v>
      </c>
      <c r="C3236" t="s">
        <v>17</v>
      </c>
      <c r="D3236" t="s">
        <v>18</v>
      </c>
      <c r="E3236" t="s">
        <v>12</v>
      </c>
      <c r="F3236">
        <v>36</v>
      </c>
      <c r="G3236">
        <v>0.95</v>
      </c>
      <c r="H3236">
        <v>5679</v>
      </c>
      <c r="I3236" s="2">
        <v>0.90625</v>
      </c>
    </row>
    <row r="3237" spans="1:9" hidden="1" x14ac:dyDescent="0.25">
      <c r="A3237" s="1">
        <v>45175</v>
      </c>
      <c r="B3237">
        <v>158</v>
      </c>
      <c r="C3237" t="s">
        <v>17</v>
      </c>
      <c r="D3237" t="s">
        <v>18</v>
      </c>
      <c r="E3237" t="s">
        <v>12</v>
      </c>
      <c r="F3237">
        <v>28</v>
      </c>
      <c r="G3237">
        <v>0.73</v>
      </c>
      <c r="H3237">
        <v>5679</v>
      </c>
      <c r="I3237" s="2">
        <v>0.90625</v>
      </c>
    </row>
    <row r="3238" spans="1:9" hidden="1" x14ac:dyDescent="0.25">
      <c r="A3238" s="1">
        <v>45176</v>
      </c>
      <c r="B3238">
        <v>159</v>
      </c>
      <c r="C3238" t="s">
        <v>17</v>
      </c>
      <c r="D3238" t="s">
        <v>18</v>
      </c>
      <c r="E3238" t="s">
        <v>12</v>
      </c>
      <c r="F3238">
        <v>36</v>
      </c>
      <c r="G3238">
        <v>1.1299999999999999</v>
      </c>
      <c r="H3238">
        <v>5679</v>
      </c>
      <c r="I3238" s="2">
        <v>0.90625</v>
      </c>
    </row>
    <row r="3239" spans="1:9" hidden="1" x14ac:dyDescent="0.25">
      <c r="A3239" s="1">
        <v>45177</v>
      </c>
      <c r="B3239">
        <v>160</v>
      </c>
      <c r="C3239" t="s">
        <v>17</v>
      </c>
      <c r="D3239" t="s">
        <v>18</v>
      </c>
      <c r="E3239" t="s">
        <v>12</v>
      </c>
      <c r="F3239">
        <v>28</v>
      </c>
      <c r="G3239">
        <v>0.85</v>
      </c>
      <c r="H3239">
        <v>5679</v>
      </c>
      <c r="I3239" s="2">
        <v>0.90625</v>
      </c>
    </row>
    <row r="3240" spans="1:9" hidden="1" x14ac:dyDescent="0.25">
      <c r="A3240" s="1">
        <v>45178</v>
      </c>
      <c r="B3240">
        <v>161</v>
      </c>
      <c r="C3240" t="s">
        <v>17</v>
      </c>
      <c r="D3240" t="s">
        <v>18</v>
      </c>
      <c r="E3240" t="s">
        <v>12</v>
      </c>
      <c r="F3240">
        <v>32</v>
      </c>
      <c r="G3240">
        <v>0.76</v>
      </c>
      <c r="H3240">
        <v>5679</v>
      </c>
      <c r="I3240" s="2">
        <v>0.90625</v>
      </c>
    </row>
    <row r="3241" spans="1:9" hidden="1" x14ac:dyDescent="0.25">
      <c r="A3241" s="1">
        <v>45179</v>
      </c>
      <c r="B3241">
        <v>162</v>
      </c>
      <c r="C3241" t="s">
        <v>17</v>
      </c>
      <c r="D3241" t="s">
        <v>18</v>
      </c>
      <c r="E3241" t="s">
        <v>12</v>
      </c>
      <c r="F3241">
        <v>36</v>
      </c>
      <c r="G3241">
        <v>1.04</v>
      </c>
      <c r="H3241">
        <v>5679</v>
      </c>
      <c r="I3241" s="2">
        <v>0.90625</v>
      </c>
    </row>
    <row r="3242" spans="1:9" hidden="1" x14ac:dyDescent="0.25">
      <c r="A3242" s="1">
        <v>45180</v>
      </c>
      <c r="B3242">
        <v>163</v>
      </c>
      <c r="C3242" t="s">
        <v>17</v>
      </c>
      <c r="D3242" t="s">
        <v>18</v>
      </c>
      <c r="E3242" t="s">
        <v>12</v>
      </c>
      <c r="F3242">
        <v>36</v>
      </c>
      <c r="G3242">
        <v>0.82</v>
      </c>
      <c r="H3242">
        <v>5679</v>
      </c>
      <c r="I3242" s="2">
        <v>0.90625</v>
      </c>
    </row>
    <row r="3243" spans="1:9" hidden="1" x14ac:dyDescent="0.25">
      <c r="A3243" s="1">
        <v>45181</v>
      </c>
      <c r="B3243">
        <v>164</v>
      </c>
      <c r="C3243" t="s">
        <v>17</v>
      </c>
      <c r="D3243" t="s">
        <v>18</v>
      </c>
      <c r="E3243" t="s">
        <v>12</v>
      </c>
      <c r="F3243">
        <v>28</v>
      </c>
      <c r="G3243">
        <v>0.64</v>
      </c>
      <c r="H3243">
        <v>5679</v>
      </c>
      <c r="I3243" s="2">
        <v>0.90625</v>
      </c>
    </row>
    <row r="3244" spans="1:9" hidden="1" x14ac:dyDescent="0.25">
      <c r="A3244" s="1">
        <v>45182</v>
      </c>
      <c r="B3244">
        <v>165</v>
      </c>
      <c r="C3244" t="s">
        <v>17</v>
      </c>
      <c r="D3244" t="s">
        <v>18</v>
      </c>
      <c r="E3244" t="s">
        <v>12</v>
      </c>
      <c r="F3244">
        <v>32</v>
      </c>
      <c r="G3244">
        <v>0.59</v>
      </c>
      <c r="H3244">
        <v>5679</v>
      </c>
      <c r="I3244" s="2">
        <v>0.90625</v>
      </c>
    </row>
    <row r="3245" spans="1:9" hidden="1" x14ac:dyDescent="0.25">
      <c r="A3245" s="1">
        <v>45183</v>
      </c>
      <c r="B3245">
        <v>166</v>
      </c>
      <c r="C3245" t="s">
        <v>17</v>
      </c>
      <c r="D3245" t="s">
        <v>18</v>
      </c>
      <c r="E3245" t="s">
        <v>12</v>
      </c>
      <c r="F3245">
        <v>28</v>
      </c>
      <c r="G3245">
        <v>0.68</v>
      </c>
      <c r="H3245">
        <v>5679</v>
      </c>
      <c r="I3245" s="2">
        <v>0.90625</v>
      </c>
    </row>
    <row r="3246" spans="1:9" hidden="1" x14ac:dyDescent="0.25">
      <c r="A3246" s="1">
        <v>45184</v>
      </c>
      <c r="B3246">
        <v>167</v>
      </c>
      <c r="C3246" t="s">
        <v>17</v>
      </c>
      <c r="D3246" t="s">
        <v>18</v>
      </c>
      <c r="E3246" t="s">
        <v>12</v>
      </c>
      <c r="F3246">
        <v>28</v>
      </c>
      <c r="G3246">
        <v>0.62</v>
      </c>
      <c r="H3246">
        <v>5679</v>
      </c>
      <c r="I3246" s="2">
        <v>0.90625</v>
      </c>
    </row>
    <row r="3247" spans="1:9" hidden="1" x14ac:dyDescent="0.25">
      <c r="A3247" s="1">
        <v>45185</v>
      </c>
      <c r="B3247">
        <v>168</v>
      </c>
      <c r="C3247" t="s">
        <v>17</v>
      </c>
      <c r="D3247" t="s">
        <v>18</v>
      </c>
      <c r="E3247" t="s">
        <v>12</v>
      </c>
      <c r="F3247">
        <v>28</v>
      </c>
      <c r="G3247">
        <v>0.76</v>
      </c>
      <c r="H3247">
        <v>5679</v>
      </c>
      <c r="I3247" s="2">
        <v>0.90625</v>
      </c>
    </row>
    <row r="3248" spans="1:9" hidden="1" x14ac:dyDescent="0.25">
      <c r="A3248" s="1">
        <v>45186</v>
      </c>
      <c r="B3248">
        <v>169</v>
      </c>
      <c r="C3248" t="s">
        <v>17</v>
      </c>
      <c r="D3248" t="s">
        <v>18</v>
      </c>
      <c r="E3248" t="s">
        <v>12</v>
      </c>
      <c r="F3248">
        <v>36</v>
      </c>
      <c r="G3248">
        <v>0.84</v>
      </c>
      <c r="H3248">
        <v>5679</v>
      </c>
      <c r="I3248" s="2">
        <v>0.90625</v>
      </c>
    </row>
    <row r="3249" spans="1:9" hidden="1" x14ac:dyDescent="0.25">
      <c r="A3249" s="1">
        <v>45187</v>
      </c>
      <c r="B3249">
        <v>170</v>
      </c>
      <c r="C3249" t="s">
        <v>17</v>
      </c>
      <c r="D3249" t="s">
        <v>18</v>
      </c>
      <c r="E3249" t="s">
        <v>12</v>
      </c>
      <c r="F3249">
        <v>28</v>
      </c>
      <c r="G3249">
        <v>0.72</v>
      </c>
      <c r="H3249">
        <v>5679</v>
      </c>
      <c r="I3249" s="2">
        <v>0.90625</v>
      </c>
    </row>
    <row r="3250" spans="1:9" hidden="1" x14ac:dyDescent="0.25">
      <c r="A3250" s="1">
        <v>45188</v>
      </c>
      <c r="B3250">
        <v>171</v>
      </c>
      <c r="C3250" t="s">
        <v>17</v>
      </c>
      <c r="D3250" t="s">
        <v>18</v>
      </c>
      <c r="E3250" t="s">
        <v>12</v>
      </c>
      <c r="F3250">
        <v>28</v>
      </c>
      <c r="G3250">
        <v>0.63</v>
      </c>
      <c r="H3250">
        <v>5679</v>
      </c>
      <c r="I3250" s="2">
        <v>0.90625</v>
      </c>
    </row>
    <row r="3251" spans="1:9" hidden="1" x14ac:dyDescent="0.25">
      <c r="A3251" s="1">
        <v>45189</v>
      </c>
      <c r="B3251">
        <v>172</v>
      </c>
      <c r="C3251" t="s">
        <v>17</v>
      </c>
      <c r="D3251" t="s">
        <v>18</v>
      </c>
      <c r="E3251" t="s">
        <v>12</v>
      </c>
      <c r="F3251">
        <v>36</v>
      </c>
      <c r="G3251">
        <v>0.82</v>
      </c>
      <c r="H3251">
        <v>5679</v>
      </c>
      <c r="I3251" s="2">
        <v>0.90625</v>
      </c>
    </row>
    <row r="3252" spans="1:9" hidden="1" x14ac:dyDescent="0.25">
      <c r="A3252" s="1">
        <v>45190</v>
      </c>
      <c r="B3252">
        <v>173</v>
      </c>
      <c r="C3252" t="s">
        <v>17</v>
      </c>
      <c r="D3252" t="s">
        <v>18</v>
      </c>
      <c r="E3252" t="s">
        <v>12</v>
      </c>
      <c r="F3252">
        <v>36</v>
      </c>
      <c r="G3252">
        <v>1.01</v>
      </c>
      <c r="H3252">
        <v>5679</v>
      </c>
      <c r="I3252" s="2">
        <v>0.90625</v>
      </c>
    </row>
    <row r="3253" spans="1:9" hidden="1" x14ac:dyDescent="0.25">
      <c r="A3253" s="1">
        <v>45191</v>
      </c>
      <c r="B3253">
        <v>174</v>
      </c>
      <c r="C3253" t="s">
        <v>17</v>
      </c>
      <c r="D3253" t="s">
        <v>18</v>
      </c>
      <c r="E3253" t="s">
        <v>12</v>
      </c>
      <c r="F3253">
        <v>49</v>
      </c>
      <c r="G3253">
        <v>1.1399999999999999</v>
      </c>
      <c r="H3253">
        <v>5679</v>
      </c>
      <c r="I3253" s="2">
        <v>0.90625</v>
      </c>
    </row>
    <row r="3254" spans="1:9" hidden="1" x14ac:dyDescent="0.25">
      <c r="A3254" s="1">
        <v>45192</v>
      </c>
      <c r="B3254">
        <v>175</v>
      </c>
      <c r="C3254" t="s">
        <v>17</v>
      </c>
      <c r="D3254" t="s">
        <v>18</v>
      </c>
      <c r="E3254" t="s">
        <v>12</v>
      </c>
      <c r="F3254">
        <v>44</v>
      </c>
      <c r="G3254">
        <v>1.1299999999999999</v>
      </c>
      <c r="H3254">
        <v>5679</v>
      </c>
      <c r="I3254" s="2">
        <v>0.90625</v>
      </c>
    </row>
    <row r="3255" spans="1:9" hidden="1" x14ac:dyDescent="0.25">
      <c r="A3255" s="1">
        <v>45193</v>
      </c>
      <c r="B3255">
        <v>176</v>
      </c>
      <c r="C3255" t="s">
        <v>17</v>
      </c>
      <c r="D3255" t="s">
        <v>18</v>
      </c>
      <c r="E3255" t="s">
        <v>12</v>
      </c>
      <c r="F3255">
        <v>36</v>
      </c>
      <c r="G3255">
        <v>1.17</v>
      </c>
      <c r="H3255">
        <v>5679</v>
      </c>
      <c r="I3255" s="2">
        <v>0.90625</v>
      </c>
    </row>
    <row r="3256" spans="1:9" hidden="1" x14ac:dyDescent="0.25">
      <c r="A3256" s="1">
        <v>45194</v>
      </c>
      <c r="B3256">
        <v>177</v>
      </c>
      <c r="C3256" t="s">
        <v>17</v>
      </c>
      <c r="D3256" t="s">
        <v>18</v>
      </c>
      <c r="E3256" t="s">
        <v>12</v>
      </c>
      <c r="F3256">
        <v>28</v>
      </c>
      <c r="G3256">
        <v>0.84</v>
      </c>
      <c r="H3256">
        <v>5679</v>
      </c>
      <c r="I3256" s="2">
        <v>0.90625</v>
      </c>
    </row>
    <row r="3257" spans="1:9" hidden="1" x14ac:dyDescent="0.25">
      <c r="A3257" s="1">
        <v>45195</v>
      </c>
      <c r="B3257">
        <v>178</v>
      </c>
      <c r="C3257" t="s">
        <v>17</v>
      </c>
      <c r="D3257" t="s">
        <v>18</v>
      </c>
      <c r="E3257" t="s">
        <v>12</v>
      </c>
      <c r="F3257">
        <v>40</v>
      </c>
      <c r="G3257">
        <v>1.1000000000000001</v>
      </c>
      <c r="H3257">
        <v>5679</v>
      </c>
      <c r="I3257" s="2">
        <v>0.90625</v>
      </c>
    </row>
    <row r="3258" spans="1:9" hidden="1" x14ac:dyDescent="0.25">
      <c r="A3258" s="1">
        <v>45196</v>
      </c>
      <c r="B3258">
        <v>179</v>
      </c>
      <c r="C3258" t="s">
        <v>17</v>
      </c>
      <c r="D3258" t="s">
        <v>18</v>
      </c>
      <c r="E3258" t="s">
        <v>12</v>
      </c>
      <c r="F3258">
        <v>28</v>
      </c>
      <c r="G3258">
        <v>0.78</v>
      </c>
      <c r="H3258">
        <v>5679</v>
      </c>
      <c r="I3258" s="2">
        <v>0.90625</v>
      </c>
    </row>
    <row r="3259" spans="1:9" hidden="1" x14ac:dyDescent="0.25">
      <c r="A3259" s="1">
        <v>45197</v>
      </c>
      <c r="B3259">
        <v>180</v>
      </c>
      <c r="C3259" t="s">
        <v>17</v>
      </c>
      <c r="D3259" t="s">
        <v>18</v>
      </c>
      <c r="E3259" t="s">
        <v>12</v>
      </c>
      <c r="F3259">
        <v>28</v>
      </c>
      <c r="G3259">
        <v>0.69</v>
      </c>
      <c r="H3259">
        <v>5679</v>
      </c>
      <c r="I3259" s="2">
        <v>0.90625</v>
      </c>
    </row>
    <row r="3260" spans="1:9" hidden="1" x14ac:dyDescent="0.25">
      <c r="A3260" s="1">
        <v>45017</v>
      </c>
      <c r="B3260">
        <v>0</v>
      </c>
      <c r="C3260" t="s">
        <v>9</v>
      </c>
      <c r="D3260" t="s">
        <v>14</v>
      </c>
      <c r="E3260" t="s">
        <v>10</v>
      </c>
      <c r="F3260">
        <v>277</v>
      </c>
      <c r="G3260">
        <v>0.83</v>
      </c>
      <c r="H3260">
        <v>2394</v>
      </c>
      <c r="I3260" s="2">
        <v>0.89583333333333337</v>
      </c>
    </row>
    <row r="3261" spans="1:9" hidden="1" x14ac:dyDescent="0.25">
      <c r="A3261" s="1">
        <v>45018</v>
      </c>
      <c r="B3261">
        <v>1</v>
      </c>
      <c r="C3261" t="s">
        <v>9</v>
      </c>
      <c r="D3261" t="s">
        <v>14</v>
      </c>
      <c r="E3261" t="s">
        <v>10</v>
      </c>
      <c r="F3261">
        <v>277</v>
      </c>
      <c r="G3261">
        <v>0.78</v>
      </c>
      <c r="H3261">
        <v>2394</v>
      </c>
      <c r="I3261" s="2">
        <v>0.89583333333333337</v>
      </c>
    </row>
    <row r="3262" spans="1:9" hidden="1" x14ac:dyDescent="0.25">
      <c r="A3262" s="1">
        <v>45019</v>
      </c>
      <c r="B3262">
        <v>2</v>
      </c>
      <c r="C3262" t="s">
        <v>9</v>
      </c>
      <c r="D3262" t="s">
        <v>14</v>
      </c>
      <c r="E3262" t="s">
        <v>10</v>
      </c>
      <c r="F3262">
        <v>295</v>
      </c>
      <c r="G3262">
        <v>0.95</v>
      </c>
      <c r="H3262">
        <v>2394</v>
      </c>
      <c r="I3262" s="2">
        <v>0.89583333333333337</v>
      </c>
    </row>
    <row r="3263" spans="1:9" hidden="1" x14ac:dyDescent="0.25">
      <c r="A3263" s="1">
        <v>45020</v>
      </c>
      <c r="B3263">
        <v>3</v>
      </c>
      <c r="C3263" t="s">
        <v>9</v>
      </c>
      <c r="D3263" t="s">
        <v>14</v>
      </c>
      <c r="E3263" t="s">
        <v>10</v>
      </c>
      <c r="F3263">
        <v>295</v>
      </c>
      <c r="G3263">
        <v>1.03</v>
      </c>
      <c r="H3263">
        <v>2394</v>
      </c>
      <c r="I3263" s="2">
        <v>0.89583333333333337</v>
      </c>
    </row>
    <row r="3264" spans="1:9" hidden="1" x14ac:dyDescent="0.25">
      <c r="A3264" s="1">
        <v>45021</v>
      </c>
      <c r="B3264">
        <v>4</v>
      </c>
      <c r="C3264" t="s">
        <v>9</v>
      </c>
      <c r="D3264" t="s">
        <v>14</v>
      </c>
      <c r="E3264" t="s">
        <v>10</v>
      </c>
      <c r="F3264">
        <v>325</v>
      </c>
      <c r="G3264">
        <v>1.05</v>
      </c>
      <c r="H3264">
        <v>2394</v>
      </c>
      <c r="I3264" s="2">
        <v>0.89583333333333337</v>
      </c>
    </row>
    <row r="3265" spans="1:9" hidden="1" x14ac:dyDescent="0.25">
      <c r="A3265" s="1">
        <v>45022</v>
      </c>
      <c r="B3265">
        <v>5</v>
      </c>
      <c r="C3265" t="s">
        <v>9</v>
      </c>
      <c r="D3265" t="s">
        <v>14</v>
      </c>
      <c r="E3265" t="s">
        <v>10</v>
      </c>
      <c r="F3265">
        <v>277</v>
      </c>
      <c r="G3265">
        <v>0.93</v>
      </c>
      <c r="H3265">
        <v>2394</v>
      </c>
      <c r="I3265" s="2">
        <v>0.89583333333333337</v>
      </c>
    </row>
    <row r="3266" spans="1:9" hidden="1" x14ac:dyDescent="0.25">
      <c r="A3266" s="1">
        <v>45023</v>
      </c>
      <c r="B3266">
        <v>6</v>
      </c>
      <c r="C3266" t="s">
        <v>9</v>
      </c>
      <c r="D3266" t="s">
        <v>14</v>
      </c>
      <c r="E3266" t="s">
        <v>10</v>
      </c>
      <c r="F3266">
        <v>284</v>
      </c>
      <c r="G3266">
        <v>0.87</v>
      </c>
      <c r="H3266">
        <v>2394</v>
      </c>
      <c r="I3266" s="2">
        <v>0.89583333333333337</v>
      </c>
    </row>
    <row r="3267" spans="1:9" hidden="1" x14ac:dyDescent="0.25">
      <c r="A3267" s="1">
        <v>45024</v>
      </c>
      <c r="B3267">
        <v>7</v>
      </c>
      <c r="C3267" t="s">
        <v>9</v>
      </c>
      <c r="D3267" t="s">
        <v>14</v>
      </c>
      <c r="E3267" t="s">
        <v>10</v>
      </c>
      <c r="F3267">
        <v>290</v>
      </c>
      <c r="G3267">
        <v>0.75</v>
      </c>
      <c r="H3267">
        <v>2394</v>
      </c>
      <c r="I3267" s="2">
        <v>0.89583333333333337</v>
      </c>
    </row>
    <row r="3268" spans="1:9" hidden="1" x14ac:dyDescent="0.25">
      <c r="A3268" s="1">
        <v>45025</v>
      </c>
      <c r="B3268">
        <v>8</v>
      </c>
      <c r="C3268" t="s">
        <v>9</v>
      </c>
      <c r="D3268" t="s">
        <v>14</v>
      </c>
      <c r="E3268" t="s">
        <v>10</v>
      </c>
      <c r="F3268">
        <v>263</v>
      </c>
      <c r="G3268">
        <v>0.93</v>
      </c>
      <c r="H3268">
        <v>2394</v>
      </c>
      <c r="I3268" s="2">
        <v>0.89583333333333337</v>
      </c>
    </row>
    <row r="3269" spans="1:9" hidden="1" x14ac:dyDescent="0.25">
      <c r="A3269" s="1">
        <v>45026</v>
      </c>
      <c r="B3269">
        <v>9</v>
      </c>
      <c r="C3269" t="s">
        <v>9</v>
      </c>
      <c r="D3269" t="s">
        <v>14</v>
      </c>
      <c r="E3269" t="s">
        <v>10</v>
      </c>
      <c r="F3269">
        <v>231</v>
      </c>
      <c r="G3269">
        <v>0.83</v>
      </c>
      <c r="H3269">
        <v>2394</v>
      </c>
      <c r="I3269" s="2">
        <v>0.89583333333333337</v>
      </c>
    </row>
    <row r="3270" spans="1:9" hidden="1" x14ac:dyDescent="0.25">
      <c r="A3270" s="1">
        <v>45027</v>
      </c>
      <c r="B3270">
        <v>10</v>
      </c>
      <c r="C3270" t="s">
        <v>9</v>
      </c>
      <c r="D3270" t="s">
        <v>14</v>
      </c>
      <c r="E3270" t="s">
        <v>10</v>
      </c>
      <c r="F3270">
        <v>231</v>
      </c>
      <c r="G3270">
        <v>0.73</v>
      </c>
      <c r="H3270">
        <v>2394</v>
      </c>
      <c r="I3270" s="2">
        <v>0.89583333333333337</v>
      </c>
    </row>
    <row r="3271" spans="1:9" hidden="1" x14ac:dyDescent="0.25">
      <c r="A3271" s="1">
        <v>45028</v>
      </c>
      <c r="B3271">
        <v>11</v>
      </c>
      <c r="C3271" t="s">
        <v>9</v>
      </c>
      <c r="D3271" t="s">
        <v>14</v>
      </c>
      <c r="E3271" t="s">
        <v>10</v>
      </c>
      <c r="F3271">
        <v>231</v>
      </c>
      <c r="G3271">
        <v>0.67</v>
      </c>
      <c r="H3271">
        <v>2394</v>
      </c>
      <c r="I3271" s="2">
        <v>0.89583333333333337</v>
      </c>
    </row>
    <row r="3272" spans="1:9" hidden="1" x14ac:dyDescent="0.25">
      <c r="A3272" s="1">
        <v>45029</v>
      </c>
      <c r="B3272">
        <v>12</v>
      </c>
      <c r="C3272" t="s">
        <v>9</v>
      </c>
      <c r="D3272" t="s">
        <v>14</v>
      </c>
      <c r="E3272" t="s">
        <v>10</v>
      </c>
      <c r="F3272">
        <v>254</v>
      </c>
      <c r="G3272">
        <v>0.95</v>
      </c>
      <c r="H3272">
        <v>2394</v>
      </c>
      <c r="I3272" s="2">
        <v>0.89583333333333337</v>
      </c>
    </row>
    <row r="3273" spans="1:9" hidden="1" x14ac:dyDescent="0.25">
      <c r="A3273" s="1">
        <v>45030</v>
      </c>
      <c r="B3273">
        <v>13</v>
      </c>
      <c r="C3273" t="s">
        <v>9</v>
      </c>
      <c r="D3273" t="s">
        <v>14</v>
      </c>
      <c r="E3273" t="s">
        <v>10</v>
      </c>
      <c r="F3273">
        <v>271</v>
      </c>
      <c r="G3273">
        <v>1.17</v>
      </c>
      <c r="H3273">
        <v>2394</v>
      </c>
      <c r="I3273" s="2">
        <v>0.89583333333333337</v>
      </c>
    </row>
    <row r="3274" spans="1:9" hidden="1" x14ac:dyDescent="0.25">
      <c r="A3274" s="1">
        <v>45031</v>
      </c>
      <c r="B3274">
        <v>14</v>
      </c>
      <c r="C3274" t="s">
        <v>9</v>
      </c>
      <c r="D3274" t="s">
        <v>14</v>
      </c>
      <c r="E3274" t="s">
        <v>10</v>
      </c>
      <c r="F3274">
        <v>231</v>
      </c>
      <c r="G3274">
        <v>0.78</v>
      </c>
      <c r="H3274">
        <v>2394</v>
      </c>
      <c r="I3274" s="2">
        <v>0.89583333333333337</v>
      </c>
    </row>
    <row r="3275" spans="1:9" hidden="1" x14ac:dyDescent="0.25">
      <c r="A3275" s="1">
        <v>45032</v>
      </c>
      <c r="B3275">
        <v>15</v>
      </c>
      <c r="C3275" t="s">
        <v>9</v>
      </c>
      <c r="D3275" t="s">
        <v>14</v>
      </c>
      <c r="E3275" t="s">
        <v>10</v>
      </c>
      <c r="F3275">
        <v>254</v>
      </c>
      <c r="G3275">
        <v>0.95</v>
      </c>
      <c r="H3275">
        <v>2394</v>
      </c>
      <c r="I3275" s="2">
        <v>0.89583333333333337</v>
      </c>
    </row>
    <row r="3276" spans="1:9" hidden="1" x14ac:dyDescent="0.25">
      <c r="A3276" s="1">
        <v>45033</v>
      </c>
      <c r="B3276">
        <v>16</v>
      </c>
      <c r="C3276" t="s">
        <v>9</v>
      </c>
      <c r="D3276" t="s">
        <v>14</v>
      </c>
      <c r="E3276" t="s">
        <v>10</v>
      </c>
      <c r="F3276">
        <v>162</v>
      </c>
      <c r="G3276">
        <v>0.84</v>
      </c>
      <c r="H3276">
        <v>2394</v>
      </c>
      <c r="I3276" s="2">
        <v>0.89583333333333337</v>
      </c>
    </row>
    <row r="3277" spans="1:9" hidden="1" x14ac:dyDescent="0.25">
      <c r="A3277" s="1">
        <v>45034</v>
      </c>
      <c r="B3277">
        <v>17</v>
      </c>
      <c r="C3277" t="s">
        <v>9</v>
      </c>
      <c r="D3277" t="s">
        <v>14</v>
      </c>
      <c r="E3277" t="s">
        <v>10</v>
      </c>
      <c r="F3277">
        <v>162</v>
      </c>
      <c r="G3277">
        <v>0.77</v>
      </c>
      <c r="H3277">
        <v>2394</v>
      </c>
      <c r="I3277" s="2">
        <v>0.89583333333333337</v>
      </c>
    </row>
    <row r="3278" spans="1:9" hidden="1" x14ac:dyDescent="0.25">
      <c r="A3278" s="1">
        <v>45035</v>
      </c>
      <c r="B3278">
        <v>18</v>
      </c>
      <c r="C3278" t="s">
        <v>9</v>
      </c>
      <c r="D3278" t="s">
        <v>14</v>
      </c>
      <c r="E3278" t="s">
        <v>10</v>
      </c>
      <c r="F3278">
        <v>162</v>
      </c>
      <c r="G3278">
        <v>0.66</v>
      </c>
      <c r="H3278">
        <v>2394</v>
      </c>
      <c r="I3278" s="2">
        <v>0.89583333333333337</v>
      </c>
    </row>
    <row r="3279" spans="1:9" hidden="1" x14ac:dyDescent="0.25">
      <c r="A3279" s="1">
        <v>45036</v>
      </c>
      <c r="B3279">
        <v>19</v>
      </c>
      <c r="C3279" t="s">
        <v>9</v>
      </c>
      <c r="D3279" t="s">
        <v>14</v>
      </c>
      <c r="E3279" t="s">
        <v>10</v>
      </c>
      <c r="F3279">
        <v>191</v>
      </c>
      <c r="G3279">
        <v>0.95</v>
      </c>
      <c r="H3279">
        <v>2394</v>
      </c>
      <c r="I3279" s="2">
        <v>0.89583333333333337</v>
      </c>
    </row>
    <row r="3280" spans="1:9" hidden="1" x14ac:dyDescent="0.25">
      <c r="A3280" s="1">
        <v>45037</v>
      </c>
      <c r="B3280">
        <v>20</v>
      </c>
      <c r="C3280" t="s">
        <v>9</v>
      </c>
      <c r="D3280" t="s">
        <v>14</v>
      </c>
      <c r="E3280" t="s">
        <v>10</v>
      </c>
      <c r="F3280">
        <v>204</v>
      </c>
      <c r="G3280">
        <v>0.99</v>
      </c>
      <c r="H3280">
        <v>2394</v>
      </c>
      <c r="I3280" s="2">
        <v>0.89583333333333337</v>
      </c>
    </row>
    <row r="3281" spans="1:9" hidden="1" x14ac:dyDescent="0.25">
      <c r="A3281" s="1">
        <v>45038</v>
      </c>
      <c r="B3281">
        <v>21</v>
      </c>
      <c r="C3281" t="s">
        <v>9</v>
      </c>
      <c r="D3281" t="s">
        <v>14</v>
      </c>
      <c r="E3281" t="s">
        <v>10</v>
      </c>
      <c r="F3281">
        <v>162</v>
      </c>
      <c r="G3281">
        <v>0.65</v>
      </c>
      <c r="H3281">
        <v>2394</v>
      </c>
      <c r="I3281" s="2">
        <v>0.89583333333333337</v>
      </c>
    </row>
    <row r="3282" spans="1:9" hidden="1" x14ac:dyDescent="0.25">
      <c r="A3282" s="1">
        <v>45039</v>
      </c>
      <c r="B3282">
        <v>22</v>
      </c>
      <c r="C3282" t="s">
        <v>9</v>
      </c>
      <c r="D3282" t="s">
        <v>14</v>
      </c>
      <c r="E3282" t="s">
        <v>10</v>
      </c>
      <c r="F3282">
        <v>162</v>
      </c>
      <c r="G3282">
        <v>0.57999999999999996</v>
      </c>
      <c r="H3282">
        <v>2394</v>
      </c>
      <c r="I3282" s="2">
        <v>0.89583333333333337</v>
      </c>
    </row>
    <row r="3283" spans="1:9" hidden="1" x14ac:dyDescent="0.25">
      <c r="A3283" s="1">
        <v>45040</v>
      </c>
      <c r="B3283">
        <v>23</v>
      </c>
      <c r="C3283" t="s">
        <v>9</v>
      </c>
      <c r="D3283" t="s">
        <v>14</v>
      </c>
      <c r="E3283" t="s">
        <v>10</v>
      </c>
      <c r="F3283">
        <v>162</v>
      </c>
      <c r="G3283">
        <v>0.5</v>
      </c>
      <c r="H3283">
        <v>2394</v>
      </c>
      <c r="I3283" s="2">
        <v>0.89583333333333337</v>
      </c>
    </row>
    <row r="3284" spans="1:9" hidden="1" x14ac:dyDescent="0.25">
      <c r="A3284" s="1">
        <v>45041</v>
      </c>
      <c r="B3284">
        <v>24</v>
      </c>
      <c r="C3284" t="s">
        <v>9</v>
      </c>
      <c r="D3284" t="s">
        <v>14</v>
      </c>
      <c r="E3284" t="s">
        <v>10</v>
      </c>
      <c r="F3284">
        <v>177</v>
      </c>
      <c r="G3284">
        <v>0.84</v>
      </c>
      <c r="H3284">
        <v>2394</v>
      </c>
      <c r="I3284" s="2">
        <v>0.89583333333333337</v>
      </c>
    </row>
    <row r="3285" spans="1:9" hidden="1" x14ac:dyDescent="0.25">
      <c r="A3285" s="1">
        <v>45042</v>
      </c>
      <c r="B3285">
        <v>25</v>
      </c>
      <c r="C3285" t="s">
        <v>9</v>
      </c>
      <c r="D3285" t="s">
        <v>14</v>
      </c>
      <c r="E3285" t="s">
        <v>10</v>
      </c>
      <c r="F3285">
        <v>162</v>
      </c>
      <c r="G3285">
        <v>0.72</v>
      </c>
      <c r="H3285">
        <v>2394</v>
      </c>
      <c r="I3285" s="2">
        <v>0.89583333333333337</v>
      </c>
    </row>
    <row r="3286" spans="1:9" hidden="1" x14ac:dyDescent="0.25">
      <c r="A3286" s="1">
        <v>45043</v>
      </c>
      <c r="B3286">
        <v>26</v>
      </c>
      <c r="C3286" t="s">
        <v>9</v>
      </c>
      <c r="D3286" t="s">
        <v>14</v>
      </c>
      <c r="E3286" t="s">
        <v>10</v>
      </c>
      <c r="F3286">
        <v>210</v>
      </c>
      <c r="G3286">
        <v>0.95</v>
      </c>
      <c r="H3286">
        <v>2394</v>
      </c>
      <c r="I3286" s="2">
        <v>0.89583333333333337</v>
      </c>
    </row>
    <row r="3287" spans="1:9" hidden="1" x14ac:dyDescent="0.25">
      <c r="A3287" s="1">
        <v>45044</v>
      </c>
      <c r="B3287">
        <v>27</v>
      </c>
      <c r="C3287" t="s">
        <v>9</v>
      </c>
      <c r="D3287" t="s">
        <v>14</v>
      </c>
      <c r="E3287" t="s">
        <v>10</v>
      </c>
      <c r="F3287">
        <v>162</v>
      </c>
      <c r="G3287">
        <v>0.73</v>
      </c>
      <c r="H3287">
        <v>2394</v>
      </c>
      <c r="I3287" s="2">
        <v>0.89583333333333337</v>
      </c>
    </row>
    <row r="3288" spans="1:9" hidden="1" x14ac:dyDescent="0.25">
      <c r="A3288" s="1">
        <v>45045</v>
      </c>
      <c r="B3288">
        <v>28</v>
      </c>
      <c r="C3288" t="s">
        <v>9</v>
      </c>
      <c r="D3288" t="s">
        <v>14</v>
      </c>
      <c r="E3288" t="s">
        <v>10</v>
      </c>
      <c r="F3288">
        <v>162</v>
      </c>
      <c r="G3288">
        <v>0.79</v>
      </c>
      <c r="H3288">
        <v>2394</v>
      </c>
      <c r="I3288" s="2">
        <v>0.89583333333333337</v>
      </c>
    </row>
    <row r="3289" spans="1:9" hidden="1" x14ac:dyDescent="0.25">
      <c r="A3289" s="1">
        <v>45046</v>
      </c>
      <c r="B3289">
        <v>29</v>
      </c>
      <c r="C3289" t="s">
        <v>9</v>
      </c>
      <c r="D3289" t="s">
        <v>14</v>
      </c>
      <c r="E3289" t="s">
        <v>10</v>
      </c>
      <c r="F3289">
        <v>210</v>
      </c>
      <c r="G3289">
        <v>1.0900000000000001</v>
      </c>
      <c r="H3289">
        <v>2394</v>
      </c>
      <c r="I3289" s="2">
        <v>0.89583333333333337</v>
      </c>
    </row>
    <row r="3290" spans="1:9" hidden="1" x14ac:dyDescent="0.25">
      <c r="A3290" s="1">
        <v>45047</v>
      </c>
      <c r="B3290">
        <v>30</v>
      </c>
      <c r="C3290" t="s">
        <v>9</v>
      </c>
      <c r="D3290" t="s">
        <v>14</v>
      </c>
      <c r="E3290" t="s">
        <v>10</v>
      </c>
      <c r="F3290">
        <v>219</v>
      </c>
      <c r="G3290">
        <v>1.19</v>
      </c>
      <c r="H3290">
        <v>2394</v>
      </c>
      <c r="I3290" s="2">
        <v>0.89583333333333337</v>
      </c>
    </row>
    <row r="3291" spans="1:9" hidden="1" x14ac:dyDescent="0.25">
      <c r="A3291" s="1">
        <v>45048</v>
      </c>
      <c r="B3291">
        <v>31</v>
      </c>
      <c r="C3291" t="s">
        <v>9</v>
      </c>
      <c r="D3291" t="s">
        <v>14</v>
      </c>
      <c r="E3291" t="s">
        <v>10</v>
      </c>
      <c r="F3291">
        <v>132</v>
      </c>
      <c r="G3291">
        <v>0.77</v>
      </c>
      <c r="H3291">
        <v>2394</v>
      </c>
      <c r="I3291" s="2">
        <v>0.89583333333333337</v>
      </c>
    </row>
    <row r="3292" spans="1:9" hidden="1" x14ac:dyDescent="0.25">
      <c r="A3292" s="1">
        <v>45049</v>
      </c>
      <c r="B3292">
        <v>32</v>
      </c>
      <c r="C3292" t="s">
        <v>9</v>
      </c>
      <c r="D3292" t="s">
        <v>14</v>
      </c>
      <c r="E3292" t="s">
        <v>10</v>
      </c>
      <c r="F3292">
        <v>143</v>
      </c>
      <c r="G3292">
        <v>0.93</v>
      </c>
      <c r="H3292">
        <v>2394</v>
      </c>
      <c r="I3292" s="2">
        <v>0.89583333333333337</v>
      </c>
    </row>
    <row r="3293" spans="1:9" hidden="1" x14ac:dyDescent="0.25">
      <c r="A3293" s="1">
        <v>45050</v>
      </c>
      <c r="B3293">
        <v>33</v>
      </c>
      <c r="C3293" t="s">
        <v>9</v>
      </c>
      <c r="D3293" t="s">
        <v>14</v>
      </c>
      <c r="E3293" t="s">
        <v>10</v>
      </c>
      <c r="F3293">
        <v>162</v>
      </c>
      <c r="G3293">
        <v>1.2</v>
      </c>
      <c r="H3293">
        <v>2394</v>
      </c>
      <c r="I3293" s="2">
        <v>0.89583333333333337</v>
      </c>
    </row>
    <row r="3294" spans="1:9" hidden="1" x14ac:dyDescent="0.25">
      <c r="A3294" s="1">
        <v>45051</v>
      </c>
      <c r="B3294">
        <v>34</v>
      </c>
      <c r="C3294" t="s">
        <v>9</v>
      </c>
      <c r="D3294" t="s">
        <v>14</v>
      </c>
      <c r="E3294" t="s">
        <v>10</v>
      </c>
      <c r="F3294">
        <v>162</v>
      </c>
      <c r="G3294">
        <v>1.18</v>
      </c>
      <c r="H3294">
        <v>2394</v>
      </c>
      <c r="I3294" s="2">
        <v>0.89583333333333337</v>
      </c>
    </row>
    <row r="3295" spans="1:9" hidden="1" x14ac:dyDescent="0.25">
      <c r="A3295" s="1">
        <v>45052</v>
      </c>
      <c r="B3295">
        <v>35</v>
      </c>
      <c r="C3295" t="s">
        <v>9</v>
      </c>
      <c r="D3295" t="s">
        <v>14</v>
      </c>
      <c r="E3295" t="s">
        <v>10</v>
      </c>
      <c r="F3295">
        <v>104</v>
      </c>
      <c r="G3295">
        <v>0.83</v>
      </c>
      <c r="H3295">
        <v>2394</v>
      </c>
      <c r="I3295" s="2">
        <v>0.89583333333333337</v>
      </c>
    </row>
    <row r="3296" spans="1:9" hidden="1" x14ac:dyDescent="0.25">
      <c r="A3296" s="1">
        <v>45053</v>
      </c>
      <c r="B3296">
        <v>36</v>
      </c>
      <c r="C3296" t="s">
        <v>9</v>
      </c>
      <c r="D3296" t="s">
        <v>14</v>
      </c>
      <c r="E3296" t="s">
        <v>10</v>
      </c>
      <c r="F3296">
        <v>104</v>
      </c>
      <c r="G3296">
        <v>0.78</v>
      </c>
      <c r="H3296">
        <v>2394</v>
      </c>
      <c r="I3296" s="2">
        <v>0.89583333333333337</v>
      </c>
    </row>
    <row r="3297" spans="1:9" hidden="1" x14ac:dyDescent="0.25">
      <c r="A3297" s="1">
        <v>45054</v>
      </c>
      <c r="B3297">
        <v>37</v>
      </c>
      <c r="C3297" t="s">
        <v>9</v>
      </c>
      <c r="D3297" t="s">
        <v>14</v>
      </c>
      <c r="E3297" t="s">
        <v>10</v>
      </c>
      <c r="F3297">
        <v>150</v>
      </c>
      <c r="G3297">
        <v>1.04</v>
      </c>
      <c r="H3297">
        <v>2394</v>
      </c>
      <c r="I3297" s="2">
        <v>0.89583333333333337</v>
      </c>
    </row>
    <row r="3298" spans="1:9" hidden="1" x14ac:dyDescent="0.25">
      <c r="A3298" s="1">
        <v>45055</v>
      </c>
      <c r="B3298">
        <v>38</v>
      </c>
      <c r="C3298" t="s">
        <v>9</v>
      </c>
      <c r="D3298" t="s">
        <v>14</v>
      </c>
      <c r="E3298" t="s">
        <v>10</v>
      </c>
      <c r="F3298">
        <v>125</v>
      </c>
      <c r="G3298">
        <v>0.77</v>
      </c>
      <c r="H3298">
        <v>2394</v>
      </c>
      <c r="I3298" s="2">
        <v>0.89583333333333337</v>
      </c>
    </row>
    <row r="3299" spans="1:9" hidden="1" x14ac:dyDescent="0.25">
      <c r="A3299" s="1">
        <v>45056</v>
      </c>
      <c r="B3299">
        <v>39</v>
      </c>
      <c r="C3299" t="s">
        <v>9</v>
      </c>
      <c r="D3299" t="s">
        <v>14</v>
      </c>
      <c r="E3299" t="s">
        <v>10</v>
      </c>
      <c r="F3299">
        <v>150</v>
      </c>
      <c r="G3299">
        <v>0.88</v>
      </c>
      <c r="H3299">
        <v>2394</v>
      </c>
      <c r="I3299" s="2">
        <v>0.89583333333333337</v>
      </c>
    </row>
    <row r="3300" spans="1:9" hidden="1" x14ac:dyDescent="0.25">
      <c r="A3300" s="1">
        <v>45057</v>
      </c>
      <c r="B3300">
        <v>40</v>
      </c>
      <c r="C3300" t="s">
        <v>9</v>
      </c>
      <c r="D3300" t="s">
        <v>14</v>
      </c>
      <c r="E3300" t="s">
        <v>10</v>
      </c>
      <c r="F3300">
        <v>112</v>
      </c>
      <c r="G3300">
        <v>0.74</v>
      </c>
      <c r="H3300">
        <v>2394</v>
      </c>
      <c r="I3300" s="2">
        <v>0.89583333333333337</v>
      </c>
    </row>
    <row r="3301" spans="1:9" hidden="1" x14ac:dyDescent="0.25">
      <c r="A3301" s="1">
        <v>45058</v>
      </c>
      <c r="B3301">
        <v>41</v>
      </c>
      <c r="C3301" t="s">
        <v>9</v>
      </c>
      <c r="D3301" t="s">
        <v>14</v>
      </c>
      <c r="E3301" t="s">
        <v>10</v>
      </c>
      <c r="F3301">
        <v>104</v>
      </c>
      <c r="G3301">
        <v>0.63</v>
      </c>
      <c r="H3301">
        <v>2394</v>
      </c>
      <c r="I3301" s="2">
        <v>0.89583333333333337</v>
      </c>
    </row>
    <row r="3302" spans="1:9" hidden="1" x14ac:dyDescent="0.25">
      <c r="A3302" s="1">
        <v>45059</v>
      </c>
      <c r="B3302">
        <v>42</v>
      </c>
      <c r="C3302" t="s">
        <v>9</v>
      </c>
      <c r="D3302" t="s">
        <v>14</v>
      </c>
      <c r="E3302" t="s">
        <v>10</v>
      </c>
      <c r="F3302">
        <v>104</v>
      </c>
      <c r="G3302">
        <v>0.61</v>
      </c>
      <c r="H3302">
        <v>2394</v>
      </c>
      <c r="I3302" s="2">
        <v>0.89583333333333337</v>
      </c>
    </row>
    <row r="3303" spans="1:9" hidden="1" x14ac:dyDescent="0.25">
      <c r="A3303" s="1">
        <v>45060</v>
      </c>
      <c r="B3303">
        <v>43</v>
      </c>
      <c r="C3303" t="s">
        <v>9</v>
      </c>
      <c r="D3303" t="s">
        <v>14</v>
      </c>
      <c r="E3303" t="s">
        <v>10</v>
      </c>
      <c r="F3303">
        <v>104</v>
      </c>
      <c r="G3303">
        <v>0.5</v>
      </c>
      <c r="H3303">
        <v>2394</v>
      </c>
      <c r="I3303" s="2">
        <v>0.89583333333333337</v>
      </c>
    </row>
    <row r="3304" spans="1:9" hidden="1" x14ac:dyDescent="0.25">
      <c r="A3304" s="1">
        <v>45061</v>
      </c>
      <c r="B3304">
        <v>44</v>
      </c>
      <c r="C3304" t="s">
        <v>9</v>
      </c>
      <c r="D3304" t="s">
        <v>14</v>
      </c>
      <c r="E3304" t="s">
        <v>10</v>
      </c>
      <c r="F3304">
        <v>112</v>
      </c>
      <c r="G3304">
        <v>0.62</v>
      </c>
      <c r="H3304">
        <v>2394</v>
      </c>
      <c r="I3304" s="2">
        <v>0.89583333333333337</v>
      </c>
    </row>
    <row r="3305" spans="1:9" hidden="1" x14ac:dyDescent="0.25">
      <c r="A3305" s="1">
        <v>45062</v>
      </c>
      <c r="B3305">
        <v>45</v>
      </c>
      <c r="C3305" t="s">
        <v>9</v>
      </c>
      <c r="D3305" t="s">
        <v>14</v>
      </c>
      <c r="E3305" t="s">
        <v>10</v>
      </c>
      <c r="F3305">
        <v>143</v>
      </c>
      <c r="G3305">
        <v>1.18</v>
      </c>
      <c r="H3305">
        <v>2394</v>
      </c>
      <c r="I3305" s="2">
        <v>0.89583333333333337</v>
      </c>
    </row>
    <row r="3306" spans="1:9" hidden="1" x14ac:dyDescent="0.25">
      <c r="A3306" s="1">
        <v>45063</v>
      </c>
      <c r="B3306">
        <v>46</v>
      </c>
      <c r="C3306" t="s">
        <v>9</v>
      </c>
      <c r="D3306" t="s">
        <v>14</v>
      </c>
      <c r="E3306" t="s">
        <v>10</v>
      </c>
      <c r="F3306">
        <v>112</v>
      </c>
      <c r="G3306">
        <v>0.82</v>
      </c>
      <c r="H3306">
        <v>2394</v>
      </c>
      <c r="I3306" s="2">
        <v>0.89583333333333337</v>
      </c>
    </row>
    <row r="3307" spans="1:9" hidden="1" x14ac:dyDescent="0.25">
      <c r="A3307" s="1">
        <v>45064</v>
      </c>
      <c r="B3307">
        <v>47</v>
      </c>
      <c r="C3307" t="s">
        <v>9</v>
      </c>
      <c r="D3307" t="s">
        <v>14</v>
      </c>
      <c r="E3307" t="s">
        <v>10</v>
      </c>
      <c r="F3307">
        <v>162</v>
      </c>
      <c r="G3307">
        <v>0.95</v>
      </c>
      <c r="H3307">
        <v>2394</v>
      </c>
      <c r="I3307" s="2">
        <v>0.89583333333333337</v>
      </c>
    </row>
    <row r="3308" spans="1:9" hidden="1" x14ac:dyDescent="0.25">
      <c r="A3308" s="1">
        <v>45065</v>
      </c>
      <c r="B3308">
        <v>48</v>
      </c>
      <c r="C3308" t="s">
        <v>9</v>
      </c>
      <c r="D3308" t="s">
        <v>14</v>
      </c>
      <c r="E3308" t="s">
        <v>10</v>
      </c>
      <c r="F3308">
        <v>104</v>
      </c>
      <c r="G3308">
        <v>0.74</v>
      </c>
      <c r="H3308">
        <v>2394</v>
      </c>
      <c r="I3308" s="2">
        <v>0.89583333333333337</v>
      </c>
    </row>
    <row r="3309" spans="1:9" hidden="1" x14ac:dyDescent="0.25">
      <c r="A3309" s="1">
        <v>45066</v>
      </c>
      <c r="B3309">
        <v>49</v>
      </c>
      <c r="C3309" t="s">
        <v>9</v>
      </c>
      <c r="D3309" t="s">
        <v>14</v>
      </c>
      <c r="E3309" t="s">
        <v>10</v>
      </c>
      <c r="F3309">
        <v>112</v>
      </c>
      <c r="G3309">
        <v>0.71</v>
      </c>
      <c r="H3309">
        <v>2394</v>
      </c>
      <c r="I3309" s="2">
        <v>0.89583333333333337</v>
      </c>
    </row>
    <row r="3310" spans="1:9" hidden="1" x14ac:dyDescent="0.25">
      <c r="A3310" s="1">
        <v>45067</v>
      </c>
      <c r="B3310">
        <v>50</v>
      </c>
      <c r="C3310" t="s">
        <v>9</v>
      </c>
      <c r="D3310" t="s">
        <v>14</v>
      </c>
      <c r="E3310" t="s">
        <v>10</v>
      </c>
      <c r="F3310">
        <v>162</v>
      </c>
      <c r="G3310">
        <v>0.95</v>
      </c>
      <c r="H3310">
        <v>2394</v>
      </c>
      <c r="I3310" s="2">
        <v>0.89583333333333337</v>
      </c>
    </row>
    <row r="3311" spans="1:9" hidden="1" x14ac:dyDescent="0.25">
      <c r="A3311" s="1">
        <v>45068</v>
      </c>
      <c r="B3311">
        <v>51</v>
      </c>
      <c r="C3311" t="s">
        <v>9</v>
      </c>
      <c r="D3311" t="s">
        <v>14</v>
      </c>
      <c r="E3311" t="s">
        <v>10</v>
      </c>
      <c r="F3311">
        <v>104</v>
      </c>
      <c r="G3311">
        <v>0.76</v>
      </c>
      <c r="H3311">
        <v>2394</v>
      </c>
      <c r="I3311" s="2">
        <v>0.89583333333333337</v>
      </c>
    </row>
    <row r="3312" spans="1:9" hidden="1" x14ac:dyDescent="0.25">
      <c r="A3312" s="1">
        <v>45069</v>
      </c>
      <c r="B3312">
        <v>52</v>
      </c>
      <c r="C3312" t="s">
        <v>9</v>
      </c>
      <c r="D3312" t="s">
        <v>14</v>
      </c>
      <c r="E3312" t="s">
        <v>10</v>
      </c>
      <c r="F3312">
        <v>112</v>
      </c>
      <c r="G3312">
        <v>0.64</v>
      </c>
      <c r="H3312">
        <v>2394</v>
      </c>
      <c r="I3312" s="2">
        <v>0.89583333333333337</v>
      </c>
    </row>
    <row r="3313" spans="1:9" hidden="1" x14ac:dyDescent="0.25">
      <c r="A3313" s="1">
        <v>45070</v>
      </c>
      <c r="B3313">
        <v>53</v>
      </c>
      <c r="C3313" t="s">
        <v>9</v>
      </c>
      <c r="D3313" t="s">
        <v>14</v>
      </c>
      <c r="E3313" t="s">
        <v>10</v>
      </c>
      <c r="F3313">
        <v>104</v>
      </c>
      <c r="G3313">
        <v>0.56000000000000005</v>
      </c>
      <c r="H3313">
        <v>2394</v>
      </c>
      <c r="I3313" s="2">
        <v>0.89583333333333337</v>
      </c>
    </row>
    <row r="3314" spans="1:9" hidden="1" x14ac:dyDescent="0.25">
      <c r="A3314" s="1">
        <v>45071</v>
      </c>
      <c r="B3314">
        <v>54</v>
      </c>
      <c r="C3314" t="s">
        <v>9</v>
      </c>
      <c r="D3314" t="s">
        <v>14</v>
      </c>
      <c r="E3314" t="s">
        <v>10</v>
      </c>
      <c r="F3314">
        <v>104</v>
      </c>
      <c r="G3314">
        <v>0.48</v>
      </c>
      <c r="H3314">
        <v>2394</v>
      </c>
      <c r="I3314" s="2">
        <v>0.89583333333333337</v>
      </c>
    </row>
    <row r="3315" spans="1:9" hidden="1" x14ac:dyDescent="0.25">
      <c r="A3315" s="1">
        <v>45072</v>
      </c>
      <c r="B3315">
        <v>55</v>
      </c>
      <c r="C3315" t="s">
        <v>9</v>
      </c>
      <c r="D3315" t="s">
        <v>14</v>
      </c>
      <c r="E3315" t="s">
        <v>10</v>
      </c>
      <c r="F3315">
        <v>112</v>
      </c>
      <c r="G3315">
        <v>0.73</v>
      </c>
      <c r="H3315">
        <v>2394</v>
      </c>
      <c r="I3315" s="2">
        <v>0.89583333333333337</v>
      </c>
    </row>
    <row r="3316" spans="1:9" hidden="1" x14ac:dyDescent="0.25">
      <c r="A3316" s="1">
        <v>45073</v>
      </c>
      <c r="B3316">
        <v>56</v>
      </c>
      <c r="C3316" t="s">
        <v>9</v>
      </c>
      <c r="D3316" t="s">
        <v>14</v>
      </c>
      <c r="E3316" t="s">
        <v>10</v>
      </c>
      <c r="F3316">
        <v>104</v>
      </c>
      <c r="G3316">
        <v>0.65</v>
      </c>
      <c r="H3316">
        <v>2394</v>
      </c>
      <c r="I3316" s="2">
        <v>0.89583333333333337</v>
      </c>
    </row>
    <row r="3317" spans="1:9" hidden="1" x14ac:dyDescent="0.25">
      <c r="A3317" s="1">
        <v>45074</v>
      </c>
      <c r="B3317">
        <v>57</v>
      </c>
      <c r="C3317" t="s">
        <v>9</v>
      </c>
      <c r="D3317" t="s">
        <v>14</v>
      </c>
      <c r="E3317" t="s">
        <v>10</v>
      </c>
      <c r="F3317">
        <v>150</v>
      </c>
      <c r="G3317">
        <v>1.04</v>
      </c>
      <c r="H3317">
        <v>2394</v>
      </c>
      <c r="I3317" s="2">
        <v>0.89583333333333337</v>
      </c>
    </row>
    <row r="3318" spans="1:9" hidden="1" x14ac:dyDescent="0.25">
      <c r="A3318" s="1">
        <v>45075</v>
      </c>
      <c r="B3318">
        <v>58</v>
      </c>
      <c r="C3318" t="s">
        <v>9</v>
      </c>
      <c r="D3318" t="s">
        <v>14</v>
      </c>
      <c r="E3318" t="s">
        <v>10</v>
      </c>
      <c r="F3318">
        <v>112</v>
      </c>
      <c r="G3318">
        <v>0.85</v>
      </c>
      <c r="H3318">
        <v>2394</v>
      </c>
      <c r="I3318" s="2">
        <v>0.89583333333333337</v>
      </c>
    </row>
    <row r="3319" spans="1:9" hidden="1" x14ac:dyDescent="0.25">
      <c r="A3319" s="1">
        <v>45076</v>
      </c>
      <c r="B3319">
        <v>59</v>
      </c>
      <c r="C3319" t="s">
        <v>9</v>
      </c>
      <c r="D3319" t="s">
        <v>14</v>
      </c>
      <c r="E3319" t="s">
        <v>10</v>
      </c>
      <c r="F3319">
        <v>104</v>
      </c>
      <c r="G3319">
        <v>0.74</v>
      </c>
      <c r="H3319">
        <v>2394</v>
      </c>
      <c r="I3319" s="2">
        <v>0.89583333333333337</v>
      </c>
    </row>
    <row r="3320" spans="1:9" hidden="1" x14ac:dyDescent="0.25">
      <c r="A3320" s="1">
        <v>45077</v>
      </c>
      <c r="B3320">
        <v>60</v>
      </c>
      <c r="C3320" t="s">
        <v>9</v>
      </c>
      <c r="D3320" t="s">
        <v>14</v>
      </c>
      <c r="E3320" t="s">
        <v>10</v>
      </c>
      <c r="F3320">
        <v>112</v>
      </c>
      <c r="G3320">
        <v>0.64</v>
      </c>
      <c r="H3320">
        <v>2394</v>
      </c>
      <c r="I3320" s="2">
        <v>0.89583333333333337</v>
      </c>
    </row>
    <row r="3321" spans="1:9" hidden="1" x14ac:dyDescent="0.25">
      <c r="A3321" s="1">
        <v>45078</v>
      </c>
      <c r="B3321">
        <v>61</v>
      </c>
      <c r="C3321" t="s">
        <v>9</v>
      </c>
      <c r="D3321" t="s">
        <v>14</v>
      </c>
      <c r="E3321" t="s">
        <v>10</v>
      </c>
      <c r="F3321">
        <v>112</v>
      </c>
      <c r="G3321">
        <v>0.98</v>
      </c>
      <c r="H3321">
        <v>2394</v>
      </c>
      <c r="I3321" s="2">
        <v>0.89583333333333337</v>
      </c>
    </row>
    <row r="3322" spans="1:9" hidden="1" x14ac:dyDescent="0.25">
      <c r="A3322" s="1">
        <v>45079</v>
      </c>
      <c r="B3322">
        <v>62</v>
      </c>
      <c r="C3322" t="s">
        <v>9</v>
      </c>
      <c r="D3322" t="s">
        <v>14</v>
      </c>
      <c r="E3322" t="s">
        <v>10</v>
      </c>
      <c r="F3322">
        <v>96</v>
      </c>
      <c r="G3322">
        <v>0.9</v>
      </c>
      <c r="H3322">
        <v>2394</v>
      </c>
      <c r="I3322" s="2">
        <v>0.89583333333333337</v>
      </c>
    </row>
    <row r="3323" spans="1:9" hidden="1" x14ac:dyDescent="0.25">
      <c r="A3323" s="1">
        <v>45080</v>
      </c>
      <c r="B3323">
        <v>63</v>
      </c>
      <c r="C3323" t="s">
        <v>9</v>
      </c>
      <c r="D3323" t="s">
        <v>14</v>
      </c>
      <c r="E3323" t="s">
        <v>10</v>
      </c>
      <c r="F3323">
        <v>90</v>
      </c>
      <c r="G3323">
        <v>1.01</v>
      </c>
      <c r="H3323">
        <v>2394</v>
      </c>
      <c r="I3323" s="2">
        <v>0.89583333333333337</v>
      </c>
    </row>
    <row r="3324" spans="1:9" hidden="1" x14ac:dyDescent="0.25">
      <c r="A3324" s="1">
        <v>45081</v>
      </c>
      <c r="B3324">
        <v>64</v>
      </c>
      <c r="C3324" t="s">
        <v>9</v>
      </c>
      <c r="D3324" t="s">
        <v>14</v>
      </c>
      <c r="E3324" t="s">
        <v>10</v>
      </c>
      <c r="F3324">
        <v>75</v>
      </c>
      <c r="G3324">
        <v>0.85</v>
      </c>
      <c r="H3324">
        <v>2394</v>
      </c>
      <c r="I3324" s="2">
        <v>0.89583333333333337</v>
      </c>
    </row>
    <row r="3325" spans="1:9" hidden="1" x14ac:dyDescent="0.25">
      <c r="A3325" s="1">
        <v>45082</v>
      </c>
      <c r="B3325">
        <v>65</v>
      </c>
      <c r="C3325" t="s">
        <v>9</v>
      </c>
      <c r="D3325" t="s">
        <v>14</v>
      </c>
      <c r="E3325" t="s">
        <v>10</v>
      </c>
      <c r="F3325">
        <v>96</v>
      </c>
      <c r="G3325">
        <v>1</v>
      </c>
      <c r="H3325">
        <v>2394</v>
      </c>
      <c r="I3325" s="2">
        <v>0.89583333333333337</v>
      </c>
    </row>
    <row r="3326" spans="1:9" hidden="1" x14ac:dyDescent="0.25">
      <c r="A3326" s="1">
        <v>45083</v>
      </c>
      <c r="B3326">
        <v>66</v>
      </c>
      <c r="C3326" t="s">
        <v>9</v>
      </c>
      <c r="D3326" t="s">
        <v>14</v>
      </c>
      <c r="E3326" t="s">
        <v>10</v>
      </c>
      <c r="F3326">
        <v>90</v>
      </c>
      <c r="G3326">
        <v>0.9</v>
      </c>
      <c r="H3326">
        <v>2394</v>
      </c>
      <c r="I3326" s="2">
        <v>0.89583333333333337</v>
      </c>
    </row>
    <row r="3327" spans="1:9" hidden="1" x14ac:dyDescent="0.25">
      <c r="A3327" s="1">
        <v>45084</v>
      </c>
      <c r="B3327">
        <v>67</v>
      </c>
      <c r="C3327" t="s">
        <v>9</v>
      </c>
      <c r="D3327" t="s">
        <v>14</v>
      </c>
      <c r="E3327" t="s">
        <v>10</v>
      </c>
      <c r="F3327">
        <v>104</v>
      </c>
      <c r="G3327">
        <v>1.1000000000000001</v>
      </c>
      <c r="H3327">
        <v>2394</v>
      </c>
      <c r="I3327" s="2">
        <v>0.89583333333333337</v>
      </c>
    </row>
    <row r="3328" spans="1:9" hidden="1" x14ac:dyDescent="0.25">
      <c r="A3328" s="1">
        <v>45085</v>
      </c>
      <c r="B3328">
        <v>68</v>
      </c>
      <c r="C3328" t="s">
        <v>9</v>
      </c>
      <c r="D3328" t="s">
        <v>14</v>
      </c>
      <c r="E3328" t="s">
        <v>10</v>
      </c>
      <c r="F3328">
        <v>112</v>
      </c>
      <c r="G3328">
        <v>1.1499999999999999</v>
      </c>
      <c r="H3328">
        <v>2394</v>
      </c>
      <c r="I3328" s="2">
        <v>0.89583333333333337</v>
      </c>
    </row>
    <row r="3329" spans="1:9" hidden="1" x14ac:dyDescent="0.25">
      <c r="A3329" s="1">
        <v>45086</v>
      </c>
      <c r="B3329">
        <v>69</v>
      </c>
      <c r="C3329" t="s">
        <v>9</v>
      </c>
      <c r="D3329" t="s">
        <v>14</v>
      </c>
      <c r="E3329" t="s">
        <v>10</v>
      </c>
      <c r="F3329">
        <v>75</v>
      </c>
      <c r="G3329">
        <v>0.85</v>
      </c>
      <c r="H3329">
        <v>2394</v>
      </c>
      <c r="I3329" s="2">
        <v>0.89583333333333337</v>
      </c>
    </row>
    <row r="3330" spans="1:9" hidden="1" x14ac:dyDescent="0.25">
      <c r="A3330" s="1">
        <v>45087</v>
      </c>
      <c r="B3330">
        <v>70</v>
      </c>
      <c r="C3330" t="s">
        <v>9</v>
      </c>
      <c r="D3330" t="s">
        <v>14</v>
      </c>
      <c r="E3330" t="s">
        <v>10</v>
      </c>
      <c r="F3330">
        <v>96</v>
      </c>
      <c r="G3330">
        <v>0.9</v>
      </c>
      <c r="H3330">
        <v>2394</v>
      </c>
      <c r="I3330" s="2">
        <v>0.89583333333333337</v>
      </c>
    </row>
    <row r="3331" spans="1:9" hidden="1" x14ac:dyDescent="0.25">
      <c r="A3331" s="1">
        <v>45088</v>
      </c>
      <c r="B3331">
        <v>71</v>
      </c>
      <c r="C3331" t="s">
        <v>9</v>
      </c>
      <c r="D3331" t="s">
        <v>14</v>
      </c>
      <c r="E3331" t="s">
        <v>10</v>
      </c>
      <c r="F3331">
        <v>75</v>
      </c>
      <c r="G3331">
        <v>0.76</v>
      </c>
      <c r="H3331">
        <v>2394</v>
      </c>
      <c r="I3331" s="2">
        <v>0.89583333333333337</v>
      </c>
    </row>
    <row r="3332" spans="1:9" hidden="1" x14ac:dyDescent="0.25">
      <c r="A3332" s="1">
        <v>45089</v>
      </c>
      <c r="B3332">
        <v>72</v>
      </c>
      <c r="C3332" t="s">
        <v>9</v>
      </c>
      <c r="D3332" t="s">
        <v>14</v>
      </c>
      <c r="E3332" t="s">
        <v>10</v>
      </c>
      <c r="F3332">
        <v>75</v>
      </c>
      <c r="G3332">
        <v>0.67</v>
      </c>
      <c r="H3332">
        <v>2394</v>
      </c>
      <c r="I3332" s="2">
        <v>0.89583333333333337</v>
      </c>
    </row>
    <row r="3333" spans="1:9" hidden="1" x14ac:dyDescent="0.25">
      <c r="A3333" s="1">
        <v>45090</v>
      </c>
      <c r="B3333">
        <v>73</v>
      </c>
      <c r="C3333" t="s">
        <v>9</v>
      </c>
      <c r="D3333" t="s">
        <v>14</v>
      </c>
      <c r="E3333" t="s">
        <v>10</v>
      </c>
      <c r="F3333">
        <v>104</v>
      </c>
      <c r="G3333">
        <v>0.95</v>
      </c>
      <c r="H3333">
        <v>2394</v>
      </c>
      <c r="I3333" s="2">
        <v>0.89583333333333337</v>
      </c>
    </row>
    <row r="3334" spans="1:9" hidden="1" x14ac:dyDescent="0.25">
      <c r="A3334" s="1">
        <v>45091</v>
      </c>
      <c r="B3334">
        <v>74</v>
      </c>
      <c r="C3334" t="s">
        <v>9</v>
      </c>
      <c r="D3334" t="s">
        <v>14</v>
      </c>
      <c r="E3334" t="s">
        <v>10</v>
      </c>
      <c r="F3334">
        <v>75</v>
      </c>
      <c r="G3334">
        <v>0.78</v>
      </c>
      <c r="H3334">
        <v>2394</v>
      </c>
      <c r="I3334" s="2">
        <v>0.89583333333333337</v>
      </c>
    </row>
    <row r="3335" spans="1:9" hidden="1" x14ac:dyDescent="0.25">
      <c r="A3335" s="1">
        <v>45092</v>
      </c>
      <c r="B3335">
        <v>75</v>
      </c>
      <c r="C3335" t="s">
        <v>9</v>
      </c>
      <c r="D3335" t="s">
        <v>14</v>
      </c>
      <c r="E3335" t="s">
        <v>10</v>
      </c>
      <c r="F3335">
        <v>79</v>
      </c>
      <c r="G3335">
        <v>0.65</v>
      </c>
      <c r="H3335">
        <v>2394</v>
      </c>
      <c r="I3335" s="2">
        <v>0.89583333333333337</v>
      </c>
    </row>
    <row r="3336" spans="1:9" hidden="1" x14ac:dyDescent="0.25">
      <c r="A3336" s="1">
        <v>45093</v>
      </c>
      <c r="B3336">
        <v>76</v>
      </c>
      <c r="C3336" t="s">
        <v>9</v>
      </c>
      <c r="D3336" t="s">
        <v>14</v>
      </c>
      <c r="E3336" t="s">
        <v>10</v>
      </c>
      <c r="F3336">
        <v>79</v>
      </c>
      <c r="G3336">
        <v>0.54</v>
      </c>
      <c r="H3336">
        <v>2394</v>
      </c>
      <c r="I3336" s="2">
        <v>0.89583333333333337</v>
      </c>
    </row>
    <row r="3337" spans="1:9" hidden="1" x14ac:dyDescent="0.25">
      <c r="A3337" s="1">
        <v>45094</v>
      </c>
      <c r="B3337">
        <v>77</v>
      </c>
      <c r="C3337" t="s">
        <v>9</v>
      </c>
      <c r="D3337" t="s">
        <v>14</v>
      </c>
      <c r="E3337" t="s">
        <v>10</v>
      </c>
      <c r="F3337">
        <v>125</v>
      </c>
      <c r="G3337">
        <v>0.95</v>
      </c>
      <c r="H3337">
        <v>2394</v>
      </c>
      <c r="I3337" s="2">
        <v>0.89583333333333337</v>
      </c>
    </row>
    <row r="3338" spans="1:9" hidden="1" x14ac:dyDescent="0.25">
      <c r="A3338" s="1">
        <v>45095</v>
      </c>
      <c r="B3338">
        <v>78</v>
      </c>
      <c r="C3338" t="s">
        <v>9</v>
      </c>
      <c r="D3338" t="s">
        <v>14</v>
      </c>
      <c r="E3338" t="s">
        <v>10</v>
      </c>
      <c r="F3338">
        <v>84</v>
      </c>
      <c r="G3338">
        <v>0.88</v>
      </c>
      <c r="H3338">
        <v>2394</v>
      </c>
      <c r="I3338" s="2">
        <v>0.89583333333333337</v>
      </c>
    </row>
    <row r="3339" spans="1:9" hidden="1" x14ac:dyDescent="0.25">
      <c r="A3339" s="1">
        <v>45096</v>
      </c>
      <c r="B3339">
        <v>79</v>
      </c>
      <c r="C3339" t="s">
        <v>9</v>
      </c>
      <c r="D3339" t="s">
        <v>14</v>
      </c>
      <c r="E3339" t="s">
        <v>10</v>
      </c>
      <c r="F3339">
        <v>96</v>
      </c>
      <c r="G3339">
        <v>1.1200000000000001</v>
      </c>
      <c r="H3339">
        <v>2394</v>
      </c>
      <c r="I3339" s="2">
        <v>0.89583333333333337</v>
      </c>
    </row>
    <row r="3340" spans="1:9" hidden="1" x14ac:dyDescent="0.25">
      <c r="A3340" s="1">
        <v>45097</v>
      </c>
      <c r="B3340">
        <v>80</v>
      </c>
      <c r="C3340" t="s">
        <v>9</v>
      </c>
      <c r="D3340" t="s">
        <v>14</v>
      </c>
      <c r="E3340" t="s">
        <v>10</v>
      </c>
      <c r="F3340">
        <v>75</v>
      </c>
      <c r="G3340">
        <v>0.88</v>
      </c>
      <c r="H3340">
        <v>2394</v>
      </c>
      <c r="I3340" s="2">
        <v>0.89583333333333337</v>
      </c>
    </row>
    <row r="3341" spans="1:9" hidden="1" x14ac:dyDescent="0.25">
      <c r="A3341" s="1">
        <v>45098</v>
      </c>
      <c r="B3341">
        <v>81</v>
      </c>
      <c r="C3341" t="s">
        <v>9</v>
      </c>
      <c r="D3341" t="s">
        <v>14</v>
      </c>
      <c r="E3341" t="s">
        <v>10</v>
      </c>
      <c r="F3341">
        <v>90</v>
      </c>
      <c r="G3341">
        <v>0.93</v>
      </c>
      <c r="H3341">
        <v>2394</v>
      </c>
      <c r="I3341" s="2">
        <v>0.89583333333333337</v>
      </c>
    </row>
    <row r="3342" spans="1:9" hidden="1" x14ac:dyDescent="0.25">
      <c r="A3342" s="1">
        <v>45099</v>
      </c>
      <c r="B3342">
        <v>82</v>
      </c>
      <c r="C3342" t="s">
        <v>9</v>
      </c>
      <c r="D3342" t="s">
        <v>14</v>
      </c>
      <c r="E3342" t="s">
        <v>10</v>
      </c>
      <c r="F3342">
        <v>84</v>
      </c>
      <c r="G3342">
        <v>0.86</v>
      </c>
      <c r="H3342">
        <v>2394</v>
      </c>
      <c r="I3342" s="2">
        <v>0.89583333333333337</v>
      </c>
    </row>
    <row r="3343" spans="1:9" hidden="1" x14ac:dyDescent="0.25">
      <c r="A3343" s="1">
        <v>45100</v>
      </c>
      <c r="B3343">
        <v>83</v>
      </c>
      <c r="C3343" t="s">
        <v>9</v>
      </c>
      <c r="D3343" t="s">
        <v>14</v>
      </c>
      <c r="E3343" t="s">
        <v>10</v>
      </c>
      <c r="F3343">
        <v>84</v>
      </c>
      <c r="G3343">
        <v>0.84</v>
      </c>
      <c r="H3343">
        <v>2394</v>
      </c>
      <c r="I3343" s="2">
        <v>0.89583333333333337</v>
      </c>
    </row>
    <row r="3344" spans="1:9" hidden="1" x14ac:dyDescent="0.25">
      <c r="A3344" s="1">
        <v>45101</v>
      </c>
      <c r="B3344">
        <v>84</v>
      </c>
      <c r="C3344" t="s">
        <v>9</v>
      </c>
      <c r="D3344" t="s">
        <v>14</v>
      </c>
      <c r="E3344" t="s">
        <v>10</v>
      </c>
      <c r="F3344">
        <v>79</v>
      </c>
      <c r="G3344">
        <v>0.78</v>
      </c>
      <c r="H3344">
        <v>2394</v>
      </c>
      <c r="I3344" s="2">
        <v>0.89583333333333337</v>
      </c>
    </row>
    <row r="3345" spans="1:9" hidden="1" x14ac:dyDescent="0.25">
      <c r="A3345" s="1">
        <v>45102</v>
      </c>
      <c r="B3345">
        <v>85</v>
      </c>
      <c r="C3345" t="s">
        <v>9</v>
      </c>
      <c r="D3345" t="s">
        <v>14</v>
      </c>
      <c r="E3345" t="s">
        <v>10</v>
      </c>
      <c r="F3345">
        <v>84</v>
      </c>
      <c r="G3345">
        <v>0.83</v>
      </c>
      <c r="H3345">
        <v>2394</v>
      </c>
      <c r="I3345" s="2">
        <v>0.89583333333333337</v>
      </c>
    </row>
    <row r="3346" spans="1:9" hidden="1" x14ac:dyDescent="0.25">
      <c r="A3346" s="1">
        <v>45103</v>
      </c>
      <c r="B3346">
        <v>86</v>
      </c>
      <c r="C3346" t="s">
        <v>9</v>
      </c>
      <c r="D3346" t="s">
        <v>14</v>
      </c>
      <c r="E3346" t="s">
        <v>10</v>
      </c>
      <c r="F3346">
        <v>75</v>
      </c>
      <c r="G3346">
        <v>0.76</v>
      </c>
      <c r="H3346">
        <v>2394</v>
      </c>
      <c r="I3346" s="2">
        <v>0.89583333333333337</v>
      </c>
    </row>
    <row r="3347" spans="1:9" hidden="1" x14ac:dyDescent="0.25">
      <c r="A3347" s="1">
        <v>45104</v>
      </c>
      <c r="B3347">
        <v>87</v>
      </c>
      <c r="C3347" t="s">
        <v>9</v>
      </c>
      <c r="D3347" t="s">
        <v>14</v>
      </c>
      <c r="E3347" t="s">
        <v>10</v>
      </c>
      <c r="F3347">
        <v>112</v>
      </c>
      <c r="G3347">
        <v>1.1000000000000001</v>
      </c>
      <c r="H3347">
        <v>2394</v>
      </c>
      <c r="I3347" s="2">
        <v>0.89583333333333337</v>
      </c>
    </row>
    <row r="3348" spans="1:9" hidden="1" x14ac:dyDescent="0.25">
      <c r="A3348" s="1">
        <v>45105</v>
      </c>
      <c r="B3348">
        <v>88</v>
      </c>
      <c r="C3348" t="s">
        <v>9</v>
      </c>
      <c r="D3348" t="s">
        <v>14</v>
      </c>
      <c r="E3348" t="s">
        <v>10</v>
      </c>
      <c r="F3348">
        <v>112</v>
      </c>
      <c r="G3348">
        <v>0.95</v>
      </c>
      <c r="H3348">
        <v>2394</v>
      </c>
      <c r="I3348" s="2">
        <v>0.89583333333333337</v>
      </c>
    </row>
    <row r="3349" spans="1:9" hidden="1" x14ac:dyDescent="0.25">
      <c r="A3349" s="1">
        <v>45106</v>
      </c>
      <c r="B3349">
        <v>89</v>
      </c>
      <c r="C3349" t="s">
        <v>9</v>
      </c>
      <c r="D3349" t="s">
        <v>14</v>
      </c>
      <c r="E3349" t="s">
        <v>10</v>
      </c>
      <c r="F3349">
        <v>90</v>
      </c>
      <c r="G3349">
        <v>0.92</v>
      </c>
      <c r="H3349">
        <v>2394</v>
      </c>
      <c r="I3349" s="2">
        <v>0.89583333333333337</v>
      </c>
    </row>
    <row r="3350" spans="1:9" hidden="1" x14ac:dyDescent="0.25">
      <c r="A3350" s="1">
        <v>45107</v>
      </c>
      <c r="B3350">
        <v>90</v>
      </c>
      <c r="C3350" t="s">
        <v>9</v>
      </c>
      <c r="D3350" t="s">
        <v>14</v>
      </c>
      <c r="E3350" t="s">
        <v>10</v>
      </c>
      <c r="F3350">
        <v>96</v>
      </c>
      <c r="G3350">
        <v>1.1000000000000001</v>
      </c>
      <c r="H3350">
        <v>2394</v>
      </c>
      <c r="I3350" s="2">
        <v>0.89583333333333337</v>
      </c>
    </row>
    <row r="3351" spans="1:9" hidden="1" x14ac:dyDescent="0.25">
      <c r="A3351" s="1">
        <v>45108</v>
      </c>
      <c r="B3351">
        <v>91</v>
      </c>
      <c r="C3351" t="s">
        <v>9</v>
      </c>
      <c r="D3351" t="s">
        <v>14</v>
      </c>
      <c r="E3351" t="s">
        <v>10</v>
      </c>
      <c r="F3351">
        <v>68</v>
      </c>
      <c r="G3351">
        <v>0.95</v>
      </c>
      <c r="H3351">
        <v>2394</v>
      </c>
      <c r="I3351" s="2">
        <v>0.89583333333333337</v>
      </c>
    </row>
    <row r="3352" spans="1:9" hidden="1" x14ac:dyDescent="0.25">
      <c r="A3352" s="1">
        <v>45109</v>
      </c>
      <c r="B3352">
        <v>92</v>
      </c>
      <c r="C3352" t="s">
        <v>9</v>
      </c>
      <c r="D3352" t="s">
        <v>14</v>
      </c>
      <c r="E3352" t="s">
        <v>10</v>
      </c>
      <c r="F3352">
        <v>75</v>
      </c>
      <c r="G3352">
        <v>1.2</v>
      </c>
      <c r="H3352">
        <v>2394</v>
      </c>
      <c r="I3352" s="2">
        <v>0.89583333333333337</v>
      </c>
    </row>
    <row r="3353" spans="1:9" hidden="1" x14ac:dyDescent="0.25">
      <c r="A3353" s="1">
        <v>45110</v>
      </c>
      <c r="B3353">
        <v>93</v>
      </c>
      <c r="C3353" t="s">
        <v>9</v>
      </c>
      <c r="D3353" t="s">
        <v>14</v>
      </c>
      <c r="E3353" t="s">
        <v>10</v>
      </c>
      <c r="F3353">
        <v>63</v>
      </c>
      <c r="G3353">
        <v>0.78</v>
      </c>
      <c r="H3353">
        <v>2394</v>
      </c>
      <c r="I3353" s="2">
        <v>0.89583333333333337</v>
      </c>
    </row>
    <row r="3354" spans="1:9" hidden="1" x14ac:dyDescent="0.25">
      <c r="A3354" s="1">
        <v>45111</v>
      </c>
      <c r="B3354">
        <v>94</v>
      </c>
      <c r="C3354" t="s">
        <v>9</v>
      </c>
      <c r="D3354" t="s">
        <v>14</v>
      </c>
      <c r="E3354" t="s">
        <v>10</v>
      </c>
      <c r="F3354">
        <v>59</v>
      </c>
      <c r="G3354">
        <v>0.72</v>
      </c>
      <c r="H3354">
        <v>2394</v>
      </c>
      <c r="I3354" s="2">
        <v>0.89583333333333337</v>
      </c>
    </row>
    <row r="3355" spans="1:9" hidden="1" x14ac:dyDescent="0.25">
      <c r="A3355" s="1">
        <v>45112</v>
      </c>
      <c r="B3355">
        <v>95</v>
      </c>
      <c r="C3355" t="s">
        <v>9</v>
      </c>
      <c r="D3355" t="s">
        <v>14</v>
      </c>
      <c r="E3355" t="s">
        <v>10</v>
      </c>
      <c r="F3355">
        <v>63</v>
      </c>
      <c r="G3355">
        <v>0.87</v>
      </c>
      <c r="H3355">
        <v>2394</v>
      </c>
      <c r="I3355" s="2">
        <v>0.89583333333333337</v>
      </c>
    </row>
    <row r="3356" spans="1:9" hidden="1" x14ac:dyDescent="0.25">
      <c r="A3356" s="1">
        <v>45113</v>
      </c>
      <c r="B3356">
        <v>96</v>
      </c>
      <c r="C3356" t="s">
        <v>9</v>
      </c>
      <c r="D3356" t="s">
        <v>14</v>
      </c>
      <c r="E3356" t="s">
        <v>10</v>
      </c>
      <c r="F3356">
        <v>68</v>
      </c>
      <c r="G3356">
        <v>1.0900000000000001</v>
      </c>
      <c r="H3356">
        <v>2394</v>
      </c>
      <c r="I3356" s="2">
        <v>0.89583333333333337</v>
      </c>
    </row>
    <row r="3357" spans="1:9" hidden="1" x14ac:dyDescent="0.25">
      <c r="A3357" s="1">
        <v>45114</v>
      </c>
      <c r="B3357">
        <v>97</v>
      </c>
      <c r="C3357" t="s">
        <v>9</v>
      </c>
      <c r="D3357" t="s">
        <v>14</v>
      </c>
      <c r="E3357" t="s">
        <v>10</v>
      </c>
      <c r="F3357">
        <v>59</v>
      </c>
      <c r="G3357">
        <v>0.84</v>
      </c>
      <c r="H3357">
        <v>2394</v>
      </c>
      <c r="I3357" s="2">
        <v>0.89583333333333337</v>
      </c>
    </row>
    <row r="3358" spans="1:9" hidden="1" x14ac:dyDescent="0.25">
      <c r="A3358" s="1">
        <v>45115</v>
      </c>
      <c r="B3358">
        <v>98</v>
      </c>
      <c r="C3358" t="s">
        <v>9</v>
      </c>
      <c r="D3358" t="s">
        <v>14</v>
      </c>
      <c r="E3358" t="s">
        <v>10</v>
      </c>
      <c r="F3358">
        <v>75</v>
      </c>
      <c r="G3358">
        <v>1.0900000000000001</v>
      </c>
      <c r="H3358">
        <v>2394</v>
      </c>
      <c r="I3358" s="2">
        <v>0.89583333333333337</v>
      </c>
    </row>
    <row r="3359" spans="1:9" hidden="1" x14ac:dyDescent="0.25">
      <c r="A3359" s="1">
        <v>45116</v>
      </c>
      <c r="B3359">
        <v>99</v>
      </c>
      <c r="C3359" t="s">
        <v>9</v>
      </c>
      <c r="D3359" t="s">
        <v>14</v>
      </c>
      <c r="E3359" t="s">
        <v>10</v>
      </c>
      <c r="F3359">
        <v>68</v>
      </c>
      <c r="G3359">
        <v>0.9</v>
      </c>
      <c r="H3359">
        <v>2394</v>
      </c>
      <c r="I3359" s="2">
        <v>0.89583333333333337</v>
      </c>
    </row>
    <row r="3360" spans="1:9" hidden="1" x14ac:dyDescent="0.25">
      <c r="A3360" s="1">
        <v>45117</v>
      </c>
      <c r="B3360">
        <v>100</v>
      </c>
      <c r="C3360" t="s">
        <v>9</v>
      </c>
      <c r="D3360" t="s">
        <v>14</v>
      </c>
      <c r="E3360" t="s">
        <v>10</v>
      </c>
      <c r="F3360">
        <v>63</v>
      </c>
      <c r="G3360">
        <v>0.78</v>
      </c>
      <c r="H3360">
        <v>2394</v>
      </c>
      <c r="I3360" s="2">
        <v>0.89583333333333337</v>
      </c>
    </row>
    <row r="3361" spans="1:9" hidden="1" x14ac:dyDescent="0.25">
      <c r="A3361" s="1">
        <v>45118</v>
      </c>
      <c r="B3361">
        <v>101</v>
      </c>
      <c r="C3361" t="s">
        <v>9</v>
      </c>
      <c r="D3361" t="s">
        <v>14</v>
      </c>
      <c r="E3361" t="s">
        <v>10</v>
      </c>
      <c r="F3361">
        <v>63</v>
      </c>
      <c r="G3361">
        <v>0.67</v>
      </c>
      <c r="H3361">
        <v>2394</v>
      </c>
      <c r="I3361" s="2">
        <v>0.89583333333333337</v>
      </c>
    </row>
    <row r="3362" spans="1:9" hidden="1" x14ac:dyDescent="0.25">
      <c r="A3362" s="1">
        <v>45119</v>
      </c>
      <c r="B3362">
        <v>102</v>
      </c>
      <c r="C3362" t="s">
        <v>9</v>
      </c>
      <c r="D3362" t="s">
        <v>14</v>
      </c>
      <c r="E3362" t="s">
        <v>10</v>
      </c>
      <c r="F3362">
        <v>63</v>
      </c>
      <c r="G3362">
        <v>0.69</v>
      </c>
      <c r="H3362">
        <v>2394</v>
      </c>
      <c r="I3362" s="2">
        <v>0.89583333333333337</v>
      </c>
    </row>
    <row r="3363" spans="1:9" hidden="1" x14ac:dyDescent="0.25">
      <c r="A3363" s="1">
        <v>45120</v>
      </c>
      <c r="B3363">
        <v>103</v>
      </c>
      <c r="C3363" t="s">
        <v>9</v>
      </c>
      <c r="D3363" t="s">
        <v>14</v>
      </c>
      <c r="E3363" t="s">
        <v>10</v>
      </c>
      <c r="F3363">
        <v>63</v>
      </c>
      <c r="G3363">
        <v>0.64</v>
      </c>
      <c r="H3363">
        <v>2394</v>
      </c>
      <c r="I3363" s="2">
        <v>0.89583333333333337</v>
      </c>
    </row>
    <row r="3364" spans="1:9" hidden="1" x14ac:dyDescent="0.25">
      <c r="A3364" s="1">
        <v>45121</v>
      </c>
      <c r="B3364">
        <v>104</v>
      </c>
      <c r="C3364" t="s">
        <v>9</v>
      </c>
      <c r="D3364" t="s">
        <v>14</v>
      </c>
      <c r="E3364" t="s">
        <v>10</v>
      </c>
      <c r="F3364">
        <v>63</v>
      </c>
      <c r="G3364">
        <v>0.7</v>
      </c>
      <c r="H3364">
        <v>2394</v>
      </c>
      <c r="I3364" s="2">
        <v>0.89583333333333337</v>
      </c>
    </row>
    <row r="3365" spans="1:9" hidden="1" x14ac:dyDescent="0.25">
      <c r="A3365" s="1">
        <v>45122</v>
      </c>
      <c r="B3365">
        <v>105</v>
      </c>
      <c r="C3365" t="s">
        <v>9</v>
      </c>
      <c r="D3365" t="s">
        <v>14</v>
      </c>
      <c r="E3365" t="s">
        <v>10</v>
      </c>
      <c r="F3365">
        <v>63</v>
      </c>
      <c r="G3365">
        <v>0.82</v>
      </c>
      <c r="H3365">
        <v>2394</v>
      </c>
      <c r="I3365" s="2">
        <v>0.89583333333333337</v>
      </c>
    </row>
    <row r="3366" spans="1:9" hidden="1" x14ac:dyDescent="0.25">
      <c r="A3366" s="1">
        <v>45123</v>
      </c>
      <c r="B3366">
        <v>106</v>
      </c>
      <c r="C3366" t="s">
        <v>9</v>
      </c>
      <c r="D3366" t="s">
        <v>14</v>
      </c>
      <c r="E3366" t="s">
        <v>10</v>
      </c>
      <c r="F3366">
        <v>68</v>
      </c>
      <c r="G3366">
        <v>0.92</v>
      </c>
      <c r="H3366">
        <v>2394</v>
      </c>
      <c r="I3366" s="2">
        <v>0.89583333333333337</v>
      </c>
    </row>
    <row r="3367" spans="1:9" hidden="1" x14ac:dyDescent="0.25">
      <c r="A3367" s="1">
        <v>45124</v>
      </c>
      <c r="B3367">
        <v>107</v>
      </c>
      <c r="C3367" t="s">
        <v>9</v>
      </c>
      <c r="D3367" t="s">
        <v>14</v>
      </c>
      <c r="E3367" t="s">
        <v>10</v>
      </c>
      <c r="F3367">
        <v>59</v>
      </c>
      <c r="G3367">
        <v>0.76</v>
      </c>
      <c r="H3367">
        <v>2394</v>
      </c>
      <c r="I3367" s="2">
        <v>0.89583333333333337</v>
      </c>
    </row>
    <row r="3368" spans="1:9" hidden="1" x14ac:dyDescent="0.25">
      <c r="A3368" s="1">
        <v>45125</v>
      </c>
      <c r="B3368">
        <v>108</v>
      </c>
      <c r="C3368" t="s">
        <v>9</v>
      </c>
      <c r="D3368" t="s">
        <v>14</v>
      </c>
      <c r="E3368" t="s">
        <v>10</v>
      </c>
      <c r="F3368">
        <v>59</v>
      </c>
      <c r="G3368">
        <v>0.78</v>
      </c>
      <c r="H3368">
        <v>2394</v>
      </c>
      <c r="I3368" s="2">
        <v>0.89583333333333337</v>
      </c>
    </row>
    <row r="3369" spans="1:9" hidden="1" x14ac:dyDescent="0.25">
      <c r="A3369" s="1">
        <v>45126</v>
      </c>
      <c r="B3369">
        <v>109</v>
      </c>
      <c r="C3369" t="s">
        <v>9</v>
      </c>
      <c r="D3369" t="s">
        <v>14</v>
      </c>
      <c r="E3369" t="s">
        <v>10</v>
      </c>
      <c r="F3369">
        <v>68</v>
      </c>
      <c r="G3369">
        <v>0.84</v>
      </c>
      <c r="H3369">
        <v>2394</v>
      </c>
      <c r="I3369" s="2">
        <v>0.89583333333333337</v>
      </c>
    </row>
    <row r="3370" spans="1:9" hidden="1" x14ac:dyDescent="0.25">
      <c r="A3370" s="1">
        <v>45127</v>
      </c>
      <c r="B3370">
        <v>110</v>
      </c>
      <c r="C3370" t="s">
        <v>9</v>
      </c>
      <c r="D3370" t="s">
        <v>14</v>
      </c>
      <c r="E3370" t="s">
        <v>10</v>
      </c>
      <c r="F3370">
        <v>59</v>
      </c>
      <c r="G3370">
        <v>0.72</v>
      </c>
      <c r="H3370">
        <v>2394</v>
      </c>
      <c r="I3370" s="2">
        <v>0.89583333333333337</v>
      </c>
    </row>
    <row r="3371" spans="1:9" hidden="1" x14ac:dyDescent="0.25">
      <c r="A3371" s="1">
        <v>45128</v>
      </c>
      <c r="B3371">
        <v>111</v>
      </c>
      <c r="C3371" t="s">
        <v>9</v>
      </c>
      <c r="D3371" t="s">
        <v>14</v>
      </c>
      <c r="E3371" t="s">
        <v>10</v>
      </c>
      <c r="F3371">
        <v>63</v>
      </c>
      <c r="G3371">
        <v>0.67</v>
      </c>
      <c r="H3371">
        <v>2394</v>
      </c>
      <c r="I3371" s="2">
        <v>0.89583333333333337</v>
      </c>
    </row>
    <row r="3372" spans="1:9" hidden="1" x14ac:dyDescent="0.25">
      <c r="A3372" s="1">
        <v>45129</v>
      </c>
      <c r="B3372">
        <v>112</v>
      </c>
      <c r="C3372" t="s">
        <v>9</v>
      </c>
      <c r="D3372" t="s">
        <v>14</v>
      </c>
      <c r="E3372" t="s">
        <v>10</v>
      </c>
      <c r="F3372">
        <v>68</v>
      </c>
      <c r="G3372">
        <v>0.95</v>
      </c>
      <c r="H3372">
        <v>2394</v>
      </c>
      <c r="I3372" s="2">
        <v>0.89583333333333337</v>
      </c>
    </row>
    <row r="3373" spans="1:9" hidden="1" x14ac:dyDescent="0.25">
      <c r="A3373" s="1">
        <v>45130</v>
      </c>
      <c r="B3373">
        <v>113</v>
      </c>
      <c r="C3373" t="s">
        <v>9</v>
      </c>
      <c r="D3373" t="s">
        <v>14</v>
      </c>
      <c r="E3373" t="s">
        <v>10</v>
      </c>
      <c r="F3373">
        <v>59</v>
      </c>
      <c r="G3373">
        <v>0.78</v>
      </c>
      <c r="H3373">
        <v>2394</v>
      </c>
      <c r="I3373" s="2">
        <v>0.89583333333333337</v>
      </c>
    </row>
    <row r="3374" spans="1:9" hidden="1" x14ac:dyDescent="0.25">
      <c r="A3374" s="1">
        <v>45131</v>
      </c>
      <c r="B3374">
        <v>114</v>
      </c>
      <c r="C3374" t="s">
        <v>9</v>
      </c>
      <c r="D3374" t="s">
        <v>14</v>
      </c>
      <c r="E3374" t="s">
        <v>10</v>
      </c>
      <c r="F3374">
        <v>59</v>
      </c>
      <c r="G3374">
        <v>0.65</v>
      </c>
      <c r="H3374">
        <v>2394</v>
      </c>
      <c r="I3374" s="2">
        <v>0.89583333333333337</v>
      </c>
    </row>
    <row r="3375" spans="1:9" hidden="1" x14ac:dyDescent="0.25">
      <c r="A3375" s="1">
        <v>45132</v>
      </c>
      <c r="B3375">
        <v>115</v>
      </c>
      <c r="C3375" t="s">
        <v>9</v>
      </c>
      <c r="D3375" t="s">
        <v>14</v>
      </c>
      <c r="E3375" t="s">
        <v>10</v>
      </c>
      <c r="F3375">
        <v>79</v>
      </c>
      <c r="G3375">
        <v>0.91</v>
      </c>
      <c r="H3375">
        <v>2394</v>
      </c>
      <c r="I3375" s="2">
        <v>0.89583333333333337</v>
      </c>
    </row>
    <row r="3376" spans="1:9" hidden="1" x14ac:dyDescent="0.25">
      <c r="A3376" s="1">
        <v>45133</v>
      </c>
      <c r="B3376">
        <v>116</v>
      </c>
      <c r="C3376" t="s">
        <v>9</v>
      </c>
      <c r="D3376" t="s">
        <v>14</v>
      </c>
      <c r="E3376" t="s">
        <v>10</v>
      </c>
      <c r="F3376">
        <v>68</v>
      </c>
      <c r="G3376">
        <v>0.68</v>
      </c>
      <c r="H3376">
        <v>2394</v>
      </c>
      <c r="I3376" s="2">
        <v>0.89583333333333337</v>
      </c>
    </row>
    <row r="3377" spans="1:9" hidden="1" x14ac:dyDescent="0.25">
      <c r="A3377" s="1">
        <v>45134</v>
      </c>
      <c r="B3377">
        <v>117</v>
      </c>
      <c r="C3377" t="s">
        <v>9</v>
      </c>
      <c r="D3377" t="s">
        <v>14</v>
      </c>
      <c r="E3377" t="s">
        <v>10</v>
      </c>
      <c r="F3377">
        <v>68</v>
      </c>
      <c r="G3377">
        <v>0.95</v>
      </c>
      <c r="H3377">
        <v>2394</v>
      </c>
      <c r="I3377" s="2">
        <v>0.89583333333333337</v>
      </c>
    </row>
    <row r="3378" spans="1:9" hidden="1" x14ac:dyDescent="0.25">
      <c r="A3378" s="1">
        <v>45135</v>
      </c>
      <c r="B3378">
        <v>118</v>
      </c>
      <c r="C3378" t="s">
        <v>9</v>
      </c>
      <c r="D3378" t="s">
        <v>14</v>
      </c>
      <c r="E3378" t="s">
        <v>10</v>
      </c>
      <c r="F3378">
        <v>68</v>
      </c>
      <c r="G3378">
        <v>0.94</v>
      </c>
      <c r="H3378">
        <v>2394</v>
      </c>
      <c r="I3378" s="2">
        <v>0.89583333333333337</v>
      </c>
    </row>
    <row r="3379" spans="1:9" hidden="1" x14ac:dyDescent="0.25">
      <c r="A3379" s="1">
        <v>45136</v>
      </c>
      <c r="B3379">
        <v>119</v>
      </c>
      <c r="C3379" t="s">
        <v>9</v>
      </c>
      <c r="D3379" t="s">
        <v>14</v>
      </c>
      <c r="E3379" t="s">
        <v>10</v>
      </c>
      <c r="F3379">
        <v>59</v>
      </c>
      <c r="G3379">
        <v>0.78</v>
      </c>
      <c r="H3379">
        <v>2394</v>
      </c>
      <c r="I3379" s="2">
        <v>0.89583333333333337</v>
      </c>
    </row>
    <row r="3380" spans="1:9" hidden="1" x14ac:dyDescent="0.25">
      <c r="A3380" s="1">
        <v>45137</v>
      </c>
      <c r="B3380">
        <v>120</v>
      </c>
      <c r="C3380" t="s">
        <v>9</v>
      </c>
      <c r="D3380" t="s">
        <v>14</v>
      </c>
      <c r="E3380" t="s">
        <v>10</v>
      </c>
      <c r="F3380">
        <v>59</v>
      </c>
      <c r="G3380">
        <v>0.72</v>
      </c>
      <c r="H3380">
        <v>2394</v>
      </c>
      <c r="I3380" s="2">
        <v>0.89583333333333337</v>
      </c>
    </row>
    <row r="3381" spans="1:9" hidden="1" x14ac:dyDescent="0.25">
      <c r="A3381" s="1">
        <v>45138</v>
      </c>
      <c r="B3381">
        <v>121</v>
      </c>
      <c r="C3381" t="s">
        <v>9</v>
      </c>
      <c r="D3381" t="s">
        <v>14</v>
      </c>
      <c r="E3381" t="s">
        <v>10</v>
      </c>
      <c r="F3381">
        <v>48</v>
      </c>
      <c r="G3381">
        <v>0.67</v>
      </c>
      <c r="H3381">
        <v>2394</v>
      </c>
      <c r="I3381" s="2">
        <v>0.89583333333333337</v>
      </c>
    </row>
    <row r="3382" spans="1:9" hidden="1" x14ac:dyDescent="0.25">
      <c r="A3382" s="1">
        <v>45139</v>
      </c>
      <c r="B3382">
        <v>122</v>
      </c>
      <c r="C3382" t="s">
        <v>9</v>
      </c>
      <c r="D3382" t="s">
        <v>14</v>
      </c>
      <c r="E3382" t="s">
        <v>10</v>
      </c>
      <c r="F3382">
        <v>53</v>
      </c>
      <c r="G3382">
        <v>0.92</v>
      </c>
      <c r="H3382">
        <v>2394</v>
      </c>
      <c r="I3382" s="2">
        <v>0.89583333333333337</v>
      </c>
    </row>
    <row r="3383" spans="1:9" hidden="1" x14ac:dyDescent="0.25">
      <c r="A3383" s="1">
        <v>45140</v>
      </c>
      <c r="B3383">
        <v>123</v>
      </c>
      <c r="C3383" t="s">
        <v>9</v>
      </c>
      <c r="D3383" t="s">
        <v>14</v>
      </c>
      <c r="E3383" t="s">
        <v>10</v>
      </c>
      <c r="F3383">
        <v>48</v>
      </c>
      <c r="G3383">
        <v>0.78</v>
      </c>
      <c r="H3383">
        <v>2394</v>
      </c>
      <c r="I3383" s="2">
        <v>0.89583333333333337</v>
      </c>
    </row>
    <row r="3384" spans="1:9" hidden="1" x14ac:dyDescent="0.25">
      <c r="A3384" s="1">
        <v>45141</v>
      </c>
      <c r="B3384">
        <v>124</v>
      </c>
      <c r="C3384" t="s">
        <v>9</v>
      </c>
      <c r="D3384" t="s">
        <v>14</v>
      </c>
      <c r="E3384" t="s">
        <v>10</v>
      </c>
      <c r="F3384">
        <v>48</v>
      </c>
      <c r="G3384">
        <v>0.67</v>
      </c>
      <c r="H3384">
        <v>2394</v>
      </c>
      <c r="I3384" s="2">
        <v>0.89583333333333337</v>
      </c>
    </row>
    <row r="3385" spans="1:9" hidden="1" x14ac:dyDescent="0.25">
      <c r="A3385" s="1">
        <v>45142</v>
      </c>
      <c r="B3385">
        <v>125</v>
      </c>
      <c r="C3385" t="s">
        <v>9</v>
      </c>
      <c r="D3385" t="s">
        <v>14</v>
      </c>
      <c r="E3385" t="s">
        <v>10</v>
      </c>
      <c r="F3385">
        <v>48</v>
      </c>
      <c r="G3385">
        <v>0.64</v>
      </c>
      <c r="H3385">
        <v>2394</v>
      </c>
      <c r="I3385" s="2">
        <v>0.89583333333333337</v>
      </c>
    </row>
    <row r="3386" spans="1:9" hidden="1" x14ac:dyDescent="0.25">
      <c r="A3386" s="1">
        <v>45143</v>
      </c>
      <c r="B3386">
        <v>126</v>
      </c>
      <c r="C3386" t="s">
        <v>9</v>
      </c>
      <c r="D3386" t="s">
        <v>14</v>
      </c>
      <c r="E3386" t="s">
        <v>10</v>
      </c>
      <c r="F3386">
        <v>41</v>
      </c>
      <c r="G3386">
        <v>0.67</v>
      </c>
      <c r="H3386">
        <v>2394</v>
      </c>
      <c r="I3386" s="2">
        <v>0.89583333333333337</v>
      </c>
    </row>
    <row r="3387" spans="1:9" hidden="1" x14ac:dyDescent="0.25">
      <c r="A3387" s="1">
        <v>45144</v>
      </c>
      <c r="B3387">
        <v>127</v>
      </c>
      <c r="C3387" t="s">
        <v>9</v>
      </c>
      <c r="D3387" t="s">
        <v>14</v>
      </c>
      <c r="E3387" t="s">
        <v>10</v>
      </c>
      <c r="F3387">
        <v>53</v>
      </c>
      <c r="G3387">
        <v>0.84</v>
      </c>
      <c r="H3387">
        <v>2394</v>
      </c>
      <c r="I3387" s="2">
        <v>0.89583333333333337</v>
      </c>
    </row>
    <row r="3388" spans="1:9" hidden="1" x14ac:dyDescent="0.25">
      <c r="A3388" s="1">
        <v>45145</v>
      </c>
      <c r="B3388">
        <v>128</v>
      </c>
      <c r="C3388" t="s">
        <v>9</v>
      </c>
      <c r="D3388" t="s">
        <v>14</v>
      </c>
      <c r="E3388" t="s">
        <v>10</v>
      </c>
      <c r="F3388">
        <v>41</v>
      </c>
      <c r="G3388">
        <v>0.69</v>
      </c>
      <c r="H3388">
        <v>2394</v>
      </c>
      <c r="I3388" s="2">
        <v>0.89583333333333337</v>
      </c>
    </row>
    <row r="3389" spans="1:9" hidden="1" x14ac:dyDescent="0.25">
      <c r="A3389" s="1">
        <v>45146</v>
      </c>
      <c r="B3389">
        <v>129</v>
      </c>
      <c r="C3389" t="s">
        <v>9</v>
      </c>
      <c r="D3389" t="s">
        <v>14</v>
      </c>
      <c r="E3389" t="s">
        <v>10</v>
      </c>
      <c r="F3389">
        <v>53</v>
      </c>
      <c r="G3389">
        <v>0.95</v>
      </c>
      <c r="H3389">
        <v>2394</v>
      </c>
      <c r="I3389" s="2">
        <v>0.89583333333333337</v>
      </c>
    </row>
    <row r="3390" spans="1:9" hidden="1" x14ac:dyDescent="0.25">
      <c r="A3390" s="1">
        <v>45147</v>
      </c>
      <c r="B3390">
        <v>130</v>
      </c>
      <c r="C3390" t="s">
        <v>9</v>
      </c>
      <c r="D3390" t="s">
        <v>14</v>
      </c>
      <c r="E3390" t="s">
        <v>10</v>
      </c>
      <c r="F3390">
        <v>41</v>
      </c>
      <c r="G3390">
        <v>0.79</v>
      </c>
      <c r="H3390">
        <v>2394</v>
      </c>
      <c r="I3390" s="2">
        <v>0.89583333333333337</v>
      </c>
    </row>
    <row r="3391" spans="1:9" hidden="1" x14ac:dyDescent="0.25">
      <c r="A3391" s="1">
        <v>45148</v>
      </c>
      <c r="B3391">
        <v>131</v>
      </c>
      <c r="C3391" t="s">
        <v>9</v>
      </c>
      <c r="D3391" t="s">
        <v>14</v>
      </c>
      <c r="E3391" t="s">
        <v>10</v>
      </c>
      <c r="F3391">
        <v>53</v>
      </c>
      <c r="G3391">
        <v>1.07</v>
      </c>
      <c r="H3391">
        <v>2394</v>
      </c>
      <c r="I3391" s="2">
        <v>0.89583333333333337</v>
      </c>
    </row>
    <row r="3392" spans="1:9" hidden="1" x14ac:dyDescent="0.25">
      <c r="A3392" s="1">
        <v>45149</v>
      </c>
      <c r="B3392">
        <v>132</v>
      </c>
      <c r="C3392" t="s">
        <v>9</v>
      </c>
      <c r="D3392" t="s">
        <v>14</v>
      </c>
      <c r="E3392" t="s">
        <v>10</v>
      </c>
      <c r="F3392">
        <v>48</v>
      </c>
      <c r="G3392">
        <v>0.85</v>
      </c>
      <c r="H3392">
        <v>2394</v>
      </c>
      <c r="I3392" s="2">
        <v>0.89583333333333337</v>
      </c>
    </row>
    <row r="3393" spans="1:9" hidden="1" x14ac:dyDescent="0.25">
      <c r="A3393" s="1">
        <v>45150</v>
      </c>
      <c r="B3393">
        <v>133</v>
      </c>
      <c r="C3393" t="s">
        <v>9</v>
      </c>
      <c r="D3393" t="s">
        <v>14</v>
      </c>
      <c r="E3393" t="s">
        <v>10</v>
      </c>
      <c r="F3393">
        <v>41</v>
      </c>
      <c r="G3393">
        <v>0.77</v>
      </c>
      <c r="H3393">
        <v>2394</v>
      </c>
      <c r="I3393" s="2">
        <v>0.89583333333333337</v>
      </c>
    </row>
    <row r="3394" spans="1:9" hidden="1" x14ac:dyDescent="0.25">
      <c r="A3394" s="1">
        <v>45151</v>
      </c>
      <c r="B3394">
        <v>134</v>
      </c>
      <c r="C3394" t="s">
        <v>9</v>
      </c>
      <c r="D3394" t="s">
        <v>14</v>
      </c>
      <c r="E3394" t="s">
        <v>10</v>
      </c>
      <c r="F3394">
        <v>41</v>
      </c>
      <c r="G3394">
        <v>0.71</v>
      </c>
      <c r="H3394">
        <v>2394</v>
      </c>
      <c r="I3394" s="2">
        <v>0.89583333333333337</v>
      </c>
    </row>
    <row r="3395" spans="1:9" hidden="1" x14ac:dyDescent="0.25">
      <c r="A3395" s="1">
        <v>45152</v>
      </c>
      <c r="B3395">
        <v>135</v>
      </c>
      <c r="C3395" t="s">
        <v>9</v>
      </c>
      <c r="D3395" t="s">
        <v>14</v>
      </c>
      <c r="E3395" t="s">
        <v>10</v>
      </c>
      <c r="F3395">
        <v>48</v>
      </c>
      <c r="G3395">
        <v>1.1499999999999999</v>
      </c>
      <c r="H3395">
        <v>2394</v>
      </c>
      <c r="I3395" s="2">
        <v>0.89583333333333337</v>
      </c>
    </row>
    <row r="3396" spans="1:9" hidden="1" x14ac:dyDescent="0.25">
      <c r="A3396" s="1">
        <v>45153</v>
      </c>
      <c r="B3396">
        <v>136</v>
      </c>
      <c r="C3396" t="s">
        <v>9</v>
      </c>
      <c r="D3396" t="s">
        <v>14</v>
      </c>
      <c r="E3396" t="s">
        <v>10</v>
      </c>
      <c r="F3396">
        <v>41</v>
      </c>
      <c r="G3396">
        <v>0.78</v>
      </c>
      <c r="H3396">
        <v>2394</v>
      </c>
      <c r="I3396" s="2">
        <v>0.89583333333333337</v>
      </c>
    </row>
    <row r="3397" spans="1:9" hidden="1" x14ac:dyDescent="0.25">
      <c r="A3397" s="1">
        <v>45154</v>
      </c>
      <c r="B3397">
        <v>137</v>
      </c>
      <c r="C3397" t="s">
        <v>9</v>
      </c>
      <c r="D3397" t="s">
        <v>14</v>
      </c>
      <c r="E3397" t="s">
        <v>10</v>
      </c>
      <c r="F3397">
        <v>48</v>
      </c>
      <c r="G3397">
        <v>0.88</v>
      </c>
      <c r="H3397">
        <v>2394</v>
      </c>
      <c r="I3397" s="2">
        <v>0.89583333333333337</v>
      </c>
    </row>
    <row r="3398" spans="1:9" hidden="1" x14ac:dyDescent="0.25">
      <c r="A3398" s="1">
        <v>45155</v>
      </c>
      <c r="B3398">
        <v>138</v>
      </c>
      <c r="C3398" t="s">
        <v>9</v>
      </c>
      <c r="D3398" t="s">
        <v>14</v>
      </c>
      <c r="E3398" t="s">
        <v>10</v>
      </c>
      <c r="F3398">
        <v>41</v>
      </c>
      <c r="G3398">
        <v>0.65</v>
      </c>
      <c r="H3398">
        <v>2394</v>
      </c>
      <c r="I3398" s="2">
        <v>0.89583333333333337</v>
      </c>
    </row>
    <row r="3399" spans="1:9" hidden="1" x14ac:dyDescent="0.25">
      <c r="A3399" s="1">
        <v>45156</v>
      </c>
      <c r="B3399">
        <v>139</v>
      </c>
      <c r="C3399" t="s">
        <v>9</v>
      </c>
      <c r="D3399" t="s">
        <v>14</v>
      </c>
      <c r="E3399" t="s">
        <v>10</v>
      </c>
      <c r="F3399">
        <v>41</v>
      </c>
      <c r="G3399">
        <v>0.64</v>
      </c>
      <c r="H3399">
        <v>2394</v>
      </c>
      <c r="I3399" s="2">
        <v>0.89583333333333337</v>
      </c>
    </row>
    <row r="3400" spans="1:9" hidden="1" x14ac:dyDescent="0.25">
      <c r="A3400" s="1">
        <v>45157</v>
      </c>
      <c r="B3400">
        <v>140</v>
      </c>
      <c r="C3400" t="s">
        <v>9</v>
      </c>
      <c r="D3400" t="s">
        <v>14</v>
      </c>
      <c r="E3400" t="s">
        <v>10</v>
      </c>
      <c r="F3400">
        <v>53</v>
      </c>
      <c r="G3400">
        <v>0.95</v>
      </c>
      <c r="H3400">
        <v>2394</v>
      </c>
      <c r="I3400" s="2">
        <v>0.89583333333333337</v>
      </c>
    </row>
    <row r="3401" spans="1:9" hidden="1" x14ac:dyDescent="0.25">
      <c r="A3401" s="1">
        <v>45158</v>
      </c>
      <c r="B3401">
        <v>141</v>
      </c>
      <c r="C3401" t="s">
        <v>9</v>
      </c>
      <c r="D3401" t="s">
        <v>14</v>
      </c>
      <c r="E3401" t="s">
        <v>10</v>
      </c>
      <c r="F3401">
        <v>41</v>
      </c>
      <c r="G3401">
        <v>0.78</v>
      </c>
      <c r="H3401">
        <v>2394</v>
      </c>
      <c r="I3401" s="2">
        <v>0.89583333333333337</v>
      </c>
    </row>
    <row r="3402" spans="1:9" hidden="1" x14ac:dyDescent="0.25">
      <c r="A3402" s="1">
        <v>45159</v>
      </c>
      <c r="B3402">
        <v>142</v>
      </c>
      <c r="C3402" t="s">
        <v>9</v>
      </c>
      <c r="D3402" t="s">
        <v>14</v>
      </c>
      <c r="E3402" t="s">
        <v>10</v>
      </c>
      <c r="F3402">
        <v>41</v>
      </c>
      <c r="G3402">
        <v>0.64</v>
      </c>
      <c r="H3402">
        <v>2394</v>
      </c>
      <c r="I3402" s="2">
        <v>0.89583333333333337</v>
      </c>
    </row>
    <row r="3403" spans="1:9" hidden="1" x14ac:dyDescent="0.25">
      <c r="A3403" s="1">
        <v>45160</v>
      </c>
      <c r="B3403">
        <v>143</v>
      </c>
      <c r="C3403" t="s">
        <v>9</v>
      </c>
      <c r="D3403" t="s">
        <v>14</v>
      </c>
      <c r="E3403" t="s">
        <v>10</v>
      </c>
      <c r="F3403">
        <v>41</v>
      </c>
      <c r="G3403">
        <v>0.56000000000000005</v>
      </c>
      <c r="H3403">
        <v>2394</v>
      </c>
      <c r="I3403" s="2">
        <v>0.89583333333333337</v>
      </c>
    </row>
    <row r="3404" spans="1:9" hidden="1" x14ac:dyDescent="0.25">
      <c r="A3404" s="1">
        <v>45161</v>
      </c>
      <c r="B3404">
        <v>144</v>
      </c>
      <c r="C3404" t="s">
        <v>9</v>
      </c>
      <c r="D3404" t="s">
        <v>14</v>
      </c>
      <c r="E3404" t="s">
        <v>10</v>
      </c>
      <c r="F3404">
        <v>53</v>
      </c>
      <c r="G3404">
        <v>0.85</v>
      </c>
      <c r="H3404">
        <v>2394</v>
      </c>
      <c r="I3404" s="2">
        <v>0.89583333333333337</v>
      </c>
    </row>
    <row r="3405" spans="1:9" hidden="1" x14ac:dyDescent="0.25">
      <c r="A3405" s="1">
        <v>45162</v>
      </c>
      <c r="B3405">
        <v>145</v>
      </c>
      <c r="C3405" t="s">
        <v>9</v>
      </c>
      <c r="D3405" t="s">
        <v>14</v>
      </c>
      <c r="E3405" t="s">
        <v>10</v>
      </c>
      <c r="F3405">
        <v>53</v>
      </c>
      <c r="G3405">
        <v>0.96</v>
      </c>
      <c r="H3405">
        <v>2394</v>
      </c>
      <c r="I3405" s="2">
        <v>0.89583333333333337</v>
      </c>
    </row>
    <row r="3406" spans="1:9" hidden="1" x14ac:dyDescent="0.25">
      <c r="A3406" s="1">
        <v>45163</v>
      </c>
      <c r="B3406">
        <v>146</v>
      </c>
      <c r="C3406" t="s">
        <v>9</v>
      </c>
      <c r="D3406" t="s">
        <v>14</v>
      </c>
      <c r="E3406" t="s">
        <v>10</v>
      </c>
      <c r="F3406">
        <v>53</v>
      </c>
      <c r="G3406">
        <v>1.08</v>
      </c>
      <c r="H3406">
        <v>2394</v>
      </c>
      <c r="I3406" s="2">
        <v>0.89583333333333337</v>
      </c>
    </row>
    <row r="3407" spans="1:9" hidden="1" x14ac:dyDescent="0.25">
      <c r="A3407" s="1">
        <v>45164</v>
      </c>
      <c r="B3407">
        <v>147</v>
      </c>
      <c r="C3407" t="s">
        <v>9</v>
      </c>
      <c r="D3407" t="s">
        <v>14</v>
      </c>
      <c r="E3407" t="s">
        <v>10</v>
      </c>
      <c r="F3407">
        <v>41</v>
      </c>
      <c r="G3407">
        <v>0.83</v>
      </c>
      <c r="H3407">
        <v>2394</v>
      </c>
      <c r="I3407" s="2">
        <v>0.89583333333333337</v>
      </c>
    </row>
    <row r="3408" spans="1:9" hidden="1" x14ac:dyDescent="0.25">
      <c r="A3408" s="1">
        <v>45165</v>
      </c>
      <c r="B3408">
        <v>148</v>
      </c>
      <c r="C3408" t="s">
        <v>9</v>
      </c>
      <c r="D3408" t="s">
        <v>14</v>
      </c>
      <c r="E3408" t="s">
        <v>10</v>
      </c>
      <c r="F3408">
        <v>48</v>
      </c>
      <c r="G3408">
        <v>0.72</v>
      </c>
      <c r="H3408">
        <v>2394</v>
      </c>
      <c r="I3408" s="2">
        <v>0.89583333333333337</v>
      </c>
    </row>
    <row r="3409" spans="1:9" hidden="1" x14ac:dyDescent="0.25">
      <c r="A3409" s="1">
        <v>45166</v>
      </c>
      <c r="B3409">
        <v>149</v>
      </c>
      <c r="C3409" t="s">
        <v>9</v>
      </c>
      <c r="D3409" t="s">
        <v>14</v>
      </c>
      <c r="E3409" t="s">
        <v>10</v>
      </c>
      <c r="F3409">
        <v>48</v>
      </c>
      <c r="G3409">
        <v>0.74</v>
      </c>
      <c r="H3409">
        <v>2394</v>
      </c>
      <c r="I3409" s="2">
        <v>0.89583333333333337</v>
      </c>
    </row>
    <row r="3410" spans="1:9" hidden="1" x14ac:dyDescent="0.25">
      <c r="A3410" s="1">
        <v>45167</v>
      </c>
      <c r="B3410">
        <v>150</v>
      </c>
      <c r="C3410" t="s">
        <v>9</v>
      </c>
      <c r="D3410" t="s">
        <v>14</v>
      </c>
      <c r="E3410" t="s">
        <v>10</v>
      </c>
      <c r="F3410">
        <v>53</v>
      </c>
      <c r="G3410">
        <v>0.95</v>
      </c>
      <c r="H3410">
        <v>2394</v>
      </c>
      <c r="I3410" s="2">
        <v>0.89583333333333337</v>
      </c>
    </row>
    <row r="3411" spans="1:9" hidden="1" x14ac:dyDescent="0.25">
      <c r="A3411" s="1">
        <v>45168</v>
      </c>
      <c r="B3411">
        <v>151</v>
      </c>
      <c r="C3411" t="s">
        <v>9</v>
      </c>
      <c r="D3411" t="s">
        <v>14</v>
      </c>
      <c r="E3411" t="s">
        <v>10</v>
      </c>
      <c r="F3411">
        <v>37</v>
      </c>
      <c r="G3411">
        <v>0.81</v>
      </c>
      <c r="H3411">
        <v>2394</v>
      </c>
      <c r="I3411" s="2">
        <v>0.89583333333333337</v>
      </c>
    </row>
    <row r="3412" spans="1:9" hidden="1" x14ac:dyDescent="0.25">
      <c r="A3412" s="1">
        <v>45169</v>
      </c>
      <c r="B3412">
        <v>152</v>
      </c>
      <c r="C3412" t="s">
        <v>9</v>
      </c>
      <c r="D3412" t="s">
        <v>14</v>
      </c>
      <c r="E3412" t="s">
        <v>10</v>
      </c>
      <c r="F3412">
        <v>48</v>
      </c>
      <c r="G3412">
        <v>1.1499999999999999</v>
      </c>
      <c r="H3412">
        <v>2394</v>
      </c>
      <c r="I3412" s="2">
        <v>0.89583333333333337</v>
      </c>
    </row>
    <row r="3413" spans="1:9" hidden="1" x14ac:dyDescent="0.25">
      <c r="A3413" s="1">
        <v>45170</v>
      </c>
      <c r="B3413">
        <v>153</v>
      </c>
      <c r="C3413" t="s">
        <v>9</v>
      </c>
      <c r="D3413" t="s">
        <v>14</v>
      </c>
      <c r="E3413" t="s">
        <v>10</v>
      </c>
      <c r="F3413">
        <v>37</v>
      </c>
      <c r="G3413">
        <v>0.87</v>
      </c>
      <c r="H3413">
        <v>2394</v>
      </c>
      <c r="I3413" s="2">
        <v>0.89583333333333337</v>
      </c>
    </row>
    <row r="3414" spans="1:9" hidden="1" x14ac:dyDescent="0.25">
      <c r="A3414" s="1">
        <v>45171</v>
      </c>
      <c r="B3414">
        <v>154</v>
      </c>
      <c r="C3414" t="s">
        <v>9</v>
      </c>
      <c r="D3414" t="s">
        <v>14</v>
      </c>
      <c r="E3414" t="s">
        <v>10</v>
      </c>
      <c r="F3414">
        <v>37</v>
      </c>
      <c r="G3414">
        <v>0.78</v>
      </c>
      <c r="H3414">
        <v>2394</v>
      </c>
      <c r="I3414" s="2">
        <v>0.89583333333333337</v>
      </c>
    </row>
    <row r="3415" spans="1:9" hidden="1" x14ac:dyDescent="0.25">
      <c r="A3415" s="1">
        <v>45172</v>
      </c>
      <c r="B3415">
        <v>155</v>
      </c>
      <c r="C3415" t="s">
        <v>9</v>
      </c>
      <c r="D3415" t="s">
        <v>14</v>
      </c>
      <c r="E3415" t="s">
        <v>10</v>
      </c>
      <c r="F3415">
        <v>37</v>
      </c>
      <c r="G3415">
        <v>0.69</v>
      </c>
      <c r="H3415">
        <v>2394</v>
      </c>
      <c r="I3415" s="2">
        <v>0.89583333333333337</v>
      </c>
    </row>
    <row r="3416" spans="1:9" hidden="1" x14ac:dyDescent="0.25">
      <c r="A3416" s="1">
        <v>45173</v>
      </c>
      <c r="B3416">
        <v>156</v>
      </c>
      <c r="C3416" t="s">
        <v>9</v>
      </c>
      <c r="D3416" t="s">
        <v>14</v>
      </c>
      <c r="E3416" t="s">
        <v>10</v>
      </c>
      <c r="F3416">
        <v>30</v>
      </c>
      <c r="G3416">
        <v>0.63</v>
      </c>
      <c r="H3416">
        <v>2394</v>
      </c>
      <c r="I3416" s="2">
        <v>0.89583333333333337</v>
      </c>
    </row>
    <row r="3417" spans="1:9" hidden="1" x14ac:dyDescent="0.25">
      <c r="A3417" s="1">
        <v>45174</v>
      </c>
      <c r="B3417">
        <v>157</v>
      </c>
      <c r="C3417" t="s">
        <v>9</v>
      </c>
      <c r="D3417" t="s">
        <v>14</v>
      </c>
      <c r="E3417" t="s">
        <v>10</v>
      </c>
      <c r="F3417">
        <v>41</v>
      </c>
      <c r="G3417">
        <v>0.95</v>
      </c>
      <c r="H3417">
        <v>2394</v>
      </c>
      <c r="I3417" s="2">
        <v>0.89583333333333337</v>
      </c>
    </row>
    <row r="3418" spans="1:9" hidden="1" x14ac:dyDescent="0.25">
      <c r="A3418" s="1">
        <v>45175</v>
      </c>
      <c r="B3418">
        <v>158</v>
      </c>
      <c r="C3418" t="s">
        <v>9</v>
      </c>
      <c r="D3418" t="s">
        <v>14</v>
      </c>
      <c r="E3418" t="s">
        <v>10</v>
      </c>
      <c r="F3418">
        <v>30</v>
      </c>
      <c r="G3418">
        <v>0.73</v>
      </c>
      <c r="H3418">
        <v>2394</v>
      </c>
      <c r="I3418" s="2">
        <v>0.89583333333333337</v>
      </c>
    </row>
    <row r="3419" spans="1:9" hidden="1" x14ac:dyDescent="0.25">
      <c r="A3419" s="1">
        <v>45176</v>
      </c>
      <c r="B3419">
        <v>159</v>
      </c>
      <c r="C3419" t="s">
        <v>9</v>
      </c>
      <c r="D3419" t="s">
        <v>14</v>
      </c>
      <c r="E3419" t="s">
        <v>10</v>
      </c>
      <c r="F3419">
        <v>37</v>
      </c>
      <c r="G3419">
        <v>1.1299999999999999</v>
      </c>
      <c r="H3419">
        <v>2394</v>
      </c>
      <c r="I3419" s="2">
        <v>0.89583333333333337</v>
      </c>
    </row>
    <row r="3420" spans="1:9" hidden="1" x14ac:dyDescent="0.25">
      <c r="A3420" s="1">
        <v>45177</v>
      </c>
      <c r="B3420">
        <v>160</v>
      </c>
      <c r="C3420" t="s">
        <v>9</v>
      </c>
      <c r="D3420" t="s">
        <v>14</v>
      </c>
      <c r="E3420" t="s">
        <v>10</v>
      </c>
      <c r="F3420">
        <v>30</v>
      </c>
      <c r="G3420">
        <v>0.85</v>
      </c>
      <c r="H3420">
        <v>2394</v>
      </c>
      <c r="I3420" s="2">
        <v>0.89583333333333337</v>
      </c>
    </row>
    <row r="3421" spans="1:9" hidden="1" x14ac:dyDescent="0.25">
      <c r="A3421" s="1">
        <v>45178</v>
      </c>
      <c r="B3421">
        <v>161</v>
      </c>
      <c r="C3421" t="s">
        <v>9</v>
      </c>
      <c r="D3421" t="s">
        <v>14</v>
      </c>
      <c r="E3421" t="s">
        <v>10</v>
      </c>
      <c r="F3421">
        <v>33</v>
      </c>
      <c r="G3421">
        <v>0.76</v>
      </c>
      <c r="H3421">
        <v>2394</v>
      </c>
      <c r="I3421" s="2">
        <v>0.89583333333333337</v>
      </c>
    </row>
    <row r="3422" spans="1:9" hidden="1" x14ac:dyDescent="0.25">
      <c r="A3422" s="1">
        <v>45179</v>
      </c>
      <c r="B3422">
        <v>162</v>
      </c>
      <c r="C3422" t="s">
        <v>9</v>
      </c>
      <c r="D3422" t="s">
        <v>14</v>
      </c>
      <c r="E3422" t="s">
        <v>10</v>
      </c>
      <c r="F3422">
        <v>37</v>
      </c>
      <c r="G3422">
        <v>1.04</v>
      </c>
      <c r="H3422">
        <v>2394</v>
      </c>
      <c r="I3422" s="2">
        <v>0.89583333333333337</v>
      </c>
    </row>
    <row r="3423" spans="1:9" hidden="1" x14ac:dyDescent="0.25">
      <c r="A3423" s="1">
        <v>45180</v>
      </c>
      <c r="B3423">
        <v>163</v>
      </c>
      <c r="C3423" t="s">
        <v>9</v>
      </c>
      <c r="D3423" t="s">
        <v>14</v>
      </c>
      <c r="E3423" t="s">
        <v>10</v>
      </c>
      <c r="F3423">
        <v>37</v>
      </c>
      <c r="G3423">
        <v>0.82</v>
      </c>
      <c r="H3423">
        <v>2394</v>
      </c>
      <c r="I3423" s="2">
        <v>0.89583333333333337</v>
      </c>
    </row>
    <row r="3424" spans="1:9" hidden="1" x14ac:dyDescent="0.25">
      <c r="A3424" s="1">
        <v>45181</v>
      </c>
      <c r="B3424">
        <v>164</v>
      </c>
      <c r="C3424" t="s">
        <v>9</v>
      </c>
      <c r="D3424" t="s">
        <v>14</v>
      </c>
      <c r="E3424" t="s">
        <v>10</v>
      </c>
      <c r="F3424">
        <v>30</v>
      </c>
      <c r="G3424">
        <v>0.64</v>
      </c>
      <c r="H3424">
        <v>2394</v>
      </c>
      <c r="I3424" s="2">
        <v>0.89583333333333337</v>
      </c>
    </row>
    <row r="3425" spans="1:9" hidden="1" x14ac:dyDescent="0.25">
      <c r="A3425" s="1">
        <v>45182</v>
      </c>
      <c r="B3425">
        <v>165</v>
      </c>
      <c r="C3425" t="s">
        <v>9</v>
      </c>
      <c r="D3425" t="s">
        <v>14</v>
      </c>
      <c r="E3425" t="s">
        <v>10</v>
      </c>
      <c r="F3425">
        <v>33</v>
      </c>
      <c r="G3425">
        <v>0.59</v>
      </c>
      <c r="H3425">
        <v>2394</v>
      </c>
      <c r="I3425" s="2">
        <v>0.89583333333333337</v>
      </c>
    </row>
    <row r="3426" spans="1:9" hidden="1" x14ac:dyDescent="0.25">
      <c r="A3426" s="1">
        <v>45183</v>
      </c>
      <c r="B3426">
        <v>166</v>
      </c>
      <c r="C3426" t="s">
        <v>9</v>
      </c>
      <c r="D3426" t="s">
        <v>14</v>
      </c>
      <c r="E3426" t="s">
        <v>10</v>
      </c>
      <c r="F3426">
        <v>30</v>
      </c>
      <c r="G3426">
        <v>0.68</v>
      </c>
      <c r="H3426">
        <v>2394</v>
      </c>
      <c r="I3426" s="2">
        <v>0.89583333333333337</v>
      </c>
    </row>
    <row r="3427" spans="1:9" hidden="1" x14ac:dyDescent="0.25">
      <c r="A3427" s="1">
        <v>45184</v>
      </c>
      <c r="B3427">
        <v>167</v>
      </c>
      <c r="C3427" t="s">
        <v>9</v>
      </c>
      <c r="D3427" t="s">
        <v>14</v>
      </c>
      <c r="E3427" t="s">
        <v>10</v>
      </c>
      <c r="F3427">
        <v>30</v>
      </c>
      <c r="G3427">
        <v>0.62</v>
      </c>
      <c r="H3427">
        <v>2394</v>
      </c>
      <c r="I3427" s="2">
        <v>0.89583333333333337</v>
      </c>
    </row>
    <row r="3428" spans="1:9" hidden="1" x14ac:dyDescent="0.25">
      <c r="A3428" s="1">
        <v>45185</v>
      </c>
      <c r="B3428">
        <v>168</v>
      </c>
      <c r="C3428" t="s">
        <v>9</v>
      </c>
      <c r="D3428" t="s">
        <v>14</v>
      </c>
      <c r="E3428" t="s">
        <v>10</v>
      </c>
      <c r="F3428">
        <v>30</v>
      </c>
      <c r="G3428">
        <v>0.76</v>
      </c>
      <c r="H3428">
        <v>2394</v>
      </c>
      <c r="I3428" s="2">
        <v>0.89583333333333337</v>
      </c>
    </row>
    <row r="3429" spans="1:9" hidden="1" x14ac:dyDescent="0.25">
      <c r="A3429" s="1">
        <v>45186</v>
      </c>
      <c r="B3429">
        <v>169</v>
      </c>
      <c r="C3429" t="s">
        <v>9</v>
      </c>
      <c r="D3429" t="s">
        <v>14</v>
      </c>
      <c r="E3429" t="s">
        <v>10</v>
      </c>
      <c r="F3429">
        <v>37</v>
      </c>
      <c r="G3429">
        <v>0.84</v>
      </c>
      <c r="H3429">
        <v>2394</v>
      </c>
      <c r="I3429" s="2">
        <v>0.89583333333333337</v>
      </c>
    </row>
    <row r="3430" spans="1:9" hidden="1" x14ac:dyDescent="0.25">
      <c r="A3430" s="1">
        <v>45187</v>
      </c>
      <c r="B3430">
        <v>170</v>
      </c>
      <c r="C3430" t="s">
        <v>9</v>
      </c>
      <c r="D3430" t="s">
        <v>14</v>
      </c>
      <c r="E3430" t="s">
        <v>10</v>
      </c>
      <c r="F3430">
        <v>30</v>
      </c>
      <c r="G3430">
        <v>0.72</v>
      </c>
      <c r="H3430">
        <v>2394</v>
      </c>
      <c r="I3430" s="2">
        <v>0.89583333333333337</v>
      </c>
    </row>
    <row r="3431" spans="1:9" hidden="1" x14ac:dyDescent="0.25">
      <c r="A3431" s="1">
        <v>45188</v>
      </c>
      <c r="B3431">
        <v>171</v>
      </c>
      <c r="C3431" t="s">
        <v>9</v>
      </c>
      <c r="D3431" t="s">
        <v>14</v>
      </c>
      <c r="E3431" t="s">
        <v>10</v>
      </c>
      <c r="F3431">
        <v>30</v>
      </c>
      <c r="G3431">
        <v>0.63</v>
      </c>
      <c r="H3431">
        <v>2394</v>
      </c>
      <c r="I3431" s="2">
        <v>0.89583333333333337</v>
      </c>
    </row>
    <row r="3432" spans="1:9" hidden="1" x14ac:dyDescent="0.25">
      <c r="A3432" s="1">
        <v>45189</v>
      </c>
      <c r="B3432">
        <v>172</v>
      </c>
      <c r="C3432" t="s">
        <v>9</v>
      </c>
      <c r="D3432" t="s">
        <v>14</v>
      </c>
      <c r="E3432" t="s">
        <v>10</v>
      </c>
      <c r="F3432">
        <v>37</v>
      </c>
      <c r="G3432">
        <v>0.82</v>
      </c>
      <c r="H3432">
        <v>2394</v>
      </c>
      <c r="I3432" s="2">
        <v>0.89583333333333337</v>
      </c>
    </row>
    <row r="3433" spans="1:9" hidden="1" x14ac:dyDescent="0.25">
      <c r="A3433" s="1">
        <v>45190</v>
      </c>
      <c r="B3433">
        <v>173</v>
      </c>
      <c r="C3433" t="s">
        <v>9</v>
      </c>
      <c r="D3433" t="s">
        <v>14</v>
      </c>
      <c r="E3433" t="s">
        <v>10</v>
      </c>
      <c r="F3433">
        <v>37</v>
      </c>
      <c r="G3433">
        <v>1.01</v>
      </c>
      <c r="H3433">
        <v>2394</v>
      </c>
      <c r="I3433" s="2">
        <v>0.89583333333333337</v>
      </c>
    </row>
    <row r="3434" spans="1:9" hidden="1" x14ac:dyDescent="0.25">
      <c r="A3434" s="1">
        <v>45191</v>
      </c>
      <c r="B3434">
        <v>174</v>
      </c>
      <c r="C3434" t="s">
        <v>9</v>
      </c>
      <c r="D3434" t="s">
        <v>14</v>
      </c>
      <c r="E3434" t="s">
        <v>10</v>
      </c>
      <c r="F3434">
        <v>48</v>
      </c>
      <c r="G3434">
        <v>1.1399999999999999</v>
      </c>
      <c r="H3434">
        <v>2394</v>
      </c>
      <c r="I3434" s="2">
        <v>0.89583333333333337</v>
      </c>
    </row>
    <row r="3435" spans="1:9" hidden="1" x14ac:dyDescent="0.25">
      <c r="A3435" s="1">
        <v>45192</v>
      </c>
      <c r="B3435">
        <v>175</v>
      </c>
      <c r="C3435" t="s">
        <v>9</v>
      </c>
      <c r="D3435" t="s">
        <v>14</v>
      </c>
      <c r="E3435" t="s">
        <v>10</v>
      </c>
      <c r="F3435">
        <v>41</v>
      </c>
      <c r="G3435">
        <v>1.1299999999999999</v>
      </c>
      <c r="H3435">
        <v>2394</v>
      </c>
      <c r="I3435" s="2">
        <v>0.89583333333333337</v>
      </c>
    </row>
    <row r="3436" spans="1:9" hidden="1" x14ac:dyDescent="0.25">
      <c r="A3436" s="1">
        <v>45193</v>
      </c>
      <c r="B3436">
        <v>176</v>
      </c>
      <c r="C3436" t="s">
        <v>9</v>
      </c>
      <c r="D3436" t="s">
        <v>14</v>
      </c>
      <c r="E3436" t="s">
        <v>10</v>
      </c>
      <c r="F3436">
        <v>41</v>
      </c>
      <c r="G3436">
        <v>1.17</v>
      </c>
      <c r="H3436">
        <v>2394</v>
      </c>
      <c r="I3436" s="2">
        <v>0.89583333333333337</v>
      </c>
    </row>
    <row r="3437" spans="1:9" hidden="1" x14ac:dyDescent="0.25">
      <c r="A3437" s="1">
        <v>45194</v>
      </c>
      <c r="B3437">
        <v>177</v>
      </c>
      <c r="C3437" t="s">
        <v>9</v>
      </c>
      <c r="D3437" t="s">
        <v>14</v>
      </c>
      <c r="E3437" t="s">
        <v>10</v>
      </c>
      <c r="F3437">
        <v>30</v>
      </c>
      <c r="G3437">
        <v>0.84</v>
      </c>
      <c r="H3437">
        <v>2394</v>
      </c>
      <c r="I3437" s="2">
        <v>0.89583333333333337</v>
      </c>
    </row>
    <row r="3438" spans="1:9" hidden="1" x14ac:dyDescent="0.25">
      <c r="A3438" s="1">
        <v>45195</v>
      </c>
      <c r="B3438">
        <v>178</v>
      </c>
      <c r="C3438" t="s">
        <v>9</v>
      </c>
      <c r="D3438" t="s">
        <v>14</v>
      </c>
      <c r="E3438" t="s">
        <v>10</v>
      </c>
      <c r="F3438">
        <v>48</v>
      </c>
      <c r="G3438">
        <v>1.1000000000000001</v>
      </c>
      <c r="H3438">
        <v>2394</v>
      </c>
      <c r="I3438" s="2">
        <v>0.89583333333333337</v>
      </c>
    </row>
    <row r="3439" spans="1:9" hidden="1" x14ac:dyDescent="0.25">
      <c r="A3439" s="1">
        <v>45196</v>
      </c>
      <c r="B3439">
        <v>179</v>
      </c>
      <c r="C3439" t="s">
        <v>9</v>
      </c>
      <c r="D3439" t="s">
        <v>14</v>
      </c>
      <c r="E3439" t="s">
        <v>10</v>
      </c>
      <c r="F3439">
        <v>30</v>
      </c>
      <c r="G3439">
        <v>0.78</v>
      </c>
      <c r="H3439">
        <v>2394</v>
      </c>
      <c r="I3439" s="2">
        <v>0.89583333333333337</v>
      </c>
    </row>
    <row r="3440" spans="1:9" hidden="1" x14ac:dyDescent="0.25">
      <c r="A3440" s="1">
        <v>45197</v>
      </c>
      <c r="B3440">
        <v>180</v>
      </c>
      <c r="C3440" t="s">
        <v>9</v>
      </c>
      <c r="D3440" t="s">
        <v>14</v>
      </c>
      <c r="E3440" t="s">
        <v>10</v>
      </c>
      <c r="F3440">
        <v>30</v>
      </c>
      <c r="G3440">
        <v>0.69</v>
      </c>
      <c r="H3440">
        <v>2394</v>
      </c>
      <c r="I3440" s="2">
        <v>0.89583333333333337</v>
      </c>
    </row>
    <row r="3441" spans="1:9" hidden="1" x14ac:dyDescent="0.25">
      <c r="A3441" s="1">
        <v>45017</v>
      </c>
      <c r="B3441">
        <v>0</v>
      </c>
      <c r="C3441" t="s">
        <v>15</v>
      </c>
      <c r="D3441" t="s">
        <v>16</v>
      </c>
      <c r="E3441" t="s">
        <v>11</v>
      </c>
      <c r="F3441">
        <v>306</v>
      </c>
      <c r="G3441">
        <v>0.83</v>
      </c>
      <c r="H3441">
        <v>2395</v>
      </c>
      <c r="I3441" s="2">
        <v>0.5</v>
      </c>
    </row>
    <row r="3442" spans="1:9" hidden="1" x14ac:dyDescent="0.25">
      <c r="A3442" s="1">
        <v>45018</v>
      </c>
      <c r="B3442">
        <v>1</v>
      </c>
      <c r="C3442" t="s">
        <v>15</v>
      </c>
      <c r="D3442" t="s">
        <v>16</v>
      </c>
      <c r="E3442" t="s">
        <v>11</v>
      </c>
      <c r="F3442">
        <v>277</v>
      </c>
      <c r="G3442">
        <v>0.78</v>
      </c>
      <c r="H3442">
        <v>2395</v>
      </c>
      <c r="I3442" s="2">
        <v>0.5</v>
      </c>
    </row>
    <row r="3443" spans="1:9" hidden="1" x14ac:dyDescent="0.25">
      <c r="A3443" s="1">
        <v>45019</v>
      </c>
      <c r="B3443">
        <v>2</v>
      </c>
      <c r="C3443" t="s">
        <v>15</v>
      </c>
      <c r="D3443" t="s">
        <v>16</v>
      </c>
      <c r="E3443" t="s">
        <v>11</v>
      </c>
      <c r="F3443">
        <v>306</v>
      </c>
      <c r="G3443">
        <v>0.95</v>
      </c>
      <c r="H3443">
        <v>2395</v>
      </c>
      <c r="I3443" s="2">
        <v>0.5</v>
      </c>
    </row>
    <row r="3444" spans="1:9" hidden="1" x14ac:dyDescent="0.25">
      <c r="A3444" s="1">
        <v>45020</v>
      </c>
      <c r="B3444">
        <v>3</v>
      </c>
      <c r="C3444" t="s">
        <v>15</v>
      </c>
      <c r="D3444" t="s">
        <v>16</v>
      </c>
      <c r="E3444" t="s">
        <v>11</v>
      </c>
      <c r="F3444">
        <v>306</v>
      </c>
      <c r="G3444">
        <v>1.03</v>
      </c>
      <c r="H3444">
        <v>2395</v>
      </c>
      <c r="I3444" s="2">
        <v>0.5</v>
      </c>
    </row>
    <row r="3445" spans="1:9" hidden="1" x14ac:dyDescent="0.25">
      <c r="A3445" s="1">
        <v>45021</v>
      </c>
      <c r="B3445">
        <v>4</v>
      </c>
      <c r="C3445" t="s">
        <v>15</v>
      </c>
      <c r="D3445" t="s">
        <v>16</v>
      </c>
      <c r="E3445" t="s">
        <v>11</v>
      </c>
      <c r="F3445">
        <v>306</v>
      </c>
      <c r="G3445">
        <v>1.05</v>
      </c>
      <c r="H3445">
        <v>2395</v>
      </c>
      <c r="I3445" s="2">
        <v>0.5</v>
      </c>
    </row>
    <row r="3446" spans="1:9" hidden="1" x14ac:dyDescent="0.25">
      <c r="A3446" s="1">
        <v>45022</v>
      </c>
      <c r="B3446">
        <v>5</v>
      </c>
      <c r="C3446" t="s">
        <v>15</v>
      </c>
      <c r="D3446" t="s">
        <v>16</v>
      </c>
      <c r="E3446" t="s">
        <v>11</v>
      </c>
      <c r="F3446">
        <v>288</v>
      </c>
      <c r="G3446">
        <v>0.93</v>
      </c>
      <c r="H3446">
        <v>2395</v>
      </c>
      <c r="I3446" s="2">
        <v>0.5</v>
      </c>
    </row>
    <row r="3447" spans="1:9" hidden="1" x14ac:dyDescent="0.25">
      <c r="A3447" s="1">
        <v>45023</v>
      </c>
      <c r="B3447">
        <v>6</v>
      </c>
      <c r="C3447" t="s">
        <v>15</v>
      </c>
      <c r="D3447" t="s">
        <v>16</v>
      </c>
      <c r="E3447" t="s">
        <v>11</v>
      </c>
      <c r="F3447">
        <v>277</v>
      </c>
      <c r="G3447">
        <v>0.87</v>
      </c>
      <c r="H3447">
        <v>2395</v>
      </c>
      <c r="I3447" s="2">
        <v>0.5</v>
      </c>
    </row>
    <row r="3448" spans="1:9" hidden="1" x14ac:dyDescent="0.25">
      <c r="A3448" s="1">
        <v>45024</v>
      </c>
      <c r="B3448">
        <v>7</v>
      </c>
      <c r="C3448" t="s">
        <v>15</v>
      </c>
      <c r="D3448" t="s">
        <v>16</v>
      </c>
      <c r="E3448" t="s">
        <v>11</v>
      </c>
      <c r="F3448">
        <v>277</v>
      </c>
      <c r="G3448">
        <v>0.75</v>
      </c>
      <c r="H3448">
        <v>2395</v>
      </c>
      <c r="I3448" s="2">
        <v>0.5</v>
      </c>
    </row>
    <row r="3449" spans="1:9" hidden="1" x14ac:dyDescent="0.25">
      <c r="A3449" s="1">
        <v>45025</v>
      </c>
      <c r="B3449">
        <v>8</v>
      </c>
      <c r="C3449" t="s">
        <v>15</v>
      </c>
      <c r="D3449" t="s">
        <v>16</v>
      </c>
      <c r="E3449" t="s">
        <v>11</v>
      </c>
      <c r="F3449">
        <v>253</v>
      </c>
      <c r="G3449">
        <v>0.93</v>
      </c>
      <c r="H3449">
        <v>2395</v>
      </c>
      <c r="I3449" s="2">
        <v>0.5</v>
      </c>
    </row>
    <row r="3450" spans="1:9" hidden="1" x14ac:dyDescent="0.25">
      <c r="A3450" s="1">
        <v>45026</v>
      </c>
      <c r="B3450">
        <v>9</v>
      </c>
      <c r="C3450" t="s">
        <v>15</v>
      </c>
      <c r="D3450" t="s">
        <v>16</v>
      </c>
      <c r="E3450" t="s">
        <v>11</v>
      </c>
      <c r="F3450">
        <v>226</v>
      </c>
      <c r="G3450">
        <v>0.83</v>
      </c>
      <c r="H3450">
        <v>2395</v>
      </c>
      <c r="I3450" s="2">
        <v>0.5</v>
      </c>
    </row>
    <row r="3451" spans="1:9" hidden="1" x14ac:dyDescent="0.25">
      <c r="A3451" s="1">
        <v>45027</v>
      </c>
      <c r="B3451">
        <v>10</v>
      </c>
      <c r="C3451" t="s">
        <v>15</v>
      </c>
      <c r="D3451" t="s">
        <v>16</v>
      </c>
      <c r="E3451" t="s">
        <v>11</v>
      </c>
      <c r="F3451">
        <v>232</v>
      </c>
      <c r="G3451">
        <v>0.73</v>
      </c>
      <c r="H3451">
        <v>2395</v>
      </c>
      <c r="I3451" s="2">
        <v>0.5</v>
      </c>
    </row>
    <row r="3452" spans="1:9" hidden="1" x14ac:dyDescent="0.25">
      <c r="A3452" s="1">
        <v>45028</v>
      </c>
      <c r="B3452">
        <v>11</v>
      </c>
      <c r="C3452" t="s">
        <v>15</v>
      </c>
      <c r="D3452" t="s">
        <v>16</v>
      </c>
      <c r="E3452" t="s">
        <v>11</v>
      </c>
      <c r="F3452">
        <v>226</v>
      </c>
      <c r="G3452">
        <v>0.67</v>
      </c>
      <c r="H3452">
        <v>2395</v>
      </c>
      <c r="I3452" s="2">
        <v>0.5</v>
      </c>
    </row>
    <row r="3453" spans="1:9" hidden="1" x14ac:dyDescent="0.25">
      <c r="A3453" s="1">
        <v>45029</v>
      </c>
      <c r="B3453">
        <v>12</v>
      </c>
      <c r="C3453" t="s">
        <v>15</v>
      </c>
      <c r="D3453" t="s">
        <v>16</v>
      </c>
      <c r="E3453" t="s">
        <v>11</v>
      </c>
      <c r="F3453">
        <v>264</v>
      </c>
      <c r="G3453">
        <v>0.95</v>
      </c>
      <c r="H3453">
        <v>2395</v>
      </c>
      <c r="I3453" s="2">
        <v>0.5</v>
      </c>
    </row>
    <row r="3454" spans="1:9" hidden="1" x14ac:dyDescent="0.25">
      <c r="A3454" s="1">
        <v>45030</v>
      </c>
      <c r="B3454">
        <v>13</v>
      </c>
      <c r="C3454" t="s">
        <v>15</v>
      </c>
      <c r="D3454" t="s">
        <v>16</v>
      </c>
      <c r="E3454" t="s">
        <v>11</v>
      </c>
      <c r="F3454">
        <v>253</v>
      </c>
      <c r="G3454">
        <v>1.17</v>
      </c>
      <c r="H3454">
        <v>2395</v>
      </c>
      <c r="I3454" s="2">
        <v>0.5</v>
      </c>
    </row>
    <row r="3455" spans="1:9" hidden="1" x14ac:dyDescent="0.25">
      <c r="A3455" s="1">
        <v>45031</v>
      </c>
      <c r="B3455">
        <v>14</v>
      </c>
      <c r="C3455" t="s">
        <v>15</v>
      </c>
      <c r="D3455" t="s">
        <v>16</v>
      </c>
      <c r="E3455" t="s">
        <v>11</v>
      </c>
      <c r="F3455">
        <v>232</v>
      </c>
      <c r="G3455">
        <v>0.78</v>
      </c>
      <c r="H3455">
        <v>2395</v>
      </c>
      <c r="I3455" s="2">
        <v>0.5</v>
      </c>
    </row>
    <row r="3456" spans="1:9" hidden="1" x14ac:dyDescent="0.25">
      <c r="A3456" s="1">
        <v>45032</v>
      </c>
      <c r="B3456">
        <v>15</v>
      </c>
      <c r="C3456" t="s">
        <v>15</v>
      </c>
      <c r="D3456" t="s">
        <v>16</v>
      </c>
      <c r="E3456" t="s">
        <v>11</v>
      </c>
      <c r="F3456">
        <v>253</v>
      </c>
      <c r="G3456">
        <v>0.95</v>
      </c>
      <c r="H3456">
        <v>2395</v>
      </c>
      <c r="I3456" s="2">
        <v>0.5</v>
      </c>
    </row>
    <row r="3457" spans="1:9" hidden="1" x14ac:dyDescent="0.25">
      <c r="A3457" s="1">
        <v>45033</v>
      </c>
      <c r="B3457">
        <v>16</v>
      </c>
      <c r="C3457" t="s">
        <v>15</v>
      </c>
      <c r="D3457" t="s">
        <v>16</v>
      </c>
      <c r="E3457" t="s">
        <v>11</v>
      </c>
      <c r="F3457">
        <v>161</v>
      </c>
      <c r="G3457">
        <v>0.84</v>
      </c>
      <c r="H3457">
        <v>2395</v>
      </c>
      <c r="I3457" s="2">
        <v>0.5</v>
      </c>
    </row>
    <row r="3458" spans="1:9" hidden="1" x14ac:dyDescent="0.25">
      <c r="A3458" s="1">
        <v>45034</v>
      </c>
      <c r="B3458">
        <v>17</v>
      </c>
      <c r="C3458" t="s">
        <v>15</v>
      </c>
      <c r="D3458" t="s">
        <v>16</v>
      </c>
      <c r="E3458" t="s">
        <v>11</v>
      </c>
      <c r="F3458">
        <v>161</v>
      </c>
      <c r="G3458">
        <v>0.77</v>
      </c>
      <c r="H3458">
        <v>2395</v>
      </c>
      <c r="I3458" s="2">
        <v>0.5</v>
      </c>
    </row>
    <row r="3459" spans="1:9" hidden="1" x14ac:dyDescent="0.25">
      <c r="A3459" s="1">
        <v>45035</v>
      </c>
      <c r="B3459">
        <v>18</v>
      </c>
      <c r="C3459" t="s">
        <v>15</v>
      </c>
      <c r="D3459" t="s">
        <v>16</v>
      </c>
      <c r="E3459" t="s">
        <v>11</v>
      </c>
      <c r="F3459">
        <v>161</v>
      </c>
      <c r="G3459">
        <v>0.66</v>
      </c>
      <c r="H3459">
        <v>2395</v>
      </c>
      <c r="I3459" s="2">
        <v>0.5</v>
      </c>
    </row>
    <row r="3460" spans="1:9" hidden="1" x14ac:dyDescent="0.25">
      <c r="A3460" s="1">
        <v>45036</v>
      </c>
      <c r="B3460">
        <v>19</v>
      </c>
      <c r="C3460" t="s">
        <v>15</v>
      </c>
      <c r="D3460" t="s">
        <v>16</v>
      </c>
      <c r="E3460" t="s">
        <v>11</v>
      </c>
      <c r="F3460">
        <v>197</v>
      </c>
      <c r="G3460">
        <v>0.95</v>
      </c>
      <c r="H3460">
        <v>2395</v>
      </c>
      <c r="I3460" s="2">
        <v>0.5</v>
      </c>
    </row>
    <row r="3461" spans="1:9" hidden="1" x14ac:dyDescent="0.25">
      <c r="A3461" s="1">
        <v>45037</v>
      </c>
      <c r="B3461">
        <v>20</v>
      </c>
      <c r="C3461" t="s">
        <v>15</v>
      </c>
      <c r="D3461" t="s">
        <v>16</v>
      </c>
      <c r="E3461" t="s">
        <v>11</v>
      </c>
      <c r="F3461">
        <v>204</v>
      </c>
      <c r="G3461">
        <v>0.99</v>
      </c>
      <c r="H3461">
        <v>2395</v>
      </c>
      <c r="I3461" s="2">
        <v>0.5</v>
      </c>
    </row>
    <row r="3462" spans="1:9" hidden="1" x14ac:dyDescent="0.25">
      <c r="A3462" s="1">
        <v>45038</v>
      </c>
      <c r="B3462">
        <v>21</v>
      </c>
      <c r="C3462" t="s">
        <v>15</v>
      </c>
      <c r="D3462" t="s">
        <v>16</v>
      </c>
      <c r="E3462" t="s">
        <v>11</v>
      </c>
      <c r="F3462">
        <v>161</v>
      </c>
      <c r="G3462">
        <v>0.65</v>
      </c>
      <c r="H3462">
        <v>2395</v>
      </c>
      <c r="I3462" s="2">
        <v>0.5</v>
      </c>
    </row>
    <row r="3463" spans="1:9" hidden="1" x14ac:dyDescent="0.25">
      <c r="A3463" s="1">
        <v>45039</v>
      </c>
      <c r="B3463">
        <v>22</v>
      </c>
      <c r="C3463" t="s">
        <v>15</v>
      </c>
      <c r="D3463" t="s">
        <v>16</v>
      </c>
      <c r="E3463" t="s">
        <v>11</v>
      </c>
      <c r="F3463">
        <v>161</v>
      </c>
      <c r="G3463">
        <v>0.57999999999999996</v>
      </c>
      <c r="H3463">
        <v>2395</v>
      </c>
      <c r="I3463" s="2">
        <v>0.5</v>
      </c>
    </row>
    <row r="3464" spans="1:9" hidden="1" x14ac:dyDescent="0.25">
      <c r="A3464" s="1">
        <v>45040</v>
      </c>
      <c r="B3464">
        <v>23</v>
      </c>
      <c r="C3464" t="s">
        <v>15</v>
      </c>
      <c r="D3464" t="s">
        <v>16</v>
      </c>
      <c r="E3464" t="s">
        <v>11</v>
      </c>
      <c r="F3464">
        <v>161</v>
      </c>
      <c r="G3464">
        <v>0.5</v>
      </c>
      <c r="H3464">
        <v>2395</v>
      </c>
      <c r="I3464" s="2">
        <v>0.5</v>
      </c>
    </row>
    <row r="3465" spans="1:9" hidden="1" x14ac:dyDescent="0.25">
      <c r="A3465" s="1">
        <v>45041</v>
      </c>
      <c r="B3465">
        <v>24</v>
      </c>
      <c r="C3465" t="s">
        <v>15</v>
      </c>
      <c r="D3465" t="s">
        <v>16</v>
      </c>
      <c r="E3465" t="s">
        <v>11</v>
      </c>
      <c r="F3465">
        <v>181</v>
      </c>
      <c r="G3465">
        <v>0.84</v>
      </c>
      <c r="H3465">
        <v>2395</v>
      </c>
      <c r="I3465" s="2">
        <v>0.5</v>
      </c>
    </row>
    <row r="3466" spans="1:9" hidden="1" x14ac:dyDescent="0.25">
      <c r="A3466" s="1">
        <v>45042</v>
      </c>
      <c r="B3466">
        <v>25</v>
      </c>
      <c r="C3466" t="s">
        <v>15</v>
      </c>
      <c r="D3466" t="s">
        <v>16</v>
      </c>
      <c r="E3466" t="s">
        <v>11</v>
      </c>
      <c r="F3466">
        <v>161</v>
      </c>
      <c r="G3466">
        <v>0.72</v>
      </c>
      <c r="H3466">
        <v>2395</v>
      </c>
      <c r="I3466" s="2">
        <v>0.5</v>
      </c>
    </row>
    <row r="3467" spans="1:9" hidden="1" x14ac:dyDescent="0.25">
      <c r="A3467" s="1">
        <v>45043</v>
      </c>
      <c r="B3467">
        <v>26</v>
      </c>
      <c r="C3467" t="s">
        <v>15</v>
      </c>
      <c r="D3467" t="s">
        <v>16</v>
      </c>
      <c r="E3467" t="s">
        <v>11</v>
      </c>
      <c r="F3467">
        <v>204</v>
      </c>
      <c r="G3467">
        <v>0.95</v>
      </c>
      <c r="H3467">
        <v>2395</v>
      </c>
      <c r="I3467" s="2">
        <v>0.5</v>
      </c>
    </row>
    <row r="3468" spans="1:9" hidden="1" x14ac:dyDescent="0.25">
      <c r="A3468" s="1">
        <v>45044</v>
      </c>
      <c r="B3468">
        <v>27</v>
      </c>
      <c r="C3468" t="s">
        <v>15</v>
      </c>
      <c r="D3468" t="s">
        <v>16</v>
      </c>
      <c r="E3468" t="s">
        <v>11</v>
      </c>
      <c r="F3468">
        <v>161</v>
      </c>
      <c r="G3468">
        <v>0.73</v>
      </c>
      <c r="H3468">
        <v>2395</v>
      </c>
      <c r="I3468" s="2">
        <v>0.5</v>
      </c>
    </row>
    <row r="3469" spans="1:9" hidden="1" x14ac:dyDescent="0.25">
      <c r="A3469" s="1">
        <v>45045</v>
      </c>
      <c r="B3469">
        <v>28</v>
      </c>
      <c r="C3469" t="s">
        <v>15</v>
      </c>
      <c r="D3469" t="s">
        <v>16</v>
      </c>
      <c r="E3469" t="s">
        <v>11</v>
      </c>
      <c r="F3469">
        <v>161</v>
      </c>
      <c r="G3469">
        <v>0.79</v>
      </c>
      <c r="H3469">
        <v>2395</v>
      </c>
      <c r="I3469" s="2">
        <v>0.5</v>
      </c>
    </row>
    <row r="3470" spans="1:9" hidden="1" x14ac:dyDescent="0.25">
      <c r="A3470" s="1">
        <v>45046</v>
      </c>
      <c r="B3470">
        <v>29</v>
      </c>
      <c r="C3470" t="s">
        <v>15</v>
      </c>
      <c r="D3470" t="s">
        <v>16</v>
      </c>
      <c r="E3470" t="s">
        <v>11</v>
      </c>
      <c r="F3470">
        <v>197</v>
      </c>
      <c r="G3470">
        <v>1.0900000000000001</v>
      </c>
      <c r="H3470">
        <v>2395</v>
      </c>
      <c r="I3470" s="2">
        <v>0.5</v>
      </c>
    </row>
    <row r="3471" spans="1:9" hidden="1" x14ac:dyDescent="0.25">
      <c r="A3471" s="1">
        <v>45047</v>
      </c>
      <c r="B3471">
        <v>30</v>
      </c>
      <c r="C3471" t="s">
        <v>15</v>
      </c>
      <c r="D3471" t="s">
        <v>16</v>
      </c>
      <c r="E3471" t="s">
        <v>11</v>
      </c>
      <c r="F3471">
        <v>210</v>
      </c>
      <c r="G3471">
        <v>1.19</v>
      </c>
      <c r="H3471">
        <v>2395</v>
      </c>
      <c r="I3471" s="2">
        <v>0.5</v>
      </c>
    </row>
    <row r="3472" spans="1:9" hidden="1" x14ac:dyDescent="0.25">
      <c r="A3472" s="1">
        <v>45048</v>
      </c>
      <c r="B3472">
        <v>31</v>
      </c>
      <c r="C3472" t="s">
        <v>15</v>
      </c>
      <c r="D3472" t="s">
        <v>16</v>
      </c>
      <c r="E3472" t="s">
        <v>11</v>
      </c>
      <c r="F3472">
        <v>129</v>
      </c>
      <c r="G3472">
        <v>0.77</v>
      </c>
      <c r="H3472">
        <v>2395</v>
      </c>
      <c r="I3472" s="2">
        <v>0.5</v>
      </c>
    </row>
    <row r="3473" spans="1:9" hidden="1" x14ac:dyDescent="0.25">
      <c r="A3473" s="1">
        <v>45049</v>
      </c>
      <c r="B3473">
        <v>32</v>
      </c>
      <c r="C3473" t="s">
        <v>15</v>
      </c>
      <c r="D3473" t="s">
        <v>16</v>
      </c>
      <c r="E3473" t="s">
        <v>11</v>
      </c>
      <c r="F3473">
        <v>143</v>
      </c>
      <c r="G3473">
        <v>0.93</v>
      </c>
      <c r="H3473">
        <v>2395</v>
      </c>
      <c r="I3473" s="2">
        <v>0.5</v>
      </c>
    </row>
    <row r="3474" spans="1:9" hidden="1" x14ac:dyDescent="0.25">
      <c r="A3474" s="1">
        <v>45050</v>
      </c>
      <c r="B3474">
        <v>33</v>
      </c>
      <c r="C3474" t="s">
        <v>15</v>
      </c>
      <c r="D3474" t="s">
        <v>16</v>
      </c>
      <c r="E3474" t="s">
        <v>11</v>
      </c>
      <c r="F3474">
        <v>150</v>
      </c>
      <c r="G3474">
        <v>1.2</v>
      </c>
      <c r="H3474">
        <v>2395</v>
      </c>
      <c r="I3474" s="2">
        <v>0.5</v>
      </c>
    </row>
    <row r="3475" spans="1:9" hidden="1" x14ac:dyDescent="0.25">
      <c r="A3475" s="1">
        <v>45051</v>
      </c>
      <c r="B3475">
        <v>34</v>
      </c>
      <c r="C3475" t="s">
        <v>15</v>
      </c>
      <c r="D3475" t="s">
        <v>16</v>
      </c>
      <c r="E3475" t="s">
        <v>11</v>
      </c>
      <c r="F3475">
        <v>173</v>
      </c>
      <c r="G3475">
        <v>1.18</v>
      </c>
      <c r="H3475">
        <v>2395</v>
      </c>
      <c r="I3475" s="2">
        <v>0.5</v>
      </c>
    </row>
    <row r="3476" spans="1:9" hidden="1" x14ac:dyDescent="0.25">
      <c r="A3476" s="1">
        <v>45052</v>
      </c>
      <c r="B3476">
        <v>35</v>
      </c>
      <c r="C3476" t="s">
        <v>15</v>
      </c>
      <c r="D3476" t="s">
        <v>16</v>
      </c>
      <c r="E3476" t="s">
        <v>11</v>
      </c>
      <c r="F3476">
        <v>111</v>
      </c>
      <c r="G3476">
        <v>0.83</v>
      </c>
      <c r="H3476">
        <v>2395</v>
      </c>
      <c r="I3476" s="2">
        <v>0.5</v>
      </c>
    </row>
    <row r="3477" spans="1:9" hidden="1" x14ac:dyDescent="0.25">
      <c r="A3477" s="1">
        <v>45053</v>
      </c>
      <c r="B3477">
        <v>36</v>
      </c>
      <c r="C3477" t="s">
        <v>15</v>
      </c>
      <c r="D3477" t="s">
        <v>16</v>
      </c>
      <c r="E3477" t="s">
        <v>11</v>
      </c>
      <c r="F3477">
        <v>104</v>
      </c>
      <c r="G3477">
        <v>0.78</v>
      </c>
      <c r="H3477">
        <v>2395</v>
      </c>
      <c r="I3477" s="2">
        <v>0.5</v>
      </c>
    </row>
    <row r="3478" spans="1:9" hidden="1" x14ac:dyDescent="0.25">
      <c r="A3478" s="1">
        <v>45054</v>
      </c>
      <c r="B3478">
        <v>37</v>
      </c>
      <c r="C3478" t="s">
        <v>15</v>
      </c>
      <c r="D3478" t="s">
        <v>16</v>
      </c>
      <c r="E3478" t="s">
        <v>11</v>
      </c>
      <c r="F3478">
        <v>134</v>
      </c>
      <c r="G3478">
        <v>1.04</v>
      </c>
      <c r="H3478">
        <v>2395</v>
      </c>
      <c r="I3478" s="2">
        <v>0.5</v>
      </c>
    </row>
    <row r="3479" spans="1:9" hidden="1" x14ac:dyDescent="0.25">
      <c r="A3479" s="1">
        <v>45055</v>
      </c>
      <c r="B3479">
        <v>38</v>
      </c>
      <c r="C3479" t="s">
        <v>15</v>
      </c>
      <c r="D3479" t="s">
        <v>16</v>
      </c>
      <c r="E3479" t="s">
        <v>11</v>
      </c>
      <c r="F3479">
        <v>129</v>
      </c>
      <c r="G3479">
        <v>0.77</v>
      </c>
      <c r="H3479">
        <v>2395</v>
      </c>
      <c r="I3479" s="2">
        <v>0.5</v>
      </c>
    </row>
    <row r="3480" spans="1:9" hidden="1" x14ac:dyDescent="0.25">
      <c r="A3480" s="1">
        <v>45056</v>
      </c>
      <c r="B3480">
        <v>39</v>
      </c>
      <c r="C3480" t="s">
        <v>15</v>
      </c>
      <c r="D3480" t="s">
        <v>16</v>
      </c>
      <c r="E3480" t="s">
        <v>11</v>
      </c>
      <c r="F3480">
        <v>143</v>
      </c>
      <c r="G3480">
        <v>0.88</v>
      </c>
      <c r="H3480">
        <v>2395</v>
      </c>
      <c r="I3480" s="2">
        <v>0.5</v>
      </c>
    </row>
    <row r="3481" spans="1:9" hidden="1" x14ac:dyDescent="0.25">
      <c r="A3481" s="1">
        <v>45057</v>
      </c>
      <c r="B3481">
        <v>40</v>
      </c>
      <c r="C3481" t="s">
        <v>15</v>
      </c>
      <c r="D3481" t="s">
        <v>16</v>
      </c>
      <c r="E3481" t="s">
        <v>11</v>
      </c>
      <c r="F3481">
        <v>104</v>
      </c>
      <c r="G3481">
        <v>0.74</v>
      </c>
      <c r="H3481">
        <v>2395</v>
      </c>
      <c r="I3481" s="2">
        <v>0.5</v>
      </c>
    </row>
    <row r="3482" spans="1:9" hidden="1" x14ac:dyDescent="0.25">
      <c r="A3482" s="1">
        <v>45058</v>
      </c>
      <c r="B3482">
        <v>41</v>
      </c>
      <c r="C3482" t="s">
        <v>15</v>
      </c>
      <c r="D3482" t="s">
        <v>16</v>
      </c>
      <c r="E3482" t="s">
        <v>11</v>
      </c>
      <c r="F3482">
        <v>104</v>
      </c>
      <c r="G3482">
        <v>0.63</v>
      </c>
      <c r="H3482">
        <v>2395</v>
      </c>
      <c r="I3482" s="2">
        <v>0.5</v>
      </c>
    </row>
    <row r="3483" spans="1:9" hidden="1" x14ac:dyDescent="0.25">
      <c r="A3483" s="1">
        <v>45059</v>
      </c>
      <c r="B3483">
        <v>42</v>
      </c>
      <c r="C3483" t="s">
        <v>15</v>
      </c>
      <c r="D3483" t="s">
        <v>16</v>
      </c>
      <c r="E3483" t="s">
        <v>11</v>
      </c>
      <c r="F3483">
        <v>104</v>
      </c>
      <c r="G3483">
        <v>0.61</v>
      </c>
      <c r="H3483">
        <v>2395</v>
      </c>
      <c r="I3483" s="2">
        <v>0.5</v>
      </c>
    </row>
    <row r="3484" spans="1:9" hidden="1" x14ac:dyDescent="0.25">
      <c r="A3484" s="1">
        <v>45060</v>
      </c>
      <c r="B3484">
        <v>43</v>
      </c>
      <c r="C3484" t="s">
        <v>15</v>
      </c>
      <c r="D3484" t="s">
        <v>16</v>
      </c>
      <c r="E3484" t="s">
        <v>11</v>
      </c>
      <c r="F3484">
        <v>111</v>
      </c>
      <c r="G3484">
        <v>0.5</v>
      </c>
      <c r="H3484">
        <v>2395</v>
      </c>
      <c r="I3484" s="2">
        <v>0.5</v>
      </c>
    </row>
    <row r="3485" spans="1:9" hidden="1" x14ac:dyDescent="0.25">
      <c r="A3485" s="1">
        <v>45061</v>
      </c>
      <c r="B3485">
        <v>44</v>
      </c>
      <c r="C3485" t="s">
        <v>15</v>
      </c>
      <c r="D3485" t="s">
        <v>16</v>
      </c>
      <c r="E3485" t="s">
        <v>11</v>
      </c>
      <c r="F3485">
        <v>104</v>
      </c>
      <c r="G3485">
        <v>0.62</v>
      </c>
      <c r="H3485">
        <v>2395</v>
      </c>
      <c r="I3485" s="2">
        <v>0.5</v>
      </c>
    </row>
    <row r="3486" spans="1:9" hidden="1" x14ac:dyDescent="0.25">
      <c r="A3486" s="1">
        <v>45062</v>
      </c>
      <c r="B3486">
        <v>45</v>
      </c>
      <c r="C3486" t="s">
        <v>15</v>
      </c>
      <c r="D3486" t="s">
        <v>16</v>
      </c>
      <c r="E3486" t="s">
        <v>11</v>
      </c>
      <c r="F3486">
        <v>134</v>
      </c>
      <c r="G3486">
        <v>1.18</v>
      </c>
      <c r="H3486">
        <v>2395</v>
      </c>
      <c r="I3486" s="2">
        <v>0.5</v>
      </c>
    </row>
    <row r="3487" spans="1:9" hidden="1" x14ac:dyDescent="0.25">
      <c r="A3487" s="1">
        <v>45063</v>
      </c>
      <c r="B3487">
        <v>46</v>
      </c>
      <c r="C3487" t="s">
        <v>15</v>
      </c>
      <c r="D3487" t="s">
        <v>16</v>
      </c>
      <c r="E3487" t="s">
        <v>11</v>
      </c>
      <c r="F3487">
        <v>104</v>
      </c>
      <c r="G3487">
        <v>0.82</v>
      </c>
      <c r="H3487">
        <v>2395</v>
      </c>
      <c r="I3487" s="2">
        <v>0.5</v>
      </c>
    </row>
    <row r="3488" spans="1:9" hidden="1" x14ac:dyDescent="0.25">
      <c r="A3488" s="1">
        <v>45064</v>
      </c>
      <c r="B3488">
        <v>47</v>
      </c>
      <c r="C3488" t="s">
        <v>15</v>
      </c>
      <c r="D3488" t="s">
        <v>16</v>
      </c>
      <c r="E3488" t="s">
        <v>11</v>
      </c>
      <c r="F3488">
        <v>150</v>
      </c>
      <c r="G3488">
        <v>0.95</v>
      </c>
      <c r="H3488">
        <v>2395</v>
      </c>
      <c r="I3488" s="2">
        <v>0.5</v>
      </c>
    </row>
    <row r="3489" spans="1:9" hidden="1" x14ac:dyDescent="0.25">
      <c r="A3489" s="1">
        <v>45065</v>
      </c>
      <c r="B3489">
        <v>48</v>
      </c>
      <c r="C3489" t="s">
        <v>15</v>
      </c>
      <c r="D3489" t="s">
        <v>16</v>
      </c>
      <c r="E3489" t="s">
        <v>11</v>
      </c>
      <c r="F3489">
        <v>104</v>
      </c>
      <c r="G3489">
        <v>0.74</v>
      </c>
      <c r="H3489">
        <v>2395</v>
      </c>
      <c r="I3489" s="2">
        <v>0.5</v>
      </c>
    </row>
    <row r="3490" spans="1:9" hidden="1" x14ac:dyDescent="0.25">
      <c r="A3490" s="1">
        <v>45066</v>
      </c>
      <c r="B3490">
        <v>49</v>
      </c>
      <c r="C3490" t="s">
        <v>15</v>
      </c>
      <c r="D3490" t="s">
        <v>16</v>
      </c>
      <c r="E3490" t="s">
        <v>11</v>
      </c>
      <c r="F3490">
        <v>111</v>
      </c>
      <c r="G3490">
        <v>0.71</v>
      </c>
      <c r="H3490">
        <v>2395</v>
      </c>
      <c r="I3490" s="2">
        <v>0.5</v>
      </c>
    </row>
    <row r="3491" spans="1:9" hidden="1" x14ac:dyDescent="0.25">
      <c r="A3491" s="1">
        <v>45067</v>
      </c>
      <c r="B3491">
        <v>50</v>
      </c>
      <c r="C3491" t="s">
        <v>15</v>
      </c>
      <c r="D3491" t="s">
        <v>16</v>
      </c>
      <c r="E3491" t="s">
        <v>11</v>
      </c>
      <c r="F3491">
        <v>150</v>
      </c>
      <c r="G3491">
        <v>0.95</v>
      </c>
      <c r="H3491">
        <v>2395</v>
      </c>
      <c r="I3491" s="2">
        <v>0.5</v>
      </c>
    </row>
    <row r="3492" spans="1:9" hidden="1" x14ac:dyDescent="0.25">
      <c r="A3492" s="1">
        <v>45068</v>
      </c>
      <c r="B3492">
        <v>51</v>
      </c>
      <c r="C3492" t="s">
        <v>15</v>
      </c>
      <c r="D3492" t="s">
        <v>16</v>
      </c>
      <c r="E3492" t="s">
        <v>11</v>
      </c>
      <c r="F3492">
        <v>104</v>
      </c>
      <c r="G3492">
        <v>0.76</v>
      </c>
      <c r="H3492">
        <v>2395</v>
      </c>
      <c r="I3492" s="2">
        <v>0.5</v>
      </c>
    </row>
    <row r="3493" spans="1:9" hidden="1" x14ac:dyDescent="0.25">
      <c r="A3493" s="1">
        <v>45069</v>
      </c>
      <c r="B3493">
        <v>52</v>
      </c>
      <c r="C3493" t="s">
        <v>15</v>
      </c>
      <c r="D3493" t="s">
        <v>16</v>
      </c>
      <c r="E3493" t="s">
        <v>11</v>
      </c>
      <c r="F3493">
        <v>104</v>
      </c>
      <c r="G3493">
        <v>0.64</v>
      </c>
      <c r="H3493">
        <v>2395</v>
      </c>
      <c r="I3493" s="2">
        <v>0.5</v>
      </c>
    </row>
    <row r="3494" spans="1:9" hidden="1" x14ac:dyDescent="0.25">
      <c r="A3494" s="1">
        <v>45070</v>
      </c>
      <c r="B3494">
        <v>53</v>
      </c>
      <c r="C3494" t="s">
        <v>15</v>
      </c>
      <c r="D3494" t="s">
        <v>16</v>
      </c>
      <c r="E3494" t="s">
        <v>11</v>
      </c>
      <c r="F3494">
        <v>104</v>
      </c>
      <c r="G3494">
        <v>0.56000000000000005</v>
      </c>
      <c r="H3494">
        <v>2395</v>
      </c>
      <c r="I3494" s="2">
        <v>0.5</v>
      </c>
    </row>
    <row r="3495" spans="1:9" hidden="1" x14ac:dyDescent="0.25">
      <c r="A3495" s="1">
        <v>45071</v>
      </c>
      <c r="B3495">
        <v>54</v>
      </c>
      <c r="C3495" t="s">
        <v>15</v>
      </c>
      <c r="D3495" t="s">
        <v>16</v>
      </c>
      <c r="E3495" t="s">
        <v>11</v>
      </c>
      <c r="F3495">
        <v>104</v>
      </c>
      <c r="G3495">
        <v>0.48</v>
      </c>
      <c r="H3495">
        <v>2395</v>
      </c>
      <c r="I3495" s="2">
        <v>0.5</v>
      </c>
    </row>
    <row r="3496" spans="1:9" hidden="1" x14ac:dyDescent="0.25">
      <c r="A3496" s="1">
        <v>45072</v>
      </c>
      <c r="B3496">
        <v>55</v>
      </c>
      <c r="C3496" t="s">
        <v>15</v>
      </c>
      <c r="D3496" t="s">
        <v>16</v>
      </c>
      <c r="E3496" t="s">
        <v>11</v>
      </c>
      <c r="F3496">
        <v>104</v>
      </c>
      <c r="G3496">
        <v>0.73</v>
      </c>
      <c r="H3496">
        <v>2395</v>
      </c>
      <c r="I3496" s="2">
        <v>0.5</v>
      </c>
    </row>
    <row r="3497" spans="1:9" hidden="1" x14ac:dyDescent="0.25">
      <c r="A3497" s="1">
        <v>45073</v>
      </c>
      <c r="B3497">
        <v>56</v>
      </c>
      <c r="C3497" t="s">
        <v>15</v>
      </c>
      <c r="D3497" t="s">
        <v>16</v>
      </c>
      <c r="E3497" t="s">
        <v>11</v>
      </c>
      <c r="F3497">
        <v>104</v>
      </c>
      <c r="G3497">
        <v>0.65</v>
      </c>
      <c r="H3497">
        <v>2395</v>
      </c>
      <c r="I3497" s="2">
        <v>0.5</v>
      </c>
    </row>
    <row r="3498" spans="1:9" hidden="1" x14ac:dyDescent="0.25">
      <c r="A3498" s="1">
        <v>45074</v>
      </c>
      <c r="B3498">
        <v>57</v>
      </c>
      <c r="C3498" t="s">
        <v>15</v>
      </c>
      <c r="D3498" t="s">
        <v>16</v>
      </c>
      <c r="E3498" t="s">
        <v>11</v>
      </c>
      <c r="F3498">
        <v>161</v>
      </c>
      <c r="G3498">
        <v>1.04</v>
      </c>
      <c r="H3498">
        <v>2395</v>
      </c>
      <c r="I3498" s="2">
        <v>0.5</v>
      </c>
    </row>
    <row r="3499" spans="1:9" hidden="1" x14ac:dyDescent="0.25">
      <c r="A3499" s="1">
        <v>45075</v>
      </c>
      <c r="B3499">
        <v>58</v>
      </c>
      <c r="C3499" t="s">
        <v>15</v>
      </c>
      <c r="D3499" t="s">
        <v>16</v>
      </c>
      <c r="E3499" t="s">
        <v>11</v>
      </c>
      <c r="F3499">
        <v>104</v>
      </c>
      <c r="G3499">
        <v>0.85</v>
      </c>
      <c r="H3499">
        <v>2395</v>
      </c>
      <c r="I3499" s="2">
        <v>0.5</v>
      </c>
    </row>
    <row r="3500" spans="1:9" hidden="1" x14ac:dyDescent="0.25">
      <c r="A3500" s="1">
        <v>45076</v>
      </c>
      <c r="B3500">
        <v>59</v>
      </c>
      <c r="C3500" t="s">
        <v>15</v>
      </c>
      <c r="D3500" t="s">
        <v>16</v>
      </c>
      <c r="E3500" t="s">
        <v>11</v>
      </c>
      <c r="F3500">
        <v>104</v>
      </c>
      <c r="G3500">
        <v>0.74</v>
      </c>
      <c r="H3500">
        <v>2395</v>
      </c>
      <c r="I3500" s="2">
        <v>0.5</v>
      </c>
    </row>
    <row r="3501" spans="1:9" hidden="1" x14ac:dyDescent="0.25">
      <c r="A3501" s="1">
        <v>45077</v>
      </c>
      <c r="B3501">
        <v>60</v>
      </c>
      <c r="C3501" t="s">
        <v>15</v>
      </c>
      <c r="D3501" t="s">
        <v>16</v>
      </c>
      <c r="E3501" t="s">
        <v>11</v>
      </c>
      <c r="F3501">
        <v>104</v>
      </c>
      <c r="G3501">
        <v>0.64</v>
      </c>
      <c r="H3501">
        <v>2395</v>
      </c>
      <c r="I3501" s="2">
        <v>0.5</v>
      </c>
    </row>
    <row r="3502" spans="1:9" hidden="1" x14ac:dyDescent="0.25">
      <c r="A3502" s="1">
        <v>45078</v>
      </c>
      <c r="B3502">
        <v>61</v>
      </c>
      <c r="C3502" t="s">
        <v>15</v>
      </c>
      <c r="D3502" t="s">
        <v>16</v>
      </c>
      <c r="E3502" t="s">
        <v>11</v>
      </c>
      <c r="F3502">
        <v>104</v>
      </c>
      <c r="G3502">
        <v>0.98</v>
      </c>
      <c r="H3502">
        <v>2395</v>
      </c>
      <c r="I3502" s="2">
        <v>0.5</v>
      </c>
    </row>
    <row r="3503" spans="1:9" hidden="1" x14ac:dyDescent="0.25">
      <c r="A3503" s="1">
        <v>45079</v>
      </c>
      <c r="B3503">
        <v>62</v>
      </c>
      <c r="C3503" t="s">
        <v>15</v>
      </c>
      <c r="D3503" t="s">
        <v>16</v>
      </c>
      <c r="E3503" t="s">
        <v>11</v>
      </c>
      <c r="F3503">
        <v>104</v>
      </c>
      <c r="G3503">
        <v>0.9</v>
      </c>
      <c r="H3503">
        <v>2395</v>
      </c>
      <c r="I3503" s="2">
        <v>0.5</v>
      </c>
    </row>
    <row r="3504" spans="1:9" hidden="1" x14ac:dyDescent="0.25">
      <c r="A3504" s="1">
        <v>45080</v>
      </c>
      <c r="B3504">
        <v>63</v>
      </c>
      <c r="C3504" t="s">
        <v>15</v>
      </c>
      <c r="D3504" t="s">
        <v>16</v>
      </c>
      <c r="E3504" t="s">
        <v>11</v>
      </c>
      <c r="F3504">
        <v>104</v>
      </c>
      <c r="G3504">
        <v>1.01</v>
      </c>
      <c r="H3504">
        <v>2395</v>
      </c>
      <c r="I3504" s="2">
        <v>0.5</v>
      </c>
    </row>
    <row r="3505" spans="1:9" hidden="1" x14ac:dyDescent="0.25">
      <c r="A3505" s="1">
        <v>45081</v>
      </c>
      <c r="B3505">
        <v>64</v>
      </c>
      <c r="C3505" t="s">
        <v>15</v>
      </c>
      <c r="D3505" t="s">
        <v>16</v>
      </c>
      <c r="E3505" t="s">
        <v>11</v>
      </c>
      <c r="F3505">
        <v>75</v>
      </c>
      <c r="G3505">
        <v>0.85</v>
      </c>
      <c r="H3505">
        <v>2395</v>
      </c>
      <c r="I3505" s="2">
        <v>0.5</v>
      </c>
    </row>
    <row r="3506" spans="1:9" hidden="1" x14ac:dyDescent="0.25">
      <c r="A3506" s="1">
        <v>45082</v>
      </c>
      <c r="B3506">
        <v>65</v>
      </c>
      <c r="C3506" t="s">
        <v>15</v>
      </c>
      <c r="D3506" t="s">
        <v>16</v>
      </c>
      <c r="E3506" t="s">
        <v>11</v>
      </c>
      <c r="F3506">
        <v>104</v>
      </c>
      <c r="G3506">
        <v>1</v>
      </c>
      <c r="H3506">
        <v>2395</v>
      </c>
      <c r="I3506" s="2">
        <v>0.5</v>
      </c>
    </row>
    <row r="3507" spans="1:9" hidden="1" x14ac:dyDescent="0.25">
      <c r="A3507" s="1">
        <v>45083</v>
      </c>
      <c r="B3507">
        <v>66</v>
      </c>
      <c r="C3507" t="s">
        <v>15</v>
      </c>
      <c r="D3507" t="s">
        <v>16</v>
      </c>
      <c r="E3507" t="s">
        <v>11</v>
      </c>
      <c r="F3507">
        <v>96</v>
      </c>
      <c r="G3507">
        <v>0.9</v>
      </c>
      <c r="H3507">
        <v>2395</v>
      </c>
      <c r="I3507" s="2">
        <v>0.5</v>
      </c>
    </row>
    <row r="3508" spans="1:9" hidden="1" x14ac:dyDescent="0.25">
      <c r="A3508" s="1">
        <v>45084</v>
      </c>
      <c r="B3508">
        <v>67</v>
      </c>
      <c r="C3508" t="s">
        <v>15</v>
      </c>
      <c r="D3508" t="s">
        <v>16</v>
      </c>
      <c r="E3508" t="s">
        <v>11</v>
      </c>
      <c r="F3508">
        <v>96</v>
      </c>
      <c r="G3508">
        <v>1.1000000000000001</v>
      </c>
      <c r="H3508">
        <v>2395</v>
      </c>
      <c r="I3508" s="2">
        <v>0.5</v>
      </c>
    </row>
    <row r="3509" spans="1:9" hidden="1" x14ac:dyDescent="0.25">
      <c r="A3509" s="1">
        <v>45085</v>
      </c>
      <c r="B3509">
        <v>68</v>
      </c>
      <c r="C3509" t="s">
        <v>15</v>
      </c>
      <c r="D3509" t="s">
        <v>16</v>
      </c>
      <c r="E3509" t="s">
        <v>11</v>
      </c>
      <c r="F3509">
        <v>117</v>
      </c>
      <c r="G3509">
        <v>1.1499999999999999</v>
      </c>
      <c r="H3509">
        <v>2395</v>
      </c>
      <c r="I3509" s="2">
        <v>0.5</v>
      </c>
    </row>
    <row r="3510" spans="1:9" hidden="1" x14ac:dyDescent="0.25">
      <c r="A3510" s="1">
        <v>45086</v>
      </c>
      <c r="B3510">
        <v>69</v>
      </c>
      <c r="C3510" t="s">
        <v>15</v>
      </c>
      <c r="D3510" t="s">
        <v>16</v>
      </c>
      <c r="E3510" t="s">
        <v>11</v>
      </c>
      <c r="F3510">
        <v>75</v>
      </c>
      <c r="G3510">
        <v>0.85</v>
      </c>
      <c r="H3510">
        <v>2395</v>
      </c>
      <c r="I3510" s="2">
        <v>0.5</v>
      </c>
    </row>
    <row r="3511" spans="1:9" hidden="1" x14ac:dyDescent="0.25">
      <c r="A3511" s="1">
        <v>45087</v>
      </c>
      <c r="B3511">
        <v>70</v>
      </c>
      <c r="C3511" t="s">
        <v>15</v>
      </c>
      <c r="D3511" t="s">
        <v>16</v>
      </c>
      <c r="E3511" t="s">
        <v>11</v>
      </c>
      <c r="F3511">
        <v>96</v>
      </c>
      <c r="G3511">
        <v>0.9</v>
      </c>
      <c r="H3511">
        <v>2395</v>
      </c>
      <c r="I3511" s="2">
        <v>0.5</v>
      </c>
    </row>
    <row r="3512" spans="1:9" hidden="1" x14ac:dyDescent="0.25">
      <c r="A3512" s="1">
        <v>45088</v>
      </c>
      <c r="B3512">
        <v>71</v>
      </c>
      <c r="C3512" t="s">
        <v>15</v>
      </c>
      <c r="D3512" t="s">
        <v>16</v>
      </c>
      <c r="E3512" t="s">
        <v>11</v>
      </c>
      <c r="F3512">
        <v>75</v>
      </c>
      <c r="G3512">
        <v>0.76</v>
      </c>
      <c r="H3512">
        <v>2395</v>
      </c>
      <c r="I3512" s="2">
        <v>0.5</v>
      </c>
    </row>
    <row r="3513" spans="1:9" hidden="1" x14ac:dyDescent="0.25">
      <c r="A3513" s="1">
        <v>45089</v>
      </c>
      <c r="B3513">
        <v>72</v>
      </c>
      <c r="C3513" t="s">
        <v>15</v>
      </c>
      <c r="D3513" t="s">
        <v>16</v>
      </c>
      <c r="E3513" t="s">
        <v>11</v>
      </c>
      <c r="F3513">
        <v>75</v>
      </c>
      <c r="G3513">
        <v>0.67</v>
      </c>
      <c r="H3513">
        <v>2395</v>
      </c>
      <c r="I3513" s="2">
        <v>0.5</v>
      </c>
    </row>
    <row r="3514" spans="1:9" hidden="1" x14ac:dyDescent="0.25">
      <c r="A3514" s="1">
        <v>45090</v>
      </c>
      <c r="B3514">
        <v>73</v>
      </c>
      <c r="C3514" t="s">
        <v>15</v>
      </c>
      <c r="D3514" t="s">
        <v>16</v>
      </c>
      <c r="E3514" t="s">
        <v>11</v>
      </c>
      <c r="F3514">
        <v>111</v>
      </c>
      <c r="G3514">
        <v>0.95</v>
      </c>
      <c r="H3514">
        <v>2395</v>
      </c>
      <c r="I3514" s="2">
        <v>0.5</v>
      </c>
    </row>
    <row r="3515" spans="1:9" hidden="1" x14ac:dyDescent="0.25">
      <c r="A3515" s="1">
        <v>45091</v>
      </c>
      <c r="B3515">
        <v>74</v>
      </c>
      <c r="C3515" t="s">
        <v>15</v>
      </c>
      <c r="D3515" t="s">
        <v>16</v>
      </c>
      <c r="E3515" t="s">
        <v>11</v>
      </c>
      <c r="F3515">
        <v>75</v>
      </c>
      <c r="G3515">
        <v>0.78</v>
      </c>
      <c r="H3515">
        <v>2395</v>
      </c>
      <c r="I3515" s="2">
        <v>0.5</v>
      </c>
    </row>
    <row r="3516" spans="1:9" hidden="1" x14ac:dyDescent="0.25">
      <c r="A3516" s="1">
        <v>45092</v>
      </c>
      <c r="B3516">
        <v>75</v>
      </c>
      <c r="C3516" t="s">
        <v>15</v>
      </c>
      <c r="D3516" t="s">
        <v>16</v>
      </c>
      <c r="E3516" t="s">
        <v>11</v>
      </c>
      <c r="F3516">
        <v>79</v>
      </c>
      <c r="G3516">
        <v>0.65</v>
      </c>
      <c r="H3516">
        <v>2395</v>
      </c>
      <c r="I3516" s="2">
        <v>0.5</v>
      </c>
    </row>
    <row r="3517" spans="1:9" hidden="1" x14ac:dyDescent="0.25">
      <c r="A3517" s="1">
        <v>45093</v>
      </c>
      <c r="B3517">
        <v>76</v>
      </c>
      <c r="C3517" t="s">
        <v>15</v>
      </c>
      <c r="D3517" t="s">
        <v>16</v>
      </c>
      <c r="E3517" t="s">
        <v>11</v>
      </c>
      <c r="F3517">
        <v>75</v>
      </c>
      <c r="G3517">
        <v>0.54</v>
      </c>
      <c r="H3517">
        <v>2395</v>
      </c>
      <c r="I3517" s="2">
        <v>0.5</v>
      </c>
    </row>
    <row r="3518" spans="1:9" hidden="1" x14ac:dyDescent="0.25">
      <c r="A3518" s="1">
        <v>45094</v>
      </c>
      <c r="B3518">
        <v>77</v>
      </c>
      <c r="C3518" t="s">
        <v>15</v>
      </c>
      <c r="D3518" t="s">
        <v>16</v>
      </c>
      <c r="E3518" t="s">
        <v>11</v>
      </c>
      <c r="F3518">
        <v>104</v>
      </c>
      <c r="G3518">
        <v>0.95</v>
      </c>
      <c r="H3518">
        <v>2395</v>
      </c>
      <c r="I3518" s="2">
        <v>0.5</v>
      </c>
    </row>
    <row r="3519" spans="1:9" hidden="1" x14ac:dyDescent="0.25">
      <c r="A3519" s="1">
        <v>45095</v>
      </c>
      <c r="B3519">
        <v>78</v>
      </c>
      <c r="C3519" t="s">
        <v>15</v>
      </c>
      <c r="D3519" t="s">
        <v>16</v>
      </c>
      <c r="E3519" t="s">
        <v>11</v>
      </c>
      <c r="F3519">
        <v>85</v>
      </c>
      <c r="G3519">
        <v>0.88</v>
      </c>
      <c r="H3519">
        <v>2395</v>
      </c>
      <c r="I3519" s="2">
        <v>0.5</v>
      </c>
    </row>
    <row r="3520" spans="1:9" hidden="1" x14ac:dyDescent="0.25">
      <c r="A3520" s="1">
        <v>45096</v>
      </c>
      <c r="B3520">
        <v>79</v>
      </c>
      <c r="C3520" t="s">
        <v>15</v>
      </c>
      <c r="D3520" t="s">
        <v>16</v>
      </c>
      <c r="E3520" t="s">
        <v>11</v>
      </c>
      <c r="F3520">
        <v>96</v>
      </c>
      <c r="G3520">
        <v>1.1200000000000001</v>
      </c>
      <c r="H3520">
        <v>2395</v>
      </c>
      <c r="I3520" s="2">
        <v>0.5</v>
      </c>
    </row>
    <row r="3521" spans="1:9" hidden="1" x14ac:dyDescent="0.25">
      <c r="A3521" s="1">
        <v>45097</v>
      </c>
      <c r="B3521">
        <v>80</v>
      </c>
      <c r="C3521" t="s">
        <v>15</v>
      </c>
      <c r="D3521" t="s">
        <v>16</v>
      </c>
      <c r="E3521" t="s">
        <v>11</v>
      </c>
      <c r="F3521">
        <v>75</v>
      </c>
      <c r="G3521">
        <v>0.88</v>
      </c>
      <c r="H3521">
        <v>2395</v>
      </c>
      <c r="I3521" s="2">
        <v>0.5</v>
      </c>
    </row>
    <row r="3522" spans="1:9" hidden="1" x14ac:dyDescent="0.25">
      <c r="A3522" s="1">
        <v>45098</v>
      </c>
      <c r="B3522">
        <v>81</v>
      </c>
      <c r="C3522" t="s">
        <v>15</v>
      </c>
      <c r="D3522" t="s">
        <v>16</v>
      </c>
      <c r="E3522" t="s">
        <v>11</v>
      </c>
      <c r="F3522">
        <v>91</v>
      </c>
      <c r="G3522">
        <v>0.93</v>
      </c>
      <c r="H3522">
        <v>2395</v>
      </c>
      <c r="I3522" s="2">
        <v>0.5</v>
      </c>
    </row>
    <row r="3523" spans="1:9" hidden="1" x14ac:dyDescent="0.25">
      <c r="A3523" s="1">
        <v>45099</v>
      </c>
      <c r="B3523">
        <v>82</v>
      </c>
      <c r="C3523" t="s">
        <v>15</v>
      </c>
      <c r="D3523" t="s">
        <v>16</v>
      </c>
      <c r="E3523" t="s">
        <v>11</v>
      </c>
      <c r="F3523">
        <v>85</v>
      </c>
      <c r="G3523">
        <v>0.86</v>
      </c>
      <c r="H3523">
        <v>2395</v>
      </c>
      <c r="I3523" s="2">
        <v>0.5</v>
      </c>
    </row>
    <row r="3524" spans="1:9" hidden="1" x14ac:dyDescent="0.25">
      <c r="A3524" s="1">
        <v>45100</v>
      </c>
      <c r="B3524">
        <v>83</v>
      </c>
      <c r="C3524" t="s">
        <v>15</v>
      </c>
      <c r="D3524" t="s">
        <v>16</v>
      </c>
      <c r="E3524" t="s">
        <v>11</v>
      </c>
      <c r="F3524">
        <v>85</v>
      </c>
      <c r="G3524">
        <v>0.84</v>
      </c>
      <c r="H3524">
        <v>2395</v>
      </c>
      <c r="I3524" s="2">
        <v>0.5</v>
      </c>
    </row>
    <row r="3525" spans="1:9" hidden="1" x14ac:dyDescent="0.25">
      <c r="A3525" s="1">
        <v>45101</v>
      </c>
      <c r="B3525">
        <v>84</v>
      </c>
      <c r="C3525" t="s">
        <v>15</v>
      </c>
      <c r="D3525" t="s">
        <v>16</v>
      </c>
      <c r="E3525" t="s">
        <v>11</v>
      </c>
      <c r="F3525">
        <v>79</v>
      </c>
      <c r="G3525">
        <v>0.78</v>
      </c>
      <c r="H3525">
        <v>2395</v>
      </c>
      <c r="I3525" s="2">
        <v>0.5</v>
      </c>
    </row>
    <row r="3526" spans="1:9" hidden="1" x14ac:dyDescent="0.25">
      <c r="A3526" s="1">
        <v>45102</v>
      </c>
      <c r="B3526">
        <v>85</v>
      </c>
      <c r="C3526" t="s">
        <v>15</v>
      </c>
      <c r="D3526" t="s">
        <v>16</v>
      </c>
      <c r="E3526" t="s">
        <v>11</v>
      </c>
      <c r="F3526">
        <v>85</v>
      </c>
      <c r="G3526">
        <v>0.83</v>
      </c>
      <c r="H3526">
        <v>2395</v>
      </c>
      <c r="I3526" s="2">
        <v>0.5</v>
      </c>
    </row>
    <row r="3527" spans="1:9" hidden="1" x14ac:dyDescent="0.25">
      <c r="A3527" s="1">
        <v>45103</v>
      </c>
      <c r="B3527">
        <v>86</v>
      </c>
      <c r="C3527" t="s">
        <v>15</v>
      </c>
      <c r="D3527" t="s">
        <v>16</v>
      </c>
      <c r="E3527" t="s">
        <v>11</v>
      </c>
      <c r="F3527">
        <v>75</v>
      </c>
      <c r="G3527">
        <v>0.76</v>
      </c>
      <c r="H3527">
        <v>2395</v>
      </c>
      <c r="I3527" s="2">
        <v>0.5</v>
      </c>
    </row>
    <row r="3528" spans="1:9" hidden="1" x14ac:dyDescent="0.25">
      <c r="A3528" s="1">
        <v>45104</v>
      </c>
      <c r="B3528">
        <v>87</v>
      </c>
      <c r="C3528" t="s">
        <v>15</v>
      </c>
      <c r="D3528" t="s">
        <v>16</v>
      </c>
      <c r="E3528" t="s">
        <v>11</v>
      </c>
      <c r="F3528">
        <v>117</v>
      </c>
      <c r="G3528">
        <v>1.1000000000000001</v>
      </c>
      <c r="H3528">
        <v>2395</v>
      </c>
      <c r="I3528" s="2">
        <v>0.5</v>
      </c>
    </row>
    <row r="3529" spans="1:9" hidden="1" x14ac:dyDescent="0.25">
      <c r="A3529" s="1">
        <v>45105</v>
      </c>
      <c r="B3529">
        <v>88</v>
      </c>
      <c r="C3529" t="s">
        <v>15</v>
      </c>
      <c r="D3529" t="s">
        <v>16</v>
      </c>
      <c r="E3529" t="s">
        <v>11</v>
      </c>
      <c r="F3529">
        <v>104</v>
      </c>
      <c r="G3529">
        <v>0.95</v>
      </c>
      <c r="H3529">
        <v>2395</v>
      </c>
      <c r="I3529" s="2">
        <v>0.5</v>
      </c>
    </row>
    <row r="3530" spans="1:9" hidden="1" x14ac:dyDescent="0.25">
      <c r="A3530" s="1">
        <v>45106</v>
      </c>
      <c r="B3530">
        <v>89</v>
      </c>
      <c r="C3530" t="s">
        <v>15</v>
      </c>
      <c r="D3530" t="s">
        <v>16</v>
      </c>
      <c r="E3530" t="s">
        <v>11</v>
      </c>
      <c r="F3530">
        <v>91</v>
      </c>
      <c r="G3530">
        <v>0.92</v>
      </c>
      <c r="H3530">
        <v>2395</v>
      </c>
      <c r="I3530" s="2">
        <v>0.5</v>
      </c>
    </row>
    <row r="3531" spans="1:9" hidden="1" x14ac:dyDescent="0.25">
      <c r="A3531" s="1">
        <v>45107</v>
      </c>
      <c r="B3531">
        <v>90</v>
      </c>
      <c r="C3531" t="s">
        <v>15</v>
      </c>
      <c r="D3531" t="s">
        <v>16</v>
      </c>
      <c r="E3531" t="s">
        <v>11</v>
      </c>
      <c r="F3531">
        <v>98</v>
      </c>
      <c r="G3531">
        <v>1.1000000000000001</v>
      </c>
      <c r="H3531">
        <v>2395</v>
      </c>
      <c r="I3531" s="2">
        <v>0.5</v>
      </c>
    </row>
    <row r="3532" spans="1:9" hidden="1" x14ac:dyDescent="0.25">
      <c r="A3532" s="1">
        <v>45108</v>
      </c>
      <c r="B3532">
        <v>91</v>
      </c>
      <c r="C3532" t="s">
        <v>15</v>
      </c>
      <c r="D3532" t="s">
        <v>16</v>
      </c>
      <c r="E3532" t="s">
        <v>11</v>
      </c>
      <c r="F3532">
        <v>68</v>
      </c>
      <c r="G3532">
        <v>0.95</v>
      </c>
      <c r="H3532">
        <v>2395</v>
      </c>
      <c r="I3532" s="2">
        <v>0.5</v>
      </c>
    </row>
    <row r="3533" spans="1:9" hidden="1" x14ac:dyDescent="0.25">
      <c r="A3533" s="1">
        <v>45109</v>
      </c>
      <c r="B3533">
        <v>92</v>
      </c>
      <c r="C3533" t="s">
        <v>15</v>
      </c>
      <c r="D3533" t="s">
        <v>16</v>
      </c>
      <c r="E3533" t="s">
        <v>11</v>
      </c>
      <c r="F3533">
        <v>79</v>
      </c>
      <c r="G3533">
        <v>1.2</v>
      </c>
      <c r="H3533">
        <v>2395</v>
      </c>
      <c r="I3533" s="2">
        <v>0.5</v>
      </c>
    </row>
    <row r="3534" spans="1:9" hidden="1" x14ac:dyDescent="0.25">
      <c r="A3534" s="1">
        <v>45110</v>
      </c>
      <c r="B3534">
        <v>93</v>
      </c>
      <c r="C3534" t="s">
        <v>15</v>
      </c>
      <c r="D3534" t="s">
        <v>16</v>
      </c>
      <c r="E3534" t="s">
        <v>11</v>
      </c>
      <c r="F3534">
        <v>63</v>
      </c>
      <c r="G3534">
        <v>0.78</v>
      </c>
      <c r="H3534">
        <v>2395</v>
      </c>
      <c r="I3534" s="2">
        <v>0.5</v>
      </c>
    </row>
    <row r="3535" spans="1:9" hidden="1" x14ac:dyDescent="0.25">
      <c r="A3535" s="1">
        <v>45111</v>
      </c>
      <c r="B3535">
        <v>94</v>
      </c>
      <c r="C3535" t="s">
        <v>15</v>
      </c>
      <c r="D3535" t="s">
        <v>16</v>
      </c>
      <c r="E3535" t="s">
        <v>11</v>
      </c>
      <c r="F3535">
        <v>59</v>
      </c>
      <c r="G3535">
        <v>0.72</v>
      </c>
      <c r="H3535">
        <v>2395</v>
      </c>
      <c r="I3535" s="2">
        <v>0.5</v>
      </c>
    </row>
    <row r="3536" spans="1:9" hidden="1" x14ac:dyDescent="0.25">
      <c r="A3536" s="1">
        <v>45112</v>
      </c>
      <c r="B3536">
        <v>95</v>
      </c>
      <c r="C3536" t="s">
        <v>15</v>
      </c>
      <c r="D3536" t="s">
        <v>16</v>
      </c>
      <c r="E3536" t="s">
        <v>11</v>
      </c>
      <c r="F3536">
        <v>59</v>
      </c>
      <c r="G3536">
        <v>0.87</v>
      </c>
      <c r="H3536">
        <v>2395</v>
      </c>
      <c r="I3536" s="2">
        <v>0.5</v>
      </c>
    </row>
    <row r="3537" spans="1:9" hidden="1" x14ac:dyDescent="0.25">
      <c r="A3537" s="1">
        <v>45113</v>
      </c>
      <c r="B3537">
        <v>96</v>
      </c>
      <c r="C3537" t="s">
        <v>15</v>
      </c>
      <c r="D3537" t="s">
        <v>16</v>
      </c>
      <c r="E3537" t="s">
        <v>11</v>
      </c>
      <c r="F3537">
        <v>63</v>
      </c>
      <c r="G3537">
        <v>1.0900000000000001</v>
      </c>
      <c r="H3537">
        <v>2395</v>
      </c>
      <c r="I3537" s="2">
        <v>0.5</v>
      </c>
    </row>
    <row r="3538" spans="1:9" hidden="1" x14ac:dyDescent="0.25">
      <c r="A3538" s="1">
        <v>45114</v>
      </c>
      <c r="B3538">
        <v>97</v>
      </c>
      <c r="C3538" t="s">
        <v>15</v>
      </c>
      <c r="D3538" t="s">
        <v>16</v>
      </c>
      <c r="E3538" t="s">
        <v>11</v>
      </c>
      <c r="F3538">
        <v>59</v>
      </c>
      <c r="G3538">
        <v>0.84</v>
      </c>
      <c r="H3538">
        <v>2395</v>
      </c>
      <c r="I3538" s="2">
        <v>0.5</v>
      </c>
    </row>
    <row r="3539" spans="1:9" hidden="1" x14ac:dyDescent="0.25">
      <c r="A3539" s="1">
        <v>45115</v>
      </c>
      <c r="B3539">
        <v>98</v>
      </c>
      <c r="C3539" t="s">
        <v>15</v>
      </c>
      <c r="D3539" t="s">
        <v>16</v>
      </c>
      <c r="E3539" t="s">
        <v>11</v>
      </c>
      <c r="F3539">
        <v>68</v>
      </c>
      <c r="G3539">
        <v>1.0900000000000001</v>
      </c>
      <c r="H3539">
        <v>2395</v>
      </c>
      <c r="I3539" s="2">
        <v>0.5</v>
      </c>
    </row>
    <row r="3540" spans="1:9" hidden="1" x14ac:dyDescent="0.25">
      <c r="A3540" s="1">
        <v>45116</v>
      </c>
      <c r="B3540">
        <v>99</v>
      </c>
      <c r="C3540" t="s">
        <v>15</v>
      </c>
      <c r="D3540" t="s">
        <v>16</v>
      </c>
      <c r="E3540" t="s">
        <v>11</v>
      </c>
      <c r="F3540">
        <v>63</v>
      </c>
      <c r="G3540">
        <v>0.9</v>
      </c>
      <c r="H3540">
        <v>2395</v>
      </c>
      <c r="I3540" s="2">
        <v>0.5</v>
      </c>
    </row>
    <row r="3541" spans="1:9" hidden="1" x14ac:dyDescent="0.25">
      <c r="A3541" s="1">
        <v>45117</v>
      </c>
      <c r="B3541">
        <v>100</v>
      </c>
      <c r="C3541" t="s">
        <v>15</v>
      </c>
      <c r="D3541" t="s">
        <v>16</v>
      </c>
      <c r="E3541" t="s">
        <v>11</v>
      </c>
      <c r="F3541">
        <v>59</v>
      </c>
      <c r="G3541">
        <v>0.78</v>
      </c>
      <c r="H3541">
        <v>2395</v>
      </c>
      <c r="I3541" s="2">
        <v>0.5</v>
      </c>
    </row>
    <row r="3542" spans="1:9" hidden="1" x14ac:dyDescent="0.25">
      <c r="A3542" s="1">
        <v>45118</v>
      </c>
      <c r="B3542">
        <v>101</v>
      </c>
      <c r="C3542" t="s">
        <v>15</v>
      </c>
      <c r="D3542" t="s">
        <v>16</v>
      </c>
      <c r="E3542" t="s">
        <v>11</v>
      </c>
      <c r="F3542">
        <v>59</v>
      </c>
      <c r="G3542">
        <v>0.67</v>
      </c>
      <c r="H3542">
        <v>2395</v>
      </c>
      <c r="I3542" s="2">
        <v>0.5</v>
      </c>
    </row>
    <row r="3543" spans="1:9" hidden="1" x14ac:dyDescent="0.25">
      <c r="A3543" s="1">
        <v>45119</v>
      </c>
      <c r="B3543">
        <v>102</v>
      </c>
      <c r="C3543" t="s">
        <v>15</v>
      </c>
      <c r="D3543" t="s">
        <v>16</v>
      </c>
      <c r="E3543" t="s">
        <v>11</v>
      </c>
      <c r="F3543">
        <v>59</v>
      </c>
      <c r="G3543">
        <v>0.69</v>
      </c>
      <c r="H3543">
        <v>2395</v>
      </c>
      <c r="I3543" s="2">
        <v>0.5</v>
      </c>
    </row>
    <row r="3544" spans="1:9" hidden="1" x14ac:dyDescent="0.25">
      <c r="A3544" s="1">
        <v>45120</v>
      </c>
      <c r="B3544">
        <v>103</v>
      </c>
      <c r="C3544" t="s">
        <v>15</v>
      </c>
      <c r="D3544" t="s">
        <v>16</v>
      </c>
      <c r="E3544" t="s">
        <v>11</v>
      </c>
      <c r="F3544">
        <v>59</v>
      </c>
      <c r="G3544">
        <v>0.64</v>
      </c>
      <c r="H3544">
        <v>2395</v>
      </c>
      <c r="I3544" s="2">
        <v>0.5</v>
      </c>
    </row>
    <row r="3545" spans="1:9" hidden="1" x14ac:dyDescent="0.25">
      <c r="A3545" s="1">
        <v>45121</v>
      </c>
      <c r="B3545">
        <v>104</v>
      </c>
      <c r="C3545" t="s">
        <v>15</v>
      </c>
      <c r="D3545" t="s">
        <v>16</v>
      </c>
      <c r="E3545" t="s">
        <v>11</v>
      </c>
      <c r="F3545">
        <v>59</v>
      </c>
      <c r="G3545">
        <v>0.7</v>
      </c>
      <c r="H3545">
        <v>2395</v>
      </c>
      <c r="I3545" s="2">
        <v>0.5</v>
      </c>
    </row>
    <row r="3546" spans="1:9" hidden="1" x14ac:dyDescent="0.25">
      <c r="A3546" s="1">
        <v>45122</v>
      </c>
      <c r="B3546">
        <v>105</v>
      </c>
      <c r="C3546" t="s">
        <v>15</v>
      </c>
      <c r="D3546" t="s">
        <v>16</v>
      </c>
      <c r="E3546" t="s">
        <v>11</v>
      </c>
      <c r="F3546">
        <v>63</v>
      </c>
      <c r="G3546">
        <v>0.82</v>
      </c>
      <c r="H3546">
        <v>2395</v>
      </c>
      <c r="I3546" s="2">
        <v>0.5</v>
      </c>
    </row>
    <row r="3547" spans="1:9" hidden="1" x14ac:dyDescent="0.25">
      <c r="A3547" s="1">
        <v>45123</v>
      </c>
      <c r="B3547">
        <v>106</v>
      </c>
      <c r="C3547" t="s">
        <v>15</v>
      </c>
      <c r="D3547" t="s">
        <v>16</v>
      </c>
      <c r="E3547" t="s">
        <v>11</v>
      </c>
      <c r="F3547">
        <v>68</v>
      </c>
      <c r="G3547">
        <v>0.92</v>
      </c>
      <c r="H3547">
        <v>2395</v>
      </c>
      <c r="I3547" s="2">
        <v>0.5</v>
      </c>
    </row>
    <row r="3548" spans="1:9" hidden="1" x14ac:dyDescent="0.25">
      <c r="A3548" s="1">
        <v>45124</v>
      </c>
      <c r="B3548">
        <v>107</v>
      </c>
      <c r="C3548" t="s">
        <v>15</v>
      </c>
      <c r="D3548" t="s">
        <v>16</v>
      </c>
      <c r="E3548" t="s">
        <v>11</v>
      </c>
      <c r="F3548">
        <v>59</v>
      </c>
      <c r="G3548">
        <v>0.76</v>
      </c>
      <c r="H3548">
        <v>2395</v>
      </c>
      <c r="I3548" s="2">
        <v>0.5</v>
      </c>
    </row>
    <row r="3549" spans="1:9" hidden="1" x14ac:dyDescent="0.25">
      <c r="A3549" s="1">
        <v>45125</v>
      </c>
      <c r="B3549">
        <v>108</v>
      </c>
      <c r="C3549" t="s">
        <v>15</v>
      </c>
      <c r="D3549" t="s">
        <v>16</v>
      </c>
      <c r="E3549" t="s">
        <v>11</v>
      </c>
      <c r="F3549">
        <v>59</v>
      </c>
      <c r="G3549">
        <v>0.78</v>
      </c>
      <c r="H3549">
        <v>2395</v>
      </c>
      <c r="I3549" s="2">
        <v>0.5</v>
      </c>
    </row>
    <row r="3550" spans="1:9" hidden="1" x14ac:dyDescent="0.25">
      <c r="A3550" s="1">
        <v>45126</v>
      </c>
      <c r="B3550">
        <v>109</v>
      </c>
      <c r="C3550" t="s">
        <v>15</v>
      </c>
      <c r="D3550" t="s">
        <v>16</v>
      </c>
      <c r="E3550" t="s">
        <v>11</v>
      </c>
      <c r="F3550">
        <v>63</v>
      </c>
      <c r="G3550">
        <v>0.84</v>
      </c>
      <c r="H3550">
        <v>2395</v>
      </c>
      <c r="I3550" s="2">
        <v>0.5</v>
      </c>
    </row>
    <row r="3551" spans="1:9" hidden="1" x14ac:dyDescent="0.25">
      <c r="A3551" s="1">
        <v>45127</v>
      </c>
      <c r="B3551">
        <v>110</v>
      </c>
      <c r="C3551" t="s">
        <v>15</v>
      </c>
      <c r="D3551" t="s">
        <v>16</v>
      </c>
      <c r="E3551" t="s">
        <v>11</v>
      </c>
      <c r="F3551">
        <v>59</v>
      </c>
      <c r="G3551">
        <v>0.72</v>
      </c>
      <c r="H3551">
        <v>2395</v>
      </c>
      <c r="I3551" s="2">
        <v>0.5</v>
      </c>
    </row>
    <row r="3552" spans="1:9" hidden="1" x14ac:dyDescent="0.25">
      <c r="A3552" s="1">
        <v>45128</v>
      </c>
      <c r="B3552">
        <v>111</v>
      </c>
      <c r="C3552" t="s">
        <v>15</v>
      </c>
      <c r="D3552" t="s">
        <v>16</v>
      </c>
      <c r="E3552" t="s">
        <v>11</v>
      </c>
      <c r="F3552">
        <v>59</v>
      </c>
      <c r="G3552">
        <v>0.67</v>
      </c>
      <c r="H3552">
        <v>2395</v>
      </c>
      <c r="I3552" s="2">
        <v>0.5</v>
      </c>
    </row>
    <row r="3553" spans="1:9" hidden="1" x14ac:dyDescent="0.25">
      <c r="A3553" s="1">
        <v>45129</v>
      </c>
      <c r="B3553">
        <v>112</v>
      </c>
      <c r="C3553" t="s">
        <v>15</v>
      </c>
      <c r="D3553" t="s">
        <v>16</v>
      </c>
      <c r="E3553" t="s">
        <v>11</v>
      </c>
      <c r="F3553">
        <v>68</v>
      </c>
      <c r="G3553">
        <v>0.95</v>
      </c>
      <c r="H3553">
        <v>2395</v>
      </c>
      <c r="I3553" s="2">
        <v>0.5</v>
      </c>
    </row>
    <row r="3554" spans="1:9" hidden="1" x14ac:dyDescent="0.25">
      <c r="A3554" s="1">
        <v>45130</v>
      </c>
      <c r="B3554">
        <v>113</v>
      </c>
      <c r="C3554" t="s">
        <v>15</v>
      </c>
      <c r="D3554" t="s">
        <v>16</v>
      </c>
      <c r="E3554" t="s">
        <v>11</v>
      </c>
      <c r="F3554">
        <v>59</v>
      </c>
      <c r="G3554">
        <v>0.78</v>
      </c>
      <c r="H3554">
        <v>2395</v>
      </c>
      <c r="I3554" s="2">
        <v>0.5</v>
      </c>
    </row>
    <row r="3555" spans="1:9" hidden="1" x14ac:dyDescent="0.25">
      <c r="A3555" s="1">
        <v>45131</v>
      </c>
      <c r="B3555">
        <v>114</v>
      </c>
      <c r="C3555" t="s">
        <v>15</v>
      </c>
      <c r="D3555" t="s">
        <v>16</v>
      </c>
      <c r="E3555" t="s">
        <v>11</v>
      </c>
      <c r="F3555">
        <v>59</v>
      </c>
      <c r="G3555">
        <v>0.65</v>
      </c>
      <c r="H3555">
        <v>2395</v>
      </c>
      <c r="I3555" s="2">
        <v>0.5</v>
      </c>
    </row>
    <row r="3556" spans="1:9" hidden="1" x14ac:dyDescent="0.25">
      <c r="A3556" s="1">
        <v>45132</v>
      </c>
      <c r="B3556">
        <v>115</v>
      </c>
      <c r="C3556" t="s">
        <v>15</v>
      </c>
      <c r="D3556" t="s">
        <v>16</v>
      </c>
      <c r="E3556" t="s">
        <v>11</v>
      </c>
      <c r="F3556">
        <v>68</v>
      </c>
      <c r="G3556">
        <v>0.91</v>
      </c>
      <c r="H3556">
        <v>2395</v>
      </c>
      <c r="I3556" s="2">
        <v>0.5</v>
      </c>
    </row>
    <row r="3557" spans="1:9" hidden="1" x14ac:dyDescent="0.25">
      <c r="A3557" s="1">
        <v>45133</v>
      </c>
      <c r="B3557">
        <v>116</v>
      </c>
      <c r="C3557" t="s">
        <v>15</v>
      </c>
      <c r="D3557" t="s">
        <v>16</v>
      </c>
      <c r="E3557" t="s">
        <v>11</v>
      </c>
      <c r="F3557">
        <v>63</v>
      </c>
      <c r="G3557">
        <v>0.68</v>
      </c>
      <c r="H3557">
        <v>2395</v>
      </c>
      <c r="I3557" s="2">
        <v>0.5</v>
      </c>
    </row>
    <row r="3558" spans="1:9" hidden="1" x14ac:dyDescent="0.25">
      <c r="A3558" s="1">
        <v>45134</v>
      </c>
      <c r="B3558">
        <v>117</v>
      </c>
      <c r="C3558" t="s">
        <v>15</v>
      </c>
      <c r="D3558" t="s">
        <v>16</v>
      </c>
      <c r="E3558" t="s">
        <v>11</v>
      </c>
      <c r="F3558">
        <v>68</v>
      </c>
      <c r="G3558">
        <v>0.95</v>
      </c>
      <c r="H3558">
        <v>2395</v>
      </c>
      <c r="I3558" s="2">
        <v>0.5</v>
      </c>
    </row>
    <row r="3559" spans="1:9" hidden="1" x14ac:dyDescent="0.25">
      <c r="A3559" s="1">
        <v>45135</v>
      </c>
      <c r="B3559">
        <v>118</v>
      </c>
      <c r="C3559" t="s">
        <v>15</v>
      </c>
      <c r="D3559" t="s">
        <v>16</v>
      </c>
      <c r="E3559" t="s">
        <v>11</v>
      </c>
      <c r="F3559">
        <v>68</v>
      </c>
      <c r="G3559">
        <v>0.94</v>
      </c>
      <c r="H3559">
        <v>2395</v>
      </c>
      <c r="I3559" s="2">
        <v>0.5</v>
      </c>
    </row>
    <row r="3560" spans="1:9" hidden="1" x14ac:dyDescent="0.25">
      <c r="A3560" s="1">
        <v>45136</v>
      </c>
      <c r="B3560">
        <v>119</v>
      </c>
      <c r="C3560" t="s">
        <v>15</v>
      </c>
      <c r="D3560" t="s">
        <v>16</v>
      </c>
      <c r="E3560" t="s">
        <v>11</v>
      </c>
      <c r="F3560">
        <v>59</v>
      </c>
      <c r="G3560">
        <v>0.78</v>
      </c>
      <c r="H3560">
        <v>2395</v>
      </c>
      <c r="I3560" s="2">
        <v>0.5</v>
      </c>
    </row>
    <row r="3561" spans="1:9" hidden="1" x14ac:dyDescent="0.25">
      <c r="A3561" s="1">
        <v>45137</v>
      </c>
      <c r="B3561">
        <v>120</v>
      </c>
      <c r="C3561" t="s">
        <v>15</v>
      </c>
      <c r="D3561" t="s">
        <v>16</v>
      </c>
      <c r="E3561" t="s">
        <v>11</v>
      </c>
      <c r="F3561">
        <v>59</v>
      </c>
      <c r="G3561">
        <v>0.72</v>
      </c>
      <c r="H3561">
        <v>2395</v>
      </c>
      <c r="I3561" s="2">
        <v>0.5</v>
      </c>
    </row>
    <row r="3562" spans="1:9" hidden="1" x14ac:dyDescent="0.25">
      <c r="A3562" s="1">
        <v>45138</v>
      </c>
      <c r="B3562">
        <v>121</v>
      </c>
      <c r="C3562" t="s">
        <v>15</v>
      </c>
      <c r="D3562" t="s">
        <v>16</v>
      </c>
      <c r="E3562" t="s">
        <v>11</v>
      </c>
      <c r="F3562">
        <v>41</v>
      </c>
      <c r="G3562">
        <v>0.67</v>
      </c>
      <c r="H3562">
        <v>2395</v>
      </c>
      <c r="I3562" s="2">
        <v>0.5</v>
      </c>
    </row>
    <row r="3563" spans="1:9" hidden="1" x14ac:dyDescent="0.25">
      <c r="A3563" s="1">
        <v>45139</v>
      </c>
      <c r="B3563">
        <v>122</v>
      </c>
      <c r="C3563" t="s">
        <v>15</v>
      </c>
      <c r="D3563" t="s">
        <v>16</v>
      </c>
      <c r="E3563" t="s">
        <v>11</v>
      </c>
      <c r="F3563">
        <v>53</v>
      </c>
      <c r="G3563">
        <v>0.92</v>
      </c>
      <c r="H3563">
        <v>2395</v>
      </c>
      <c r="I3563" s="2">
        <v>0.5</v>
      </c>
    </row>
    <row r="3564" spans="1:9" hidden="1" x14ac:dyDescent="0.25">
      <c r="A3564" s="1">
        <v>45140</v>
      </c>
      <c r="B3564">
        <v>123</v>
      </c>
      <c r="C3564" t="s">
        <v>15</v>
      </c>
      <c r="D3564" t="s">
        <v>16</v>
      </c>
      <c r="E3564" t="s">
        <v>11</v>
      </c>
      <c r="F3564">
        <v>47</v>
      </c>
      <c r="G3564">
        <v>0.78</v>
      </c>
      <c r="H3564">
        <v>2395</v>
      </c>
      <c r="I3564" s="2">
        <v>0.5</v>
      </c>
    </row>
    <row r="3565" spans="1:9" hidden="1" x14ac:dyDescent="0.25">
      <c r="A3565" s="1">
        <v>45141</v>
      </c>
      <c r="B3565">
        <v>124</v>
      </c>
      <c r="C3565" t="s">
        <v>15</v>
      </c>
      <c r="D3565" t="s">
        <v>16</v>
      </c>
      <c r="E3565" t="s">
        <v>11</v>
      </c>
      <c r="F3565">
        <v>47</v>
      </c>
      <c r="G3565">
        <v>0.67</v>
      </c>
      <c r="H3565">
        <v>2395</v>
      </c>
      <c r="I3565" s="2">
        <v>0.5</v>
      </c>
    </row>
    <row r="3566" spans="1:9" hidden="1" x14ac:dyDescent="0.25">
      <c r="A3566" s="1">
        <v>45142</v>
      </c>
      <c r="B3566">
        <v>125</v>
      </c>
      <c r="C3566" t="s">
        <v>15</v>
      </c>
      <c r="D3566" t="s">
        <v>16</v>
      </c>
      <c r="E3566" t="s">
        <v>11</v>
      </c>
      <c r="F3566">
        <v>41</v>
      </c>
      <c r="G3566">
        <v>0.64</v>
      </c>
      <c r="H3566">
        <v>2395</v>
      </c>
      <c r="I3566" s="2">
        <v>0.5</v>
      </c>
    </row>
    <row r="3567" spans="1:9" hidden="1" x14ac:dyDescent="0.25">
      <c r="A3567" s="1">
        <v>45143</v>
      </c>
      <c r="B3567">
        <v>126</v>
      </c>
      <c r="C3567" t="s">
        <v>15</v>
      </c>
      <c r="D3567" t="s">
        <v>16</v>
      </c>
      <c r="E3567" t="s">
        <v>11</v>
      </c>
      <c r="F3567">
        <v>41</v>
      </c>
      <c r="G3567">
        <v>0.67</v>
      </c>
      <c r="H3567">
        <v>2395</v>
      </c>
      <c r="I3567" s="2">
        <v>0.5</v>
      </c>
    </row>
    <row r="3568" spans="1:9" hidden="1" x14ac:dyDescent="0.25">
      <c r="A3568" s="1">
        <v>45144</v>
      </c>
      <c r="B3568">
        <v>127</v>
      </c>
      <c r="C3568" t="s">
        <v>15</v>
      </c>
      <c r="D3568" t="s">
        <v>16</v>
      </c>
      <c r="E3568" t="s">
        <v>11</v>
      </c>
      <c r="F3568">
        <v>53</v>
      </c>
      <c r="G3568">
        <v>0.84</v>
      </c>
      <c r="H3568">
        <v>2395</v>
      </c>
      <c r="I3568" s="2">
        <v>0.5</v>
      </c>
    </row>
    <row r="3569" spans="1:9" hidden="1" x14ac:dyDescent="0.25">
      <c r="A3569" s="1">
        <v>45145</v>
      </c>
      <c r="B3569">
        <v>128</v>
      </c>
      <c r="C3569" t="s">
        <v>15</v>
      </c>
      <c r="D3569" t="s">
        <v>16</v>
      </c>
      <c r="E3569" t="s">
        <v>11</v>
      </c>
      <c r="F3569">
        <v>41</v>
      </c>
      <c r="G3569">
        <v>0.69</v>
      </c>
      <c r="H3569">
        <v>2395</v>
      </c>
      <c r="I3569" s="2">
        <v>0.5</v>
      </c>
    </row>
    <row r="3570" spans="1:9" hidden="1" x14ac:dyDescent="0.25">
      <c r="A3570" s="1">
        <v>45146</v>
      </c>
      <c r="B3570">
        <v>129</v>
      </c>
      <c r="C3570" t="s">
        <v>15</v>
      </c>
      <c r="D3570" t="s">
        <v>16</v>
      </c>
      <c r="E3570" t="s">
        <v>11</v>
      </c>
      <c r="F3570">
        <v>59</v>
      </c>
      <c r="G3570">
        <v>0.95</v>
      </c>
      <c r="H3570">
        <v>2395</v>
      </c>
      <c r="I3570" s="2">
        <v>0.5</v>
      </c>
    </row>
    <row r="3571" spans="1:9" hidden="1" x14ac:dyDescent="0.25">
      <c r="A3571" s="1">
        <v>45147</v>
      </c>
      <c r="B3571">
        <v>130</v>
      </c>
      <c r="C3571" t="s">
        <v>15</v>
      </c>
      <c r="D3571" t="s">
        <v>16</v>
      </c>
      <c r="E3571" t="s">
        <v>11</v>
      </c>
      <c r="F3571">
        <v>41</v>
      </c>
      <c r="G3571">
        <v>0.79</v>
      </c>
      <c r="H3571">
        <v>2395</v>
      </c>
      <c r="I3571" s="2">
        <v>0.5</v>
      </c>
    </row>
    <row r="3572" spans="1:9" hidden="1" x14ac:dyDescent="0.25">
      <c r="A3572" s="1">
        <v>45148</v>
      </c>
      <c r="B3572">
        <v>131</v>
      </c>
      <c r="C3572" t="s">
        <v>15</v>
      </c>
      <c r="D3572" t="s">
        <v>16</v>
      </c>
      <c r="E3572" t="s">
        <v>11</v>
      </c>
      <c r="F3572">
        <v>53</v>
      </c>
      <c r="G3572">
        <v>1.07</v>
      </c>
      <c r="H3572">
        <v>2395</v>
      </c>
      <c r="I3572" s="2">
        <v>0.5</v>
      </c>
    </row>
    <row r="3573" spans="1:9" hidden="1" x14ac:dyDescent="0.25">
      <c r="A3573" s="1">
        <v>45149</v>
      </c>
      <c r="B3573">
        <v>132</v>
      </c>
      <c r="C3573" t="s">
        <v>15</v>
      </c>
      <c r="D3573" t="s">
        <v>16</v>
      </c>
      <c r="E3573" t="s">
        <v>11</v>
      </c>
      <c r="F3573">
        <v>47</v>
      </c>
      <c r="G3573">
        <v>0.85</v>
      </c>
      <c r="H3573">
        <v>2395</v>
      </c>
      <c r="I3573" s="2">
        <v>0.5</v>
      </c>
    </row>
    <row r="3574" spans="1:9" hidden="1" x14ac:dyDescent="0.25">
      <c r="A3574" s="1">
        <v>45150</v>
      </c>
      <c r="B3574">
        <v>133</v>
      </c>
      <c r="C3574" t="s">
        <v>15</v>
      </c>
      <c r="D3574" t="s">
        <v>16</v>
      </c>
      <c r="E3574" t="s">
        <v>11</v>
      </c>
      <c r="F3574">
        <v>41</v>
      </c>
      <c r="G3574">
        <v>0.77</v>
      </c>
      <c r="H3574">
        <v>2395</v>
      </c>
      <c r="I3574" s="2">
        <v>0.5</v>
      </c>
    </row>
    <row r="3575" spans="1:9" hidden="1" x14ac:dyDescent="0.25">
      <c r="A3575" s="1">
        <v>45151</v>
      </c>
      <c r="B3575">
        <v>134</v>
      </c>
      <c r="C3575" t="s">
        <v>15</v>
      </c>
      <c r="D3575" t="s">
        <v>16</v>
      </c>
      <c r="E3575" t="s">
        <v>11</v>
      </c>
      <c r="F3575">
        <v>41</v>
      </c>
      <c r="G3575">
        <v>0.71</v>
      </c>
      <c r="H3575">
        <v>2395</v>
      </c>
      <c r="I3575" s="2">
        <v>0.5</v>
      </c>
    </row>
    <row r="3576" spans="1:9" hidden="1" x14ac:dyDescent="0.25">
      <c r="A3576" s="1">
        <v>45152</v>
      </c>
      <c r="B3576">
        <v>135</v>
      </c>
      <c r="C3576" t="s">
        <v>15</v>
      </c>
      <c r="D3576" t="s">
        <v>16</v>
      </c>
      <c r="E3576" t="s">
        <v>11</v>
      </c>
      <c r="F3576">
        <v>53</v>
      </c>
      <c r="G3576">
        <v>1.1499999999999999</v>
      </c>
      <c r="H3576">
        <v>2395</v>
      </c>
      <c r="I3576" s="2">
        <v>0.5</v>
      </c>
    </row>
    <row r="3577" spans="1:9" hidden="1" x14ac:dyDescent="0.25">
      <c r="A3577" s="1">
        <v>45153</v>
      </c>
      <c r="B3577">
        <v>136</v>
      </c>
      <c r="C3577" t="s">
        <v>15</v>
      </c>
      <c r="D3577" t="s">
        <v>16</v>
      </c>
      <c r="E3577" t="s">
        <v>11</v>
      </c>
      <c r="F3577">
        <v>41</v>
      </c>
      <c r="G3577">
        <v>0.78</v>
      </c>
      <c r="H3577">
        <v>2395</v>
      </c>
      <c r="I3577" s="2">
        <v>0.5</v>
      </c>
    </row>
    <row r="3578" spans="1:9" hidden="1" x14ac:dyDescent="0.25">
      <c r="A3578" s="1">
        <v>45154</v>
      </c>
      <c r="B3578">
        <v>137</v>
      </c>
      <c r="C3578" t="s">
        <v>15</v>
      </c>
      <c r="D3578" t="s">
        <v>16</v>
      </c>
      <c r="E3578" t="s">
        <v>11</v>
      </c>
      <c r="F3578">
        <v>53</v>
      </c>
      <c r="G3578">
        <v>0.88</v>
      </c>
      <c r="H3578">
        <v>2395</v>
      </c>
      <c r="I3578" s="2">
        <v>0.5</v>
      </c>
    </row>
    <row r="3579" spans="1:9" hidden="1" x14ac:dyDescent="0.25">
      <c r="A3579" s="1">
        <v>45155</v>
      </c>
      <c r="B3579">
        <v>138</v>
      </c>
      <c r="C3579" t="s">
        <v>15</v>
      </c>
      <c r="D3579" t="s">
        <v>16</v>
      </c>
      <c r="E3579" t="s">
        <v>11</v>
      </c>
      <c r="F3579">
        <v>41</v>
      </c>
      <c r="G3579">
        <v>0.65</v>
      </c>
      <c r="H3579">
        <v>2395</v>
      </c>
      <c r="I3579" s="2">
        <v>0.5</v>
      </c>
    </row>
    <row r="3580" spans="1:9" hidden="1" x14ac:dyDescent="0.25">
      <c r="A3580" s="1">
        <v>45156</v>
      </c>
      <c r="B3580">
        <v>139</v>
      </c>
      <c r="C3580" t="s">
        <v>15</v>
      </c>
      <c r="D3580" t="s">
        <v>16</v>
      </c>
      <c r="E3580" t="s">
        <v>11</v>
      </c>
      <c r="F3580">
        <v>41</v>
      </c>
      <c r="G3580">
        <v>0.64</v>
      </c>
      <c r="H3580">
        <v>2395</v>
      </c>
      <c r="I3580" s="2">
        <v>0.5</v>
      </c>
    </row>
    <row r="3581" spans="1:9" hidden="1" x14ac:dyDescent="0.25">
      <c r="A3581" s="1">
        <v>45157</v>
      </c>
      <c r="B3581">
        <v>140</v>
      </c>
      <c r="C3581" t="s">
        <v>15</v>
      </c>
      <c r="D3581" t="s">
        <v>16</v>
      </c>
      <c r="E3581" t="s">
        <v>11</v>
      </c>
      <c r="F3581">
        <v>53</v>
      </c>
      <c r="G3581">
        <v>0.95</v>
      </c>
      <c r="H3581">
        <v>2395</v>
      </c>
      <c r="I3581" s="2">
        <v>0.5</v>
      </c>
    </row>
    <row r="3582" spans="1:9" hidden="1" x14ac:dyDescent="0.25">
      <c r="A3582" s="1">
        <v>45158</v>
      </c>
      <c r="B3582">
        <v>141</v>
      </c>
      <c r="C3582" t="s">
        <v>15</v>
      </c>
      <c r="D3582" t="s">
        <v>16</v>
      </c>
      <c r="E3582" t="s">
        <v>11</v>
      </c>
      <c r="F3582">
        <v>41</v>
      </c>
      <c r="G3582">
        <v>0.78</v>
      </c>
      <c r="H3582">
        <v>2395</v>
      </c>
      <c r="I3582" s="2">
        <v>0.5</v>
      </c>
    </row>
    <row r="3583" spans="1:9" hidden="1" x14ac:dyDescent="0.25">
      <c r="A3583" s="1">
        <v>45159</v>
      </c>
      <c r="B3583">
        <v>142</v>
      </c>
      <c r="C3583" t="s">
        <v>15</v>
      </c>
      <c r="D3583" t="s">
        <v>16</v>
      </c>
      <c r="E3583" t="s">
        <v>11</v>
      </c>
      <c r="F3583">
        <v>41</v>
      </c>
      <c r="G3583">
        <v>0.64</v>
      </c>
      <c r="H3583">
        <v>2395</v>
      </c>
      <c r="I3583" s="2">
        <v>0.5</v>
      </c>
    </row>
    <row r="3584" spans="1:9" hidden="1" x14ac:dyDescent="0.25">
      <c r="A3584" s="1">
        <v>45160</v>
      </c>
      <c r="B3584">
        <v>143</v>
      </c>
      <c r="C3584" t="s">
        <v>15</v>
      </c>
      <c r="D3584" t="s">
        <v>16</v>
      </c>
      <c r="E3584" t="s">
        <v>11</v>
      </c>
      <c r="F3584">
        <v>41</v>
      </c>
      <c r="G3584">
        <v>0.56000000000000005</v>
      </c>
      <c r="H3584">
        <v>2395</v>
      </c>
      <c r="I3584" s="2">
        <v>0.5</v>
      </c>
    </row>
    <row r="3585" spans="1:9" hidden="1" x14ac:dyDescent="0.25">
      <c r="A3585" s="1">
        <v>45161</v>
      </c>
      <c r="B3585">
        <v>144</v>
      </c>
      <c r="C3585" t="s">
        <v>15</v>
      </c>
      <c r="D3585" t="s">
        <v>16</v>
      </c>
      <c r="E3585" t="s">
        <v>11</v>
      </c>
      <c r="F3585">
        <v>53</v>
      </c>
      <c r="G3585">
        <v>0.85</v>
      </c>
      <c r="H3585">
        <v>2395</v>
      </c>
      <c r="I3585" s="2">
        <v>0.5</v>
      </c>
    </row>
    <row r="3586" spans="1:9" hidden="1" x14ac:dyDescent="0.25">
      <c r="A3586" s="1">
        <v>45162</v>
      </c>
      <c r="B3586">
        <v>145</v>
      </c>
      <c r="C3586" t="s">
        <v>15</v>
      </c>
      <c r="D3586" t="s">
        <v>16</v>
      </c>
      <c r="E3586" t="s">
        <v>11</v>
      </c>
      <c r="F3586">
        <v>53</v>
      </c>
      <c r="G3586">
        <v>0.96</v>
      </c>
      <c r="H3586">
        <v>2395</v>
      </c>
      <c r="I3586" s="2">
        <v>0.5</v>
      </c>
    </row>
    <row r="3587" spans="1:9" hidden="1" x14ac:dyDescent="0.25">
      <c r="A3587" s="1">
        <v>45163</v>
      </c>
      <c r="B3587">
        <v>146</v>
      </c>
      <c r="C3587" t="s">
        <v>15</v>
      </c>
      <c r="D3587" t="s">
        <v>16</v>
      </c>
      <c r="E3587" t="s">
        <v>11</v>
      </c>
      <c r="F3587">
        <v>59</v>
      </c>
      <c r="G3587">
        <v>1.08</v>
      </c>
      <c r="H3587">
        <v>2395</v>
      </c>
      <c r="I3587" s="2">
        <v>0.5</v>
      </c>
    </row>
    <row r="3588" spans="1:9" hidden="1" x14ac:dyDescent="0.25">
      <c r="A3588" s="1">
        <v>45164</v>
      </c>
      <c r="B3588">
        <v>147</v>
      </c>
      <c r="C3588" t="s">
        <v>15</v>
      </c>
      <c r="D3588" t="s">
        <v>16</v>
      </c>
      <c r="E3588" t="s">
        <v>11</v>
      </c>
      <c r="F3588">
        <v>41</v>
      </c>
      <c r="G3588">
        <v>0.83</v>
      </c>
      <c r="H3588">
        <v>2395</v>
      </c>
      <c r="I3588" s="2">
        <v>0.5</v>
      </c>
    </row>
    <row r="3589" spans="1:9" hidden="1" x14ac:dyDescent="0.25">
      <c r="A3589" s="1">
        <v>45165</v>
      </c>
      <c r="B3589">
        <v>148</v>
      </c>
      <c r="C3589" t="s">
        <v>15</v>
      </c>
      <c r="D3589" t="s">
        <v>16</v>
      </c>
      <c r="E3589" t="s">
        <v>11</v>
      </c>
      <c r="F3589">
        <v>41</v>
      </c>
      <c r="G3589">
        <v>0.72</v>
      </c>
      <c r="H3589">
        <v>2395</v>
      </c>
      <c r="I3589" s="2">
        <v>0.5</v>
      </c>
    </row>
    <row r="3590" spans="1:9" hidden="1" x14ac:dyDescent="0.25">
      <c r="A3590" s="1">
        <v>45166</v>
      </c>
      <c r="B3590">
        <v>149</v>
      </c>
      <c r="C3590" t="s">
        <v>15</v>
      </c>
      <c r="D3590" t="s">
        <v>16</v>
      </c>
      <c r="E3590" t="s">
        <v>11</v>
      </c>
      <c r="F3590">
        <v>41</v>
      </c>
      <c r="G3590">
        <v>0.74</v>
      </c>
      <c r="H3590">
        <v>2395</v>
      </c>
      <c r="I3590" s="2">
        <v>0.5</v>
      </c>
    </row>
    <row r="3591" spans="1:9" hidden="1" x14ac:dyDescent="0.25">
      <c r="A3591" s="1">
        <v>45167</v>
      </c>
      <c r="B3591">
        <v>150</v>
      </c>
      <c r="C3591" t="s">
        <v>15</v>
      </c>
      <c r="D3591" t="s">
        <v>16</v>
      </c>
      <c r="E3591" t="s">
        <v>11</v>
      </c>
      <c r="F3591">
        <v>53</v>
      </c>
      <c r="G3591">
        <v>0.95</v>
      </c>
      <c r="H3591">
        <v>2395</v>
      </c>
      <c r="I3591" s="2">
        <v>0.5</v>
      </c>
    </row>
    <row r="3592" spans="1:9" hidden="1" x14ac:dyDescent="0.25">
      <c r="A3592" s="1">
        <v>45168</v>
      </c>
      <c r="B3592">
        <v>151</v>
      </c>
      <c r="C3592" t="s">
        <v>15</v>
      </c>
      <c r="D3592" t="s">
        <v>16</v>
      </c>
      <c r="E3592" t="s">
        <v>11</v>
      </c>
      <c r="F3592">
        <v>36</v>
      </c>
      <c r="G3592">
        <v>0.81</v>
      </c>
      <c r="H3592">
        <v>2395</v>
      </c>
      <c r="I3592" s="2">
        <v>0.5</v>
      </c>
    </row>
    <row r="3593" spans="1:9" hidden="1" x14ac:dyDescent="0.25">
      <c r="A3593" s="1">
        <v>45169</v>
      </c>
      <c r="B3593">
        <v>152</v>
      </c>
      <c r="C3593" t="s">
        <v>15</v>
      </c>
      <c r="D3593" t="s">
        <v>16</v>
      </c>
      <c r="E3593" t="s">
        <v>11</v>
      </c>
      <c r="F3593">
        <v>41</v>
      </c>
      <c r="G3593">
        <v>1.1499999999999999</v>
      </c>
      <c r="H3593">
        <v>2395</v>
      </c>
      <c r="I3593" s="2">
        <v>0.5</v>
      </c>
    </row>
    <row r="3594" spans="1:9" hidden="1" x14ac:dyDescent="0.25">
      <c r="A3594" s="1">
        <v>45170</v>
      </c>
      <c r="B3594">
        <v>153</v>
      </c>
      <c r="C3594" t="s">
        <v>15</v>
      </c>
      <c r="D3594" t="s">
        <v>16</v>
      </c>
      <c r="E3594" t="s">
        <v>11</v>
      </c>
      <c r="F3594">
        <v>31</v>
      </c>
      <c r="G3594">
        <v>0.87</v>
      </c>
      <c r="H3594">
        <v>2395</v>
      </c>
      <c r="I3594" s="2">
        <v>0.5</v>
      </c>
    </row>
    <row r="3595" spans="1:9" hidden="1" x14ac:dyDescent="0.25">
      <c r="A3595" s="1">
        <v>45171</v>
      </c>
      <c r="B3595">
        <v>154</v>
      </c>
      <c r="C3595" t="s">
        <v>15</v>
      </c>
      <c r="D3595" t="s">
        <v>16</v>
      </c>
      <c r="E3595" t="s">
        <v>11</v>
      </c>
      <c r="F3595">
        <v>36</v>
      </c>
      <c r="G3595">
        <v>0.78</v>
      </c>
      <c r="H3595">
        <v>2395</v>
      </c>
      <c r="I3595" s="2">
        <v>0.5</v>
      </c>
    </row>
    <row r="3596" spans="1:9" hidden="1" x14ac:dyDescent="0.25">
      <c r="A3596" s="1">
        <v>45172</v>
      </c>
      <c r="B3596">
        <v>155</v>
      </c>
      <c r="C3596" t="s">
        <v>15</v>
      </c>
      <c r="D3596" t="s">
        <v>16</v>
      </c>
      <c r="E3596" t="s">
        <v>11</v>
      </c>
      <c r="F3596">
        <v>36</v>
      </c>
      <c r="G3596">
        <v>0.69</v>
      </c>
      <c r="H3596">
        <v>2395</v>
      </c>
      <c r="I3596" s="2">
        <v>0.5</v>
      </c>
    </row>
    <row r="3597" spans="1:9" hidden="1" x14ac:dyDescent="0.25">
      <c r="A3597" s="1">
        <v>45173</v>
      </c>
      <c r="B3597">
        <v>156</v>
      </c>
      <c r="C3597" t="s">
        <v>15</v>
      </c>
      <c r="D3597" t="s">
        <v>16</v>
      </c>
      <c r="E3597" t="s">
        <v>11</v>
      </c>
      <c r="F3597">
        <v>22</v>
      </c>
      <c r="G3597">
        <v>0.63</v>
      </c>
      <c r="H3597">
        <v>2395</v>
      </c>
      <c r="I3597" s="2">
        <v>0.5</v>
      </c>
    </row>
    <row r="3598" spans="1:9" hidden="1" x14ac:dyDescent="0.25">
      <c r="A3598" s="1">
        <v>45174</v>
      </c>
      <c r="B3598">
        <v>157</v>
      </c>
      <c r="C3598" t="s">
        <v>15</v>
      </c>
      <c r="D3598" t="s">
        <v>16</v>
      </c>
      <c r="E3598" t="s">
        <v>11</v>
      </c>
      <c r="F3598">
        <v>36</v>
      </c>
      <c r="G3598">
        <v>0.95</v>
      </c>
      <c r="H3598">
        <v>2395</v>
      </c>
      <c r="I3598" s="2">
        <v>0.5</v>
      </c>
    </row>
    <row r="3599" spans="1:9" hidden="1" x14ac:dyDescent="0.25">
      <c r="A3599" s="1">
        <v>45175</v>
      </c>
      <c r="B3599">
        <v>158</v>
      </c>
      <c r="C3599" t="s">
        <v>15</v>
      </c>
      <c r="D3599" t="s">
        <v>16</v>
      </c>
      <c r="E3599" t="s">
        <v>11</v>
      </c>
      <c r="F3599">
        <v>22</v>
      </c>
      <c r="G3599">
        <v>0.73</v>
      </c>
      <c r="H3599">
        <v>2395</v>
      </c>
      <c r="I3599" s="2">
        <v>0.5</v>
      </c>
    </row>
    <row r="3600" spans="1:9" hidden="1" x14ac:dyDescent="0.25">
      <c r="A3600" s="1">
        <v>45176</v>
      </c>
      <c r="B3600">
        <v>159</v>
      </c>
      <c r="C3600" t="s">
        <v>15</v>
      </c>
      <c r="D3600" t="s">
        <v>16</v>
      </c>
      <c r="E3600" t="s">
        <v>11</v>
      </c>
      <c r="F3600">
        <v>31</v>
      </c>
      <c r="G3600">
        <v>1.1299999999999999</v>
      </c>
      <c r="H3600">
        <v>2395</v>
      </c>
      <c r="I3600" s="2">
        <v>0.5</v>
      </c>
    </row>
    <row r="3601" spans="1:9" hidden="1" x14ac:dyDescent="0.25">
      <c r="A3601" s="1">
        <v>45177</v>
      </c>
      <c r="B3601">
        <v>160</v>
      </c>
      <c r="C3601" t="s">
        <v>15</v>
      </c>
      <c r="D3601" t="s">
        <v>16</v>
      </c>
      <c r="E3601" t="s">
        <v>11</v>
      </c>
      <c r="F3601">
        <v>22</v>
      </c>
      <c r="G3601">
        <v>0.85</v>
      </c>
      <c r="H3601">
        <v>2395</v>
      </c>
      <c r="I3601" s="2">
        <v>0.5</v>
      </c>
    </row>
    <row r="3602" spans="1:9" hidden="1" x14ac:dyDescent="0.25">
      <c r="A3602" s="1">
        <v>45178</v>
      </c>
      <c r="B3602">
        <v>161</v>
      </c>
      <c r="C3602" t="s">
        <v>15</v>
      </c>
      <c r="D3602" t="s">
        <v>16</v>
      </c>
      <c r="E3602" t="s">
        <v>11</v>
      </c>
      <c r="F3602">
        <v>27</v>
      </c>
      <c r="G3602">
        <v>0.76</v>
      </c>
      <c r="H3602">
        <v>2395</v>
      </c>
      <c r="I3602" s="2">
        <v>0.5</v>
      </c>
    </row>
    <row r="3603" spans="1:9" hidden="1" x14ac:dyDescent="0.25">
      <c r="A3603" s="1">
        <v>45179</v>
      </c>
      <c r="B3603">
        <v>162</v>
      </c>
      <c r="C3603" t="s">
        <v>15</v>
      </c>
      <c r="D3603" t="s">
        <v>16</v>
      </c>
      <c r="E3603" t="s">
        <v>11</v>
      </c>
      <c r="F3603">
        <v>36</v>
      </c>
      <c r="G3603">
        <v>1.04</v>
      </c>
      <c r="H3603">
        <v>2395</v>
      </c>
      <c r="I3603" s="2">
        <v>0.5</v>
      </c>
    </row>
    <row r="3604" spans="1:9" hidden="1" x14ac:dyDescent="0.25">
      <c r="A3604" s="1">
        <v>45180</v>
      </c>
      <c r="B3604">
        <v>163</v>
      </c>
      <c r="C3604" t="s">
        <v>15</v>
      </c>
      <c r="D3604" t="s">
        <v>16</v>
      </c>
      <c r="E3604" t="s">
        <v>11</v>
      </c>
      <c r="F3604">
        <v>36</v>
      </c>
      <c r="G3604">
        <v>0.82</v>
      </c>
      <c r="H3604">
        <v>2395</v>
      </c>
      <c r="I3604" s="2">
        <v>0.5</v>
      </c>
    </row>
    <row r="3605" spans="1:9" hidden="1" x14ac:dyDescent="0.25">
      <c r="A3605" s="1">
        <v>45181</v>
      </c>
      <c r="B3605">
        <v>164</v>
      </c>
      <c r="C3605" t="s">
        <v>15</v>
      </c>
      <c r="D3605" t="s">
        <v>16</v>
      </c>
      <c r="E3605" t="s">
        <v>11</v>
      </c>
      <c r="F3605">
        <v>22</v>
      </c>
      <c r="G3605">
        <v>0.64</v>
      </c>
      <c r="H3605">
        <v>2395</v>
      </c>
      <c r="I3605" s="2">
        <v>0.5</v>
      </c>
    </row>
    <row r="3606" spans="1:9" hidden="1" x14ac:dyDescent="0.25">
      <c r="A3606" s="1">
        <v>45182</v>
      </c>
      <c r="B3606">
        <v>165</v>
      </c>
      <c r="C3606" t="s">
        <v>15</v>
      </c>
      <c r="D3606" t="s">
        <v>16</v>
      </c>
      <c r="E3606" t="s">
        <v>11</v>
      </c>
      <c r="F3606">
        <v>31</v>
      </c>
      <c r="G3606">
        <v>0.59</v>
      </c>
      <c r="H3606">
        <v>2395</v>
      </c>
      <c r="I3606" s="2">
        <v>0.5</v>
      </c>
    </row>
    <row r="3607" spans="1:9" hidden="1" x14ac:dyDescent="0.25">
      <c r="A3607" s="1">
        <v>45183</v>
      </c>
      <c r="B3607">
        <v>166</v>
      </c>
      <c r="C3607" t="s">
        <v>15</v>
      </c>
      <c r="D3607" t="s">
        <v>16</v>
      </c>
      <c r="E3607" t="s">
        <v>11</v>
      </c>
      <c r="F3607">
        <v>22</v>
      </c>
      <c r="G3607">
        <v>0.68</v>
      </c>
      <c r="H3607">
        <v>2395</v>
      </c>
      <c r="I3607" s="2">
        <v>0.5</v>
      </c>
    </row>
    <row r="3608" spans="1:9" hidden="1" x14ac:dyDescent="0.25">
      <c r="A3608" s="1">
        <v>45184</v>
      </c>
      <c r="B3608">
        <v>167</v>
      </c>
      <c r="C3608" t="s">
        <v>15</v>
      </c>
      <c r="D3608" t="s">
        <v>16</v>
      </c>
      <c r="E3608" t="s">
        <v>11</v>
      </c>
      <c r="F3608">
        <v>22</v>
      </c>
      <c r="G3608">
        <v>0.62</v>
      </c>
      <c r="H3608">
        <v>2395</v>
      </c>
      <c r="I3608" s="2">
        <v>0.5</v>
      </c>
    </row>
    <row r="3609" spans="1:9" hidden="1" x14ac:dyDescent="0.25">
      <c r="A3609" s="1">
        <v>45185</v>
      </c>
      <c r="B3609">
        <v>168</v>
      </c>
      <c r="C3609" t="s">
        <v>15</v>
      </c>
      <c r="D3609" t="s">
        <v>16</v>
      </c>
      <c r="E3609" t="s">
        <v>11</v>
      </c>
      <c r="F3609">
        <v>22</v>
      </c>
      <c r="G3609">
        <v>0.76</v>
      </c>
      <c r="H3609">
        <v>2395</v>
      </c>
      <c r="I3609" s="2">
        <v>0.5</v>
      </c>
    </row>
    <row r="3610" spans="1:9" hidden="1" x14ac:dyDescent="0.25">
      <c r="A3610" s="1">
        <v>45186</v>
      </c>
      <c r="B3610">
        <v>169</v>
      </c>
      <c r="C3610" t="s">
        <v>15</v>
      </c>
      <c r="D3610" t="s">
        <v>16</v>
      </c>
      <c r="E3610" t="s">
        <v>11</v>
      </c>
      <c r="F3610">
        <v>36</v>
      </c>
      <c r="G3610">
        <v>0.84</v>
      </c>
      <c r="H3610">
        <v>2395</v>
      </c>
      <c r="I3610" s="2">
        <v>0.5</v>
      </c>
    </row>
    <row r="3611" spans="1:9" hidden="1" x14ac:dyDescent="0.25">
      <c r="A3611" s="1">
        <v>45187</v>
      </c>
      <c r="B3611">
        <v>170</v>
      </c>
      <c r="C3611" t="s">
        <v>15</v>
      </c>
      <c r="D3611" t="s">
        <v>16</v>
      </c>
      <c r="E3611" t="s">
        <v>11</v>
      </c>
      <c r="F3611">
        <v>22</v>
      </c>
      <c r="G3611">
        <v>0.72</v>
      </c>
      <c r="H3611">
        <v>2395</v>
      </c>
      <c r="I3611" s="2">
        <v>0.5</v>
      </c>
    </row>
    <row r="3612" spans="1:9" hidden="1" x14ac:dyDescent="0.25">
      <c r="A3612" s="1">
        <v>45188</v>
      </c>
      <c r="B3612">
        <v>171</v>
      </c>
      <c r="C3612" t="s">
        <v>15</v>
      </c>
      <c r="D3612" t="s">
        <v>16</v>
      </c>
      <c r="E3612" t="s">
        <v>11</v>
      </c>
      <c r="F3612">
        <v>22</v>
      </c>
      <c r="G3612">
        <v>0.63</v>
      </c>
      <c r="H3612">
        <v>2395</v>
      </c>
      <c r="I3612" s="2">
        <v>0.5</v>
      </c>
    </row>
    <row r="3613" spans="1:9" hidden="1" x14ac:dyDescent="0.25">
      <c r="A3613" s="1">
        <v>45189</v>
      </c>
      <c r="B3613">
        <v>172</v>
      </c>
      <c r="C3613" t="s">
        <v>15</v>
      </c>
      <c r="D3613" t="s">
        <v>16</v>
      </c>
      <c r="E3613" t="s">
        <v>11</v>
      </c>
      <c r="F3613">
        <v>36</v>
      </c>
      <c r="G3613">
        <v>0.82</v>
      </c>
      <c r="H3613">
        <v>2395</v>
      </c>
      <c r="I3613" s="2">
        <v>0.5</v>
      </c>
    </row>
    <row r="3614" spans="1:9" hidden="1" x14ac:dyDescent="0.25">
      <c r="A3614" s="1">
        <v>45190</v>
      </c>
      <c r="B3614">
        <v>173</v>
      </c>
      <c r="C3614" t="s">
        <v>15</v>
      </c>
      <c r="D3614" t="s">
        <v>16</v>
      </c>
      <c r="E3614" t="s">
        <v>11</v>
      </c>
      <c r="F3614">
        <v>36</v>
      </c>
      <c r="G3614">
        <v>1.01</v>
      </c>
      <c r="H3614">
        <v>2395</v>
      </c>
      <c r="I3614" s="2">
        <v>0.5</v>
      </c>
    </row>
    <row r="3615" spans="1:9" hidden="1" x14ac:dyDescent="0.25">
      <c r="A3615" s="1">
        <v>45191</v>
      </c>
      <c r="B3615">
        <v>174</v>
      </c>
      <c r="C3615" t="s">
        <v>15</v>
      </c>
      <c r="D3615" t="s">
        <v>16</v>
      </c>
      <c r="E3615" t="s">
        <v>11</v>
      </c>
      <c r="F3615">
        <v>47</v>
      </c>
      <c r="G3615">
        <v>1.1399999999999999</v>
      </c>
      <c r="H3615">
        <v>2395</v>
      </c>
      <c r="I3615" s="2">
        <v>0.5</v>
      </c>
    </row>
    <row r="3616" spans="1:9" hidden="1" x14ac:dyDescent="0.25">
      <c r="A3616" s="1">
        <v>45192</v>
      </c>
      <c r="B3616">
        <v>175</v>
      </c>
      <c r="C3616" t="s">
        <v>15</v>
      </c>
      <c r="D3616" t="s">
        <v>16</v>
      </c>
      <c r="E3616" t="s">
        <v>11</v>
      </c>
      <c r="F3616">
        <v>41</v>
      </c>
      <c r="G3616">
        <v>1.1299999999999999</v>
      </c>
      <c r="H3616">
        <v>2395</v>
      </c>
      <c r="I3616" s="2">
        <v>0.5</v>
      </c>
    </row>
    <row r="3617" spans="1:9" hidden="1" x14ac:dyDescent="0.25">
      <c r="A3617" s="1">
        <v>45193</v>
      </c>
      <c r="B3617">
        <v>176</v>
      </c>
      <c r="C3617" t="s">
        <v>15</v>
      </c>
      <c r="D3617" t="s">
        <v>16</v>
      </c>
      <c r="E3617" t="s">
        <v>11</v>
      </c>
      <c r="F3617">
        <v>36</v>
      </c>
      <c r="G3617">
        <v>1.17</v>
      </c>
      <c r="H3617">
        <v>2395</v>
      </c>
      <c r="I3617" s="2">
        <v>0.5</v>
      </c>
    </row>
    <row r="3618" spans="1:9" hidden="1" x14ac:dyDescent="0.25">
      <c r="A3618" s="1">
        <v>45194</v>
      </c>
      <c r="B3618">
        <v>177</v>
      </c>
      <c r="C3618" t="s">
        <v>15</v>
      </c>
      <c r="D3618" t="s">
        <v>16</v>
      </c>
      <c r="E3618" t="s">
        <v>11</v>
      </c>
      <c r="F3618">
        <v>22</v>
      </c>
      <c r="G3618">
        <v>0.84</v>
      </c>
      <c r="H3618">
        <v>2395</v>
      </c>
      <c r="I3618" s="2">
        <v>0.5</v>
      </c>
    </row>
    <row r="3619" spans="1:9" hidden="1" x14ac:dyDescent="0.25">
      <c r="A3619" s="1">
        <v>45195</v>
      </c>
      <c r="B3619">
        <v>178</v>
      </c>
      <c r="C3619" t="s">
        <v>15</v>
      </c>
      <c r="D3619" t="s">
        <v>16</v>
      </c>
      <c r="E3619" t="s">
        <v>11</v>
      </c>
      <c r="F3619">
        <v>41</v>
      </c>
      <c r="G3619">
        <v>1.1000000000000001</v>
      </c>
      <c r="H3619">
        <v>2395</v>
      </c>
      <c r="I3619" s="2">
        <v>0.5</v>
      </c>
    </row>
    <row r="3620" spans="1:9" hidden="1" x14ac:dyDescent="0.25">
      <c r="A3620" s="1">
        <v>45196</v>
      </c>
      <c r="B3620">
        <v>179</v>
      </c>
      <c r="C3620" t="s">
        <v>15</v>
      </c>
      <c r="D3620" t="s">
        <v>16</v>
      </c>
      <c r="E3620" t="s">
        <v>11</v>
      </c>
      <c r="F3620">
        <v>22</v>
      </c>
      <c r="G3620">
        <v>0.78</v>
      </c>
      <c r="H3620">
        <v>2395</v>
      </c>
      <c r="I3620" s="2">
        <v>0.5</v>
      </c>
    </row>
    <row r="3621" spans="1:9" hidden="1" x14ac:dyDescent="0.25">
      <c r="A3621" s="1">
        <v>45197</v>
      </c>
      <c r="B3621">
        <v>180</v>
      </c>
      <c r="C3621" t="s">
        <v>15</v>
      </c>
      <c r="D3621" t="s">
        <v>16</v>
      </c>
      <c r="E3621" t="s">
        <v>11</v>
      </c>
      <c r="F3621">
        <v>22</v>
      </c>
      <c r="G3621">
        <v>0.69</v>
      </c>
      <c r="H3621">
        <v>2395</v>
      </c>
      <c r="I3621" s="2">
        <v>0.5</v>
      </c>
    </row>
    <row r="3622" spans="1:9" hidden="1" x14ac:dyDescent="0.25">
      <c r="A3622" s="1">
        <v>45017</v>
      </c>
      <c r="B3622">
        <v>0</v>
      </c>
      <c r="C3622" t="s">
        <v>17</v>
      </c>
      <c r="D3622" t="s">
        <v>18</v>
      </c>
      <c r="E3622" t="s">
        <v>12</v>
      </c>
      <c r="F3622">
        <v>278</v>
      </c>
      <c r="G3622">
        <v>0.83</v>
      </c>
      <c r="H3622">
        <v>2396</v>
      </c>
      <c r="I3622" s="2">
        <v>0.39583333333333331</v>
      </c>
    </row>
    <row r="3623" spans="1:9" hidden="1" x14ac:dyDescent="0.25">
      <c r="A3623" s="1">
        <v>45018</v>
      </c>
      <c r="B3623">
        <v>1</v>
      </c>
      <c r="C3623" t="s">
        <v>17</v>
      </c>
      <c r="D3623" t="s">
        <v>18</v>
      </c>
      <c r="E3623" t="s">
        <v>12</v>
      </c>
      <c r="F3623">
        <v>278</v>
      </c>
      <c r="G3623">
        <v>0.78</v>
      </c>
      <c r="H3623">
        <v>2396</v>
      </c>
      <c r="I3623" s="2">
        <v>0.39583333333333331</v>
      </c>
    </row>
    <row r="3624" spans="1:9" hidden="1" x14ac:dyDescent="0.25">
      <c r="A3624" s="1">
        <v>45019</v>
      </c>
      <c r="B3624">
        <v>2</v>
      </c>
      <c r="C3624" t="s">
        <v>17</v>
      </c>
      <c r="D3624" t="s">
        <v>18</v>
      </c>
      <c r="E3624" t="s">
        <v>12</v>
      </c>
      <c r="F3624">
        <v>305</v>
      </c>
      <c r="G3624">
        <v>0.95</v>
      </c>
      <c r="H3624">
        <v>2396</v>
      </c>
      <c r="I3624" s="2">
        <v>0.39583333333333331</v>
      </c>
    </row>
    <row r="3625" spans="1:9" hidden="1" x14ac:dyDescent="0.25">
      <c r="A3625" s="1">
        <v>45020</v>
      </c>
      <c r="B3625">
        <v>3</v>
      </c>
      <c r="C3625" t="s">
        <v>17</v>
      </c>
      <c r="D3625" t="s">
        <v>18</v>
      </c>
      <c r="E3625" t="s">
        <v>12</v>
      </c>
      <c r="F3625">
        <v>295</v>
      </c>
      <c r="G3625">
        <v>1.03</v>
      </c>
      <c r="H3625">
        <v>2396</v>
      </c>
      <c r="I3625" s="2">
        <v>0.39583333333333331</v>
      </c>
    </row>
    <row r="3626" spans="1:9" hidden="1" x14ac:dyDescent="0.25">
      <c r="A3626" s="1">
        <v>45021</v>
      </c>
      <c r="B3626">
        <v>4</v>
      </c>
      <c r="C3626" t="s">
        <v>17</v>
      </c>
      <c r="D3626" t="s">
        <v>18</v>
      </c>
      <c r="E3626" t="s">
        <v>12</v>
      </c>
      <c r="F3626">
        <v>305</v>
      </c>
      <c r="G3626">
        <v>1.05</v>
      </c>
      <c r="H3626">
        <v>2396</v>
      </c>
      <c r="I3626" s="2">
        <v>0.39583333333333331</v>
      </c>
    </row>
    <row r="3627" spans="1:9" hidden="1" x14ac:dyDescent="0.25">
      <c r="A3627" s="1">
        <v>45022</v>
      </c>
      <c r="B3627">
        <v>5</v>
      </c>
      <c r="C3627" t="s">
        <v>17</v>
      </c>
      <c r="D3627" t="s">
        <v>18</v>
      </c>
      <c r="E3627" t="s">
        <v>12</v>
      </c>
      <c r="F3627">
        <v>278</v>
      </c>
      <c r="G3627">
        <v>0.93</v>
      </c>
      <c r="H3627">
        <v>2396</v>
      </c>
      <c r="I3627" s="2">
        <v>0.39583333333333331</v>
      </c>
    </row>
    <row r="3628" spans="1:9" hidden="1" x14ac:dyDescent="0.25">
      <c r="A3628" s="1">
        <v>45023</v>
      </c>
      <c r="B3628">
        <v>6</v>
      </c>
      <c r="C3628" t="s">
        <v>17</v>
      </c>
      <c r="D3628" t="s">
        <v>18</v>
      </c>
      <c r="E3628" t="s">
        <v>12</v>
      </c>
      <c r="F3628">
        <v>277</v>
      </c>
      <c r="G3628">
        <v>0.87</v>
      </c>
      <c r="H3628">
        <v>2396</v>
      </c>
      <c r="I3628" s="2">
        <v>0.39583333333333331</v>
      </c>
    </row>
    <row r="3629" spans="1:9" hidden="1" x14ac:dyDescent="0.25">
      <c r="A3629" s="1">
        <v>45024</v>
      </c>
      <c r="B3629">
        <v>7</v>
      </c>
      <c r="C3629" t="s">
        <v>17</v>
      </c>
      <c r="D3629" t="s">
        <v>18</v>
      </c>
      <c r="E3629" t="s">
        <v>12</v>
      </c>
      <c r="F3629">
        <v>278</v>
      </c>
      <c r="G3629">
        <v>0.75</v>
      </c>
      <c r="H3629">
        <v>2396</v>
      </c>
      <c r="I3629" s="2">
        <v>0.39583333333333331</v>
      </c>
    </row>
    <row r="3630" spans="1:9" hidden="1" x14ac:dyDescent="0.25">
      <c r="A3630" s="1">
        <v>45025</v>
      </c>
      <c r="B3630">
        <v>8</v>
      </c>
      <c r="C3630" t="s">
        <v>17</v>
      </c>
      <c r="D3630" t="s">
        <v>18</v>
      </c>
      <c r="E3630" t="s">
        <v>12</v>
      </c>
      <c r="F3630">
        <v>271</v>
      </c>
      <c r="G3630">
        <v>0.93</v>
      </c>
      <c r="H3630">
        <v>2396</v>
      </c>
      <c r="I3630" s="2">
        <v>0.39583333333333331</v>
      </c>
    </row>
    <row r="3631" spans="1:9" hidden="1" x14ac:dyDescent="0.25">
      <c r="A3631" s="1">
        <v>45026</v>
      </c>
      <c r="B3631">
        <v>9</v>
      </c>
      <c r="C3631" t="s">
        <v>17</v>
      </c>
      <c r="D3631" t="s">
        <v>18</v>
      </c>
      <c r="E3631" t="s">
        <v>12</v>
      </c>
      <c r="F3631">
        <v>231</v>
      </c>
      <c r="G3631">
        <v>0.83</v>
      </c>
      <c r="H3631">
        <v>2396</v>
      </c>
      <c r="I3631" s="2">
        <v>0.39583333333333331</v>
      </c>
    </row>
    <row r="3632" spans="1:9" hidden="1" x14ac:dyDescent="0.25">
      <c r="A3632" s="1">
        <v>45027</v>
      </c>
      <c r="B3632">
        <v>10</v>
      </c>
      <c r="C3632" t="s">
        <v>17</v>
      </c>
      <c r="D3632" t="s">
        <v>18</v>
      </c>
      <c r="E3632" t="s">
        <v>12</v>
      </c>
      <c r="F3632">
        <v>243</v>
      </c>
      <c r="G3632">
        <v>0.73</v>
      </c>
      <c r="H3632">
        <v>2396</v>
      </c>
      <c r="I3632" s="2">
        <v>0.39583333333333331</v>
      </c>
    </row>
    <row r="3633" spans="1:9" hidden="1" x14ac:dyDescent="0.25">
      <c r="A3633" s="1">
        <v>45028</v>
      </c>
      <c r="B3633">
        <v>11</v>
      </c>
      <c r="C3633" t="s">
        <v>17</v>
      </c>
      <c r="D3633" t="s">
        <v>18</v>
      </c>
      <c r="E3633" t="s">
        <v>12</v>
      </c>
      <c r="F3633">
        <v>226</v>
      </c>
      <c r="G3633">
        <v>0.67</v>
      </c>
      <c r="H3633">
        <v>2396</v>
      </c>
      <c r="I3633" s="2">
        <v>0.39583333333333331</v>
      </c>
    </row>
    <row r="3634" spans="1:9" hidden="1" x14ac:dyDescent="0.25">
      <c r="A3634" s="1">
        <v>45029</v>
      </c>
      <c r="B3634">
        <v>12</v>
      </c>
      <c r="C3634" t="s">
        <v>17</v>
      </c>
      <c r="D3634" t="s">
        <v>18</v>
      </c>
      <c r="E3634" t="s">
        <v>12</v>
      </c>
      <c r="F3634">
        <v>271</v>
      </c>
      <c r="G3634">
        <v>0.95</v>
      </c>
      <c r="H3634">
        <v>2396</v>
      </c>
      <c r="I3634" s="2">
        <v>0.39583333333333331</v>
      </c>
    </row>
    <row r="3635" spans="1:9" hidden="1" x14ac:dyDescent="0.25">
      <c r="A3635" s="1">
        <v>45030</v>
      </c>
      <c r="B3635">
        <v>13</v>
      </c>
      <c r="C3635" t="s">
        <v>17</v>
      </c>
      <c r="D3635" t="s">
        <v>18</v>
      </c>
      <c r="E3635" t="s">
        <v>12</v>
      </c>
      <c r="F3635">
        <v>244</v>
      </c>
      <c r="G3635">
        <v>1.17</v>
      </c>
      <c r="H3635">
        <v>2396</v>
      </c>
      <c r="I3635" s="2">
        <v>0.39583333333333331</v>
      </c>
    </row>
    <row r="3636" spans="1:9" hidden="1" x14ac:dyDescent="0.25">
      <c r="A3636" s="1">
        <v>45031</v>
      </c>
      <c r="B3636">
        <v>14</v>
      </c>
      <c r="C3636" t="s">
        <v>17</v>
      </c>
      <c r="D3636" t="s">
        <v>18</v>
      </c>
      <c r="E3636" t="s">
        <v>12</v>
      </c>
      <c r="F3636">
        <v>231</v>
      </c>
      <c r="G3636">
        <v>0.78</v>
      </c>
      <c r="H3636">
        <v>2396</v>
      </c>
      <c r="I3636" s="2">
        <v>0.39583333333333331</v>
      </c>
    </row>
    <row r="3637" spans="1:9" hidden="1" x14ac:dyDescent="0.25">
      <c r="A3637" s="1">
        <v>45032</v>
      </c>
      <c r="B3637">
        <v>15</v>
      </c>
      <c r="C3637" t="s">
        <v>17</v>
      </c>
      <c r="D3637" t="s">
        <v>18</v>
      </c>
      <c r="E3637" t="s">
        <v>12</v>
      </c>
      <c r="F3637">
        <v>257</v>
      </c>
      <c r="G3637">
        <v>0.95</v>
      </c>
      <c r="H3637">
        <v>2396</v>
      </c>
      <c r="I3637" s="2">
        <v>0.39583333333333331</v>
      </c>
    </row>
    <row r="3638" spans="1:9" hidden="1" x14ac:dyDescent="0.25">
      <c r="A3638" s="1">
        <v>45033</v>
      </c>
      <c r="B3638">
        <v>16</v>
      </c>
      <c r="C3638" t="s">
        <v>17</v>
      </c>
      <c r="D3638" t="s">
        <v>18</v>
      </c>
      <c r="E3638" t="s">
        <v>12</v>
      </c>
      <c r="F3638">
        <v>162</v>
      </c>
      <c r="G3638">
        <v>0.84</v>
      </c>
      <c r="H3638">
        <v>2396</v>
      </c>
      <c r="I3638" s="2">
        <v>0.39583333333333331</v>
      </c>
    </row>
    <row r="3639" spans="1:9" hidden="1" x14ac:dyDescent="0.25">
      <c r="A3639" s="1">
        <v>45034</v>
      </c>
      <c r="B3639">
        <v>17</v>
      </c>
      <c r="C3639" t="s">
        <v>17</v>
      </c>
      <c r="D3639" t="s">
        <v>18</v>
      </c>
      <c r="E3639" t="s">
        <v>12</v>
      </c>
      <c r="F3639">
        <v>157</v>
      </c>
      <c r="G3639">
        <v>0.77</v>
      </c>
      <c r="H3639">
        <v>2396</v>
      </c>
      <c r="I3639" s="2">
        <v>0.39583333333333331</v>
      </c>
    </row>
    <row r="3640" spans="1:9" hidden="1" x14ac:dyDescent="0.25">
      <c r="A3640" s="1">
        <v>45035</v>
      </c>
      <c r="B3640">
        <v>18</v>
      </c>
      <c r="C3640" t="s">
        <v>17</v>
      </c>
      <c r="D3640" t="s">
        <v>18</v>
      </c>
      <c r="E3640" t="s">
        <v>12</v>
      </c>
      <c r="F3640">
        <v>157</v>
      </c>
      <c r="G3640">
        <v>0.66</v>
      </c>
      <c r="H3640">
        <v>2396</v>
      </c>
      <c r="I3640" s="2">
        <v>0.39583333333333331</v>
      </c>
    </row>
    <row r="3641" spans="1:9" hidden="1" x14ac:dyDescent="0.25">
      <c r="A3641" s="1">
        <v>45036</v>
      </c>
      <c r="B3641">
        <v>19</v>
      </c>
      <c r="C3641" t="s">
        <v>17</v>
      </c>
      <c r="D3641" t="s">
        <v>18</v>
      </c>
      <c r="E3641" t="s">
        <v>12</v>
      </c>
      <c r="F3641">
        <v>204</v>
      </c>
      <c r="G3641">
        <v>0.95</v>
      </c>
      <c r="H3641">
        <v>2396</v>
      </c>
      <c r="I3641" s="2">
        <v>0.39583333333333331</v>
      </c>
    </row>
    <row r="3642" spans="1:9" hidden="1" x14ac:dyDescent="0.25">
      <c r="A3642" s="1">
        <v>45037</v>
      </c>
      <c r="B3642">
        <v>20</v>
      </c>
      <c r="C3642" t="s">
        <v>17</v>
      </c>
      <c r="D3642" t="s">
        <v>18</v>
      </c>
      <c r="E3642" t="s">
        <v>12</v>
      </c>
      <c r="F3642">
        <v>210</v>
      </c>
      <c r="G3642">
        <v>0.99</v>
      </c>
      <c r="H3642">
        <v>2396</v>
      </c>
      <c r="I3642" s="2">
        <v>0.39583333333333331</v>
      </c>
    </row>
    <row r="3643" spans="1:9" hidden="1" x14ac:dyDescent="0.25">
      <c r="A3643" s="1">
        <v>45038</v>
      </c>
      <c r="B3643">
        <v>21</v>
      </c>
      <c r="C3643" t="s">
        <v>17</v>
      </c>
      <c r="D3643" t="s">
        <v>18</v>
      </c>
      <c r="E3643" t="s">
        <v>12</v>
      </c>
      <c r="F3643">
        <v>157</v>
      </c>
      <c r="G3643">
        <v>0.65</v>
      </c>
      <c r="H3643">
        <v>2396</v>
      </c>
      <c r="I3643" s="2">
        <v>0.39583333333333331</v>
      </c>
    </row>
    <row r="3644" spans="1:9" hidden="1" x14ac:dyDescent="0.25">
      <c r="A3644" s="1">
        <v>45039</v>
      </c>
      <c r="B3644">
        <v>22</v>
      </c>
      <c r="C3644" t="s">
        <v>17</v>
      </c>
      <c r="D3644" t="s">
        <v>18</v>
      </c>
      <c r="E3644" t="s">
        <v>12</v>
      </c>
      <c r="F3644">
        <v>162</v>
      </c>
      <c r="G3644">
        <v>0.57999999999999996</v>
      </c>
      <c r="H3644">
        <v>2396</v>
      </c>
      <c r="I3644" s="2">
        <v>0.39583333333333331</v>
      </c>
    </row>
    <row r="3645" spans="1:9" hidden="1" x14ac:dyDescent="0.25">
      <c r="A3645" s="1">
        <v>45040</v>
      </c>
      <c r="B3645">
        <v>23</v>
      </c>
      <c r="C3645" t="s">
        <v>17</v>
      </c>
      <c r="D3645" t="s">
        <v>18</v>
      </c>
      <c r="E3645" t="s">
        <v>12</v>
      </c>
      <c r="F3645">
        <v>162</v>
      </c>
      <c r="G3645">
        <v>0.5</v>
      </c>
      <c r="H3645">
        <v>2396</v>
      </c>
      <c r="I3645" s="2">
        <v>0.39583333333333331</v>
      </c>
    </row>
    <row r="3646" spans="1:9" hidden="1" x14ac:dyDescent="0.25">
      <c r="A3646" s="1">
        <v>45041</v>
      </c>
      <c r="B3646">
        <v>24</v>
      </c>
      <c r="C3646" t="s">
        <v>17</v>
      </c>
      <c r="D3646" t="s">
        <v>18</v>
      </c>
      <c r="E3646" t="s">
        <v>12</v>
      </c>
      <c r="F3646">
        <v>168</v>
      </c>
      <c r="G3646">
        <v>0.84</v>
      </c>
      <c r="H3646">
        <v>2396</v>
      </c>
      <c r="I3646" s="2">
        <v>0.39583333333333331</v>
      </c>
    </row>
    <row r="3647" spans="1:9" hidden="1" x14ac:dyDescent="0.25">
      <c r="A3647" s="1">
        <v>45042</v>
      </c>
      <c r="B3647">
        <v>25</v>
      </c>
      <c r="C3647" t="s">
        <v>17</v>
      </c>
      <c r="D3647" t="s">
        <v>18</v>
      </c>
      <c r="E3647" t="s">
        <v>12</v>
      </c>
      <c r="F3647">
        <v>157</v>
      </c>
      <c r="G3647">
        <v>0.72</v>
      </c>
      <c r="H3647">
        <v>2396</v>
      </c>
      <c r="I3647" s="2">
        <v>0.39583333333333331</v>
      </c>
    </row>
    <row r="3648" spans="1:9" hidden="1" x14ac:dyDescent="0.25">
      <c r="A3648" s="1">
        <v>45043</v>
      </c>
      <c r="B3648">
        <v>26</v>
      </c>
      <c r="C3648" t="s">
        <v>17</v>
      </c>
      <c r="D3648" t="s">
        <v>18</v>
      </c>
      <c r="E3648" t="s">
        <v>12</v>
      </c>
      <c r="F3648">
        <v>183</v>
      </c>
      <c r="G3648">
        <v>0.95</v>
      </c>
      <c r="H3648">
        <v>2396</v>
      </c>
      <c r="I3648" s="2">
        <v>0.39583333333333331</v>
      </c>
    </row>
    <row r="3649" spans="1:9" hidden="1" x14ac:dyDescent="0.25">
      <c r="A3649" s="1">
        <v>45044</v>
      </c>
      <c r="B3649">
        <v>27</v>
      </c>
      <c r="C3649" t="s">
        <v>17</v>
      </c>
      <c r="D3649" t="s">
        <v>18</v>
      </c>
      <c r="E3649" t="s">
        <v>12</v>
      </c>
      <c r="F3649">
        <v>157</v>
      </c>
      <c r="G3649">
        <v>0.73</v>
      </c>
      <c r="H3649">
        <v>2396</v>
      </c>
      <c r="I3649" s="2">
        <v>0.39583333333333331</v>
      </c>
    </row>
    <row r="3650" spans="1:9" hidden="1" x14ac:dyDescent="0.25">
      <c r="A3650" s="1">
        <v>45045</v>
      </c>
      <c r="B3650">
        <v>28</v>
      </c>
      <c r="C3650" t="s">
        <v>17</v>
      </c>
      <c r="D3650" t="s">
        <v>18</v>
      </c>
      <c r="E3650" t="s">
        <v>12</v>
      </c>
      <c r="F3650">
        <v>162</v>
      </c>
      <c r="G3650">
        <v>0.79</v>
      </c>
      <c r="H3650">
        <v>2396</v>
      </c>
      <c r="I3650" s="2">
        <v>0.39583333333333331</v>
      </c>
    </row>
    <row r="3651" spans="1:9" hidden="1" x14ac:dyDescent="0.25">
      <c r="A3651" s="1">
        <v>45046</v>
      </c>
      <c r="B3651">
        <v>29</v>
      </c>
      <c r="C3651" t="s">
        <v>17</v>
      </c>
      <c r="D3651" t="s">
        <v>18</v>
      </c>
      <c r="E3651" t="s">
        <v>12</v>
      </c>
      <c r="F3651">
        <v>204</v>
      </c>
      <c r="G3651">
        <v>1.0900000000000001</v>
      </c>
      <c r="H3651">
        <v>2396</v>
      </c>
      <c r="I3651" s="2">
        <v>0.39583333333333331</v>
      </c>
    </row>
    <row r="3652" spans="1:9" hidden="1" x14ac:dyDescent="0.25">
      <c r="A3652" s="1">
        <v>45047</v>
      </c>
      <c r="B3652">
        <v>30</v>
      </c>
      <c r="C3652" t="s">
        <v>17</v>
      </c>
      <c r="D3652" t="s">
        <v>18</v>
      </c>
      <c r="E3652" t="s">
        <v>12</v>
      </c>
      <c r="F3652">
        <v>211</v>
      </c>
      <c r="G3652">
        <v>1.19</v>
      </c>
      <c r="H3652">
        <v>2396</v>
      </c>
      <c r="I3652" s="2">
        <v>0.39583333333333331</v>
      </c>
    </row>
    <row r="3653" spans="1:9" hidden="1" x14ac:dyDescent="0.25">
      <c r="A3653" s="1">
        <v>45048</v>
      </c>
      <c r="B3653">
        <v>31</v>
      </c>
      <c r="C3653" t="s">
        <v>17</v>
      </c>
      <c r="D3653" t="s">
        <v>18</v>
      </c>
      <c r="E3653" t="s">
        <v>12</v>
      </c>
      <c r="F3653">
        <v>143</v>
      </c>
      <c r="G3653">
        <v>0.77</v>
      </c>
      <c r="H3653">
        <v>2396</v>
      </c>
      <c r="I3653" s="2">
        <v>0.39583333333333331</v>
      </c>
    </row>
    <row r="3654" spans="1:9" hidden="1" x14ac:dyDescent="0.25">
      <c r="A3654" s="1">
        <v>45049</v>
      </c>
      <c r="B3654">
        <v>32</v>
      </c>
      <c r="C3654" t="s">
        <v>17</v>
      </c>
      <c r="D3654" t="s">
        <v>18</v>
      </c>
      <c r="E3654" t="s">
        <v>12</v>
      </c>
      <c r="F3654">
        <v>150</v>
      </c>
      <c r="G3654">
        <v>0.93</v>
      </c>
      <c r="H3654">
        <v>2396</v>
      </c>
      <c r="I3654" s="2">
        <v>0.39583333333333331</v>
      </c>
    </row>
    <row r="3655" spans="1:9" hidden="1" x14ac:dyDescent="0.25">
      <c r="A3655" s="1">
        <v>45050</v>
      </c>
      <c r="B3655">
        <v>33</v>
      </c>
      <c r="C3655" t="s">
        <v>17</v>
      </c>
      <c r="D3655" t="s">
        <v>18</v>
      </c>
      <c r="E3655" t="s">
        <v>12</v>
      </c>
      <c r="F3655">
        <v>157</v>
      </c>
      <c r="G3655">
        <v>1.2</v>
      </c>
      <c r="H3655">
        <v>2396</v>
      </c>
      <c r="I3655" s="2">
        <v>0.39583333333333331</v>
      </c>
    </row>
    <row r="3656" spans="1:9" hidden="1" x14ac:dyDescent="0.25">
      <c r="A3656" s="1">
        <v>45051</v>
      </c>
      <c r="B3656">
        <v>34</v>
      </c>
      <c r="C3656" t="s">
        <v>17</v>
      </c>
      <c r="D3656" t="s">
        <v>18</v>
      </c>
      <c r="E3656" t="s">
        <v>12</v>
      </c>
      <c r="F3656">
        <v>162</v>
      </c>
      <c r="G3656">
        <v>1.18</v>
      </c>
      <c r="H3656">
        <v>2396</v>
      </c>
      <c r="I3656" s="2">
        <v>0.39583333333333331</v>
      </c>
    </row>
    <row r="3657" spans="1:9" hidden="1" x14ac:dyDescent="0.25">
      <c r="A3657" s="1">
        <v>45052</v>
      </c>
      <c r="B3657">
        <v>35</v>
      </c>
      <c r="C3657" t="s">
        <v>17</v>
      </c>
      <c r="D3657" t="s">
        <v>18</v>
      </c>
      <c r="E3657" t="s">
        <v>12</v>
      </c>
      <c r="F3657">
        <v>105</v>
      </c>
      <c r="G3657">
        <v>0.83</v>
      </c>
      <c r="H3657">
        <v>2396</v>
      </c>
      <c r="I3657" s="2">
        <v>0.39583333333333331</v>
      </c>
    </row>
    <row r="3658" spans="1:9" hidden="1" x14ac:dyDescent="0.25">
      <c r="A3658" s="1">
        <v>45053</v>
      </c>
      <c r="B3658">
        <v>36</v>
      </c>
      <c r="C3658" t="s">
        <v>17</v>
      </c>
      <c r="D3658" t="s">
        <v>18</v>
      </c>
      <c r="E3658" t="s">
        <v>12</v>
      </c>
      <c r="F3658">
        <v>105</v>
      </c>
      <c r="G3658">
        <v>0.78</v>
      </c>
      <c r="H3658">
        <v>2396</v>
      </c>
      <c r="I3658" s="2">
        <v>0.39583333333333331</v>
      </c>
    </row>
    <row r="3659" spans="1:9" hidden="1" x14ac:dyDescent="0.25">
      <c r="A3659" s="1">
        <v>45054</v>
      </c>
      <c r="B3659">
        <v>37</v>
      </c>
      <c r="C3659" t="s">
        <v>17</v>
      </c>
      <c r="D3659" t="s">
        <v>18</v>
      </c>
      <c r="E3659" t="s">
        <v>12</v>
      </c>
      <c r="F3659">
        <v>143</v>
      </c>
      <c r="G3659">
        <v>1.04</v>
      </c>
      <c r="H3659">
        <v>2396</v>
      </c>
      <c r="I3659" s="2">
        <v>0.39583333333333331</v>
      </c>
    </row>
    <row r="3660" spans="1:9" hidden="1" x14ac:dyDescent="0.25">
      <c r="A3660" s="1">
        <v>45055</v>
      </c>
      <c r="B3660">
        <v>38</v>
      </c>
      <c r="C3660" t="s">
        <v>17</v>
      </c>
      <c r="D3660" t="s">
        <v>18</v>
      </c>
      <c r="E3660" t="s">
        <v>12</v>
      </c>
      <c r="F3660">
        <v>125</v>
      </c>
      <c r="G3660">
        <v>0.77</v>
      </c>
      <c r="H3660">
        <v>2396</v>
      </c>
      <c r="I3660" s="2">
        <v>0.39583333333333331</v>
      </c>
    </row>
    <row r="3661" spans="1:9" hidden="1" x14ac:dyDescent="0.25">
      <c r="A3661" s="1">
        <v>45056</v>
      </c>
      <c r="B3661">
        <v>39</v>
      </c>
      <c r="C3661" t="s">
        <v>17</v>
      </c>
      <c r="D3661" t="s">
        <v>18</v>
      </c>
      <c r="E3661" t="s">
        <v>12</v>
      </c>
      <c r="F3661">
        <v>134</v>
      </c>
      <c r="G3661">
        <v>0.88</v>
      </c>
      <c r="H3661">
        <v>2396</v>
      </c>
      <c r="I3661" s="2">
        <v>0.39583333333333331</v>
      </c>
    </row>
    <row r="3662" spans="1:9" hidden="1" x14ac:dyDescent="0.25">
      <c r="A3662" s="1">
        <v>45057</v>
      </c>
      <c r="B3662">
        <v>40</v>
      </c>
      <c r="C3662" t="s">
        <v>17</v>
      </c>
      <c r="D3662" t="s">
        <v>18</v>
      </c>
      <c r="E3662" t="s">
        <v>12</v>
      </c>
      <c r="F3662">
        <v>112</v>
      </c>
      <c r="G3662">
        <v>0.74</v>
      </c>
      <c r="H3662">
        <v>2396</v>
      </c>
      <c r="I3662" s="2">
        <v>0.39583333333333331</v>
      </c>
    </row>
    <row r="3663" spans="1:9" hidden="1" x14ac:dyDescent="0.25">
      <c r="A3663" s="1">
        <v>45058</v>
      </c>
      <c r="B3663">
        <v>41</v>
      </c>
      <c r="C3663" t="s">
        <v>17</v>
      </c>
      <c r="D3663" t="s">
        <v>18</v>
      </c>
      <c r="E3663" t="s">
        <v>12</v>
      </c>
      <c r="F3663">
        <v>105</v>
      </c>
      <c r="G3663">
        <v>0.63</v>
      </c>
      <c r="H3663">
        <v>2396</v>
      </c>
      <c r="I3663" s="2">
        <v>0.39583333333333331</v>
      </c>
    </row>
    <row r="3664" spans="1:9" hidden="1" x14ac:dyDescent="0.25">
      <c r="A3664" s="1">
        <v>45059</v>
      </c>
      <c r="B3664">
        <v>42</v>
      </c>
      <c r="C3664" t="s">
        <v>17</v>
      </c>
      <c r="D3664" t="s">
        <v>18</v>
      </c>
      <c r="E3664" t="s">
        <v>12</v>
      </c>
      <c r="F3664">
        <v>105</v>
      </c>
      <c r="G3664">
        <v>0.61</v>
      </c>
      <c r="H3664">
        <v>2396</v>
      </c>
      <c r="I3664" s="2">
        <v>0.39583333333333331</v>
      </c>
    </row>
    <row r="3665" spans="1:9" hidden="1" x14ac:dyDescent="0.25">
      <c r="A3665" s="1">
        <v>45060</v>
      </c>
      <c r="B3665">
        <v>43</v>
      </c>
      <c r="C3665" t="s">
        <v>17</v>
      </c>
      <c r="D3665" t="s">
        <v>18</v>
      </c>
      <c r="E3665" t="s">
        <v>12</v>
      </c>
      <c r="F3665">
        <v>104</v>
      </c>
      <c r="G3665">
        <v>0.5</v>
      </c>
      <c r="H3665">
        <v>2396</v>
      </c>
      <c r="I3665" s="2">
        <v>0.39583333333333331</v>
      </c>
    </row>
    <row r="3666" spans="1:9" hidden="1" x14ac:dyDescent="0.25">
      <c r="A3666" s="1">
        <v>45061</v>
      </c>
      <c r="B3666">
        <v>44</v>
      </c>
      <c r="C3666" t="s">
        <v>17</v>
      </c>
      <c r="D3666" t="s">
        <v>18</v>
      </c>
      <c r="E3666" t="s">
        <v>12</v>
      </c>
      <c r="F3666">
        <v>105</v>
      </c>
      <c r="G3666">
        <v>0.62</v>
      </c>
      <c r="H3666">
        <v>2396</v>
      </c>
      <c r="I3666" s="2">
        <v>0.39583333333333331</v>
      </c>
    </row>
    <row r="3667" spans="1:9" hidden="1" x14ac:dyDescent="0.25">
      <c r="A3667" s="1">
        <v>45062</v>
      </c>
      <c r="B3667">
        <v>45</v>
      </c>
      <c r="C3667" t="s">
        <v>17</v>
      </c>
      <c r="D3667" t="s">
        <v>18</v>
      </c>
      <c r="E3667" t="s">
        <v>12</v>
      </c>
      <c r="F3667">
        <v>143</v>
      </c>
      <c r="G3667">
        <v>1.18</v>
      </c>
      <c r="H3667">
        <v>2396</v>
      </c>
      <c r="I3667" s="2">
        <v>0.39583333333333331</v>
      </c>
    </row>
    <row r="3668" spans="1:9" hidden="1" x14ac:dyDescent="0.25">
      <c r="A3668" s="1">
        <v>45063</v>
      </c>
      <c r="B3668">
        <v>46</v>
      </c>
      <c r="C3668" t="s">
        <v>17</v>
      </c>
      <c r="D3668" t="s">
        <v>18</v>
      </c>
      <c r="E3668" t="s">
        <v>12</v>
      </c>
      <c r="F3668">
        <v>112</v>
      </c>
      <c r="G3668">
        <v>0.82</v>
      </c>
      <c r="H3668">
        <v>2396</v>
      </c>
      <c r="I3668" s="2">
        <v>0.39583333333333331</v>
      </c>
    </row>
    <row r="3669" spans="1:9" hidden="1" x14ac:dyDescent="0.25">
      <c r="A3669" s="1">
        <v>45064</v>
      </c>
      <c r="B3669">
        <v>47</v>
      </c>
      <c r="C3669" t="s">
        <v>17</v>
      </c>
      <c r="D3669" t="s">
        <v>18</v>
      </c>
      <c r="E3669" t="s">
        <v>12</v>
      </c>
      <c r="F3669">
        <v>143</v>
      </c>
      <c r="G3669">
        <v>0.95</v>
      </c>
      <c r="H3669">
        <v>2396</v>
      </c>
      <c r="I3669" s="2">
        <v>0.39583333333333331</v>
      </c>
    </row>
    <row r="3670" spans="1:9" hidden="1" x14ac:dyDescent="0.25">
      <c r="A3670" s="1">
        <v>45065</v>
      </c>
      <c r="B3670">
        <v>48</v>
      </c>
      <c r="C3670" t="s">
        <v>17</v>
      </c>
      <c r="D3670" t="s">
        <v>18</v>
      </c>
      <c r="E3670" t="s">
        <v>12</v>
      </c>
      <c r="F3670">
        <v>105</v>
      </c>
      <c r="G3670">
        <v>0.74</v>
      </c>
      <c r="H3670">
        <v>2396</v>
      </c>
      <c r="I3670" s="2">
        <v>0.39583333333333331</v>
      </c>
    </row>
    <row r="3671" spans="1:9" hidden="1" x14ac:dyDescent="0.25">
      <c r="A3671" s="1">
        <v>45066</v>
      </c>
      <c r="B3671">
        <v>49</v>
      </c>
      <c r="C3671" t="s">
        <v>17</v>
      </c>
      <c r="D3671" t="s">
        <v>18</v>
      </c>
      <c r="E3671" t="s">
        <v>12</v>
      </c>
      <c r="F3671">
        <v>105</v>
      </c>
      <c r="G3671">
        <v>0.71</v>
      </c>
      <c r="H3671">
        <v>2396</v>
      </c>
      <c r="I3671" s="2">
        <v>0.39583333333333331</v>
      </c>
    </row>
    <row r="3672" spans="1:9" hidden="1" x14ac:dyDescent="0.25">
      <c r="A3672" s="1">
        <v>45067</v>
      </c>
      <c r="B3672">
        <v>50</v>
      </c>
      <c r="C3672" t="s">
        <v>17</v>
      </c>
      <c r="D3672" t="s">
        <v>18</v>
      </c>
      <c r="E3672" t="s">
        <v>12</v>
      </c>
      <c r="F3672">
        <v>157</v>
      </c>
      <c r="G3672">
        <v>0.95</v>
      </c>
      <c r="H3672">
        <v>2396</v>
      </c>
      <c r="I3672" s="2">
        <v>0.39583333333333331</v>
      </c>
    </row>
    <row r="3673" spans="1:9" hidden="1" x14ac:dyDescent="0.25">
      <c r="A3673" s="1">
        <v>45068</v>
      </c>
      <c r="B3673">
        <v>51</v>
      </c>
      <c r="C3673" t="s">
        <v>17</v>
      </c>
      <c r="D3673" t="s">
        <v>18</v>
      </c>
      <c r="E3673" t="s">
        <v>12</v>
      </c>
      <c r="F3673">
        <v>105</v>
      </c>
      <c r="G3673">
        <v>0.76</v>
      </c>
      <c r="H3673">
        <v>2396</v>
      </c>
      <c r="I3673" s="2">
        <v>0.39583333333333331</v>
      </c>
    </row>
    <row r="3674" spans="1:9" hidden="1" x14ac:dyDescent="0.25">
      <c r="A3674" s="1">
        <v>45069</v>
      </c>
      <c r="B3674">
        <v>52</v>
      </c>
      <c r="C3674" t="s">
        <v>17</v>
      </c>
      <c r="D3674" t="s">
        <v>18</v>
      </c>
      <c r="E3674" t="s">
        <v>12</v>
      </c>
      <c r="F3674">
        <v>105</v>
      </c>
      <c r="G3674">
        <v>0.64</v>
      </c>
      <c r="H3674">
        <v>2396</v>
      </c>
      <c r="I3674" s="2">
        <v>0.39583333333333331</v>
      </c>
    </row>
    <row r="3675" spans="1:9" hidden="1" x14ac:dyDescent="0.25">
      <c r="A3675" s="1">
        <v>45070</v>
      </c>
      <c r="B3675">
        <v>53</v>
      </c>
      <c r="C3675" t="s">
        <v>17</v>
      </c>
      <c r="D3675" t="s">
        <v>18</v>
      </c>
      <c r="E3675" t="s">
        <v>12</v>
      </c>
      <c r="F3675">
        <v>105</v>
      </c>
      <c r="G3675">
        <v>0.56000000000000005</v>
      </c>
      <c r="H3675">
        <v>2396</v>
      </c>
      <c r="I3675" s="2">
        <v>0.39583333333333331</v>
      </c>
    </row>
    <row r="3676" spans="1:9" hidden="1" x14ac:dyDescent="0.25">
      <c r="A3676" s="1">
        <v>45071</v>
      </c>
      <c r="B3676">
        <v>54</v>
      </c>
      <c r="C3676" t="s">
        <v>17</v>
      </c>
      <c r="D3676" t="s">
        <v>18</v>
      </c>
      <c r="E3676" t="s">
        <v>12</v>
      </c>
      <c r="F3676">
        <v>105</v>
      </c>
      <c r="G3676">
        <v>0.48</v>
      </c>
      <c r="H3676">
        <v>2396</v>
      </c>
      <c r="I3676" s="2">
        <v>0.39583333333333331</v>
      </c>
    </row>
    <row r="3677" spans="1:9" hidden="1" x14ac:dyDescent="0.25">
      <c r="A3677" s="1">
        <v>45072</v>
      </c>
      <c r="B3677">
        <v>55</v>
      </c>
      <c r="C3677" t="s">
        <v>17</v>
      </c>
      <c r="D3677" t="s">
        <v>18</v>
      </c>
      <c r="E3677" t="s">
        <v>12</v>
      </c>
      <c r="F3677">
        <v>105</v>
      </c>
      <c r="G3677">
        <v>0.73</v>
      </c>
      <c r="H3677">
        <v>2396</v>
      </c>
      <c r="I3677" s="2">
        <v>0.39583333333333331</v>
      </c>
    </row>
    <row r="3678" spans="1:9" hidden="1" x14ac:dyDescent="0.25">
      <c r="A3678" s="1">
        <v>45073</v>
      </c>
      <c r="B3678">
        <v>56</v>
      </c>
      <c r="C3678" t="s">
        <v>17</v>
      </c>
      <c r="D3678" t="s">
        <v>18</v>
      </c>
      <c r="E3678" t="s">
        <v>12</v>
      </c>
      <c r="F3678">
        <v>105</v>
      </c>
      <c r="G3678">
        <v>0.65</v>
      </c>
      <c r="H3678">
        <v>2396</v>
      </c>
      <c r="I3678" s="2">
        <v>0.39583333333333331</v>
      </c>
    </row>
    <row r="3679" spans="1:9" hidden="1" x14ac:dyDescent="0.25">
      <c r="A3679" s="1">
        <v>45074</v>
      </c>
      <c r="B3679">
        <v>57</v>
      </c>
      <c r="C3679" t="s">
        <v>17</v>
      </c>
      <c r="D3679" t="s">
        <v>18</v>
      </c>
      <c r="E3679" t="s">
        <v>12</v>
      </c>
      <c r="F3679">
        <v>150</v>
      </c>
      <c r="G3679">
        <v>1.04</v>
      </c>
      <c r="H3679">
        <v>2396</v>
      </c>
      <c r="I3679" s="2">
        <v>0.39583333333333331</v>
      </c>
    </row>
    <row r="3680" spans="1:9" hidden="1" x14ac:dyDescent="0.25">
      <c r="A3680" s="1">
        <v>45075</v>
      </c>
      <c r="B3680">
        <v>58</v>
      </c>
      <c r="C3680" t="s">
        <v>17</v>
      </c>
      <c r="D3680" t="s">
        <v>18</v>
      </c>
      <c r="E3680" t="s">
        <v>12</v>
      </c>
      <c r="F3680">
        <v>112</v>
      </c>
      <c r="G3680">
        <v>0.85</v>
      </c>
      <c r="H3680">
        <v>2396</v>
      </c>
      <c r="I3680" s="2">
        <v>0.39583333333333331</v>
      </c>
    </row>
    <row r="3681" spans="1:9" hidden="1" x14ac:dyDescent="0.25">
      <c r="A3681" s="1">
        <v>45076</v>
      </c>
      <c r="B3681">
        <v>59</v>
      </c>
      <c r="C3681" t="s">
        <v>17</v>
      </c>
      <c r="D3681" t="s">
        <v>18</v>
      </c>
      <c r="E3681" t="s">
        <v>12</v>
      </c>
      <c r="F3681">
        <v>105</v>
      </c>
      <c r="G3681">
        <v>0.74</v>
      </c>
      <c r="H3681">
        <v>2396</v>
      </c>
      <c r="I3681" s="2">
        <v>0.39583333333333331</v>
      </c>
    </row>
    <row r="3682" spans="1:9" hidden="1" x14ac:dyDescent="0.25">
      <c r="A3682" s="1">
        <v>45077</v>
      </c>
      <c r="B3682">
        <v>60</v>
      </c>
      <c r="C3682" t="s">
        <v>17</v>
      </c>
      <c r="D3682" t="s">
        <v>18</v>
      </c>
      <c r="E3682" t="s">
        <v>12</v>
      </c>
      <c r="F3682">
        <v>105</v>
      </c>
      <c r="G3682">
        <v>0.64</v>
      </c>
      <c r="H3682">
        <v>2396</v>
      </c>
      <c r="I3682" s="2">
        <v>0.39583333333333331</v>
      </c>
    </row>
    <row r="3683" spans="1:9" hidden="1" x14ac:dyDescent="0.25">
      <c r="A3683" s="1">
        <v>45078</v>
      </c>
      <c r="B3683">
        <v>61</v>
      </c>
      <c r="C3683" t="s">
        <v>17</v>
      </c>
      <c r="D3683" t="s">
        <v>18</v>
      </c>
      <c r="E3683" t="s">
        <v>12</v>
      </c>
      <c r="F3683">
        <v>98</v>
      </c>
      <c r="G3683">
        <v>0.98</v>
      </c>
      <c r="H3683">
        <v>2396</v>
      </c>
      <c r="I3683" s="2">
        <v>0.39583333333333331</v>
      </c>
    </row>
    <row r="3684" spans="1:9" hidden="1" x14ac:dyDescent="0.25">
      <c r="A3684" s="1">
        <v>45079</v>
      </c>
      <c r="B3684">
        <v>62</v>
      </c>
      <c r="C3684" t="s">
        <v>17</v>
      </c>
      <c r="D3684" t="s">
        <v>18</v>
      </c>
      <c r="E3684" t="s">
        <v>12</v>
      </c>
      <c r="F3684">
        <v>98</v>
      </c>
      <c r="G3684">
        <v>0.9</v>
      </c>
      <c r="H3684">
        <v>2396</v>
      </c>
      <c r="I3684" s="2">
        <v>0.39583333333333331</v>
      </c>
    </row>
    <row r="3685" spans="1:9" hidden="1" x14ac:dyDescent="0.25">
      <c r="A3685" s="1">
        <v>45080</v>
      </c>
      <c r="B3685">
        <v>63</v>
      </c>
      <c r="C3685" t="s">
        <v>17</v>
      </c>
      <c r="D3685" t="s">
        <v>18</v>
      </c>
      <c r="E3685" t="s">
        <v>12</v>
      </c>
      <c r="F3685">
        <v>112</v>
      </c>
      <c r="G3685">
        <v>1.01</v>
      </c>
      <c r="H3685">
        <v>2396</v>
      </c>
      <c r="I3685" s="2">
        <v>0.39583333333333331</v>
      </c>
    </row>
    <row r="3686" spans="1:9" hidden="1" x14ac:dyDescent="0.25">
      <c r="A3686" s="1">
        <v>45081</v>
      </c>
      <c r="B3686">
        <v>64</v>
      </c>
      <c r="C3686" t="s">
        <v>17</v>
      </c>
      <c r="D3686" t="s">
        <v>18</v>
      </c>
      <c r="E3686" t="s">
        <v>12</v>
      </c>
      <c r="F3686">
        <v>74</v>
      </c>
      <c r="G3686">
        <v>0.85</v>
      </c>
      <c r="H3686">
        <v>2396</v>
      </c>
      <c r="I3686" s="2">
        <v>0.39583333333333331</v>
      </c>
    </row>
    <row r="3687" spans="1:9" hidden="1" x14ac:dyDescent="0.25">
      <c r="A3687" s="1">
        <v>45082</v>
      </c>
      <c r="B3687">
        <v>65</v>
      </c>
      <c r="C3687" t="s">
        <v>17</v>
      </c>
      <c r="D3687" t="s">
        <v>18</v>
      </c>
      <c r="E3687" t="s">
        <v>12</v>
      </c>
      <c r="F3687">
        <v>112</v>
      </c>
      <c r="G3687">
        <v>1</v>
      </c>
      <c r="H3687">
        <v>2396</v>
      </c>
      <c r="I3687" s="2">
        <v>0.39583333333333331</v>
      </c>
    </row>
    <row r="3688" spans="1:9" hidden="1" x14ac:dyDescent="0.25">
      <c r="A3688" s="1">
        <v>45083</v>
      </c>
      <c r="B3688">
        <v>66</v>
      </c>
      <c r="C3688" t="s">
        <v>17</v>
      </c>
      <c r="D3688" t="s">
        <v>18</v>
      </c>
      <c r="E3688" t="s">
        <v>12</v>
      </c>
      <c r="F3688">
        <v>98</v>
      </c>
      <c r="G3688">
        <v>0.9</v>
      </c>
      <c r="H3688">
        <v>2396</v>
      </c>
      <c r="I3688" s="2">
        <v>0.39583333333333331</v>
      </c>
    </row>
    <row r="3689" spans="1:9" hidden="1" x14ac:dyDescent="0.25">
      <c r="A3689" s="1">
        <v>45084</v>
      </c>
      <c r="B3689">
        <v>67</v>
      </c>
      <c r="C3689" t="s">
        <v>17</v>
      </c>
      <c r="D3689" t="s">
        <v>18</v>
      </c>
      <c r="E3689" t="s">
        <v>12</v>
      </c>
      <c r="F3689">
        <v>98</v>
      </c>
      <c r="G3689">
        <v>1.1000000000000001</v>
      </c>
      <c r="H3689">
        <v>2396</v>
      </c>
      <c r="I3689" s="2">
        <v>0.39583333333333331</v>
      </c>
    </row>
    <row r="3690" spans="1:9" hidden="1" x14ac:dyDescent="0.25">
      <c r="A3690" s="1">
        <v>45085</v>
      </c>
      <c r="B3690">
        <v>68</v>
      </c>
      <c r="C3690" t="s">
        <v>17</v>
      </c>
      <c r="D3690" t="s">
        <v>18</v>
      </c>
      <c r="E3690" t="s">
        <v>12</v>
      </c>
      <c r="F3690">
        <v>118</v>
      </c>
      <c r="G3690">
        <v>1.1499999999999999</v>
      </c>
      <c r="H3690">
        <v>2396</v>
      </c>
      <c r="I3690" s="2">
        <v>0.39583333333333331</v>
      </c>
    </row>
    <row r="3691" spans="1:9" hidden="1" x14ac:dyDescent="0.25">
      <c r="A3691" s="1">
        <v>45086</v>
      </c>
      <c r="B3691">
        <v>69</v>
      </c>
      <c r="C3691" t="s">
        <v>17</v>
      </c>
      <c r="D3691" t="s">
        <v>18</v>
      </c>
      <c r="E3691" t="s">
        <v>12</v>
      </c>
      <c r="F3691">
        <v>74</v>
      </c>
      <c r="G3691">
        <v>0.85</v>
      </c>
      <c r="H3691">
        <v>2396</v>
      </c>
      <c r="I3691" s="2">
        <v>0.39583333333333331</v>
      </c>
    </row>
    <row r="3692" spans="1:9" hidden="1" x14ac:dyDescent="0.25">
      <c r="A3692" s="1">
        <v>45087</v>
      </c>
      <c r="B3692">
        <v>70</v>
      </c>
      <c r="C3692" t="s">
        <v>17</v>
      </c>
      <c r="D3692" t="s">
        <v>18</v>
      </c>
      <c r="E3692" t="s">
        <v>12</v>
      </c>
      <c r="F3692">
        <v>98</v>
      </c>
      <c r="G3692">
        <v>0.9</v>
      </c>
      <c r="H3692">
        <v>2396</v>
      </c>
      <c r="I3692" s="2">
        <v>0.39583333333333331</v>
      </c>
    </row>
    <row r="3693" spans="1:9" hidden="1" x14ac:dyDescent="0.25">
      <c r="A3693" s="1">
        <v>45088</v>
      </c>
      <c r="B3693">
        <v>71</v>
      </c>
      <c r="C3693" t="s">
        <v>17</v>
      </c>
      <c r="D3693" t="s">
        <v>18</v>
      </c>
      <c r="E3693" t="s">
        <v>12</v>
      </c>
      <c r="F3693">
        <v>74</v>
      </c>
      <c r="G3693">
        <v>0.76</v>
      </c>
      <c r="H3693">
        <v>2396</v>
      </c>
      <c r="I3693" s="2">
        <v>0.39583333333333331</v>
      </c>
    </row>
    <row r="3694" spans="1:9" hidden="1" x14ac:dyDescent="0.25">
      <c r="A3694" s="1">
        <v>45089</v>
      </c>
      <c r="B3694">
        <v>72</v>
      </c>
      <c r="C3694" t="s">
        <v>17</v>
      </c>
      <c r="D3694" t="s">
        <v>18</v>
      </c>
      <c r="E3694" t="s">
        <v>12</v>
      </c>
      <c r="F3694">
        <v>74</v>
      </c>
      <c r="G3694">
        <v>0.67</v>
      </c>
      <c r="H3694">
        <v>2396</v>
      </c>
      <c r="I3694" s="2">
        <v>0.39583333333333331</v>
      </c>
    </row>
    <row r="3695" spans="1:9" hidden="1" x14ac:dyDescent="0.25">
      <c r="A3695" s="1">
        <v>45090</v>
      </c>
      <c r="B3695">
        <v>73</v>
      </c>
      <c r="C3695" t="s">
        <v>17</v>
      </c>
      <c r="D3695" t="s">
        <v>18</v>
      </c>
      <c r="E3695" t="s">
        <v>12</v>
      </c>
      <c r="F3695">
        <v>105</v>
      </c>
      <c r="G3695">
        <v>0.95</v>
      </c>
      <c r="H3695">
        <v>2396</v>
      </c>
      <c r="I3695" s="2">
        <v>0.39583333333333331</v>
      </c>
    </row>
    <row r="3696" spans="1:9" hidden="1" x14ac:dyDescent="0.25">
      <c r="A3696" s="1">
        <v>45091</v>
      </c>
      <c r="B3696">
        <v>74</v>
      </c>
      <c r="C3696" t="s">
        <v>17</v>
      </c>
      <c r="D3696" t="s">
        <v>18</v>
      </c>
      <c r="E3696" t="s">
        <v>12</v>
      </c>
      <c r="F3696">
        <v>74</v>
      </c>
      <c r="G3696">
        <v>0.78</v>
      </c>
      <c r="H3696">
        <v>2396</v>
      </c>
      <c r="I3696" s="2">
        <v>0.39583333333333331</v>
      </c>
    </row>
    <row r="3697" spans="1:9" hidden="1" x14ac:dyDescent="0.25">
      <c r="A3697" s="1">
        <v>45092</v>
      </c>
      <c r="B3697">
        <v>75</v>
      </c>
      <c r="C3697" t="s">
        <v>17</v>
      </c>
      <c r="D3697" t="s">
        <v>18</v>
      </c>
      <c r="E3697" t="s">
        <v>12</v>
      </c>
      <c r="F3697">
        <v>78</v>
      </c>
      <c r="G3697">
        <v>0.65</v>
      </c>
      <c r="H3697">
        <v>2396</v>
      </c>
      <c r="I3697" s="2">
        <v>0.39583333333333331</v>
      </c>
    </row>
    <row r="3698" spans="1:9" hidden="1" x14ac:dyDescent="0.25">
      <c r="A3698" s="1">
        <v>45093</v>
      </c>
      <c r="B3698">
        <v>76</v>
      </c>
      <c r="C3698" t="s">
        <v>17</v>
      </c>
      <c r="D3698" t="s">
        <v>18</v>
      </c>
      <c r="E3698" t="s">
        <v>12</v>
      </c>
      <c r="F3698">
        <v>74</v>
      </c>
      <c r="G3698">
        <v>0.54</v>
      </c>
      <c r="H3698">
        <v>2396</v>
      </c>
      <c r="I3698" s="2">
        <v>0.39583333333333331</v>
      </c>
    </row>
    <row r="3699" spans="1:9" hidden="1" x14ac:dyDescent="0.25">
      <c r="A3699" s="1">
        <v>45094</v>
      </c>
      <c r="B3699">
        <v>77</v>
      </c>
      <c r="C3699" t="s">
        <v>17</v>
      </c>
      <c r="D3699" t="s">
        <v>18</v>
      </c>
      <c r="E3699" t="s">
        <v>12</v>
      </c>
      <c r="F3699">
        <v>98</v>
      </c>
      <c r="G3699">
        <v>0.95</v>
      </c>
      <c r="H3699">
        <v>2396</v>
      </c>
      <c r="I3699" s="2">
        <v>0.39583333333333331</v>
      </c>
    </row>
    <row r="3700" spans="1:9" hidden="1" x14ac:dyDescent="0.25">
      <c r="A3700" s="1">
        <v>45095</v>
      </c>
      <c r="B3700">
        <v>78</v>
      </c>
      <c r="C3700" t="s">
        <v>17</v>
      </c>
      <c r="D3700" t="s">
        <v>18</v>
      </c>
      <c r="E3700" t="s">
        <v>12</v>
      </c>
      <c r="F3700">
        <v>85</v>
      </c>
      <c r="G3700">
        <v>0.88</v>
      </c>
      <c r="H3700">
        <v>2396</v>
      </c>
      <c r="I3700" s="2">
        <v>0.39583333333333331</v>
      </c>
    </row>
    <row r="3701" spans="1:9" hidden="1" x14ac:dyDescent="0.25">
      <c r="A3701" s="1">
        <v>45096</v>
      </c>
      <c r="B3701">
        <v>79</v>
      </c>
      <c r="C3701" t="s">
        <v>17</v>
      </c>
      <c r="D3701" t="s">
        <v>18</v>
      </c>
      <c r="E3701" t="s">
        <v>12</v>
      </c>
      <c r="F3701">
        <v>98</v>
      </c>
      <c r="G3701">
        <v>1.1200000000000001</v>
      </c>
      <c r="H3701">
        <v>2396</v>
      </c>
      <c r="I3701" s="2">
        <v>0.39583333333333331</v>
      </c>
    </row>
    <row r="3702" spans="1:9" hidden="1" x14ac:dyDescent="0.25">
      <c r="A3702" s="1">
        <v>45097</v>
      </c>
      <c r="B3702">
        <v>80</v>
      </c>
      <c r="C3702" t="s">
        <v>17</v>
      </c>
      <c r="D3702" t="s">
        <v>18</v>
      </c>
      <c r="E3702" t="s">
        <v>12</v>
      </c>
      <c r="F3702">
        <v>74</v>
      </c>
      <c r="G3702">
        <v>0.88</v>
      </c>
      <c r="H3702">
        <v>2396</v>
      </c>
      <c r="I3702" s="2">
        <v>0.39583333333333331</v>
      </c>
    </row>
    <row r="3703" spans="1:9" hidden="1" x14ac:dyDescent="0.25">
      <c r="A3703" s="1">
        <v>45098</v>
      </c>
      <c r="B3703">
        <v>81</v>
      </c>
      <c r="C3703" t="s">
        <v>17</v>
      </c>
      <c r="D3703" t="s">
        <v>18</v>
      </c>
      <c r="E3703" t="s">
        <v>12</v>
      </c>
      <c r="F3703">
        <v>91</v>
      </c>
      <c r="G3703">
        <v>0.93</v>
      </c>
      <c r="H3703">
        <v>2396</v>
      </c>
      <c r="I3703" s="2">
        <v>0.39583333333333331</v>
      </c>
    </row>
    <row r="3704" spans="1:9" hidden="1" x14ac:dyDescent="0.25">
      <c r="A3704" s="1">
        <v>45099</v>
      </c>
      <c r="B3704">
        <v>82</v>
      </c>
      <c r="C3704" t="s">
        <v>17</v>
      </c>
      <c r="D3704" t="s">
        <v>18</v>
      </c>
      <c r="E3704" t="s">
        <v>12</v>
      </c>
      <c r="F3704">
        <v>85</v>
      </c>
      <c r="G3704">
        <v>0.86</v>
      </c>
      <c r="H3704">
        <v>2396</v>
      </c>
      <c r="I3704" s="2">
        <v>0.39583333333333331</v>
      </c>
    </row>
    <row r="3705" spans="1:9" hidden="1" x14ac:dyDescent="0.25">
      <c r="A3705" s="1">
        <v>45100</v>
      </c>
      <c r="B3705">
        <v>83</v>
      </c>
      <c r="C3705" t="s">
        <v>17</v>
      </c>
      <c r="D3705" t="s">
        <v>18</v>
      </c>
      <c r="E3705" t="s">
        <v>12</v>
      </c>
      <c r="F3705">
        <v>85</v>
      </c>
      <c r="G3705">
        <v>0.84</v>
      </c>
      <c r="H3705">
        <v>2396</v>
      </c>
      <c r="I3705" s="2">
        <v>0.39583333333333331</v>
      </c>
    </row>
    <row r="3706" spans="1:9" hidden="1" x14ac:dyDescent="0.25">
      <c r="A3706" s="1">
        <v>45101</v>
      </c>
      <c r="B3706">
        <v>84</v>
      </c>
      <c r="C3706" t="s">
        <v>17</v>
      </c>
      <c r="D3706" t="s">
        <v>18</v>
      </c>
      <c r="E3706" t="s">
        <v>12</v>
      </c>
      <c r="F3706">
        <v>78</v>
      </c>
      <c r="G3706">
        <v>0.78</v>
      </c>
      <c r="H3706">
        <v>2396</v>
      </c>
      <c r="I3706" s="2">
        <v>0.39583333333333331</v>
      </c>
    </row>
    <row r="3707" spans="1:9" hidden="1" x14ac:dyDescent="0.25">
      <c r="A3707" s="1">
        <v>45102</v>
      </c>
      <c r="B3707">
        <v>85</v>
      </c>
      <c r="C3707" t="s">
        <v>17</v>
      </c>
      <c r="D3707" t="s">
        <v>18</v>
      </c>
      <c r="E3707" t="s">
        <v>12</v>
      </c>
      <c r="F3707">
        <v>85</v>
      </c>
      <c r="G3707">
        <v>0.83</v>
      </c>
      <c r="H3707">
        <v>2396</v>
      </c>
      <c r="I3707" s="2">
        <v>0.39583333333333331</v>
      </c>
    </row>
    <row r="3708" spans="1:9" hidden="1" x14ac:dyDescent="0.25">
      <c r="A3708" s="1">
        <v>45103</v>
      </c>
      <c r="B3708">
        <v>86</v>
      </c>
      <c r="C3708" t="s">
        <v>17</v>
      </c>
      <c r="D3708" t="s">
        <v>18</v>
      </c>
      <c r="E3708" t="s">
        <v>12</v>
      </c>
      <c r="F3708">
        <v>74</v>
      </c>
      <c r="G3708">
        <v>0.76</v>
      </c>
      <c r="H3708">
        <v>2396</v>
      </c>
      <c r="I3708" s="2">
        <v>0.39583333333333331</v>
      </c>
    </row>
    <row r="3709" spans="1:9" hidden="1" x14ac:dyDescent="0.25">
      <c r="A3709" s="1">
        <v>45104</v>
      </c>
      <c r="B3709">
        <v>87</v>
      </c>
      <c r="C3709" t="s">
        <v>17</v>
      </c>
      <c r="D3709" t="s">
        <v>18</v>
      </c>
      <c r="E3709" t="s">
        <v>12</v>
      </c>
      <c r="F3709">
        <v>125</v>
      </c>
      <c r="G3709">
        <v>1.1000000000000001</v>
      </c>
      <c r="H3709">
        <v>2396</v>
      </c>
      <c r="I3709" s="2">
        <v>0.39583333333333331</v>
      </c>
    </row>
    <row r="3710" spans="1:9" hidden="1" x14ac:dyDescent="0.25">
      <c r="A3710" s="1">
        <v>45105</v>
      </c>
      <c r="B3710">
        <v>88</v>
      </c>
      <c r="C3710" t="s">
        <v>17</v>
      </c>
      <c r="D3710" t="s">
        <v>18</v>
      </c>
      <c r="E3710" t="s">
        <v>12</v>
      </c>
      <c r="F3710">
        <v>112</v>
      </c>
      <c r="G3710">
        <v>0.95</v>
      </c>
      <c r="H3710">
        <v>2396</v>
      </c>
      <c r="I3710" s="2">
        <v>0.39583333333333331</v>
      </c>
    </row>
    <row r="3711" spans="1:9" hidden="1" x14ac:dyDescent="0.25">
      <c r="A3711" s="1">
        <v>45106</v>
      </c>
      <c r="B3711">
        <v>89</v>
      </c>
      <c r="C3711" t="s">
        <v>17</v>
      </c>
      <c r="D3711" t="s">
        <v>18</v>
      </c>
      <c r="E3711" t="s">
        <v>12</v>
      </c>
      <c r="F3711">
        <v>91</v>
      </c>
      <c r="G3711">
        <v>0.92</v>
      </c>
      <c r="H3711">
        <v>2396</v>
      </c>
      <c r="I3711" s="2">
        <v>0.39583333333333331</v>
      </c>
    </row>
    <row r="3712" spans="1:9" hidden="1" x14ac:dyDescent="0.25">
      <c r="A3712" s="1">
        <v>45107</v>
      </c>
      <c r="B3712">
        <v>90</v>
      </c>
      <c r="C3712" t="s">
        <v>17</v>
      </c>
      <c r="D3712" t="s">
        <v>18</v>
      </c>
      <c r="E3712" t="s">
        <v>12</v>
      </c>
      <c r="F3712">
        <v>96</v>
      </c>
      <c r="G3712">
        <v>1.1000000000000001</v>
      </c>
      <c r="H3712">
        <v>2396</v>
      </c>
      <c r="I3712" s="2">
        <v>0.39583333333333331</v>
      </c>
    </row>
    <row r="3713" spans="1:9" hidden="1" x14ac:dyDescent="0.25">
      <c r="A3713" s="1">
        <v>45108</v>
      </c>
      <c r="B3713">
        <v>91</v>
      </c>
      <c r="C3713" t="s">
        <v>17</v>
      </c>
      <c r="D3713" t="s">
        <v>18</v>
      </c>
      <c r="E3713" t="s">
        <v>12</v>
      </c>
      <c r="F3713">
        <v>68</v>
      </c>
      <c r="G3713">
        <v>0.95</v>
      </c>
      <c r="H3713">
        <v>2396</v>
      </c>
      <c r="I3713" s="2">
        <v>0.39583333333333331</v>
      </c>
    </row>
    <row r="3714" spans="1:9" hidden="1" x14ac:dyDescent="0.25">
      <c r="A3714" s="1">
        <v>45109</v>
      </c>
      <c r="B3714">
        <v>92</v>
      </c>
      <c r="C3714" t="s">
        <v>17</v>
      </c>
      <c r="D3714" t="s">
        <v>18</v>
      </c>
      <c r="E3714" t="s">
        <v>12</v>
      </c>
      <c r="F3714">
        <v>78</v>
      </c>
      <c r="G3714">
        <v>1.2</v>
      </c>
      <c r="H3714">
        <v>2396</v>
      </c>
      <c r="I3714" s="2">
        <v>0.39583333333333331</v>
      </c>
    </row>
    <row r="3715" spans="1:9" hidden="1" x14ac:dyDescent="0.25">
      <c r="A3715" s="1">
        <v>45110</v>
      </c>
      <c r="B3715">
        <v>93</v>
      </c>
      <c r="C3715" t="s">
        <v>17</v>
      </c>
      <c r="D3715" t="s">
        <v>18</v>
      </c>
      <c r="E3715" t="s">
        <v>12</v>
      </c>
      <c r="F3715">
        <v>64</v>
      </c>
      <c r="G3715">
        <v>0.78</v>
      </c>
      <c r="H3715">
        <v>2396</v>
      </c>
      <c r="I3715" s="2">
        <v>0.39583333333333331</v>
      </c>
    </row>
    <row r="3716" spans="1:9" hidden="1" x14ac:dyDescent="0.25">
      <c r="A3716" s="1">
        <v>45111</v>
      </c>
      <c r="B3716">
        <v>94</v>
      </c>
      <c r="C3716" t="s">
        <v>17</v>
      </c>
      <c r="D3716" t="s">
        <v>18</v>
      </c>
      <c r="E3716" t="s">
        <v>12</v>
      </c>
      <c r="F3716">
        <v>59</v>
      </c>
      <c r="G3716">
        <v>0.72</v>
      </c>
      <c r="H3716">
        <v>2396</v>
      </c>
      <c r="I3716" s="2">
        <v>0.39583333333333331</v>
      </c>
    </row>
    <row r="3717" spans="1:9" hidden="1" x14ac:dyDescent="0.25">
      <c r="A3717" s="1">
        <v>45112</v>
      </c>
      <c r="B3717">
        <v>95</v>
      </c>
      <c r="C3717" t="s">
        <v>17</v>
      </c>
      <c r="D3717" t="s">
        <v>18</v>
      </c>
      <c r="E3717" t="s">
        <v>12</v>
      </c>
      <c r="F3717">
        <v>59</v>
      </c>
      <c r="G3717">
        <v>0.87</v>
      </c>
      <c r="H3717">
        <v>2396</v>
      </c>
      <c r="I3717" s="2">
        <v>0.39583333333333331</v>
      </c>
    </row>
    <row r="3718" spans="1:9" hidden="1" x14ac:dyDescent="0.25">
      <c r="A3718" s="1">
        <v>45113</v>
      </c>
      <c r="B3718">
        <v>96</v>
      </c>
      <c r="C3718" t="s">
        <v>17</v>
      </c>
      <c r="D3718" t="s">
        <v>18</v>
      </c>
      <c r="E3718" t="s">
        <v>12</v>
      </c>
      <c r="F3718">
        <v>63</v>
      </c>
      <c r="G3718">
        <v>1.0900000000000001</v>
      </c>
      <c r="H3718">
        <v>2396</v>
      </c>
      <c r="I3718" s="2">
        <v>0.39583333333333331</v>
      </c>
    </row>
    <row r="3719" spans="1:9" hidden="1" x14ac:dyDescent="0.25">
      <c r="A3719" s="1">
        <v>45114</v>
      </c>
      <c r="B3719">
        <v>97</v>
      </c>
      <c r="C3719" t="s">
        <v>17</v>
      </c>
      <c r="D3719" t="s">
        <v>18</v>
      </c>
      <c r="E3719" t="s">
        <v>12</v>
      </c>
      <c r="F3719">
        <v>59</v>
      </c>
      <c r="G3719">
        <v>0.84</v>
      </c>
      <c r="H3719">
        <v>2396</v>
      </c>
      <c r="I3719" s="2">
        <v>0.39583333333333331</v>
      </c>
    </row>
    <row r="3720" spans="1:9" hidden="1" x14ac:dyDescent="0.25">
      <c r="A3720" s="1">
        <v>45115</v>
      </c>
      <c r="B3720">
        <v>98</v>
      </c>
      <c r="C3720" t="s">
        <v>17</v>
      </c>
      <c r="D3720" t="s">
        <v>18</v>
      </c>
      <c r="E3720" t="s">
        <v>12</v>
      </c>
      <c r="F3720">
        <v>68</v>
      </c>
      <c r="G3720">
        <v>1.0900000000000001</v>
      </c>
      <c r="H3720">
        <v>2396</v>
      </c>
      <c r="I3720" s="2">
        <v>0.39583333333333331</v>
      </c>
    </row>
    <row r="3721" spans="1:9" hidden="1" x14ac:dyDescent="0.25">
      <c r="A3721" s="1">
        <v>45116</v>
      </c>
      <c r="B3721">
        <v>99</v>
      </c>
      <c r="C3721" t="s">
        <v>17</v>
      </c>
      <c r="D3721" t="s">
        <v>18</v>
      </c>
      <c r="E3721" t="s">
        <v>12</v>
      </c>
      <c r="F3721">
        <v>59</v>
      </c>
      <c r="G3721">
        <v>0.9</v>
      </c>
      <c r="H3721">
        <v>2396</v>
      </c>
      <c r="I3721" s="2">
        <v>0.39583333333333331</v>
      </c>
    </row>
    <row r="3722" spans="1:9" hidden="1" x14ac:dyDescent="0.25">
      <c r="A3722" s="1">
        <v>45117</v>
      </c>
      <c r="B3722">
        <v>100</v>
      </c>
      <c r="C3722" t="s">
        <v>17</v>
      </c>
      <c r="D3722" t="s">
        <v>18</v>
      </c>
      <c r="E3722" t="s">
        <v>12</v>
      </c>
      <c r="F3722">
        <v>59</v>
      </c>
      <c r="G3722">
        <v>0.78</v>
      </c>
      <c r="H3722">
        <v>2396</v>
      </c>
      <c r="I3722" s="2">
        <v>0.39583333333333331</v>
      </c>
    </row>
    <row r="3723" spans="1:9" hidden="1" x14ac:dyDescent="0.25">
      <c r="A3723" s="1">
        <v>45118</v>
      </c>
      <c r="B3723">
        <v>101</v>
      </c>
      <c r="C3723" t="s">
        <v>17</v>
      </c>
      <c r="D3723" t="s">
        <v>18</v>
      </c>
      <c r="E3723" t="s">
        <v>12</v>
      </c>
      <c r="F3723">
        <v>59</v>
      </c>
      <c r="G3723">
        <v>0.67</v>
      </c>
      <c r="H3723">
        <v>2396</v>
      </c>
      <c r="I3723" s="2">
        <v>0.39583333333333331</v>
      </c>
    </row>
    <row r="3724" spans="1:9" hidden="1" x14ac:dyDescent="0.25">
      <c r="A3724" s="1">
        <v>45119</v>
      </c>
      <c r="B3724">
        <v>102</v>
      </c>
      <c r="C3724" t="s">
        <v>17</v>
      </c>
      <c r="D3724" t="s">
        <v>18</v>
      </c>
      <c r="E3724" t="s">
        <v>12</v>
      </c>
      <c r="F3724">
        <v>59</v>
      </c>
      <c r="G3724">
        <v>0.69</v>
      </c>
      <c r="H3724">
        <v>2396</v>
      </c>
      <c r="I3724" s="2">
        <v>0.39583333333333331</v>
      </c>
    </row>
    <row r="3725" spans="1:9" hidden="1" x14ac:dyDescent="0.25">
      <c r="A3725" s="1">
        <v>45120</v>
      </c>
      <c r="B3725">
        <v>103</v>
      </c>
      <c r="C3725" t="s">
        <v>17</v>
      </c>
      <c r="D3725" t="s">
        <v>18</v>
      </c>
      <c r="E3725" t="s">
        <v>12</v>
      </c>
      <c r="F3725">
        <v>59</v>
      </c>
      <c r="G3725">
        <v>0.64</v>
      </c>
      <c r="H3725">
        <v>2396</v>
      </c>
      <c r="I3725" s="2">
        <v>0.39583333333333331</v>
      </c>
    </row>
    <row r="3726" spans="1:9" hidden="1" x14ac:dyDescent="0.25">
      <c r="A3726" s="1">
        <v>45121</v>
      </c>
      <c r="B3726">
        <v>104</v>
      </c>
      <c r="C3726" t="s">
        <v>17</v>
      </c>
      <c r="D3726" t="s">
        <v>18</v>
      </c>
      <c r="E3726" t="s">
        <v>12</v>
      </c>
      <c r="F3726">
        <v>59</v>
      </c>
      <c r="G3726">
        <v>0.7</v>
      </c>
      <c r="H3726">
        <v>2396</v>
      </c>
      <c r="I3726" s="2">
        <v>0.39583333333333331</v>
      </c>
    </row>
    <row r="3727" spans="1:9" hidden="1" x14ac:dyDescent="0.25">
      <c r="A3727" s="1">
        <v>45122</v>
      </c>
      <c r="B3727">
        <v>105</v>
      </c>
      <c r="C3727" t="s">
        <v>17</v>
      </c>
      <c r="D3727" t="s">
        <v>18</v>
      </c>
      <c r="E3727" t="s">
        <v>12</v>
      </c>
      <c r="F3727">
        <v>64</v>
      </c>
      <c r="G3727">
        <v>0.82</v>
      </c>
      <c r="H3727">
        <v>2396</v>
      </c>
      <c r="I3727" s="2">
        <v>0.39583333333333331</v>
      </c>
    </row>
    <row r="3728" spans="1:9" hidden="1" x14ac:dyDescent="0.25">
      <c r="A3728" s="1">
        <v>45123</v>
      </c>
      <c r="B3728">
        <v>106</v>
      </c>
      <c r="C3728" t="s">
        <v>17</v>
      </c>
      <c r="D3728" t="s">
        <v>18</v>
      </c>
      <c r="E3728" t="s">
        <v>12</v>
      </c>
      <c r="F3728">
        <v>68</v>
      </c>
      <c r="G3728">
        <v>0.92</v>
      </c>
      <c r="H3728">
        <v>2396</v>
      </c>
      <c r="I3728" s="2">
        <v>0.39583333333333331</v>
      </c>
    </row>
    <row r="3729" spans="1:9" hidden="1" x14ac:dyDescent="0.25">
      <c r="A3729" s="1">
        <v>45124</v>
      </c>
      <c r="B3729">
        <v>107</v>
      </c>
      <c r="C3729" t="s">
        <v>17</v>
      </c>
      <c r="D3729" t="s">
        <v>18</v>
      </c>
      <c r="E3729" t="s">
        <v>12</v>
      </c>
      <c r="F3729">
        <v>59</v>
      </c>
      <c r="G3729">
        <v>0.76</v>
      </c>
      <c r="H3729">
        <v>2396</v>
      </c>
      <c r="I3729" s="2">
        <v>0.39583333333333331</v>
      </c>
    </row>
    <row r="3730" spans="1:9" hidden="1" x14ac:dyDescent="0.25">
      <c r="A3730" s="1">
        <v>45125</v>
      </c>
      <c r="B3730">
        <v>108</v>
      </c>
      <c r="C3730" t="s">
        <v>17</v>
      </c>
      <c r="D3730" t="s">
        <v>18</v>
      </c>
      <c r="E3730" t="s">
        <v>12</v>
      </c>
      <c r="F3730">
        <v>59</v>
      </c>
      <c r="G3730">
        <v>0.78</v>
      </c>
      <c r="H3730">
        <v>2396</v>
      </c>
      <c r="I3730" s="2">
        <v>0.39583333333333331</v>
      </c>
    </row>
    <row r="3731" spans="1:9" hidden="1" x14ac:dyDescent="0.25">
      <c r="A3731" s="1">
        <v>45126</v>
      </c>
      <c r="B3731">
        <v>109</v>
      </c>
      <c r="C3731" t="s">
        <v>17</v>
      </c>
      <c r="D3731" t="s">
        <v>18</v>
      </c>
      <c r="E3731" t="s">
        <v>12</v>
      </c>
      <c r="F3731">
        <v>64</v>
      </c>
      <c r="G3731">
        <v>0.84</v>
      </c>
      <c r="H3731">
        <v>2396</v>
      </c>
      <c r="I3731" s="2">
        <v>0.39583333333333331</v>
      </c>
    </row>
    <row r="3732" spans="1:9" hidden="1" x14ac:dyDescent="0.25">
      <c r="A3732" s="1">
        <v>45127</v>
      </c>
      <c r="B3732">
        <v>110</v>
      </c>
      <c r="C3732" t="s">
        <v>17</v>
      </c>
      <c r="D3732" t="s">
        <v>18</v>
      </c>
      <c r="E3732" t="s">
        <v>12</v>
      </c>
      <c r="F3732">
        <v>59</v>
      </c>
      <c r="G3732">
        <v>0.72</v>
      </c>
      <c r="H3732">
        <v>2396</v>
      </c>
      <c r="I3732" s="2">
        <v>0.39583333333333331</v>
      </c>
    </row>
    <row r="3733" spans="1:9" hidden="1" x14ac:dyDescent="0.25">
      <c r="A3733" s="1">
        <v>45128</v>
      </c>
      <c r="B3733">
        <v>111</v>
      </c>
      <c r="C3733" t="s">
        <v>17</v>
      </c>
      <c r="D3733" t="s">
        <v>18</v>
      </c>
      <c r="E3733" t="s">
        <v>12</v>
      </c>
      <c r="F3733">
        <v>59</v>
      </c>
      <c r="G3733">
        <v>0.67</v>
      </c>
      <c r="H3733">
        <v>2396</v>
      </c>
      <c r="I3733" s="2">
        <v>0.39583333333333331</v>
      </c>
    </row>
    <row r="3734" spans="1:9" hidden="1" x14ac:dyDescent="0.25">
      <c r="A3734" s="1">
        <v>45129</v>
      </c>
      <c r="B3734">
        <v>112</v>
      </c>
      <c r="C3734" t="s">
        <v>17</v>
      </c>
      <c r="D3734" t="s">
        <v>18</v>
      </c>
      <c r="E3734" t="s">
        <v>12</v>
      </c>
      <c r="F3734">
        <v>74</v>
      </c>
      <c r="G3734">
        <v>0.95</v>
      </c>
      <c r="H3734">
        <v>2396</v>
      </c>
      <c r="I3734" s="2">
        <v>0.39583333333333331</v>
      </c>
    </row>
    <row r="3735" spans="1:9" hidden="1" x14ac:dyDescent="0.25">
      <c r="A3735" s="1">
        <v>45130</v>
      </c>
      <c r="B3735">
        <v>113</v>
      </c>
      <c r="C3735" t="s">
        <v>17</v>
      </c>
      <c r="D3735" t="s">
        <v>18</v>
      </c>
      <c r="E3735" t="s">
        <v>12</v>
      </c>
      <c r="F3735">
        <v>59</v>
      </c>
      <c r="G3735">
        <v>0.78</v>
      </c>
      <c r="H3735">
        <v>2396</v>
      </c>
      <c r="I3735" s="2">
        <v>0.39583333333333331</v>
      </c>
    </row>
    <row r="3736" spans="1:9" hidden="1" x14ac:dyDescent="0.25">
      <c r="A3736" s="1">
        <v>45131</v>
      </c>
      <c r="B3736">
        <v>114</v>
      </c>
      <c r="C3736" t="s">
        <v>17</v>
      </c>
      <c r="D3736" t="s">
        <v>18</v>
      </c>
      <c r="E3736" t="s">
        <v>12</v>
      </c>
      <c r="F3736">
        <v>59</v>
      </c>
      <c r="G3736">
        <v>0.65</v>
      </c>
      <c r="H3736">
        <v>2396</v>
      </c>
      <c r="I3736" s="2">
        <v>0.39583333333333331</v>
      </c>
    </row>
    <row r="3737" spans="1:9" hidden="1" x14ac:dyDescent="0.25">
      <c r="A3737" s="1">
        <v>45132</v>
      </c>
      <c r="B3737">
        <v>115</v>
      </c>
      <c r="C3737" t="s">
        <v>17</v>
      </c>
      <c r="D3737" t="s">
        <v>18</v>
      </c>
      <c r="E3737" t="s">
        <v>12</v>
      </c>
      <c r="F3737">
        <v>68</v>
      </c>
      <c r="G3737">
        <v>0.91</v>
      </c>
      <c r="H3737">
        <v>2396</v>
      </c>
      <c r="I3737" s="2">
        <v>0.39583333333333331</v>
      </c>
    </row>
    <row r="3738" spans="1:9" hidden="1" x14ac:dyDescent="0.25">
      <c r="A3738" s="1">
        <v>45133</v>
      </c>
      <c r="B3738">
        <v>116</v>
      </c>
      <c r="C3738" t="s">
        <v>17</v>
      </c>
      <c r="D3738" t="s">
        <v>18</v>
      </c>
      <c r="E3738" t="s">
        <v>12</v>
      </c>
      <c r="F3738">
        <v>64</v>
      </c>
      <c r="G3738">
        <v>0.68</v>
      </c>
      <c r="H3738">
        <v>2396</v>
      </c>
      <c r="I3738" s="2">
        <v>0.39583333333333331</v>
      </c>
    </row>
    <row r="3739" spans="1:9" hidden="1" x14ac:dyDescent="0.25">
      <c r="A3739" s="1">
        <v>45134</v>
      </c>
      <c r="B3739">
        <v>117</v>
      </c>
      <c r="C3739" t="s">
        <v>17</v>
      </c>
      <c r="D3739" t="s">
        <v>18</v>
      </c>
      <c r="E3739" t="s">
        <v>12</v>
      </c>
      <c r="F3739">
        <v>68</v>
      </c>
      <c r="G3739">
        <v>0.95</v>
      </c>
      <c r="H3739">
        <v>2396</v>
      </c>
      <c r="I3739" s="2">
        <v>0.39583333333333331</v>
      </c>
    </row>
    <row r="3740" spans="1:9" hidden="1" x14ac:dyDescent="0.25">
      <c r="A3740" s="1">
        <v>45135</v>
      </c>
      <c r="B3740">
        <v>118</v>
      </c>
      <c r="C3740" t="s">
        <v>17</v>
      </c>
      <c r="D3740" t="s">
        <v>18</v>
      </c>
      <c r="E3740" t="s">
        <v>12</v>
      </c>
      <c r="F3740">
        <v>68</v>
      </c>
      <c r="G3740">
        <v>0.94</v>
      </c>
      <c r="H3740">
        <v>2396</v>
      </c>
      <c r="I3740" s="2">
        <v>0.39583333333333331</v>
      </c>
    </row>
    <row r="3741" spans="1:9" hidden="1" x14ac:dyDescent="0.25">
      <c r="A3741" s="1">
        <v>45136</v>
      </c>
      <c r="B3741">
        <v>119</v>
      </c>
      <c r="C3741" t="s">
        <v>17</v>
      </c>
      <c r="D3741" t="s">
        <v>18</v>
      </c>
      <c r="E3741" t="s">
        <v>12</v>
      </c>
      <c r="F3741">
        <v>59</v>
      </c>
      <c r="G3741">
        <v>0.78</v>
      </c>
      <c r="H3741">
        <v>2396</v>
      </c>
      <c r="I3741" s="2">
        <v>0.39583333333333331</v>
      </c>
    </row>
    <row r="3742" spans="1:9" hidden="1" x14ac:dyDescent="0.25">
      <c r="A3742" s="1">
        <v>45137</v>
      </c>
      <c r="B3742">
        <v>120</v>
      </c>
      <c r="C3742" t="s">
        <v>17</v>
      </c>
      <c r="D3742" t="s">
        <v>18</v>
      </c>
      <c r="E3742" t="s">
        <v>12</v>
      </c>
      <c r="F3742">
        <v>59</v>
      </c>
      <c r="G3742">
        <v>0.72</v>
      </c>
      <c r="H3742">
        <v>2396</v>
      </c>
      <c r="I3742" s="2">
        <v>0.39583333333333331</v>
      </c>
    </row>
    <row r="3743" spans="1:9" hidden="1" x14ac:dyDescent="0.25">
      <c r="A3743" s="1">
        <v>45138</v>
      </c>
      <c r="B3743">
        <v>121</v>
      </c>
      <c r="C3743" t="s">
        <v>17</v>
      </c>
      <c r="D3743" t="s">
        <v>18</v>
      </c>
      <c r="E3743" t="s">
        <v>12</v>
      </c>
      <c r="F3743">
        <v>40</v>
      </c>
      <c r="G3743">
        <v>0.67</v>
      </c>
      <c r="H3743">
        <v>2396</v>
      </c>
      <c r="I3743" s="2">
        <v>0.39583333333333331</v>
      </c>
    </row>
    <row r="3744" spans="1:9" hidden="1" x14ac:dyDescent="0.25">
      <c r="A3744" s="1">
        <v>45139</v>
      </c>
      <c r="B3744">
        <v>122</v>
      </c>
      <c r="C3744" t="s">
        <v>17</v>
      </c>
      <c r="D3744" t="s">
        <v>18</v>
      </c>
      <c r="E3744" t="s">
        <v>12</v>
      </c>
      <c r="F3744">
        <v>54</v>
      </c>
      <c r="G3744">
        <v>0.92</v>
      </c>
      <c r="H3744">
        <v>2396</v>
      </c>
      <c r="I3744" s="2">
        <v>0.39583333333333331</v>
      </c>
    </row>
    <row r="3745" spans="1:9" hidden="1" x14ac:dyDescent="0.25">
      <c r="A3745" s="1">
        <v>45140</v>
      </c>
      <c r="B3745">
        <v>123</v>
      </c>
      <c r="C3745" t="s">
        <v>17</v>
      </c>
      <c r="D3745" t="s">
        <v>18</v>
      </c>
      <c r="E3745" t="s">
        <v>12</v>
      </c>
      <c r="F3745">
        <v>49</v>
      </c>
      <c r="G3745">
        <v>0.78</v>
      </c>
      <c r="H3745">
        <v>2396</v>
      </c>
      <c r="I3745" s="2">
        <v>0.39583333333333331</v>
      </c>
    </row>
    <row r="3746" spans="1:9" hidden="1" x14ac:dyDescent="0.25">
      <c r="A3746" s="1">
        <v>45141</v>
      </c>
      <c r="B3746">
        <v>124</v>
      </c>
      <c r="C3746" t="s">
        <v>17</v>
      </c>
      <c r="D3746" t="s">
        <v>18</v>
      </c>
      <c r="E3746" t="s">
        <v>12</v>
      </c>
      <c r="F3746">
        <v>40</v>
      </c>
      <c r="G3746">
        <v>0.67</v>
      </c>
      <c r="H3746">
        <v>2396</v>
      </c>
      <c r="I3746" s="2">
        <v>0.39583333333333331</v>
      </c>
    </row>
    <row r="3747" spans="1:9" hidden="1" x14ac:dyDescent="0.25">
      <c r="A3747" s="1">
        <v>45142</v>
      </c>
      <c r="B3747">
        <v>125</v>
      </c>
      <c r="C3747" t="s">
        <v>17</v>
      </c>
      <c r="D3747" t="s">
        <v>18</v>
      </c>
      <c r="E3747" t="s">
        <v>12</v>
      </c>
      <c r="F3747">
        <v>47</v>
      </c>
      <c r="G3747">
        <v>0.64</v>
      </c>
      <c r="H3747">
        <v>2396</v>
      </c>
      <c r="I3747" s="2">
        <v>0.39583333333333331</v>
      </c>
    </row>
    <row r="3748" spans="1:9" hidden="1" x14ac:dyDescent="0.25">
      <c r="A3748" s="1">
        <v>45143</v>
      </c>
      <c r="B3748">
        <v>126</v>
      </c>
      <c r="C3748" t="s">
        <v>17</v>
      </c>
      <c r="D3748" t="s">
        <v>18</v>
      </c>
      <c r="E3748" t="s">
        <v>12</v>
      </c>
      <c r="F3748">
        <v>40</v>
      </c>
      <c r="G3748">
        <v>0.67</v>
      </c>
      <c r="H3748">
        <v>2396</v>
      </c>
      <c r="I3748" s="2">
        <v>0.39583333333333331</v>
      </c>
    </row>
    <row r="3749" spans="1:9" hidden="1" x14ac:dyDescent="0.25">
      <c r="A3749" s="1">
        <v>45144</v>
      </c>
      <c r="B3749">
        <v>127</v>
      </c>
      <c r="C3749" t="s">
        <v>17</v>
      </c>
      <c r="D3749" t="s">
        <v>18</v>
      </c>
      <c r="E3749" t="s">
        <v>12</v>
      </c>
      <c r="F3749">
        <v>54</v>
      </c>
      <c r="G3749">
        <v>0.84</v>
      </c>
      <c r="H3749">
        <v>2396</v>
      </c>
      <c r="I3749" s="2">
        <v>0.39583333333333331</v>
      </c>
    </row>
    <row r="3750" spans="1:9" hidden="1" x14ac:dyDescent="0.25">
      <c r="A3750" s="1">
        <v>45145</v>
      </c>
      <c r="B3750">
        <v>128</v>
      </c>
      <c r="C3750" t="s">
        <v>17</v>
      </c>
      <c r="D3750" t="s">
        <v>18</v>
      </c>
      <c r="E3750" t="s">
        <v>12</v>
      </c>
      <c r="F3750">
        <v>40</v>
      </c>
      <c r="G3750">
        <v>0.69</v>
      </c>
      <c r="H3750">
        <v>2396</v>
      </c>
      <c r="I3750" s="2">
        <v>0.39583333333333331</v>
      </c>
    </row>
    <row r="3751" spans="1:9" hidden="1" x14ac:dyDescent="0.25">
      <c r="A3751" s="1">
        <v>45146</v>
      </c>
      <c r="B3751">
        <v>129</v>
      </c>
      <c r="C3751" t="s">
        <v>17</v>
      </c>
      <c r="D3751" t="s">
        <v>18</v>
      </c>
      <c r="E3751" t="s">
        <v>12</v>
      </c>
      <c r="F3751">
        <v>54</v>
      </c>
      <c r="G3751">
        <v>0.95</v>
      </c>
      <c r="H3751">
        <v>2396</v>
      </c>
      <c r="I3751" s="2">
        <v>0.39583333333333331</v>
      </c>
    </row>
    <row r="3752" spans="1:9" hidden="1" x14ac:dyDescent="0.25">
      <c r="A3752" s="1">
        <v>45147</v>
      </c>
      <c r="B3752">
        <v>130</v>
      </c>
      <c r="C3752" t="s">
        <v>17</v>
      </c>
      <c r="D3752" t="s">
        <v>18</v>
      </c>
      <c r="E3752" t="s">
        <v>12</v>
      </c>
      <c r="F3752">
        <v>40</v>
      </c>
      <c r="G3752">
        <v>0.79</v>
      </c>
      <c r="H3752">
        <v>2396</v>
      </c>
      <c r="I3752" s="2">
        <v>0.39583333333333331</v>
      </c>
    </row>
    <row r="3753" spans="1:9" hidden="1" x14ac:dyDescent="0.25">
      <c r="A3753" s="1">
        <v>45148</v>
      </c>
      <c r="B3753">
        <v>131</v>
      </c>
      <c r="C3753" t="s">
        <v>17</v>
      </c>
      <c r="D3753" t="s">
        <v>18</v>
      </c>
      <c r="E3753" t="s">
        <v>12</v>
      </c>
      <c r="F3753">
        <v>54</v>
      </c>
      <c r="G3753">
        <v>1.07</v>
      </c>
      <c r="H3753">
        <v>2396</v>
      </c>
      <c r="I3753" s="2">
        <v>0.39583333333333331</v>
      </c>
    </row>
    <row r="3754" spans="1:9" hidden="1" x14ac:dyDescent="0.25">
      <c r="A3754" s="1">
        <v>45149</v>
      </c>
      <c r="B3754">
        <v>132</v>
      </c>
      <c r="C3754" t="s">
        <v>17</v>
      </c>
      <c r="D3754" t="s">
        <v>18</v>
      </c>
      <c r="E3754" t="s">
        <v>12</v>
      </c>
      <c r="F3754">
        <v>49</v>
      </c>
      <c r="G3754">
        <v>0.85</v>
      </c>
      <c r="H3754">
        <v>2396</v>
      </c>
      <c r="I3754" s="2">
        <v>0.39583333333333331</v>
      </c>
    </row>
    <row r="3755" spans="1:9" hidden="1" x14ac:dyDescent="0.25">
      <c r="A3755" s="1">
        <v>45150</v>
      </c>
      <c r="B3755">
        <v>133</v>
      </c>
      <c r="C3755" t="s">
        <v>17</v>
      </c>
      <c r="D3755" t="s">
        <v>18</v>
      </c>
      <c r="E3755" t="s">
        <v>12</v>
      </c>
      <c r="F3755">
        <v>40</v>
      </c>
      <c r="G3755">
        <v>0.77</v>
      </c>
      <c r="H3755">
        <v>2396</v>
      </c>
      <c r="I3755" s="2">
        <v>0.39583333333333331</v>
      </c>
    </row>
    <row r="3756" spans="1:9" hidden="1" x14ac:dyDescent="0.25">
      <c r="A3756" s="1">
        <v>45151</v>
      </c>
      <c r="B3756">
        <v>134</v>
      </c>
      <c r="C3756" t="s">
        <v>17</v>
      </c>
      <c r="D3756" t="s">
        <v>18</v>
      </c>
      <c r="E3756" t="s">
        <v>12</v>
      </c>
      <c r="F3756">
        <v>40</v>
      </c>
      <c r="G3756">
        <v>0.71</v>
      </c>
      <c r="H3756">
        <v>2396</v>
      </c>
      <c r="I3756" s="2">
        <v>0.39583333333333331</v>
      </c>
    </row>
    <row r="3757" spans="1:9" hidden="1" x14ac:dyDescent="0.25">
      <c r="A3757" s="1">
        <v>45152</v>
      </c>
      <c r="B3757">
        <v>135</v>
      </c>
      <c r="C3757" t="s">
        <v>17</v>
      </c>
      <c r="D3757" t="s">
        <v>18</v>
      </c>
      <c r="E3757" t="s">
        <v>12</v>
      </c>
      <c r="F3757">
        <v>54</v>
      </c>
      <c r="G3757">
        <v>1.1499999999999999</v>
      </c>
      <c r="H3757">
        <v>2396</v>
      </c>
      <c r="I3757" s="2">
        <v>0.39583333333333331</v>
      </c>
    </row>
    <row r="3758" spans="1:9" hidden="1" x14ac:dyDescent="0.25">
      <c r="A3758" s="1">
        <v>45153</v>
      </c>
      <c r="B3758">
        <v>136</v>
      </c>
      <c r="C3758" t="s">
        <v>17</v>
      </c>
      <c r="D3758" t="s">
        <v>18</v>
      </c>
      <c r="E3758" t="s">
        <v>12</v>
      </c>
      <c r="F3758">
        <v>40</v>
      </c>
      <c r="G3758">
        <v>0.78</v>
      </c>
      <c r="H3758">
        <v>2396</v>
      </c>
      <c r="I3758" s="2">
        <v>0.39583333333333331</v>
      </c>
    </row>
    <row r="3759" spans="1:9" hidden="1" x14ac:dyDescent="0.25">
      <c r="A3759" s="1">
        <v>45154</v>
      </c>
      <c r="B3759">
        <v>137</v>
      </c>
      <c r="C3759" t="s">
        <v>17</v>
      </c>
      <c r="D3759" t="s">
        <v>18</v>
      </c>
      <c r="E3759" t="s">
        <v>12</v>
      </c>
      <c r="F3759">
        <v>54</v>
      </c>
      <c r="G3759">
        <v>0.88</v>
      </c>
      <c r="H3759">
        <v>2396</v>
      </c>
      <c r="I3759" s="2">
        <v>0.39583333333333331</v>
      </c>
    </row>
    <row r="3760" spans="1:9" hidden="1" x14ac:dyDescent="0.25">
      <c r="A3760" s="1">
        <v>45155</v>
      </c>
      <c r="B3760">
        <v>138</v>
      </c>
      <c r="C3760" t="s">
        <v>17</v>
      </c>
      <c r="D3760" t="s">
        <v>18</v>
      </c>
      <c r="E3760" t="s">
        <v>12</v>
      </c>
      <c r="F3760">
        <v>40</v>
      </c>
      <c r="G3760">
        <v>0.65</v>
      </c>
      <c r="H3760">
        <v>2396</v>
      </c>
      <c r="I3760" s="2">
        <v>0.39583333333333331</v>
      </c>
    </row>
    <row r="3761" spans="1:9" hidden="1" x14ac:dyDescent="0.25">
      <c r="A3761" s="1">
        <v>45156</v>
      </c>
      <c r="B3761">
        <v>139</v>
      </c>
      <c r="C3761" t="s">
        <v>17</v>
      </c>
      <c r="D3761" t="s">
        <v>18</v>
      </c>
      <c r="E3761" t="s">
        <v>12</v>
      </c>
      <c r="F3761">
        <v>40</v>
      </c>
      <c r="G3761">
        <v>0.64</v>
      </c>
      <c r="H3761">
        <v>2396</v>
      </c>
      <c r="I3761" s="2">
        <v>0.39583333333333331</v>
      </c>
    </row>
    <row r="3762" spans="1:9" hidden="1" x14ac:dyDescent="0.25">
      <c r="A3762" s="1">
        <v>45157</v>
      </c>
      <c r="B3762">
        <v>140</v>
      </c>
      <c r="C3762" t="s">
        <v>17</v>
      </c>
      <c r="D3762" t="s">
        <v>18</v>
      </c>
      <c r="E3762" t="s">
        <v>12</v>
      </c>
      <c r="F3762">
        <v>54</v>
      </c>
      <c r="G3762">
        <v>0.95</v>
      </c>
      <c r="H3762">
        <v>2396</v>
      </c>
      <c r="I3762" s="2">
        <v>0.39583333333333331</v>
      </c>
    </row>
    <row r="3763" spans="1:9" hidden="1" x14ac:dyDescent="0.25">
      <c r="A3763" s="1">
        <v>45158</v>
      </c>
      <c r="B3763">
        <v>141</v>
      </c>
      <c r="C3763" t="s">
        <v>17</v>
      </c>
      <c r="D3763" t="s">
        <v>18</v>
      </c>
      <c r="E3763" t="s">
        <v>12</v>
      </c>
      <c r="F3763">
        <v>40</v>
      </c>
      <c r="G3763">
        <v>0.78</v>
      </c>
      <c r="H3763">
        <v>2396</v>
      </c>
      <c r="I3763" s="2">
        <v>0.39583333333333331</v>
      </c>
    </row>
    <row r="3764" spans="1:9" hidden="1" x14ac:dyDescent="0.25">
      <c r="A3764" s="1">
        <v>45159</v>
      </c>
      <c r="B3764">
        <v>142</v>
      </c>
      <c r="C3764" t="s">
        <v>17</v>
      </c>
      <c r="D3764" t="s">
        <v>18</v>
      </c>
      <c r="E3764" t="s">
        <v>12</v>
      </c>
      <c r="F3764">
        <v>40</v>
      </c>
      <c r="G3764">
        <v>0.64</v>
      </c>
      <c r="H3764">
        <v>2396</v>
      </c>
      <c r="I3764" s="2">
        <v>0.39583333333333331</v>
      </c>
    </row>
    <row r="3765" spans="1:9" hidden="1" x14ac:dyDescent="0.25">
      <c r="A3765" s="1">
        <v>45160</v>
      </c>
      <c r="B3765">
        <v>143</v>
      </c>
      <c r="C3765" t="s">
        <v>17</v>
      </c>
      <c r="D3765" t="s">
        <v>18</v>
      </c>
      <c r="E3765" t="s">
        <v>12</v>
      </c>
      <c r="F3765">
        <v>40</v>
      </c>
      <c r="G3765">
        <v>0.56000000000000005</v>
      </c>
      <c r="H3765">
        <v>2396</v>
      </c>
      <c r="I3765" s="2">
        <v>0.39583333333333331</v>
      </c>
    </row>
    <row r="3766" spans="1:9" hidden="1" x14ac:dyDescent="0.25">
      <c r="A3766" s="1">
        <v>45161</v>
      </c>
      <c r="B3766">
        <v>144</v>
      </c>
      <c r="C3766" t="s">
        <v>17</v>
      </c>
      <c r="D3766" t="s">
        <v>18</v>
      </c>
      <c r="E3766" t="s">
        <v>12</v>
      </c>
      <c r="F3766">
        <v>54</v>
      </c>
      <c r="G3766">
        <v>0.85</v>
      </c>
      <c r="H3766">
        <v>2396</v>
      </c>
      <c r="I3766" s="2">
        <v>0.39583333333333331</v>
      </c>
    </row>
    <row r="3767" spans="1:9" hidden="1" x14ac:dyDescent="0.25">
      <c r="A3767" s="1">
        <v>45162</v>
      </c>
      <c r="B3767">
        <v>145</v>
      </c>
      <c r="C3767" t="s">
        <v>17</v>
      </c>
      <c r="D3767" t="s">
        <v>18</v>
      </c>
      <c r="E3767" t="s">
        <v>12</v>
      </c>
      <c r="F3767">
        <v>54</v>
      </c>
      <c r="G3767">
        <v>0.96</v>
      </c>
      <c r="H3767">
        <v>2396</v>
      </c>
      <c r="I3767" s="2">
        <v>0.39583333333333331</v>
      </c>
    </row>
    <row r="3768" spans="1:9" hidden="1" x14ac:dyDescent="0.25">
      <c r="A3768" s="1">
        <v>45163</v>
      </c>
      <c r="B3768">
        <v>146</v>
      </c>
      <c r="C3768" t="s">
        <v>17</v>
      </c>
      <c r="D3768" t="s">
        <v>18</v>
      </c>
      <c r="E3768" t="s">
        <v>12</v>
      </c>
      <c r="F3768">
        <v>59</v>
      </c>
      <c r="G3768">
        <v>1.08</v>
      </c>
      <c r="H3768">
        <v>2396</v>
      </c>
      <c r="I3768" s="2">
        <v>0.39583333333333331</v>
      </c>
    </row>
    <row r="3769" spans="1:9" hidden="1" x14ac:dyDescent="0.25">
      <c r="A3769" s="1">
        <v>45164</v>
      </c>
      <c r="B3769">
        <v>147</v>
      </c>
      <c r="C3769" t="s">
        <v>17</v>
      </c>
      <c r="D3769" t="s">
        <v>18</v>
      </c>
      <c r="E3769" t="s">
        <v>12</v>
      </c>
      <c r="F3769">
        <v>40</v>
      </c>
      <c r="G3769">
        <v>0.83</v>
      </c>
      <c r="H3769">
        <v>2396</v>
      </c>
      <c r="I3769" s="2">
        <v>0.39583333333333331</v>
      </c>
    </row>
    <row r="3770" spans="1:9" hidden="1" x14ac:dyDescent="0.25">
      <c r="A3770" s="1">
        <v>45165</v>
      </c>
      <c r="B3770">
        <v>148</v>
      </c>
      <c r="C3770" t="s">
        <v>17</v>
      </c>
      <c r="D3770" t="s">
        <v>18</v>
      </c>
      <c r="E3770" t="s">
        <v>12</v>
      </c>
      <c r="F3770">
        <v>44</v>
      </c>
      <c r="G3770">
        <v>0.72</v>
      </c>
      <c r="H3770">
        <v>2396</v>
      </c>
      <c r="I3770" s="2">
        <v>0.39583333333333331</v>
      </c>
    </row>
    <row r="3771" spans="1:9" hidden="1" x14ac:dyDescent="0.25">
      <c r="A3771" s="1">
        <v>45166</v>
      </c>
      <c r="B3771">
        <v>149</v>
      </c>
      <c r="C3771" t="s">
        <v>17</v>
      </c>
      <c r="D3771" t="s">
        <v>18</v>
      </c>
      <c r="E3771" t="s">
        <v>12</v>
      </c>
      <c r="F3771">
        <v>44</v>
      </c>
      <c r="G3771">
        <v>0.74</v>
      </c>
      <c r="H3771">
        <v>2396</v>
      </c>
      <c r="I3771" s="2">
        <v>0.39583333333333331</v>
      </c>
    </row>
    <row r="3772" spans="1:9" hidden="1" x14ac:dyDescent="0.25">
      <c r="A3772" s="1">
        <v>45167</v>
      </c>
      <c r="B3772">
        <v>150</v>
      </c>
      <c r="C3772" t="s">
        <v>17</v>
      </c>
      <c r="D3772" t="s">
        <v>18</v>
      </c>
      <c r="E3772" t="s">
        <v>12</v>
      </c>
      <c r="F3772">
        <v>54</v>
      </c>
      <c r="G3772">
        <v>0.95</v>
      </c>
      <c r="H3772">
        <v>2396</v>
      </c>
      <c r="I3772" s="2">
        <v>0.39583333333333331</v>
      </c>
    </row>
    <row r="3773" spans="1:9" hidden="1" x14ac:dyDescent="0.25">
      <c r="A3773" s="1">
        <v>45168</v>
      </c>
      <c r="B3773">
        <v>151</v>
      </c>
      <c r="C3773" t="s">
        <v>17</v>
      </c>
      <c r="D3773" t="s">
        <v>18</v>
      </c>
      <c r="E3773" t="s">
        <v>12</v>
      </c>
      <c r="F3773">
        <v>36</v>
      </c>
      <c r="G3773">
        <v>0.81</v>
      </c>
      <c r="H3773">
        <v>2396</v>
      </c>
      <c r="I3773" s="2">
        <v>0.39583333333333331</v>
      </c>
    </row>
    <row r="3774" spans="1:9" hidden="1" x14ac:dyDescent="0.25">
      <c r="A3774" s="1">
        <v>45169</v>
      </c>
      <c r="B3774">
        <v>152</v>
      </c>
      <c r="C3774" t="s">
        <v>17</v>
      </c>
      <c r="D3774" t="s">
        <v>18</v>
      </c>
      <c r="E3774" t="s">
        <v>12</v>
      </c>
      <c r="F3774">
        <v>40</v>
      </c>
      <c r="G3774">
        <v>1.1499999999999999</v>
      </c>
      <c r="H3774">
        <v>2396</v>
      </c>
      <c r="I3774" s="2">
        <v>0.39583333333333331</v>
      </c>
    </row>
    <row r="3775" spans="1:9" hidden="1" x14ac:dyDescent="0.25">
      <c r="A3775" s="1">
        <v>45170</v>
      </c>
      <c r="B3775">
        <v>153</v>
      </c>
      <c r="C3775" t="s">
        <v>17</v>
      </c>
      <c r="D3775" t="s">
        <v>18</v>
      </c>
      <c r="E3775" t="s">
        <v>12</v>
      </c>
      <c r="F3775">
        <v>32</v>
      </c>
      <c r="G3775">
        <v>0.87</v>
      </c>
      <c r="H3775">
        <v>2396</v>
      </c>
      <c r="I3775" s="2">
        <v>0.39583333333333331</v>
      </c>
    </row>
    <row r="3776" spans="1:9" hidden="1" x14ac:dyDescent="0.25">
      <c r="A3776" s="1">
        <v>45171</v>
      </c>
      <c r="B3776">
        <v>154</v>
      </c>
      <c r="C3776" t="s">
        <v>17</v>
      </c>
      <c r="D3776" t="s">
        <v>18</v>
      </c>
      <c r="E3776" t="s">
        <v>12</v>
      </c>
      <c r="F3776">
        <v>36</v>
      </c>
      <c r="G3776">
        <v>0.78</v>
      </c>
      <c r="H3776">
        <v>2396</v>
      </c>
      <c r="I3776" s="2">
        <v>0.39583333333333331</v>
      </c>
    </row>
    <row r="3777" spans="1:9" hidden="1" x14ac:dyDescent="0.25">
      <c r="A3777" s="1">
        <v>45172</v>
      </c>
      <c r="B3777">
        <v>155</v>
      </c>
      <c r="C3777" t="s">
        <v>17</v>
      </c>
      <c r="D3777" t="s">
        <v>18</v>
      </c>
      <c r="E3777" t="s">
        <v>12</v>
      </c>
      <c r="F3777">
        <v>36</v>
      </c>
      <c r="G3777">
        <v>0.69</v>
      </c>
      <c r="H3777">
        <v>2396</v>
      </c>
      <c r="I3777" s="2">
        <v>0.39583333333333331</v>
      </c>
    </row>
    <row r="3778" spans="1:9" hidden="1" x14ac:dyDescent="0.25">
      <c r="A3778" s="1">
        <v>45173</v>
      </c>
      <c r="B3778">
        <v>156</v>
      </c>
      <c r="C3778" t="s">
        <v>17</v>
      </c>
      <c r="D3778" t="s">
        <v>18</v>
      </c>
      <c r="E3778" t="s">
        <v>12</v>
      </c>
      <c r="F3778">
        <v>28</v>
      </c>
      <c r="G3778">
        <v>0.63</v>
      </c>
      <c r="H3778">
        <v>2396</v>
      </c>
      <c r="I3778" s="2">
        <v>0.39583333333333331</v>
      </c>
    </row>
    <row r="3779" spans="1:9" hidden="1" x14ac:dyDescent="0.25">
      <c r="A3779" s="1">
        <v>45174</v>
      </c>
      <c r="B3779">
        <v>157</v>
      </c>
      <c r="C3779" t="s">
        <v>17</v>
      </c>
      <c r="D3779" t="s">
        <v>18</v>
      </c>
      <c r="E3779" t="s">
        <v>12</v>
      </c>
      <c r="F3779">
        <v>36</v>
      </c>
      <c r="G3779">
        <v>0.95</v>
      </c>
      <c r="H3779">
        <v>2396</v>
      </c>
      <c r="I3779" s="2">
        <v>0.39583333333333331</v>
      </c>
    </row>
    <row r="3780" spans="1:9" hidden="1" x14ac:dyDescent="0.25">
      <c r="A3780" s="1">
        <v>45175</v>
      </c>
      <c r="B3780">
        <v>158</v>
      </c>
      <c r="C3780" t="s">
        <v>17</v>
      </c>
      <c r="D3780" t="s">
        <v>18</v>
      </c>
      <c r="E3780" t="s">
        <v>12</v>
      </c>
      <c r="F3780">
        <v>28</v>
      </c>
      <c r="G3780">
        <v>0.73</v>
      </c>
      <c r="H3780">
        <v>2396</v>
      </c>
      <c r="I3780" s="2">
        <v>0.39583333333333331</v>
      </c>
    </row>
    <row r="3781" spans="1:9" hidden="1" x14ac:dyDescent="0.25">
      <c r="A3781" s="1">
        <v>45176</v>
      </c>
      <c r="B3781">
        <v>159</v>
      </c>
      <c r="C3781" t="s">
        <v>17</v>
      </c>
      <c r="D3781" t="s">
        <v>18</v>
      </c>
      <c r="E3781" t="s">
        <v>12</v>
      </c>
      <c r="F3781">
        <v>36</v>
      </c>
      <c r="G3781">
        <v>1.1299999999999999</v>
      </c>
      <c r="H3781">
        <v>2396</v>
      </c>
      <c r="I3781" s="2">
        <v>0.39583333333333331</v>
      </c>
    </row>
    <row r="3782" spans="1:9" hidden="1" x14ac:dyDescent="0.25">
      <c r="A3782" s="1">
        <v>45177</v>
      </c>
      <c r="B3782">
        <v>160</v>
      </c>
      <c r="C3782" t="s">
        <v>17</v>
      </c>
      <c r="D3782" t="s">
        <v>18</v>
      </c>
      <c r="E3782" t="s">
        <v>12</v>
      </c>
      <c r="F3782">
        <v>28</v>
      </c>
      <c r="G3782">
        <v>0.85</v>
      </c>
      <c r="H3782">
        <v>2396</v>
      </c>
      <c r="I3782" s="2">
        <v>0.39583333333333331</v>
      </c>
    </row>
    <row r="3783" spans="1:9" hidden="1" x14ac:dyDescent="0.25">
      <c r="A3783" s="1">
        <v>45178</v>
      </c>
      <c r="B3783">
        <v>161</v>
      </c>
      <c r="C3783" t="s">
        <v>17</v>
      </c>
      <c r="D3783" t="s">
        <v>18</v>
      </c>
      <c r="E3783" t="s">
        <v>12</v>
      </c>
      <c r="F3783">
        <v>32</v>
      </c>
      <c r="G3783">
        <v>0.76</v>
      </c>
      <c r="H3783">
        <v>2396</v>
      </c>
      <c r="I3783" s="2">
        <v>0.39583333333333331</v>
      </c>
    </row>
    <row r="3784" spans="1:9" hidden="1" x14ac:dyDescent="0.25">
      <c r="A3784" s="1">
        <v>45179</v>
      </c>
      <c r="B3784">
        <v>162</v>
      </c>
      <c r="C3784" t="s">
        <v>17</v>
      </c>
      <c r="D3784" t="s">
        <v>18</v>
      </c>
      <c r="E3784" t="s">
        <v>12</v>
      </c>
      <c r="F3784">
        <v>36</v>
      </c>
      <c r="G3784">
        <v>1.04</v>
      </c>
      <c r="H3784">
        <v>2396</v>
      </c>
      <c r="I3784" s="2">
        <v>0.39583333333333331</v>
      </c>
    </row>
    <row r="3785" spans="1:9" hidden="1" x14ac:dyDescent="0.25">
      <c r="A3785" s="1">
        <v>45180</v>
      </c>
      <c r="B3785">
        <v>163</v>
      </c>
      <c r="C3785" t="s">
        <v>17</v>
      </c>
      <c r="D3785" t="s">
        <v>18</v>
      </c>
      <c r="E3785" t="s">
        <v>12</v>
      </c>
      <c r="F3785">
        <v>36</v>
      </c>
      <c r="G3785">
        <v>0.82</v>
      </c>
      <c r="H3785">
        <v>2396</v>
      </c>
      <c r="I3785" s="2">
        <v>0.39583333333333331</v>
      </c>
    </row>
    <row r="3786" spans="1:9" hidden="1" x14ac:dyDescent="0.25">
      <c r="A3786" s="1">
        <v>45181</v>
      </c>
      <c r="B3786">
        <v>164</v>
      </c>
      <c r="C3786" t="s">
        <v>17</v>
      </c>
      <c r="D3786" t="s">
        <v>18</v>
      </c>
      <c r="E3786" t="s">
        <v>12</v>
      </c>
      <c r="F3786">
        <v>28</v>
      </c>
      <c r="G3786">
        <v>0.64</v>
      </c>
      <c r="H3786">
        <v>2396</v>
      </c>
      <c r="I3786" s="2">
        <v>0.39583333333333331</v>
      </c>
    </row>
    <row r="3787" spans="1:9" hidden="1" x14ac:dyDescent="0.25">
      <c r="A3787" s="1">
        <v>45182</v>
      </c>
      <c r="B3787">
        <v>165</v>
      </c>
      <c r="C3787" t="s">
        <v>17</v>
      </c>
      <c r="D3787" t="s">
        <v>18</v>
      </c>
      <c r="E3787" t="s">
        <v>12</v>
      </c>
      <c r="F3787">
        <v>32</v>
      </c>
      <c r="G3787">
        <v>0.59</v>
      </c>
      <c r="H3787">
        <v>2396</v>
      </c>
      <c r="I3787" s="2">
        <v>0.39583333333333331</v>
      </c>
    </row>
    <row r="3788" spans="1:9" hidden="1" x14ac:dyDescent="0.25">
      <c r="A3788" s="1">
        <v>45183</v>
      </c>
      <c r="B3788">
        <v>166</v>
      </c>
      <c r="C3788" t="s">
        <v>17</v>
      </c>
      <c r="D3788" t="s">
        <v>18</v>
      </c>
      <c r="E3788" t="s">
        <v>12</v>
      </c>
      <c r="F3788">
        <v>28</v>
      </c>
      <c r="G3788">
        <v>0.68</v>
      </c>
      <c r="H3788">
        <v>2396</v>
      </c>
      <c r="I3788" s="2">
        <v>0.39583333333333331</v>
      </c>
    </row>
    <row r="3789" spans="1:9" hidden="1" x14ac:dyDescent="0.25">
      <c r="A3789" s="1">
        <v>45184</v>
      </c>
      <c r="B3789">
        <v>167</v>
      </c>
      <c r="C3789" t="s">
        <v>17</v>
      </c>
      <c r="D3789" t="s">
        <v>18</v>
      </c>
      <c r="E3789" t="s">
        <v>12</v>
      </c>
      <c r="F3789">
        <v>28</v>
      </c>
      <c r="G3789">
        <v>0.62</v>
      </c>
      <c r="H3789">
        <v>2396</v>
      </c>
      <c r="I3789" s="2">
        <v>0.39583333333333331</v>
      </c>
    </row>
    <row r="3790" spans="1:9" hidden="1" x14ac:dyDescent="0.25">
      <c r="A3790" s="1">
        <v>45185</v>
      </c>
      <c r="B3790">
        <v>168</v>
      </c>
      <c r="C3790" t="s">
        <v>17</v>
      </c>
      <c r="D3790" t="s">
        <v>18</v>
      </c>
      <c r="E3790" t="s">
        <v>12</v>
      </c>
      <c r="F3790">
        <v>28</v>
      </c>
      <c r="G3790">
        <v>0.76</v>
      </c>
      <c r="H3790">
        <v>2396</v>
      </c>
      <c r="I3790" s="2">
        <v>0.39583333333333331</v>
      </c>
    </row>
    <row r="3791" spans="1:9" hidden="1" x14ac:dyDescent="0.25">
      <c r="A3791" s="1">
        <v>45186</v>
      </c>
      <c r="B3791">
        <v>169</v>
      </c>
      <c r="C3791" t="s">
        <v>17</v>
      </c>
      <c r="D3791" t="s">
        <v>18</v>
      </c>
      <c r="E3791" t="s">
        <v>12</v>
      </c>
      <c r="F3791">
        <v>36</v>
      </c>
      <c r="G3791">
        <v>0.84</v>
      </c>
      <c r="H3791">
        <v>2396</v>
      </c>
      <c r="I3791" s="2">
        <v>0.39583333333333331</v>
      </c>
    </row>
    <row r="3792" spans="1:9" hidden="1" x14ac:dyDescent="0.25">
      <c r="A3792" s="1">
        <v>45187</v>
      </c>
      <c r="B3792">
        <v>170</v>
      </c>
      <c r="C3792" t="s">
        <v>17</v>
      </c>
      <c r="D3792" t="s">
        <v>18</v>
      </c>
      <c r="E3792" t="s">
        <v>12</v>
      </c>
      <c r="F3792">
        <v>28</v>
      </c>
      <c r="G3792">
        <v>0.72</v>
      </c>
      <c r="H3792">
        <v>2396</v>
      </c>
      <c r="I3792" s="2">
        <v>0.39583333333333331</v>
      </c>
    </row>
    <row r="3793" spans="1:9" hidden="1" x14ac:dyDescent="0.25">
      <c r="A3793" s="1">
        <v>45188</v>
      </c>
      <c r="B3793">
        <v>171</v>
      </c>
      <c r="C3793" t="s">
        <v>17</v>
      </c>
      <c r="D3793" t="s">
        <v>18</v>
      </c>
      <c r="E3793" t="s">
        <v>12</v>
      </c>
      <c r="F3793">
        <v>28</v>
      </c>
      <c r="G3793">
        <v>0.63</v>
      </c>
      <c r="H3793">
        <v>2396</v>
      </c>
      <c r="I3793" s="2">
        <v>0.39583333333333331</v>
      </c>
    </row>
    <row r="3794" spans="1:9" hidden="1" x14ac:dyDescent="0.25">
      <c r="A3794" s="1">
        <v>45189</v>
      </c>
      <c r="B3794">
        <v>172</v>
      </c>
      <c r="C3794" t="s">
        <v>17</v>
      </c>
      <c r="D3794" t="s">
        <v>18</v>
      </c>
      <c r="E3794" t="s">
        <v>12</v>
      </c>
      <c r="F3794">
        <v>36</v>
      </c>
      <c r="G3794">
        <v>0.82</v>
      </c>
      <c r="H3794">
        <v>2396</v>
      </c>
      <c r="I3794" s="2">
        <v>0.39583333333333331</v>
      </c>
    </row>
    <row r="3795" spans="1:9" hidden="1" x14ac:dyDescent="0.25">
      <c r="A3795" s="1">
        <v>45190</v>
      </c>
      <c r="B3795">
        <v>173</v>
      </c>
      <c r="C3795" t="s">
        <v>17</v>
      </c>
      <c r="D3795" t="s">
        <v>18</v>
      </c>
      <c r="E3795" t="s">
        <v>12</v>
      </c>
      <c r="F3795">
        <v>36</v>
      </c>
      <c r="G3795">
        <v>1.01</v>
      </c>
      <c r="H3795">
        <v>2396</v>
      </c>
      <c r="I3795" s="2">
        <v>0.39583333333333331</v>
      </c>
    </row>
    <row r="3796" spans="1:9" hidden="1" x14ac:dyDescent="0.25">
      <c r="A3796" s="1">
        <v>45191</v>
      </c>
      <c r="B3796">
        <v>174</v>
      </c>
      <c r="C3796" t="s">
        <v>17</v>
      </c>
      <c r="D3796" t="s">
        <v>18</v>
      </c>
      <c r="E3796" t="s">
        <v>12</v>
      </c>
      <c r="F3796">
        <v>49</v>
      </c>
      <c r="G3796">
        <v>1.1399999999999999</v>
      </c>
      <c r="H3796">
        <v>2396</v>
      </c>
      <c r="I3796" s="2">
        <v>0.39583333333333331</v>
      </c>
    </row>
    <row r="3797" spans="1:9" hidden="1" x14ac:dyDescent="0.25">
      <c r="A3797" s="1">
        <v>45192</v>
      </c>
      <c r="B3797">
        <v>175</v>
      </c>
      <c r="C3797" t="s">
        <v>17</v>
      </c>
      <c r="D3797" t="s">
        <v>18</v>
      </c>
      <c r="E3797" t="s">
        <v>12</v>
      </c>
      <c r="F3797">
        <v>44</v>
      </c>
      <c r="G3797">
        <v>1.1299999999999999</v>
      </c>
      <c r="H3797">
        <v>2396</v>
      </c>
      <c r="I3797" s="2">
        <v>0.39583333333333331</v>
      </c>
    </row>
    <row r="3798" spans="1:9" hidden="1" x14ac:dyDescent="0.25">
      <c r="A3798" s="1">
        <v>45193</v>
      </c>
      <c r="B3798">
        <v>176</v>
      </c>
      <c r="C3798" t="s">
        <v>17</v>
      </c>
      <c r="D3798" t="s">
        <v>18</v>
      </c>
      <c r="E3798" t="s">
        <v>12</v>
      </c>
      <c r="F3798">
        <v>36</v>
      </c>
      <c r="G3798">
        <v>1.17</v>
      </c>
      <c r="H3798">
        <v>2396</v>
      </c>
      <c r="I3798" s="2">
        <v>0.39583333333333331</v>
      </c>
    </row>
    <row r="3799" spans="1:9" hidden="1" x14ac:dyDescent="0.25">
      <c r="A3799" s="1">
        <v>45194</v>
      </c>
      <c r="B3799">
        <v>177</v>
      </c>
      <c r="C3799" t="s">
        <v>17</v>
      </c>
      <c r="D3799" t="s">
        <v>18</v>
      </c>
      <c r="E3799" t="s">
        <v>12</v>
      </c>
      <c r="F3799">
        <v>28</v>
      </c>
      <c r="G3799">
        <v>0.84</v>
      </c>
      <c r="H3799">
        <v>2396</v>
      </c>
      <c r="I3799" s="2">
        <v>0.39583333333333331</v>
      </c>
    </row>
    <row r="3800" spans="1:9" hidden="1" x14ac:dyDescent="0.25">
      <c r="A3800" s="1">
        <v>45195</v>
      </c>
      <c r="B3800">
        <v>178</v>
      </c>
      <c r="C3800" t="s">
        <v>17</v>
      </c>
      <c r="D3800" t="s">
        <v>18</v>
      </c>
      <c r="E3800" t="s">
        <v>12</v>
      </c>
      <c r="F3800">
        <v>40</v>
      </c>
      <c r="G3800">
        <v>1.1000000000000001</v>
      </c>
      <c r="H3800">
        <v>2396</v>
      </c>
      <c r="I3800" s="2">
        <v>0.39583333333333331</v>
      </c>
    </row>
    <row r="3801" spans="1:9" hidden="1" x14ac:dyDescent="0.25">
      <c r="A3801" s="1">
        <v>45196</v>
      </c>
      <c r="B3801">
        <v>179</v>
      </c>
      <c r="C3801" t="s">
        <v>17</v>
      </c>
      <c r="D3801" t="s">
        <v>18</v>
      </c>
      <c r="E3801" t="s">
        <v>12</v>
      </c>
      <c r="F3801">
        <v>28</v>
      </c>
      <c r="G3801">
        <v>0.78</v>
      </c>
      <c r="H3801">
        <v>2396</v>
      </c>
      <c r="I3801" s="2">
        <v>0.39583333333333331</v>
      </c>
    </row>
    <row r="3802" spans="1:9" hidden="1" x14ac:dyDescent="0.25">
      <c r="A3802" s="1">
        <v>45197</v>
      </c>
      <c r="B3802">
        <v>180</v>
      </c>
      <c r="C3802" t="s">
        <v>17</v>
      </c>
      <c r="D3802" t="s">
        <v>18</v>
      </c>
      <c r="E3802" t="s">
        <v>12</v>
      </c>
      <c r="F3802">
        <v>28</v>
      </c>
      <c r="G3802">
        <v>0.69</v>
      </c>
      <c r="H3802">
        <v>2396</v>
      </c>
      <c r="I3802" s="2">
        <v>0.39583333333333331</v>
      </c>
    </row>
    <row r="3803" spans="1:9" hidden="1" x14ac:dyDescent="0.25">
      <c r="A3803" s="1">
        <v>45017</v>
      </c>
      <c r="B3803">
        <v>0</v>
      </c>
      <c r="C3803" t="s">
        <v>19</v>
      </c>
      <c r="D3803" t="s">
        <v>20</v>
      </c>
      <c r="E3803" t="s">
        <v>13</v>
      </c>
      <c r="F3803">
        <v>284</v>
      </c>
      <c r="G3803">
        <v>0.83</v>
      </c>
      <c r="H3803">
        <v>2397</v>
      </c>
      <c r="I3803" s="2">
        <v>0.97916666666666663</v>
      </c>
    </row>
    <row r="3804" spans="1:9" hidden="1" x14ac:dyDescent="0.25">
      <c r="A3804" s="1">
        <v>45018</v>
      </c>
      <c r="B3804">
        <v>1</v>
      </c>
      <c r="C3804" t="s">
        <v>19</v>
      </c>
      <c r="D3804" t="s">
        <v>20</v>
      </c>
      <c r="E3804" t="s">
        <v>13</v>
      </c>
      <c r="F3804">
        <v>284</v>
      </c>
      <c r="G3804">
        <v>0.78</v>
      </c>
      <c r="H3804">
        <v>2397</v>
      </c>
      <c r="I3804" s="2">
        <v>0.97916666666666663</v>
      </c>
    </row>
    <row r="3805" spans="1:9" hidden="1" x14ac:dyDescent="0.25">
      <c r="A3805" s="1">
        <v>45019</v>
      </c>
      <c r="B3805">
        <v>2</v>
      </c>
      <c r="C3805" t="s">
        <v>19</v>
      </c>
      <c r="D3805" t="s">
        <v>20</v>
      </c>
      <c r="E3805" t="s">
        <v>13</v>
      </c>
      <c r="F3805">
        <v>320</v>
      </c>
      <c r="G3805">
        <v>0.95</v>
      </c>
      <c r="H3805">
        <v>2397</v>
      </c>
      <c r="I3805" s="2">
        <v>0.97916666666666663</v>
      </c>
    </row>
    <row r="3806" spans="1:9" hidden="1" x14ac:dyDescent="0.25">
      <c r="A3806" s="1">
        <v>45020</v>
      </c>
      <c r="B3806">
        <v>3</v>
      </c>
      <c r="C3806" t="s">
        <v>19</v>
      </c>
      <c r="D3806" t="s">
        <v>20</v>
      </c>
      <c r="E3806" t="s">
        <v>13</v>
      </c>
      <c r="F3806">
        <v>314</v>
      </c>
      <c r="G3806">
        <v>1.03</v>
      </c>
      <c r="H3806">
        <v>2397</v>
      </c>
      <c r="I3806" s="2">
        <v>0.97916666666666663</v>
      </c>
    </row>
    <row r="3807" spans="1:9" hidden="1" x14ac:dyDescent="0.25">
      <c r="A3807" s="1">
        <v>45021</v>
      </c>
      <c r="B3807">
        <v>4</v>
      </c>
      <c r="C3807" t="s">
        <v>19</v>
      </c>
      <c r="D3807" t="s">
        <v>20</v>
      </c>
      <c r="E3807" t="s">
        <v>13</v>
      </c>
      <c r="F3807">
        <v>314</v>
      </c>
      <c r="G3807">
        <v>1.05</v>
      </c>
      <c r="H3807">
        <v>2397</v>
      </c>
      <c r="I3807" s="2">
        <v>0.97916666666666663</v>
      </c>
    </row>
    <row r="3808" spans="1:9" hidden="1" x14ac:dyDescent="0.25">
      <c r="A3808" s="1">
        <v>45022</v>
      </c>
      <c r="B3808">
        <v>5</v>
      </c>
      <c r="C3808" t="s">
        <v>19</v>
      </c>
      <c r="D3808" t="s">
        <v>20</v>
      </c>
      <c r="E3808" t="s">
        <v>13</v>
      </c>
      <c r="F3808">
        <v>277</v>
      </c>
      <c r="G3808">
        <v>0.93</v>
      </c>
      <c r="H3808">
        <v>2397</v>
      </c>
      <c r="I3808" s="2">
        <v>0.97916666666666663</v>
      </c>
    </row>
    <row r="3809" spans="1:9" hidden="1" x14ac:dyDescent="0.25">
      <c r="A3809" s="1">
        <v>45023</v>
      </c>
      <c r="B3809">
        <v>6</v>
      </c>
      <c r="C3809" t="s">
        <v>19</v>
      </c>
      <c r="D3809" t="s">
        <v>20</v>
      </c>
      <c r="E3809" t="s">
        <v>13</v>
      </c>
      <c r="F3809">
        <v>277</v>
      </c>
      <c r="G3809">
        <v>0.87</v>
      </c>
      <c r="H3809">
        <v>2397</v>
      </c>
      <c r="I3809" s="2">
        <v>0.97916666666666663</v>
      </c>
    </row>
    <row r="3810" spans="1:9" hidden="1" x14ac:dyDescent="0.25">
      <c r="A3810" s="1">
        <v>45024</v>
      </c>
      <c r="B3810">
        <v>7</v>
      </c>
      <c r="C3810" t="s">
        <v>19</v>
      </c>
      <c r="D3810" t="s">
        <v>20</v>
      </c>
      <c r="E3810" t="s">
        <v>13</v>
      </c>
      <c r="F3810">
        <v>284</v>
      </c>
      <c r="G3810">
        <v>0.75</v>
      </c>
      <c r="H3810">
        <v>2397</v>
      </c>
      <c r="I3810" s="2">
        <v>0.97916666666666663</v>
      </c>
    </row>
    <row r="3811" spans="1:9" hidden="1" x14ac:dyDescent="0.25">
      <c r="A3811" s="1">
        <v>45025</v>
      </c>
      <c r="B3811">
        <v>8</v>
      </c>
      <c r="C3811" t="s">
        <v>19</v>
      </c>
      <c r="D3811" t="s">
        <v>20</v>
      </c>
      <c r="E3811" t="s">
        <v>13</v>
      </c>
      <c r="F3811">
        <v>264</v>
      </c>
      <c r="G3811">
        <v>0.93</v>
      </c>
      <c r="H3811">
        <v>2397</v>
      </c>
      <c r="I3811" s="2">
        <v>0.97916666666666663</v>
      </c>
    </row>
    <row r="3812" spans="1:9" hidden="1" x14ac:dyDescent="0.25">
      <c r="A3812" s="1">
        <v>45026</v>
      </c>
      <c r="B3812">
        <v>9</v>
      </c>
      <c r="C3812" t="s">
        <v>19</v>
      </c>
      <c r="D3812" t="s">
        <v>20</v>
      </c>
      <c r="E3812" t="s">
        <v>13</v>
      </c>
      <c r="F3812">
        <v>227</v>
      </c>
      <c r="G3812">
        <v>0.83</v>
      </c>
      <c r="H3812">
        <v>2397</v>
      </c>
      <c r="I3812" s="2">
        <v>0.97916666666666663</v>
      </c>
    </row>
    <row r="3813" spans="1:9" hidden="1" x14ac:dyDescent="0.25">
      <c r="A3813" s="1">
        <v>45027</v>
      </c>
      <c r="B3813">
        <v>10</v>
      </c>
      <c r="C3813" t="s">
        <v>19</v>
      </c>
      <c r="D3813" t="s">
        <v>20</v>
      </c>
      <c r="E3813" t="s">
        <v>13</v>
      </c>
      <c r="F3813">
        <v>240</v>
      </c>
      <c r="G3813">
        <v>0.73</v>
      </c>
      <c r="H3813">
        <v>2397</v>
      </c>
      <c r="I3813" s="2">
        <v>0.97916666666666663</v>
      </c>
    </row>
    <row r="3814" spans="1:9" hidden="1" x14ac:dyDescent="0.25">
      <c r="A3814" s="1">
        <v>45028</v>
      </c>
      <c r="B3814">
        <v>11</v>
      </c>
      <c r="C3814" t="s">
        <v>19</v>
      </c>
      <c r="D3814" t="s">
        <v>20</v>
      </c>
      <c r="E3814" t="s">
        <v>13</v>
      </c>
      <c r="F3814">
        <v>227</v>
      </c>
      <c r="G3814">
        <v>0.67</v>
      </c>
      <c r="H3814">
        <v>2397</v>
      </c>
      <c r="I3814" s="2">
        <v>0.97916666666666663</v>
      </c>
    </row>
    <row r="3815" spans="1:9" hidden="1" x14ac:dyDescent="0.25">
      <c r="A3815" s="1">
        <v>45029</v>
      </c>
      <c r="B3815">
        <v>12</v>
      </c>
      <c r="C3815" t="s">
        <v>19</v>
      </c>
      <c r="D3815" t="s">
        <v>20</v>
      </c>
      <c r="E3815" t="s">
        <v>13</v>
      </c>
      <c r="F3815">
        <v>271</v>
      </c>
      <c r="G3815">
        <v>0.95</v>
      </c>
      <c r="H3815">
        <v>2397</v>
      </c>
      <c r="I3815" s="2">
        <v>0.97916666666666663</v>
      </c>
    </row>
    <row r="3816" spans="1:9" hidden="1" x14ac:dyDescent="0.25">
      <c r="A3816" s="1">
        <v>45030</v>
      </c>
      <c r="B3816">
        <v>13</v>
      </c>
      <c r="C3816" t="s">
        <v>19</v>
      </c>
      <c r="D3816" t="s">
        <v>20</v>
      </c>
      <c r="E3816" t="s">
        <v>13</v>
      </c>
      <c r="F3816">
        <v>264</v>
      </c>
      <c r="G3816">
        <v>1.17</v>
      </c>
      <c r="H3816">
        <v>2397</v>
      </c>
      <c r="I3816" s="2">
        <v>0.97916666666666663</v>
      </c>
    </row>
    <row r="3817" spans="1:9" hidden="1" x14ac:dyDescent="0.25">
      <c r="A3817" s="1">
        <v>45031</v>
      </c>
      <c r="B3817">
        <v>14</v>
      </c>
      <c r="C3817" t="s">
        <v>19</v>
      </c>
      <c r="D3817" t="s">
        <v>20</v>
      </c>
      <c r="E3817" t="s">
        <v>13</v>
      </c>
      <c r="F3817">
        <v>233</v>
      </c>
      <c r="G3817">
        <v>0.78</v>
      </c>
      <c r="H3817">
        <v>2397</v>
      </c>
      <c r="I3817" s="2">
        <v>0.97916666666666663</v>
      </c>
    </row>
    <row r="3818" spans="1:9" hidden="1" x14ac:dyDescent="0.25">
      <c r="A3818" s="1">
        <v>45032</v>
      </c>
      <c r="B3818">
        <v>15</v>
      </c>
      <c r="C3818" t="s">
        <v>19</v>
      </c>
      <c r="D3818" t="s">
        <v>20</v>
      </c>
      <c r="E3818" t="s">
        <v>13</v>
      </c>
      <c r="F3818">
        <v>253</v>
      </c>
      <c r="G3818">
        <v>0.95</v>
      </c>
      <c r="H3818">
        <v>2397</v>
      </c>
      <c r="I3818" s="2">
        <v>0.97916666666666663</v>
      </c>
    </row>
    <row r="3819" spans="1:9" hidden="1" x14ac:dyDescent="0.25">
      <c r="A3819" s="1">
        <v>45033</v>
      </c>
      <c r="B3819">
        <v>16</v>
      </c>
      <c r="C3819" t="s">
        <v>19</v>
      </c>
      <c r="D3819" t="s">
        <v>20</v>
      </c>
      <c r="E3819" t="s">
        <v>13</v>
      </c>
      <c r="F3819">
        <v>162</v>
      </c>
      <c r="G3819">
        <v>0.84</v>
      </c>
      <c r="H3819">
        <v>2397</v>
      </c>
      <c r="I3819" s="2">
        <v>0.97916666666666663</v>
      </c>
    </row>
    <row r="3820" spans="1:9" hidden="1" x14ac:dyDescent="0.25">
      <c r="A3820" s="1">
        <v>45034</v>
      </c>
      <c r="B3820">
        <v>17</v>
      </c>
      <c r="C3820" t="s">
        <v>19</v>
      </c>
      <c r="D3820" t="s">
        <v>20</v>
      </c>
      <c r="E3820" t="s">
        <v>13</v>
      </c>
      <c r="F3820">
        <v>162</v>
      </c>
      <c r="G3820">
        <v>0.77</v>
      </c>
      <c r="H3820">
        <v>2397</v>
      </c>
      <c r="I3820" s="2">
        <v>0.97916666666666663</v>
      </c>
    </row>
    <row r="3821" spans="1:9" hidden="1" x14ac:dyDescent="0.25">
      <c r="A3821" s="1">
        <v>45035</v>
      </c>
      <c r="B3821">
        <v>18</v>
      </c>
      <c r="C3821" t="s">
        <v>19</v>
      </c>
      <c r="D3821" t="s">
        <v>20</v>
      </c>
      <c r="E3821" t="s">
        <v>13</v>
      </c>
      <c r="F3821">
        <v>162</v>
      </c>
      <c r="G3821">
        <v>0.66</v>
      </c>
      <c r="H3821">
        <v>2397</v>
      </c>
      <c r="I3821" s="2">
        <v>0.97916666666666663</v>
      </c>
    </row>
    <row r="3822" spans="1:9" hidden="1" x14ac:dyDescent="0.25">
      <c r="A3822" s="1">
        <v>45036</v>
      </c>
      <c r="B3822">
        <v>19</v>
      </c>
      <c r="C3822" t="s">
        <v>19</v>
      </c>
      <c r="D3822" t="s">
        <v>20</v>
      </c>
      <c r="E3822" t="s">
        <v>13</v>
      </c>
      <c r="F3822">
        <v>193</v>
      </c>
      <c r="G3822">
        <v>0.95</v>
      </c>
      <c r="H3822">
        <v>2397</v>
      </c>
      <c r="I3822" s="2">
        <v>0.97916666666666663</v>
      </c>
    </row>
    <row r="3823" spans="1:9" hidden="1" x14ac:dyDescent="0.25">
      <c r="A3823" s="1">
        <v>45037</v>
      </c>
      <c r="B3823">
        <v>20</v>
      </c>
      <c r="C3823" t="s">
        <v>19</v>
      </c>
      <c r="D3823" t="s">
        <v>20</v>
      </c>
      <c r="E3823" t="s">
        <v>13</v>
      </c>
      <c r="F3823">
        <v>210</v>
      </c>
      <c r="G3823">
        <v>0.99</v>
      </c>
      <c r="H3823">
        <v>2397</v>
      </c>
      <c r="I3823" s="2">
        <v>0.97916666666666663</v>
      </c>
    </row>
    <row r="3824" spans="1:9" hidden="1" x14ac:dyDescent="0.25">
      <c r="A3824" s="1">
        <v>45038</v>
      </c>
      <c r="B3824">
        <v>21</v>
      </c>
      <c r="C3824" t="s">
        <v>19</v>
      </c>
      <c r="D3824" t="s">
        <v>20</v>
      </c>
      <c r="E3824" t="s">
        <v>13</v>
      </c>
      <c r="F3824">
        <v>162</v>
      </c>
      <c r="G3824">
        <v>0.65</v>
      </c>
      <c r="H3824">
        <v>2397</v>
      </c>
      <c r="I3824" s="2">
        <v>0.97916666666666663</v>
      </c>
    </row>
    <row r="3825" spans="1:9" hidden="1" x14ac:dyDescent="0.25">
      <c r="A3825" s="1">
        <v>45039</v>
      </c>
      <c r="B3825">
        <v>22</v>
      </c>
      <c r="C3825" t="s">
        <v>19</v>
      </c>
      <c r="D3825" t="s">
        <v>20</v>
      </c>
      <c r="E3825" t="s">
        <v>13</v>
      </c>
      <c r="F3825">
        <v>162</v>
      </c>
      <c r="G3825">
        <v>0.57999999999999996</v>
      </c>
      <c r="H3825">
        <v>2397</v>
      </c>
      <c r="I3825" s="2">
        <v>0.97916666666666663</v>
      </c>
    </row>
    <row r="3826" spans="1:9" hidden="1" x14ac:dyDescent="0.25">
      <c r="A3826" s="1">
        <v>45040</v>
      </c>
      <c r="B3826">
        <v>23</v>
      </c>
      <c r="C3826" t="s">
        <v>19</v>
      </c>
      <c r="D3826" t="s">
        <v>20</v>
      </c>
      <c r="E3826" t="s">
        <v>13</v>
      </c>
      <c r="F3826">
        <v>162</v>
      </c>
      <c r="G3826">
        <v>0.5</v>
      </c>
      <c r="H3826">
        <v>2397</v>
      </c>
      <c r="I3826" s="2">
        <v>0.97916666666666663</v>
      </c>
    </row>
    <row r="3827" spans="1:9" hidden="1" x14ac:dyDescent="0.25">
      <c r="A3827" s="1">
        <v>45041</v>
      </c>
      <c r="B3827">
        <v>24</v>
      </c>
      <c r="C3827" t="s">
        <v>19</v>
      </c>
      <c r="D3827" t="s">
        <v>20</v>
      </c>
      <c r="E3827" t="s">
        <v>13</v>
      </c>
      <c r="F3827">
        <v>174</v>
      </c>
      <c r="G3827">
        <v>0.84</v>
      </c>
      <c r="H3827">
        <v>2397</v>
      </c>
      <c r="I3827" s="2">
        <v>0.97916666666666663</v>
      </c>
    </row>
    <row r="3828" spans="1:9" hidden="1" x14ac:dyDescent="0.25">
      <c r="A3828" s="1">
        <v>45042</v>
      </c>
      <c r="B3828">
        <v>25</v>
      </c>
      <c r="C3828" t="s">
        <v>19</v>
      </c>
      <c r="D3828" t="s">
        <v>20</v>
      </c>
      <c r="E3828" t="s">
        <v>13</v>
      </c>
      <c r="F3828">
        <v>162</v>
      </c>
      <c r="G3828">
        <v>0.72</v>
      </c>
      <c r="H3828">
        <v>2397</v>
      </c>
      <c r="I3828" s="2">
        <v>0.97916666666666663</v>
      </c>
    </row>
    <row r="3829" spans="1:9" hidden="1" x14ac:dyDescent="0.25">
      <c r="A3829" s="1">
        <v>45043</v>
      </c>
      <c r="B3829">
        <v>26</v>
      </c>
      <c r="C3829" t="s">
        <v>19</v>
      </c>
      <c r="D3829" t="s">
        <v>20</v>
      </c>
      <c r="E3829" t="s">
        <v>13</v>
      </c>
      <c r="F3829">
        <v>174</v>
      </c>
      <c r="G3829">
        <v>0.95</v>
      </c>
      <c r="H3829">
        <v>2397</v>
      </c>
      <c r="I3829" s="2">
        <v>0.97916666666666663</v>
      </c>
    </row>
    <row r="3830" spans="1:9" hidden="1" x14ac:dyDescent="0.25">
      <c r="A3830" s="1">
        <v>45044</v>
      </c>
      <c r="B3830">
        <v>27</v>
      </c>
      <c r="C3830" t="s">
        <v>19</v>
      </c>
      <c r="D3830" t="s">
        <v>20</v>
      </c>
      <c r="E3830" t="s">
        <v>13</v>
      </c>
      <c r="F3830">
        <v>162</v>
      </c>
      <c r="G3830">
        <v>0.73</v>
      </c>
      <c r="H3830">
        <v>2397</v>
      </c>
      <c r="I3830" s="2">
        <v>0.97916666666666663</v>
      </c>
    </row>
    <row r="3831" spans="1:9" hidden="1" x14ac:dyDescent="0.25">
      <c r="A3831" s="1">
        <v>45045</v>
      </c>
      <c r="B3831">
        <v>28</v>
      </c>
      <c r="C3831" t="s">
        <v>19</v>
      </c>
      <c r="D3831" t="s">
        <v>20</v>
      </c>
      <c r="E3831" t="s">
        <v>13</v>
      </c>
      <c r="F3831">
        <v>162</v>
      </c>
      <c r="G3831">
        <v>0.79</v>
      </c>
      <c r="H3831">
        <v>2397</v>
      </c>
      <c r="I3831" s="2">
        <v>0.97916666666666663</v>
      </c>
    </row>
    <row r="3832" spans="1:9" hidden="1" x14ac:dyDescent="0.25">
      <c r="A3832" s="1">
        <v>45046</v>
      </c>
      <c r="B3832">
        <v>29</v>
      </c>
      <c r="C3832" t="s">
        <v>19</v>
      </c>
      <c r="D3832" t="s">
        <v>20</v>
      </c>
      <c r="E3832" t="s">
        <v>13</v>
      </c>
      <c r="F3832">
        <v>210</v>
      </c>
      <c r="G3832">
        <v>1.0900000000000001</v>
      </c>
      <c r="H3832">
        <v>2397</v>
      </c>
      <c r="I3832" s="2">
        <v>0.97916666666666663</v>
      </c>
    </row>
    <row r="3833" spans="1:9" hidden="1" x14ac:dyDescent="0.25">
      <c r="A3833" s="1">
        <v>45047</v>
      </c>
      <c r="B3833">
        <v>30</v>
      </c>
      <c r="C3833" t="s">
        <v>19</v>
      </c>
      <c r="D3833" t="s">
        <v>20</v>
      </c>
      <c r="E3833" t="s">
        <v>13</v>
      </c>
      <c r="F3833">
        <v>219</v>
      </c>
      <c r="G3833">
        <v>1.19</v>
      </c>
      <c r="H3833">
        <v>2397</v>
      </c>
      <c r="I3833" s="2">
        <v>0.97916666666666663</v>
      </c>
    </row>
    <row r="3834" spans="1:9" hidden="1" x14ac:dyDescent="0.25">
      <c r="A3834" s="1">
        <v>45048</v>
      </c>
      <c r="B3834">
        <v>31</v>
      </c>
      <c r="C3834" t="s">
        <v>19</v>
      </c>
      <c r="D3834" t="s">
        <v>20</v>
      </c>
      <c r="E3834" t="s">
        <v>13</v>
      </c>
      <c r="F3834">
        <v>125</v>
      </c>
      <c r="G3834">
        <v>0.77</v>
      </c>
      <c r="H3834">
        <v>2397</v>
      </c>
      <c r="I3834" s="2">
        <v>0.97916666666666663</v>
      </c>
    </row>
    <row r="3835" spans="1:9" hidden="1" x14ac:dyDescent="0.25">
      <c r="A3835" s="1">
        <v>45049</v>
      </c>
      <c r="B3835">
        <v>32</v>
      </c>
      <c r="C3835" t="s">
        <v>19</v>
      </c>
      <c r="D3835" t="s">
        <v>20</v>
      </c>
      <c r="E3835" t="s">
        <v>13</v>
      </c>
      <c r="F3835">
        <v>143</v>
      </c>
      <c r="G3835">
        <v>0.93</v>
      </c>
      <c r="H3835">
        <v>2397</v>
      </c>
      <c r="I3835" s="2">
        <v>0.97916666666666663</v>
      </c>
    </row>
    <row r="3836" spans="1:9" hidden="1" x14ac:dyDescent="0.25">
      <c r="A3836" s="1">
        <v>45050</v>
      </c>
      <c r="B3836">
        <v>33</v>
      </c>
      <c r="C3836" t="s">
        <v>19</v>
      </c>
      <c r="D3836" t="s">
        <v>20</v>
      </c>
      <c r="E3836" t="s">
        <v>13</v>
      </c>
      <c r="F3836">
        <v>143</v>
      </c>
      <c r="G3836">
        <v>1.2</v>
      </c>
      <c r="H3836">
        <v>2397</v>
      </c>
      <c r="I3836" s="2">
        <v>0.97916666666666663</v>
      </c>
    </row>
    <row r="3837" spans="1:9" hidden="1" x14ac:dyDescent="0.25">
      <c r="A3837" s="1">
        <v>45051</v>
      </c>
      <c r="B3837">
        <v>34</v>
      </c>
      <c r="C3837" t="s">
        <v>19</v>
      </c>
      <c r="D3837" t="s">
        <v>20</v>
      </c>
      <c r="E3837" t="s">
        <v>13</v>
      </c>
      <c r="F3837">
        <v>162</v>
      </c>
      <c r="G3837">
        <v>1.18</v>
      </c>
      <c r="H3837">
        <v>2397</v>
      </c>
      <c r="I3837" s="2">
        <v>0.97916666666666663</v>
      </c>
    </row>
    <row r="3838" spans="1:9" hidden="1" x14ac:dyDescent="0.25">
      <c r="A3838" s="1">
        <v>45052</v>
      </c>
      <c r="B3838">
        <v>35</v>
      </c>
      <c r="C3838" t="s">
        <v>19</v>
      </c>
      <c r="D3838" t="s">
        <v>20</v>
      </c>
      <c r="E3838" t="s">
        <v>13</v>
      </c>
      <c r="F3838">
        <v>104</v>
      </c>
      <c r="G3838">
        <v>0.83</v>
      </c>
      <c r="H3838">
        <v>2397</v>
      </c>
      <c r="I3838" s="2">
        <v>0.97916666666666663</v>
      </c>
    </row>
    <row r="3839" spans="1:9" hidden="1" x14ac:dyDescent="0.25">
      <c r="A3839" s="1">
        <v>45053</v>
      </c>
      <c r="B3839">
        <v>36</v>
      </c>
      <c r="C3839" t="s">
        <v>19</v>
      </c>
      <c r="D3839" t="s">
        <v>20</v>
      </c>
      <c r="E3839" t="s">
        <v>13</v>
      </c>
      <c r="F3839">
        <v>104</v>
      </c>
      <c r="G3839">
        <v>0.78</v>
      </c>
      <c r="H3839">
        <v>2397</v>
      </c>
      <c r="I3839" s="2">
        <v>0.97916666666666663</v>
      </c>
    </row>
    <row r="3840" spans="1:9" hidden="1" x14ac:dyDescent="0.25">
      <c r="A3840" s="1">
        <v>45054</v>
      </c>
      <c r="B3840">
        <v>37</v>
      </c>
      <c r="C3840" t="s">
        <v>19</v>
      </c>
      <c r="D3840" t="s">
        <v>20</v>
      </c>
      <c r="E3840" t="s">
        <v>13</v>
      </c>
      <c r="F3840">
        <v>162</v>
      </c>
      <c r="G3840">
        <v>1.04</v>
      </c>
      <c r="H3840">
        <v>2397</v>
      </c>
      <c r="I3840" s="2">
        <v>0.97916666666666663</v>
      </c>
    </row>
    <row r="3841" spans="1:9" hidden="1" x14ac:dyDescent="0.25">
      <c r="A3841" s="1">
        <v>45055</v>
      </c>
      <c r="B3841">
        <v>38</v>
      </c>
      <c r="C3841" t="s">
        <v>19</v>
      </c>
      <c r="D3841" t="s">
        <v>20</v>
      </c>
      <c r="E3841" t="s">
        <v>13</v>
      </c>
      <c r="F3841">
        <v>134</v>
      </c>
      <c r="G3841">
        <v>0.77</v>
      </c>
      <c r="H3841">
        <v>2397</v>
      </c>
      <c r="I3841" s="2">
        <v>0.97916666666666663</v>
      </c>
    </row>
    <row r="3842" spans="1:9" hidden="1" x14ac:dyDescent="0.25">
      <c r="A3842" s="1">
        <v>45056</v>
      </c>
      <c r="B3842">
        <v>39</v>
      </c>
      <c r="C3842" t="s">
        <v>19</v>
      </c>
      <c r="D3842" t="s">
        <v>20</v>
      </c>
      <c r="E3842" t="s">
        <v>13</v>
      </c>
      <c r="F3842">
        <v>143</v>
      </c>
      <c r="G3842">
        <v>0.88</v>
      </c>
      <c r="H3842">
        <v>2397</v>
      </c>
      <c r="I3842" s="2">
        <v>0.97916666666666663</v>
      </c>
    </row>
    <row r="3843" spans="1:9" hidden="1" x14ac:dyDescent="0.25">
      <c r="A3843" s="1">
        <v>45057</v>
      </c>
      <c r="B3843">
        <v>40</v>
      </c>
      <c r="C3843" t="s">
        <v>19</v>
      </c>
      <c r="D3843" t="s">
        <v>20</v>
      </c>
      <c r="E3843" t="s">
        <v>13</v>
      </c>
      <c r="F3843">
        <v>111</v>
      </c>
      <c r="G3843">
        <v>0.74</v>
      </c>
      <c r="H3843">
        <v>2397</v>
      </c>
      <c r="I3843" s="2">
        <v>0.97916666666666663</v>
      </c>
    </row>
    <row r="3844" spans="1:9" hidden="1" x14ac:dyDescent="0.25">
      <c r="A3844" s="1">
        <v>45058</v>
      </c>
      <c r="B3844">
        <v>41</v>
      </c>
      <c r="C3844" t="s">
        <v>19</v>
      </c>
      <c r="D3844" t="s">
        <v>20</v>
      </c>
      <c r="E3844" t="s">
        <v>13</v>
      </c>
      <c r="F3844">
        <v>104</v>
      </c>
      <c r="G3844">
        <v>0.63</v>
      </c>
      <c r="H3844">
        <v>2397</v>
      </c>
      <c r="I3844" s="2">
        <v>0.97916666666666663</v>
      </c>
    </row>
    <row r="3845" spans="1:9" hidden="1" x14ac:dyDescent="0.25">
      <c r="A3845" s="1">
        <v>45059</v>
      </c>
      <c r="B3845">
        <v>42</v>
      </c>
      <c r="C3845" t="s">
        <v>19</v>
      </c>
      <c r="D3845" t="s">
        <v>20</v>
      </c>
      <c r="E3845" t="s">
        <v>13</v>
      </c>
      <c r="F3845">
        <v>104</v>
      </c>
      <c r="G3845">
        <v>0.61</v>
      </c>
      <c r="H3845">
        <v>2397</v>
      </c>
      <c r="I3845" s="2">
        <v>0.97916666666666663</v>
      </c>
    </row>
    <row r="3846" spans="1:9" hidden="1" x14ac:dyDescent="0.25">
      <c r="A3846" s="1">
        <v>45060</v>
      </c>
      <c r="B3846">
        <v>43</v>
      </c>
      <c r="C3846" t="s">
        <v>19</v>
      </c>
      <c r="D3846" t="s">
        <v>20</v>
      </c>
      <c r="E3846" t="s">
        <v>13</v>
      </c>
      <c r="F3846">
        <v>104</v>
      </c>
      <c r="G3846">
        <v>0.5</v>
      </c>
      <c r="H3846">
        <v>2397</v>
      </c>
      <c r="I3846" s="2">
        <v>0.97916666666666663</v>
      </c>
    </row>
    <row r="3847" spans="1:9" hidden="1" x14ac:dyDescent="0.25">
      <c r="A3847" s="1">
        <v>45061</v>
      </c>
      <c r="B3847">
        <v>44</v>
      </c>
      <c r="C3847" t="s">
        <v>19</v>
      </c>
      <c r="D3847" t="s">
        <v>20</v>
      </c>
      <c r="E3847" t="s">
        <v>13</v>
      </c>
      <c r="F3847">
        <v>104</v>
      </c>
      <c r="G3847">
        <v>0.62</v>
      </c>
      <c r="H3847">
        <v>2397</v>
      </c>
      <c r="I3847" s="2">
        <v>0.97916666666666663</v>
      </c>
    </row>
    <row r="3848" spans="1:9" hidden="1" x14ac:dyDescent="0.25">
      <c r="A3848" s="1">
        <v>45062</v>
      </c>
      <c r="B3848">
        <v>45</v>
      </c>
      <c r="C3848" t="s">
        <v>19</v>
      </c>
      <c r="D3848" t="s">
        <v>20</v>
      </c>
      <c r="E3848" t="s">
        <v>13</v>
      </c>
      <c r="F3848">
        <v>125</v>
      </c>
      <c r="G3848">
        <v>1.18</v>
      </c>
      <c r="H3848">
        <v>2397</v>
      </c>
      <c r="I3848" s="2">
        <v>0.97916666666666663</v>
      </c>
    </row>
    <row r="3849" spans="1:9" hidden="1" x14ac:dyDescent="0.25">
      <c r="A3849" s="1">
        <v>45063</v>
      </c>
      <c r="B3849">
        <v>46</v>
      </c>
      <c r="C3849" t="s">
        <v>19</v>
      </c>
      <c r="D3849" t="s">
        <v>20</v>
      </c>
      <c r="E3849" t="s">
        <v>13</v>
      </c>
      <c r="F3849">
        <v>111</v>
      </c>
      <c r="G3849">
        <v>0.82</v>
      </c>
      <c r="H3849">
        <v>2397</v>
      </c>
      <c r="I3849" s="2">
        <v>0.97916666666666663</v>
      </c>
    </row>
    <row r="3850" spans="1:9" hidden="1" x14ac:dyDescent="0.25">
      <c r="A3850" s="1">
        <v>45064</v>
      </c>
      <c r="B3850">
        <v>47</v>
      </c>
      <c r="C3850" t="s">
        <v>19</v>
      </c>
      <c r="D3850" t="s">
        <v>20</v>
      </c>
      <c r="E3850" t="s">
        <v>13</v>
      </c>
      <c r="F3850">
        <v>150</v>
      </c>
      <c r="G3850">
        <v>0.95</v>
      </c>
      <c r="H3850">
        <v>2397</v>
      </c>
      <c r="I3850" s="2">
        <v>0.97916666666666663</v>
      </c>
    </row>
    <row r="3851" spans="1:9" hidden="1" x14ac:dyDescent="0.25">
      <c r="A3851" s="1">
        <v>45065</v>
      </c>
      <c r="B3851">
        <v>48</v>
      </c>
      <c r="C3851" t="s">
        <v>19</v>
      </c>
      <c r="D3851" t="s">
        <v>20</v>
      </c>
      <c r="E3851" t="s">
        <v>13</v>
      </c>
      <c r="F3851">
        <v>104</v>
      </c>
      <c r="G3851">
        <v>0.74</v>
      </c>
      <c r="H3851">
        <v>2397</v>
      </c>
      <c r="I3851" s="2">
        <v>0.97916666666666663</v>
      </c>
    </row>
    <row r="3852" spans="1:9" hidden="1" x14ac:dyDescent="0.25">
      <c r="A3852" s="1">
        <v>45066</v>
      </c>
      <c r="B3852">
        <v>49</v>
      </c>
      <c r="C3852" t="s">
        <v>19</v>
      </c>
      <c r="D3852" t="s">
        <v>20</v>
      </c>
      <c r="E3852" t="s">
        <v>13</v>
      </c>
      <c r="F3852">
        <v>104</v>
      </c>
      <c r="G3852">
        <v>0.71</v>
      </c>
      <c r="H3852">
        <v>2397</v>
      </c>
      <c r="I3852" s="2">
        <v>0.97916666666666663</v>
      </c>
    </row>
    <row r="3853" spans="1:9" hidden="1" x14ac:dyDescent="0.25">
      <c r="A3853" s="1">
        <v>45067</v>
      </c>
      <c r="B3853">
        <v>50</v>
      </c>
      <c r="C3853" t="s">
        <v>19</v>
      </c>
      <c r="D3853" t="s">
        <v>20</v>
      </c>
      <c r="E3853" t="s">
        <v>13</v>
      </c>
      <c r="F3853">
        <v>162</v>
      </c>
      <c r="G3853">
        <v>0.95</v>
      </c>
      <c r="H3853">
        <v>2397</v>
      </c>
      <c r="I3853" s="2">
        <v>0.97916666666666663</v>
      </c>
    </row>
    <row r="3854" spans="1:9" hidden="1" x14ac:dyDescent="0.25">
      <c r="A3854" s="1">
        <v>45068</v>
      </c>
      <c r="B3854">
        <v>51</v>
      </c>
      <c r="C3854" t="s">
        <v>19</v>
      </c>
      <c r="D3854" t="s">
        <v>20</v>
      </c>
      <c r="E3854" t="s">
        <v>13</v>
      </c>
      <c r="F3854">
        <v>104</v>
      </c>
      <c r="G3854">
        <v>0.76</v>
      </c>
      <c r="H3854">
        <v>2397</v>
      </c>
      <c r="I3854" s="2">
        <v>0.97916666666666663</v>
      </c>
    </row>
    <row r="3855" spans="1:9" hidden="1" x14ac:dyDescent="0.25">
      <c r="A3855" s="1">
        <v>45069</v>
      </c>
      <c r="B3855">
        <v>52</v>
      </c>
      <c r="C3855" t="s">
        <v>19</v>
      </c>
      <c r="D3855" t="s">
        <v>20</v>
      </c>
      <c r="E3855" t="s">
        <v>13</v>
      </c>
      <c r="F3855">
        <v>111</v>
      </c>
      <c r="G3855">
        <v>0.64</v>
      </c>
      <c r="H3855">
        <v>2397</v>
      </c>
      <c r="I3855" s="2">
        <v>0.97916666666666663</v>
      </c>
    </row>
    <row r="3856" spans="1:9" hidden="1" x14ac:dyDescent="0.25">
      <c r="A3856" s="1">
        <v>45070</v>
      </c>
      <c r="B3856">
        <v>53</v>
      </c>
      <c r="C3856" t="s">
        <v>19</v>
      </c>
      <c r="D3856" t="s">
        <v>20</v>
      </c>
      <c r="E3856" t="s">
        <v>13</v>
      </c>
      <c r="F3856">
        <v>104</v>
      </c>
      <c r="G3856">
        <v>0.56000000000000005</v>
      </c>
      <c r="H3856">
        <v>2397</v>
      </c>
      <c r="I3856" s="2">
        <v>0.97916666666666663</v>
      </c>
    </row>
    <row r="3857" spans="1:9" hidden="1" x14ac:dyDescent="0.25">
      <c r="A3857" s="1">
        <v>45071</v>
      </c>
      <c r="B3857">
        <v>54</v>
      </c>
      <c r="C3857" t="s">
        <v>19</v>
      </c>
      <c r="D3857" t="s">
        <v>20</v>
      </c>
      <c r="E3857" t="s">
        <v>13</v>
      </c>
      <c r="F3857">
        <v>104</v>
      </c>
      <c r="G3857">
        <v>0.48</v>
      </c>
      <c r="H3857">
        <v>2397</v>
      </c>
      <c r="I3857" s="2">
        <v>0.97916666666666663</v>
      </c>
    </row>
    <row r="3858" spans="1:9" hidden="1" x14ac:dyDescent="0.25">
      <c r="A3858" s="1">
        <v>45072</v>
      </c>
      <c r="B3858">
        <v>55</v>
      </c>
      <c r="C3858" t="s">
        <v>19</v>
      </c>
      <c r="D3858" t="s">
        <v>20</v>
      </c>
      <c r="E3858" t="s">
        <v>13</v>
      </c>
      <c r="F3858">
        <v>104</v>
      </c>
      <c r="G3858">
        <v>0.73</v>
      </c>
      <c r="H3858">
        <v>2397</v>
      </c>
      <c r="I3858" s="2">
        <v>0.97916666666666663</v>
      </c>
    </row>
    <row r="3859" spans="1:9" hidden="1" x14ac:dyDescent="0.25">
      <c r="A3859" s="1">
        <v>45073</v>
      </c>
      <c r="B3859">
        <v>56</v>
      </c>
      <c r="C3859" t="s">
        <v>19</v>
      </c>
      <c r="D3859" t="s">
        <v>20</v>
      </c>
      <c r="E3859" t="s">
        <v>13</v>
      </c>
      <c r="F3859">
        <v>104</v>
      </c>
      <c r="G3859">
        <v>0.65</v>
      </c>
      <c r="H3859">
        <v>2397</v>
      </c>
      <c r="I3859" s="2">
        <v>0.97916666666666663</v>
      </c>
    </row>
    <row r="3860" spans="1:9" hidden="1" x14ac:dyDescent="0.25">
      <c r="A3860" s="1">
        <v>45074</v>
      </c>
      <c r="B3860">
        <v>57</v>
      </c>
      <c r="C3860" t="s">
        <v>19</v>
      </c>
      <c r="D3860" t="s">
        <v>20</v>
      </c>
      <c r="E3860" t="s">
        <v>13</v>
      </c>
      <c r="F3860">
        <v>174</v>
      </c>
      <c r="G3860">
        <v>1.04</v>
      </c>
      <c r="H3860">
        <v>2397</v>
      </c>
      <c r="I3860" s="2">
        <v>0.97916666666666663</v>
      </c>
    </row>
    <row r="3861" spans="1:9" hidden="1" x14ac:dyDescent="0.25">
      <c r="A3861" s="1">
        <v>45075</v>
      </c>
      <c r="B3861">
        <v>58</v>
      </c>
      <c r="C3861" t="s">
        <v>19</v>
      </c>
      <c r="D3861" t="s">
        <v>20</v>
      </c>
      <c r="E3861" t="s">
        <v>13</v>
      </c>
      <c r="F3861">
        <v>111</v>
      </c>
      <c r="G3861">
        <v>0.85</v>
      </c>
      <c r="H3861">
        <v>2397</v>
      </c>
      <c r="I3861" s="2">
        <v>0.97916666666666663</v>
      </c>
    </row>
    <row r="3862" spans="1:9" hidden="1" x14ac:dyDescent="0.25">
      <c r="A3862" s="1">
        <v>45076</v>
      </c>
      <c r="B3862">
        <v>59</v>
      </c>
      <c r="C3862" t="s">
        <v>19</v>
      </c>
      <c r="D3862" t="s">
        <v>20</v>
      </c>
      <c r="E3862" t="s">
        <v>13</v>
      </c>
      <c r="F3862">
        <v>104</v>
      </c>
      <c r="G3862">
        <v>0.74</v>
      </c>
      <c r="H3862">
        <v>2397</v>
      </c>
      <c r="I3862" s="2">
        <v>0.97916666666666663</v>
      </c>
    </row>
    <row r="3863" spans="1:9" hidden="1" x14ac:dyDescent="0.25">
      <c r="A3863" s="1">
        <v>45077</v>
      </c>
      <c r="B3863">
        <v>60</v>
      </c>
      <c r="C3863" t="s">
        <v>19</v>
      </c>
      <c r="D3863" t="s">
        <v>20</v>
      </c>
      <c r="E3863" t="s">
        <v>13</v>
      </c>
      <c r="F3863">
        <v>111</v>
      </c>
      <c r="G3863">
        <v>0.64</v>
      </c>
      <c r="H3863">
        <v>2397</v>
      </c>
      <c r="I3863" s="2">
        <v>0.97916666666666663</v>
      </c>
    </row>
    <row r="3864" spans="1:9" hidden="1" x14ac:dyDescent="0.25">
      <c r="A3864" s="1">
        <v>45078</v>
      </c>
      <c r="B3864">
        <v>61</v>
      </c>
      <c r="C3864" t="s">
        <v>19</v>
      </c>
      <c r="D3864" t="s">
        <v>20</v>
      </c>
      <c r="E3864" t="s">
        <v>13</v>
      </c>
      <c r="F3864">
        <v>96</v>
      </c>
      <c r="G3864">
        <v>0.98</v>
      </c>
      <c r="H3864">
        <v>2397</v>
      </c>
      <c r="I3864" s="2">
        <v>0.97916666666666663</v>
      </c>
    </row>
    <row r="3865" spans="1:9" hidden="1" x14ac:dyDescent="0.25">
      <c r="A3865" s="1">
        <v>45079</v>
      </c>
      <c r="B3865">
        <v>62</v>
      </c>
      <c r="C3865" t="s">
        <v>19</v>
      </c>
      <c r="D3865" t="s">
        <v>20</v>
      </c>
      <c r="E3865" t="s">
        <v>13</v>
      </c>
      <c r="F3865">
        <v>96</v>
      </c>
      <c r="G3865">
        <v>0.9</v>
      </c>
      <c r="H3865">
        <v>2397</v>
      </c>
      <c r="I3865" s="2">
        <v>0.97916666666666663</v>
      </c>
    </row>
    <row r="3866" spans="1:9" hidden="1" x14ac:dyDescent="0.25">
      <c r="A3866" s="1">
        <v>45080</v>
      </c>
      <c r="B3866">
        <v>63</v>
      </c>
      <c r="C3866" t="s">
        <v>19</v>
      </c>
      <c r="D3866" t="s">
        <v>20</v>
      </c>
      <c r="E3866" t="s">
        <v>13</v>
      </c>
      <c r="F3866">
        <v>104</v>
      </c>
      <c r="G3866">
        <v>1.01</v>
      </c>
      <c r="H3866">
        <v>2397</v>
      </c>
      <c r="I3866" s="2">
        <v>0.97916666666666663</v>
      </c>
    </row>
    <row r="3867" spans="1:9" hidden="1" x14ac:dyDescent="0.25">
      <c r="A3867" s="1">
        <v>45081</v>
      </c>
      <c r="B3867">
        <v>64</v>
      </c>
      <c r="C3867" t="s">
        <v>19</v>
      </c>
      <c r="D3867" t="s">
        <v>20</v>
      </c>
      <c r="E3867" t="s">
        <v>13</v>
      </c>
      <c r="F3867">
        <v>75</v>
      </c>
      <c r="G3867">
        <v>0.85</v>
      </c>
      <c r="H3867">
        <v>2397</v>
      </c>
      <c r="I3867" s="2">
        <v>0.97916666666666663</v>
      </c>
    </row>
    <row r="3868" spans="1:9" hidden="1" x14ac:dyDescent="0.25">
      <c r="A3868" s="1">
        <v>45082</v>
      </c>
      <c r="B3868">
        <v>65</v>
      </c>
      <c r="C3868" t="s">
        <v>19</v>
      </c>
      <c r="D3868" t="s">
        <v>20</v>
      </c>
      <c r="E3868" t="s">
        <v>13</v>
      </c>
      <c r="F3868">
        <v>111</v>
      </c>
      <c r="G3868">
        <v>1</v>
      </c>
      <c r="H3868">
        <v>2397</v>
      </c>
      <c r="I3868" s="2">
        <v>0.97916666666666663</v>
      </c>
    </row>
    <row r="3869" spans="1:9" hidden="1" x14ac:dyDescent="0.25">
      <c r="A3869" s="1">
        <v>45083</v>
      </c>
      <c r="B3869">
        <v>66</v>
      </c>
      <c r="C3869" t="s">
        <v>19</v>
      </c>
      <c r="D3869" t="s">
        <v>20</v>
      </c>
      <c r="E3869" t="s">
        <v>13</v>
      </c>
      <c r="F3869">
        <v>96</v>
      </c>
      <c r="G3869">
        <v>0.9</v>
      </c>
      <c r="H3869">
        <v>2397</v>
      </c>
      <c r="I3869" s="2">
        <v>0.97916666666666663</v>
      </c>
    </row>
    <row r="3870" spans="1:9" hidden="1" x14ac:dyDescent="0.25">
      <c r="A3870" s="1">
        <v>45084</v>
      </c>
      <c r="B3870">
        <v>67</v>
      </c>
      <c r="C3870" t="s">
        <v>19</v>
      </c>
      <c r="D3870" t="s">
        <v>20</v>
      </c>
      <c r="E3870" t="s">
        <v>13</v>
      </c>
      <c r="F3870">
        <v>88</v>
      </c>
      <c r="G3870">
        <v>1.1000000000000001</v>
      </c>
      <c r="H3870">
        <v>2397</v>
      </c>
      <c r="I3870" s="2">
        <v>0.97916666666666663</v>
      </c>
    </row>
    <row r="3871" spans="1:9" hidden="1" x14ac:dyDescent="0.25">
      <c r="A3871" s="1">
        <v>45085</v>
      </c>
      <c r="B3871">
        <v>68</v>
      </c>
      <c r="C3871" t="s">
        <v>19</v>
      </c>
      <c r="D3871" t="s">
        <v>20</v>
      </c>
      <c r="E3871" t="s">
        <v>13</v>
      </c>
      <c r="F3871">
        <v>125</v>
      </c>
      <c r="G3871">
        <v>1.1499999999999999</v>
      </c>
      <c r="H3871">
        <v>2397</v>
      </c>
      <c r="I3871" s="2">
        <v>0.97916666666666663</v>
      </c>
    </row>
    <row r="3872" spans="1:9" hidden="1" x14ac:dyDescent="0.25">
      <c r="A3872" s="1">
        <v>45086</v>
      </c>
      <c r="B3872">
        <v>69</v>
      </c>
      <c r="C3872" t="s">
        <v>19</v>
      </c>
      <c r="D3872" t="s">
        <v>20</v>
      </c>
      <c r="E3872" t="s">
        <v>13</v>
      </c>
      <c r="F3872">
        <v>75</v>
      </c>
      <c r="G3872">
        <v>0.85</v>
      </c>
      <c r="H3872">
        <v>2397</v>
      </c>
      <c r="I3872" s="2">
        <v>0.97916666666666663</v>
      </c>
    </row>
    <row r="3873" spans="1:9" hidden="1" x14ac:dyDescent="0.25">
      <c r="A3873" s="1">
        <v>45087</v>
      </c>
      <c r="B3873">
        <v>70</v>
      </c>
      <c r="C3873" t="s">
        <v>19</v>
      </c>
      <c r="D3873" t="s">
        <v>20</v>
      </c>
      <c r="E3873" t="s">
        <v>13</v>
      </c>
      <c r="F3873">
        <v>96</v>
      </c>
      <c r="G3873">
        <v>0.9</v>
      </c>
      <c r="H3873">
        <v>2397</v>
      </c>
      <c r="I3873" s="2">
        <v>0.97916666666666663</v>
      </c>
    </row>
    <row r="3874" spans="1:9" hidden="1" x14ac:dyDescent="0.25">
      <c r="A3874" s="1">
        <v>45088</v>
      </c>
      <c r="B3874">
        <v>71</v>
      </c>
      <c r="C3874" t="s">
        <v>19</v>
      </c>
      <c r="D3874" t="s">
        <v>20</v>
      </c>
      <c r="E3874" t="s">
        <v>13</v>
      </c>
      <c r="F3874">
        <v>75</v>
      </c>
      <c r="G3874">
        <v>0.76</v>
      </c>
      <c r="H3874">
        <v>2397</v>
      </c>
      <c r="I3874" s="2">
        <v>0.97916666666666663</v>
      </c>
    </row>
    <row r="3875" spans="1:9" hidden="1" x14ac:dyDescent="0.25">
      <c r="A3875" s="1">
        <v>45089</v>
      </c>
      <c r="B3875">
        <v>72</v>
      </c>
      <c r="C3875" t="s">
        <v>19</v>
      </c>
      <c r="D3875" t="s">
        <v>20</v>
      </c>
      <c r="E3875" t="s">
        <v>13</v>
      </c>
      <c r="F3875">
        <v>75</v>
      </c>
      <c r="G3875">
        <v>0.67</v>
      </c>
      <c r="H3875">
        <v>2397</v>
      </c>
      <c r="I3875" s="2">
        <v>0.97916666666666663</v>
      </c>
    </row>
    <row r="3876" spans="1:9" hidden="1" x14ac:dyDescent="0.25">
      <c r="A3876" s="1">
        <v>45090</v>
      </c>
      <c r="B3876">
        <v>73</v>
      </c>
      <c r="C3876" t="s">
        <v>19</v>
      </c>
      <c r="D3876" t="s">
        <v>20</v>
      </c>
      <c r="E3876" t="s">
        <v>13</v>
      </c>
      <c r="F3876">
        <v>104</v>
      </c>
      <c r="G3876">
        <v>0.95</v>
      </c>
      <c r="H3876">
        <v>2397</v>
      </c>
      <c r="I3876" s="2">
        <v>0.97916666666666663</v>
      </c>
    </row>
    <row r="3877" spans="1:9" hidden="1" x14ac:dyDescent="0.25">
      <c r="A3877" s="1">
        <v>45091</v>
      </c>
      <c r="B3877">
        <v>74</v>
      </c>
      <c r="C3877" t="s">
        <v>19</v>
      </c>
      <c r="D3877" t="s">
        <v>20</v>
      </c>
      <c r="E3877" t="s">
        <v>13</v>
      </c>
      <c r="F3877">
        <v>75</v>
      </c>
      <c r="G3877">
        <v>0.78</v>
      </c>
      <c r="H3877">
        <v>2397</v>
      </c>
      <c r="I3877" s="2">
        <v>0.97916666666666663</v>
      </c>
    </row>
    <row r="3878" spans="1:9" hidden="1" x14ac:dyDescent="0.25">
      <c r="A3878" s="1">
        <v>45092</v>
      </c>
      <c r="B3878">
        <v>75</v>
      </c>
      <c r="C3878" t="s">
        <v>19</v>
      </c>
      <c r="D3878" t="s">
        <v>20</v>
      </c>
      <c r="E3878" t="s">
        <v>13</v>
      </c>
      <c r="F3878">
        <v>75</v>
      </c>
      <c r="G3878">
        <v>0.65</v>
      </c>
      <c r="H3878">
        <v>2397</v>
      </c>
      <c r="I3878" s="2">
        <v>0.97916666666666663</v>
      </c>
    </row>
    <row r="3879" spans="1:9" hidden="1" x14ac:dyDescent="0.25">
      <c r="A3879" s="1">
        <v>45093</v>
      </c>
      <c r="B3879">
        <v>76</v>
      </c>
      <c r="C3879" t="s">
        <v>19</v>
      </c>
      <c r="D3879" t="s">
        <v>20</v>
      </c>
      <c r="E3879" t="s">
        <v>13</v>
      </c>
      <c r="F3879">
        <v>75</v>
      </c>
      <c r="G3879">
        <v>0.54</v>
      </c>
      <c r="H3879">
        <v>2397</v>
      </c>
      <c r="I3879" s="2">
        <v>0.97916666666666663</v>
      </c>
    </row>
    <row r="3880" spans="1:9" hidden="1" x14ac:dyDescent="0.25">
      <c r="A3880" s="1">
        <v>45094</v>
      </c>
      <c r="B3880">
        <v>77</v>
      </c>
      <c r="C3880" t="s">
        <v>19</v>
      </c>
      <c r="D3880" t="s">
        <v>20</v>
      </c>
      <c r="E3880" t="s">
        <v>13</v>
      </c>
      <c r="F3880">
        <v>96</v>
      </c>
      <c r="G3880">
        <v>0.95</v>
      </c>
      <c r="H3880">
        <v>2397</v>
      </c>
      <c r="I3880" s="2">
        <v>0.97916666666666663</v>
      </c>
    </row>
    <row r="3881" spans="1:9" hidden="1" x14ac:dyDescent="0.25">
      <c r="A3881" s="1">
        <v>45095</v>
      </c>
      <c r="B3881">
        <v>78</v>
      </c>
      <c r="C3881" t="s">
        <v>19</v>
      </c>
      <c r="D3881" t="s">
        <v>20</v>
      </c>
      <c r="E3881" t="s">
        <v>13</v>
      </c>
      <c r="F3881">
        <v>82</v>
      </c>
      <c r="G3881">
        <v>0.88</v>
      </c>
      <c r="H3881">
        <v>2397</v>
      </c>
      <c r="I3881" s="2">
        <v>0.97916666666666663</v>
      </c>
    </row>
    <row r="3882" spans="1:9" hidden="1" x14ac:dyDescent="0.25">
      <c r="A3882" s="1">
        <v>45096</v>
      </c>
      <c r="B3882">
        <v>79</v>
      </c>
      <c r="C3882" t="s">
        <v>19</v>
      </c>
      <c r="D3882" t="s">
        <v>20</v>
      </c>
      <c r="E3882" t="s">
        <v>13</v>
      </c>
      <c r="F3882">
        <v>96</v>
      </c>
      <c r="G3882">
        <v>1.1200000000000001</v>
      </c>
      <c r="H3882">
        <v>2397</v>
      </c>
      <c r="I3882" s="2">
        <v>0.97916666666666663</v>
      </c>
    </row>
    <row r="3883" spans="1:9" hidden="1" x14ac:dyDescent="0.25">
      <c r="A3883" s="1">
        <v>45097</v>
      </c>
      <c r="B3883">
        <v>80</v>
      </c>
      <c r="C3883" t="s">
        <v>19</v>
      </c>
      <c r="D3883" t="s">
        <v>20</v>
      </c>
      <c r="E3883" t="s">
        <v>13</v>
      </c>
      <c r="F3883">
        <v>75</v>
      </c>
      <c r="G3883">
        <v>0.88</v>
      </c>
      <c r="H3883">
        <v>2397</v>
      </c>
      <c r="I3883" s="2">
        <v>0.97916666666666663</v>
      </c>
    </row>
    <row r="3884" spans="1:9" hidden="1" x14ac:dyDescent="0.25">
      <c r="A3884" s="1">
        <v>45098</v>
      </c>
      <c r="B3884">
        <v>81</v>
      </c>
      <c r="C3884" t="s">
        <v>19</v>
      </c>
      <c r="D3884" t="s">
        <v>20</v>
      </c>
      <c r="E3884" t="s">
        <v>13</v>
      </c>
      <c r="F3884">
        <v>88</v>
      </c>
      <c r="G3884">
        <v>0.93</v>
      </c>
      <c r="H3884">
        <v>2397</v>
      </c>
      <c r="I3884" s="2">
        <v>0.97916666666666663</v>
      </c>
    </row>
    <row r="3885" spans="1:9" hidden="1" x14ac:dyDescent="0.25">
      <c r="A3885" s="1">
        <v>45099</v>
      </c>
      <c r="B3885">
        <v>82</v>
      </c>
      <c r="C3885" t="s">
        <v>19</v>
      </c>
      <c r="D3885" t="s">
        <v>20</v>
      </c>
      <c r="E3885" t="s">
        <v>13</v>
      </c>
      <c r="F3885">
        <v>82</v>
      </c>
      <c r="G3885">
        <v>0.86</v>
      </c>
      <c r="H3885">
        <v>2397</v>
      </c>
      <c r="I3885" s="2">
        <v>0.97916666666666663</v>
      </c>
    </row>
    <row r="3886" spans="1:9" hidden="1" x14ac:dyDescent="0.25">
      <c r="A3886" s="1">
        <v>45100</v>
      </c>
      <c r="B3886">
        <v>83</v>
      </c>
      <c r="C3886" t="s">
        <v>19</v>
      </c>
      <c r="D3886" t="s">
        <v>20</v>
      </c>
      <c r="E3886" t="s">
        <v>13</v>
      </c>
      <c r="F3886">
        <v>75</v>
      </c>
      <c r="G3886">
        <v>0.84</v>
      </c>
      <c r="H3886">
        <v>2397</v>
      </c>
      <c r="I3886" s="2">
        <v>0.97916666666666663</v>
      </c>
    </row>
    <row r="3887" spans="1:9" hidden="1" x14ac:dyDescent="0.25">
      <c r="A3887" s="1">
        <v>45101</v>
      </c>
      <c r="B3887">
        <v>84</v>
      </c>
      <c r="C3887" t="s">
        <v>19</v>
      </c>
      <c r="D3887" t="s">
        <v>20</v>
      </c>
      <c r="E3887" t="s">
        <v>13</v>
      </c>
      <c r="F3887">
        <v>82</v>
      </c>
      <c r="G3887">
        <v>0.78</v>
      </c>
      <c r="H3887">
        <v>2397</v>
      </c>
      <c r="I3887" s="2">
        <v>0.97916666666666663</v>
      </c>
    </row>
    <row r="3888" spans="1:9" hidden="1" x14ac:dyDescent="0.25">
      <c r="A3888" s="1">
        <v>45102</v>
      </c>
      <c r="B3888">
        <v>85</v>
      </c>
      <c r="C3888" t="s">
        <v>19</v>
      </c>
      <c r="D3888" t="s">
        <v>20</v>
      </c>
      <c r="E3888" t="s">
        <v>13</v>
      </c>
      <c r="F3888">
        <v>82</v>
      </c>
      <c r="G3888">
        <v>0.83</v>
      </c>
      <c r="H3888">
        <v>2397</v>
      </c>
      <c r="I3888" s="2">
        <v>0.97916666666666663</v>
      </c>
    </row>
    <row r="3889" spans="1:9" hidden="1" x14ac:dyDescent="0.25">
      <c r="A3889" s="1">
        <v>45103</v>
      </c>
      <c r="B3889">
        <v>86</v>
      </c>
      <c r="C3889" t="s">
        <v>19</v>
      </c>
      <c r="D3889" t="s">
        <v>20</v>
      </c>
      <c r="E3889" t="s">
        <v>13</v>
      </c>
      <c r="F3889">
        <v>75</v>
      </c>
      <c r="G3889">
        <v>0.76</v>
      </c>
      <c r="H3889">
        <v>2397</v>
      </c>
      <c r="I3889" s="2">
        <v>0.97916666666666663</v>
      </c>
    </row>
    <row r="3890" spans="1:9" hidden="1" x14ac:dyDescent="0.25">
      <c r="A3890" s="1">
        <v>45104</v>
      </c>
      <c r="B3890">
        <v>87</v>
      </c>
      <c r="C3890" t="s">
        <v>19</v>
      </c>
      <c r="D3890" t="s">
        <v>20</v>
      </c>
      <c r="E3890" t="s">
        <v>13</v>
      </c>
      <c r="F3890">
        <v>134</v>
      </c>
      <c r="G3890">
        <v>1.1000000000000001</v>
      </c>
      <c r="H3890">
        <v>2397</v>
      </c>
      <c r="I3890" s="2">
        <v>0.97916666666666663</v>
      </c>
    </row>
    <row r="3891" spans="1:9" hidden="1" x14ac:dyDescent="0.25">
      <c r="A3891" s="1">
        <v>45105</v>
      </c>
      <c r="B3891">
        <v>88</v>
      </c>
      <c r="C3891" t="s">
        <v>19</v>
      </c>
      <c r="D3891" t="s">
        <v>20</v>
      </c>
      <c r="E3891" t="s">
        <v>13</v>
      </c>
      <c r="F3891">
        <v>111</v>
      </c>
      <c r="G3891">
        <v>0.95</v>
      </c>
      <c r="H3891">
        <v>2397</v>
      </c>
      <c r="I3891" s="2">
        <v>0.97916666666666663</v>
      </c>
    </row>
    <row r="3892" spans="1:9" hidden="1" x14ac:dyDescent="0.25">
      <c r="A3892" s="1">
        <v>45106</v>
      </c>
      <c r="B3892">
        <v>89</v>
      </c>
      <c r="C3892" t="s">
        <v>19</v>
      </c>
      <c r="D3892" t="s">
        <v>20</v>
      </c>
      <c r="E3892" t="s">
        <v>13</v>
      </c>
      <c r="F3892">
        <v>88</v>
      </c>
      <c r="G3892">
        <v>0.92</v>
      </c>
      <c r="H3892">
        <v>2397</v>
      </c>
      <c r="I3892" s="2">
        <v>0.97916666666666663</v>
      </c>
    </row>
    <row r="3893" spans="1:9" hidden="1" x14ac:dyDescent="0.25">
      <c r="A3893" s="1">
        <v>45107</v>
      </c>
      <c r="B3893">
        <v>90</v>
      </c>
      <c r="C3893" t="s">
        <v>19</v>
      </c>
      <c r="D3893" t="s">
        <v>20</v>
      </c>
      <c r="E3893" t="s">
        <v>13</v>
      </c>
      <c r="F3893">
        <v>96</v>
      </c>
      <c r="G3893">
        <v>1.1000000000000001</v>
      </c>
      <c r="H3893">
        <v>2397</v>
      </c>
      <c r="I3893" s="2">
        <v>0.97916666666666663</v>
      </c>
    </row>
    <row r="3894" spans="1:9" hidden="1" x14ac:dyDescent="0.25">
      <c r="A3894" s="1">
        <v>45108</v>
      </c>
      <c r="B3894">
        <v>91</v>
      </c>
      <c r="C3894" t="s">
        <v>19</v>
      </c>
      <c r="D3894" t="s">
        <v>20</v>
      </c>
      <c r="E3894" t="s">
        <v>13</v>
      </c>
      <c r="F3894">
        <v>68</v>
      </c>
      <c r="G3894">
        <v>0.95</v>
      </c>
      <c r="H3894">
        <v>2397</v>
      </c>
      <c r="I3894" s="2">
        <v>0.97916666666666663</v>
      </c>
    </row>
    <row r="3895" spans="1:9" hidden="1" x14ac:dyDescent="0.25">
      <c r="A3895" s="1">
        <v>45109</v>
      </c>
      <c r="B3895">
        <v>92</v>
      </c>
      <c r="C3895" t="s">
        <v>19</v>
      </c>
      <c r="D3895" t="s">
        <v>20</v>
      </c>
      <c r="E3895" t="s">
        <v>13</v>
      </c>
      <c r="F3895">
        <v>82</v>
      </c>
      <c r="G3895">
        <v>1.2</v>
      </c>
      <c r="H3895">
        <v>2397</v>
      </c>
      <c r="I3895" s="2">
        <v>0.97916666666666663</v>
      </c>
    </row>
    <row r="3896" spans="1:9" hidden="1" x14ac:dyDescent="0.25">
      <c r="A3896" s="1">
        <v>45110</v>
      </c>
      <c r="B3896">
        <v>93</v>
      </c>
      <c r="C3896" t="s">
        <v>19</v>
      </c>
      <c r="D3896" t="s">
        <v>20</v>
      </c>
      <c r="E3896" t="s">
        <v>13</v>
      </c>
      <c r="F3896">
        <v>68</v>
      </c>
      <c r="G3896">
        <v>0.78</v>
      </c>
      <c r="H3896">
        <v>2397</v>
      </c>
      <c r="I3896" s="2">
        <v>0.97916666666666663</v>
      </c>
    </row>
    <row r="3897" spans="1:9" hidden="1" x14ac:dyDescent="0.25">
      <c r="A3897" s="1">
        <v>45111</v>
      </c>
      <c r="B3897">
        <v>94</v>
      </c>
      <c r="C3897" t="s">
        <v>19</v>
      </c>
      <c r="D3897" t="s">
        <v>20</v>
      </c>
      <c r="E3897" t="s">
        <v>13</v>
      </c>
      <c r="F3897">
        <v>59</v>
      </c>
      <c r="G3897">
        <v>0.72</v>
      </c>
      <c r="H3897">
        <v>2397</v>
      </c>
      <c r="I3897" s="2">
        <v>0.97916666666666663</v>
      </c>
    </row>
    <row r="3898" spans="1:9" hidden="1" x14ac:dyDescent="0.25">
      <c r="A3898" s="1">
        <v>45112</v>
      </c>
      <c r="B3898">
        <v>95</v>
      </c>
      <c r="C3898" t="s">
        <v>19</v>
      </c>
      <c r="D3898" t="s">
        <v>20</v>
      </c>
      <c r="E3898" t="s">
        <v>13</v>
      </c>
      <c r="F3898">
        <v>63</v>
      </c>
      <c r="G3898">
        <v>0.87</v>
      </c>
      <c r="H3898">
        <v>2397</v>
      </c>
      <c r="I3898" s="2">
        <v>0.97916666666666663</v>
      </c>
    </row>
    <row r="3899" spans="1:9" hidden="1" x14ac:dyDescent="0.25">
      <c r="A3899" s="1">
        <v>45113</v>
      </c>
      <c r="B3899">
        <v>96</v>
      </c>
      <c r="C3899" t="s">
        <v>19</v>
      </c>
      <c r="D3899" t="s">
        <v>20</v>
      </c>
      <c r="E3899" t="s">
        <v>13</v>
      </c>
      <c r="F3899">
        <v>59</v>
      </c>
      <c r="G3899">
        <v>1.0900000000000001</v>
      </c>
      <c r="H3899">
        <v>2397</v>
      </c>
      <c r="I3899" s="2">
        <v>0.97916666666666663</v>
      </c>
    </row>
    <row r="3900" spans="1:9" hidden="1" x14ac:dyDescent="0.25">
      <c r="A3900" s="1">
        <v>45114</v>
      </c>
      <c r="B3900">
        <v>97</v>
      </c>
      <c r="C3900" t="s">
        <v>19</v>
      </c>
      <c r="D3900" t="s">
        <v>20</v>
      </c>
      <c r="E3900" t="s">
        <v>13</v>
      </c>
      <c r="F3900">
        <v>59</v>
      </c>
      <c r="G3900">
        <v>0.84</v>
      </c>
      <c r="H3900">
        <v>2397</v>
      </c>
      <c r="I3900" s="2">
        <v>0.97916666666666663</v>
      </c>
    </row>
    <row r="3901" spans="1:9" hidden="1" x14ac:dyDescent="0.25">
      <c r="A3901" s="1">
        <v>45115</v>
      </c>
      <c r="B3901">
        <v>98</v>
      </c>
      <c r="C3901" t="s">
        <v>19</v>
      </c>
      <c r="D3901" t="s">
        <v>20</v>
      </c>
      <c r="E3901" t="s">
        <v>13</v>
      </c>
      <c r="F3901">
        <v>68</v>
      </c>
      <c r="G3901">
        <v>1.0900000000000001</v>
      </c>
      <c r="H3901">
        <v>2397</v>
      </c>
      <c r="I3901" s="2">
        <v>0.97916666666666663</v>
      </c>
    </row>
    <row r="3902" spans="1:9" hidden="1" x14ac:dyDescent="0.25">
      <c r="A3902" s="1">
        <v>45116</v>
      </c>
      <c r="B3902">
        <v>99</v>
      </c>
      <c r="C3902" t="s">
        <v>19</v>
      </c>
      <c r="D3902" t="s">
        <v>20</v>
      </c>
      <c r="E3902" t="s">
        <v>13</v>
      </c>
      <c r="F3902">
        <v>59</v>
      </c>
      <c r="G3902">
        <v>0.9</v>
      </c>
      <c r="H3902">
        <v>2397</v>
      </c>
      <c r="I3902" s="2">
        <v>0.97916666666666663</v>
      </c>
    </row>
    <row r="3903" spans="1:9" hidden="1" x14ac:dyDescent="0.25">
      <c r="A3903" s="1">
        <v>45117</v>
      </c>
      <c r="B3903">
        <v>100</v>
      </c>
      <c r="C3903" t="s">
        <v>19</v>
      </c>
      <c r="D3903" t="s">
        <v>20</v>
      </c>
      <c r="E3903" t="s">
        <v>13</v>
      </c>
      <c r="F3903">
        <v>59</v>
      </c>
      <c r="G3903">
        <v>0.78</v>
      </c>
      <c r="H3903">
        <v>2397</v>
      </c>
      <c r="I3903" s="2">
        <v>0.97916666666666663</v>
      </c>
    </row>
    <row r="3904" spans="1:9" hidden="1" x14ac:dyDescent="0.25">
      <c r="A3904" s="1">
        <v>45118</v>
      </c>
      <c r="B3904">
        <v>101</v>
      </c>
      <c r="C3904" t="s">
        <v>19</v>
      </c>
      <c r="D3904" t="s">
        <v>20</v>
      </c>
      <c r="E3904" t="s">
        <v>13</v>
      </c>
      <c r="F3904">
        <v>59</v>
      </c>
      <c r="G3904">
        <v>0.67</v>
      </c>
      <c r="H3904">
        <v>2397</v>
      </c>
      <c r="I3904" s="2">
        <v>0.97916666666666663</v>
      </c>
    </row>
    <row r="3905" spans="1:9" hidden="1" x14ac:dyDescent="0.25">
      <c r="A3905" s="1">
        <v>45119</v>
      </c>
      <c r="B3905">
        <v>102</v>
      </c>
      <c r="C3905" t="s">
        <v>19</v>
      </c>
      <c r="D3905" t="s">
        <v>20</v>
      </c>
      <c r="E3905" t="s">
        <v>13</v>
      </c>
      <c r="F3905">
        <v>59</v>
      </c>
      <c r="G3905">
        <v>0.69</v>
      </c>
      <c r="H3905">
        <v>2397</v>
      </c>
      <c r="I3905" s="2">
        <v>0.97916666666666663</v>
      </c>
    </row>
    <row r="3906" spans="1:9" hidden="1" x14ac:dyDescent="0.25">
      <c r="A3906" s="1">
        <v>45120</v>
      </c>
      <c r="B3906">
        <v>103</v>
      </c>
      <c r="C3906" t="s">
        <v>19</v>
      </c>
      <c r="D3906" t="s">
        <v>20</v>
      </c>
      <c r="E3906" t="s">
        <v>13</v>
      </c>
      <c r="F3906">
        <v>59</v>
      </c>
      <c r="G3906">
        <v>0.64</v>
      </c>
      <c r="H3906">
        <v>2397</v>
      </c>
      <c r="I3906" s="2">
        <v>0.97916666666666663</v>
      </c>
    </row>
    <row r="3907" spans="1:9" hidden="1" x14ac:dyDescent="0.25">
      <c r="A3907" s="1">
        <v>45121</v>
      </c>
      <c r="B3907">
        <v>104</v>
      </c>
      <c r="C3907" t="s">
        <v>19</v>
      </c>
      <c r="D3907" t="s">
        <v>20</v>
      </c>
      <c r="E3907" t="s">
        <v>13</v>
      </c>
      <c r="F3907">
        <v>59</v>
      </c>
      <c r="G3907">
        <v>0.7</v>
      </c>
      <c r="H3907">
        <v>2397</v>
      </c>
      <c r="I3907" s="2">
        <v>0.97916666666666663</v>
      </c>
    </row>
    <row r="3908" spans="1:9" hidden="1" x14ac:dyDescent="0.25">
      <c r="A3908" s="1">
        <v>45122</v>
      </c>
      <c r="B3908">
        <v>105</v>
      </c>
      <c r="C3908" t="s">
        <v>19</v>
      </c>
      <c r="D3908" t="s">
        <v>20</v>
      </c>
      <c r="E3908" t="s">
        <v>13</v>
      </c>
      <c r="F3908">
        <v>68</v>
      </c>
      <c r="G3908">
        <v>0.82</v>
      </c>
      <c r="H3908">
        <v>2397</v>
      </c>
      <c r="I3908" s="2">
        <v>0.97916666666666663</v>
      </c>
    </row>
    <row r="3909" spans="1:9" hidden="1" x14ac:dyDescent="0.25">
      <c r="A3909" s="1">
        <v>45123</v>
      </c>
      <c r="B3909">
        <v>106</v>
      </c>
      <c r="C3909" t="s">
        <v>19</v>
      </c>
      <c r="D3909" t="s">
        <v>20</v>
      </c>
      <c r="E3909" t="s">
        <v>13</v>
      </c>
      <c r="F3909">
        <v>68</v>
      </c>
      <c r="G3909">
        <v>0.92</v>
      </c>
      <c r="H3909">
        <v>2397</v>
      </c>
      <c r="I3909" s="2">
        <v>0.97916666666666663</v>
      </c>
    </row>
    <row r="3910" spans="1:9" hidden="1" x14ac:dyDescent="0.25">
      <c r="A3910" s="1">
        <v>45124</v>
      </c>
      <c r="B3910">
        <v>107</v>
      </c>
      <c r="C3910" t="s">
        <v>19</v>
      </c>
      <c r="D3910" t="s">
        <v>20</v>
      </c>
      <c r="E3910" t="s">
        <v>13</v>
      </c>
      <c r="F3910">
        <v>59</v>
      </c>
      <c r="G3910">
        <v>0.76</v>
      </c>
      <c r="H3910">
        <v>2397</v>
      </c>
      <c r="I3910" s="2">
        <v>0.97916666666666663</v>
      </c>
    </row>
    <row r="3911" spans="1:9" hidden="1" x14ac:dyDescent="0.25">
      <c r="A3911" s="1">
        <v>45125</v>
      </c>
      <c r="B3911">
        <v>108</v>
      </c>
      <c r="C3911" t="s">
        <v>19</v>
      </c>
      <c r="D3911" t="s">
        <v>20</v>
      </c>
      <c r="E3911" t="s">
        <v>13</v>
      </c>
      <c r="F3911">
        <v>59</v>
      </c>
      <c r="G3911">
        <v>0.78</v>
      </c>
      <c r="H3911">
        <v>2397</v>
      </c>
      <c r="I3911" s="2">
        <v>0.97916666666666663</v>
      </c>
    </row>
    <row r="3912" spans="1:9" hidden="1" x14ac:dyDescent="0.25">
      <c r="A3912" s="1">
        <v>45126</v>
      </c>
      <c r="B3912">
        <v>109</v>
      </c>
      <c r="C3912" t="s">
        <v>19</v>
      </c>
      <c r="D3912" t="s">
        <v>20</v>
      </c>
      <c r="E3912" t="s">
        <v>13</v>
      </c>
      <c r="F3912">
        <v>53</v>
      </c>
      <c r="G3912">
        <v>0.84</v>
      </c>
      <c r="H3912">
        <v>2397</v>
      </c>
      <c r="I3912" s="2">
        <v>0.97916666666666663</v>
      </c>
    </row>
    <row r="3913" spans="1:9" hidden="1" x14ac:dyDescent="0.25">
      <c r="A3913" s="1">
        <v>45127</v>
      </c>
      <c r="B3913">
        <v>110</v>
      </c>
      <c r="C3913" t="s">
        <v>19</v>
      </c>
      <c r="D3913" t="s">
        <v>20</v>
      </c>
      <c r="E3913" t="s">
        <v>13</v>
      </c>
      <c r="F3913">
        <v>59</v>
      </c>
      <c r="G3913">
        <v>0.72</v>
      </c>
      <c r="H3913">
        <v>2397</v>
      </c>
      <c r="I3913" s="2">
        <v>0.97916666666666663</v>
      </c>
    </row>
    <row r="3914" spans="1:9" hidden="1" x14ac:dyDescent="0.25">
      <c r="A3914" s="1">
        <v>45128</v>
      </c>
      <c r="B3914">
        <v>111</v>
      </c>
      <c r="C3914" t="s">
        <v>19</v>
      </c>
      <c r="D3914" t="s">
        <v>20</v>
      </c>
      <c r="E3914" t="s">
        <v>13</v>
      </c>
      <c r="F3914">
        <v>59</v>
      </c>
      <c r="G3914">
        <v>0.67</v>
      </c>
      <c r="H3914">
        <v>2397</v>
      </c>
      <c r="I3914" s="2">
        <v>0.97916666666666663</v>
      </c>
    </row>
    <row r="3915" spans="1:9" hidden="1" x14ac:dyDescent="0.25">
      <c r="A3915" s="1">
        <v>45129</v>
      </c>
      <c r="B3915">
        <v>112</v>
      </c>
      <c r="C3915" t="s">
        <v>19</v>
      </c>
      <c r="D3915" t="s">
        <v>20</v>
      </c>
      <c r="E3915" t="s">
        <v>13</v>
      </c>
      <c r="F3915">
        <v>75</v>
      </c>
      <c r="G3915">
        <v>0.95</v>
      </c>
      <c r="H3915">
        <v>2397</v>
      </c>
      <c r="I3915" s="2">
        <v>0.97916666666666663</v>
      </c>
    </row>
    <row r="3916" spans="1:9" hidden="1" x14ac:dyDescent="0.25">
      <c r="A3916" s="1">
        <v>45130</v>
      </c>
      <c r="B3916">
        <v>113</v>
      </c>
      <c r="C3916" t="s">
        <v>19</v>
      </c>
      <c r="D3916" t="s">
        <v>20</v>
      </c>
      <c r="E3916" t="s">
        <v>13</v>
      </c>
      <c r="F3916">
        <v>59</v>
      </c>
      <c r="G3916">
        <v>0.78</v>
      </c>
      <c r="H3916">
        <v>2397</v>
      </c>
      <c r="I3916" s="2">
        <v>0.97916666666666663</v>
      </c>
    </row>
    <row r="3917" spans="1:9" hidden="1" x14ac:dyDescent="0.25">
      <c r="A3917" s="1">
        <v>45131</v>
      </c>
      <c r="B3917">
        <v>114</v>
      </c>
      <c r="C3917" t="s">
        <v>19</v>
      </c>
      <c r="D3917" t="s">
        <v>20</v>
      </c>
      <c r="E3917" t="s">
        <v>13</v>
      </c>
      <c r="F3917">
        <v>59</v>
      </c>
      <c r="G3917">
        <v>0.65</v>
      </c>
      <c r="H3917">
        <v>2397</v>
      </c>
      <c r="I3917" s="2">
        <v>0.97916666666666663</v>
      </c>
    </row>
    <row r="3918" spans="1:9" hidden="1" x14ac:dyDescent="0.25">
      <c r="A3918" s="1">
        <v>45132</v>
      </c>
      <c r="B3918">
        <v>115</v>
      </c>
      <c r="C3918" t="s">
        <v>19</v>
      </c>
      <c r="D3918" t="s">
        <v>20</v>
      </c>
      <c r="E3918" t="s">
        <v>13</v>
      </c>
      <c r="F3918">
        <v>68</v>
      </c>
      <c r="G3918">
        <v>0.91</v>
      </c>
      <c r="H3918">
        <v>2397</v>
      </c>
      <c r="I3918" s="2">
        <v>0.97916666666666663</v>
      </c>
    </row>
    <row r="3919" spans="1:9" hidden="1" x14ac:dyDescent="0.25">
      <c r="A3919" s="1">
        <v>45133</v>
      </c>
      <c r="B3919">
        <v>116</v>
      </c>
      <c r="C3919" t="s">
        <v>19</v>
      </c>
      <c r="D3919" t="s">
        <v>20</v>
      </c>
      <c r="E3919" t="s">
        <v>13</v>
      </c>
      <c r="F3919">
        <v>59</v>
      </c>
      <c r="G3919">
        <v>0.68</v>
      </c>
      <c r="H3919">
        <v>2397</v>
      </c>
      <c r="I3919" s="2">
        <v>0.97916666666666663</v>
      </c>
    </row>
    <row r="3920" spans="1:9" hidden="1" x14ac:dyDescent="0.25">
      <c r="A3920" s="1">
        <v>45134</v>
      </c>
      <c r="B3920">
        <v>117</v>
      </c>
      <c r="C3920" t="s">
        <v>19</v>
      </c>
      <c r="D3920" t="s">
        <v>20</v>
      </c>
      <c r="E3920" t="s">
        <v>13</v>
      </c>
      <c r="F3920">
        <v>68</v>
      </c>
      <c r="G3920">
        <v>0.95</v>
      </c>
      <c r="H3920">
        <v>2397</v>
      </c>
      <c r="I3920" s="2">
        <v>0.97916666666666663</v>
      </c>
    </row>
    <row r="3921" spans="1:9" hidden="1" x14ac:dyDescent="0.25">
      <c r="A3921" s="1">
        <v>45135</v>
      </c>
      <c r="B3921">
        <v>118</v>
      </c>
      <c r="C3921" t="s">
        <v>19</v>
      </c>
      <c r="D3921" t="s">
        <v>20</v>
      </c>
      <c r="E3921" t="s">
        <v>13</v>
      </c>
      <c r="F3921">
        <v>68</v>
      </c>
      <c r="G3921">
        <v>0.94</v>
      </c>
      <c r="H3921">
        <v>2397</v>
      </c>
      <c r="I3921" s="2">
        <v>0.97916666666666663</v>
      </c>
    </row>
    <row r="3922" spans="1:9" hidden="1" x14ac:dyDescent="0.25">
      <c r="A3922" s="1">
        <v>45136</v>
      </c>
      <c r="B3922">
        <v>119</v>
      </c>
      <c r="C3922" t="s">
        <v>19</v>
      </c>
      <c r="D3922" t="s">
        <v>20</v>
      </c>
      <c r="E3922" t="s">
        <v>13</v>
      </c>
      <c r="F3922">
        <v>59</v>
      </c>
      <c r="G3922">
        <v>0.78</v>
      </c>
      <c r="H3922">
        <v>2397</v>
      </c>
      <c r="I3922" s="2">
        <v>0.97916666666666663</v>
      </c>
    </row>
    <row r="3923" spans="1:9" hidden="1" x14ac:dyDescent="0.25">
      <c r="A3923" s="1">
        <v>45137</v>
      </c>
      <c r="B3923">
        <v>120</v>
      </c>
      <c r="C3923" t="s">
        <v>19</v>
      </c>
      <c r="D3923" t="s">
        <v>20</v>
      </c>
      <c r="E3923" t="s">
        <v>13</v>
      </c>
      <c r="F3923">
        <v>59</v>
      </c>
      <c r="G3923">
        <v>0.72</v>
      </c>
      <c r="H3923">
        <v>2397</v>
      </c>
      <c r="I3923" s="2">
        <v>0.97916666666666663</v>
      </c>
    </row>
    <row r="3924" spans="1:9" hidden="1" x14ac:dyDescent="0.25">
      <c r="A3924" s="1">
        <v>45138</v>
      </c>
      <c r="B3924">
        <v>121</v>
      </c>
      <c r="C3924" t="s">
        <v>19</v>
      </c>
      <c r="D3924" t="s">
        <v>20</v>
      </c>
      <c r="E3924" t="s">
        <v>13</v>
      </c>
      <c r="F3924">
        <v>45</v>
      </c>
      <c r="G3924">
        <v>0.67</v>
      </c>
      <c r="H3924">
        <v>2397</v>
      </c>
      <c r="I3924" s="2">
        <v>0.97916666666666663</v>
      </c>
    </row>
    <row r="3925" spans="1:9" hidden="1" x14ac:dyDescent="0.25">
      <c r="A3925" s="1">
        <v>45139</v>
      </c>
      <c r="B3925">
        <v>122</v>
      </c>
      <c r="C3925" t="s">
        <v>19</v>
      </c>
      <c r="D3925" t="s">
        <v>20</v>
      </c>
      <c r="E3925" t="s">
        <v>13</v>
      </c>
      <c r="F3925">
        <v>53</v>
      </c>
      <c r="G3925">
        <v>0.92</v>
      </c>
      <c r="H3925">
        <v>2397</v>
      </c>
      <c r="I3925" s="2">
        <v>0.97916666666666663</v>
      </c>
    </row>
    <row r="3926" spans="1:9" hidden="1" x14ac:dyDescent="0.25">
      <c r="A3926" s="1">
        <v>45140</v>
      </c>
      <c r="B3926">
        <v>123</v>
      </c>
      <c r="C3926" t="s">
        <v>19</v>
      </c>
      <c r="D3926" t="s">
        <v>20</v>
      </c>
      <c r="E3926" t="s">
        <v>13</v>
      </c>
      <c r="F3926">
        <v>45</v>
      </c>
      <c r="G3926">
        <v>0.78</v>
      </c>
      <c r="H3926">
        <v>2397</v>
      </c>
      <c r="I3926" s="2">
        <v>0.97916666666666663</v>
      </c>
    </row>
    <row r="3927" spans="1:9" hidden="1" x14ac:dyDescent="0.25">
      <c r="A3927" s="1">
        <v>45141</v>
      </c>
      <c r="B3927">
        <v>124</v>
      </c>
      <c r="C3927" t="s">
        <v>19</v>
      </c>
      <c r="D3927" t="s">
        <v>20</v>
      </c>
      <c r="E3927" t="s">
        <v>13</v>
      </c>
      <c r="F3927">
        <v>45</v>
      </c>
      <c r="G3927">
        <v>0.67</v>
      </c>
      <c r="H3927">
        <v>2397</v>
      </c>
      <c r="I3927" s="2">
        <v>0.97916666666666663</v>
      </c>
    </row>
    <row r="3928" spans="1:9" hidden="1" x14ac:dyDescent="0.25">
      <c r="A3928" s="1">
        <v>45142</v>
      </c>
      <c r="B3928">
        <v>125</v>
      </c>
      <c r="C3928" t="s">
        <v>19</v>
      </c>
      <c r="D3928" t="s">
        <v>20</v>
      </c>
      <c r="E3928" t="s">
        <v>13</v>
      </c>
      <c r="F3928">
        <v>49</v>
      </c>
      <c r="G3928">
        <v>0.64</v>
      </c>
      <c r="H3928">
        <v>2397</v>
      </c>
      <c r="I3928" s="2">
        <v>0.97916666666666663</v>
      </c>
    </row>
    <row r="3929" spans="1:9" hidden="1" x14ac:dyDescent="0.25">
      <c r="A3929" s="1">
        <v>45143</v>
      </c>
      <c r="B3929">
        <v>126</v>
      </c>
      <c r="C3929" t="s">
        <v>19</v>
      </c>
      <c r="D3929" t="s">
        <v>20</v>
      </c>
      <c r="E3929" t="s">
        <v>13</v>
      </c>
      <c r="F3929">
        <v>45</v>
      </c>
      <c r="G3929">
        <v>0.67</v>
      </c>
      <c r="H3929">
        <v>2397</v>
      </c>
      <c r="I3929" s="2">
        <v>0.97916666666666663</v>
      </c>
    </row>
    <row r="3930" spans="1:9" hidden="1" x14ac:dyDescent="0.25">
      <c r="A3930" s="1">
        <v>45144</v>
      </c>
      <c r="B3930">
        <v>127</v>
      </c>
      <c r="C3930" t="s">
        <v>19</v>
      </c>
      <c r="D3930" t="s">
        <v>20</v>
      </c>
      <c r="E3930" t="s">
        <v>13</v>
      </c>
      <c r="F3930">
        <v>53</v>
      </c>
      <c r="G3930">
        <v>0.84</v>
      </c>
      <c r="H3930">
        <v>2397</v>
      </c>
      <c r="I3930" s="2">
        <v>0.97916666666666663</v>
      </c>
    </row>
    <row r="3931" spans="1:9" hidden="1" x14ac:dyDescent="0.25">
      <c r="A3931" s="1">
        <v>45145</v>
      </c>
      <c r="B3931">
        <v>128</v>
      </c>
      <c r="C3931" t="s">
        <v>19</v>
      </c>
      <c r="D3931" t="s">
        <v>20</v>
      </c>
      <c r="E3931" t="s">
        <v>13</v>
      </c>
      <c r="F3931">
        <v>45</v>
      </c>
      <c r="G3931">
        <v>0.69</v>
      </c>
      <c r="H3931">
        <v>2397</v>
      </c>
      <c r="I3931" s="2">
        <v>0.97916666666666663</v>
      </c>
    </row>
    <row r="3932" spans="1:9" hidden="1" x14ac:dyDescent="0.25">
      <c r="A3932" s="1">
        <v>45146</v>
      </c>
      <c r="B3932">
        <v>129</v>
      </c>
      <c r="C3932" t="s">
        <v>19</v>
      </c>
      <c r="D3932" t="s">
        <v>20</v>
      </c>
      <c r="E3932" t="s">
        <v>13</v>
      </c>
      <c r="F3932">
        <v>53</v>
      </c>
      <c r="G3932">
        <v>0.95</v>
      </c>
      <c r="H3932">
        <v>2397</v>
      </c>
      <c r="I3932" s="2">
        <v>0.97916666666666663</v>
      </c>
    </row>
    <row r="3933" spans="1:9" hidden="1" x14ac:dyDescent="0.25">
      <c r="A3933" s="1">
        <v>45147</v>
      </c>
      <c r="B3933">
        <v>130</v>
      </c>
      <c r="C3933" t="s">
        <v>19</v>
      </c>
      <c r="D3933" t="s">
        <v>20</v>
      </c>
      <c r="E3933" t="s">
        <v>13</v>
      </c>
      <c r="F3933">
        <v>45</v>
      </c>
      <c r="G3933">
        <v>0.79</v>
      </c>
      <c r="H3933">
        <v>2397</v>
      </c>
      <c r="I3933" s="2">
        <v>0.97916666666666663</v>
      </c>
    </row>
    <row r="3934" spans="1:9" hidden="1" x14ac:dyDescent="0.25">
      <c r="A3934" s="1">
        <v>45148</v>
      </c>
      <c r="B3934">
        <v>131</v>
      </c>
      <c r="C3934" t="s">
        <v>19</v>
      </c>
      <c r="D3934" t="s">
        <v>20</v>
      </c>
      <c r="E3934" t="s">
        <v>13</v>
      </c>
      <c r="F3934">
        <v>53</v>
      </c>
      <c r="G3934">
        <v>1.07</v>
      </c>
      <c r="H3934">
        <v>2397</v>
      </c>
      <c r="I3934" s="2">
        <v>0.97916666666666663</v>
      </c>
    </row>
    <row r="3935" spans="1:9" hidden="1" x14ac:dyDescent="0.25">
      <c r="A3935" s="1">
        <v>45149</v>
      </c>
      <c r="B3935">
        <v>132</v>
      </c>
      <c r="C3935" t="s">
        <v>19</v>
      </c>
      <c r="D3935" t="s">
        <v>20</v>
      </c>
      <c r="E3935" t="s">
        <v>13</v>
      </c>
      <c r="F3935">
        <v>45</v>
      </c>
      <c r="G3935">
        <v>0.85</v>
      </c>
      <c r="H3935">
        <v>2397</v>
      </c>
      <c r="I3935" s="2">
        <v>0.97916666666666663</v>
      </c>
    </row>
    <row r="3936" spans="1:9" hidden="1" x14ac:dyDescent="0.25">
      <c r="A3936" s="1">
        <v>45150</v>
      </c>
      <c r="B3936">
        <v>133</v>
      </c>
      <c r="C3936" t="s">
        <v>19</v>
      </c>
      <c r="D3936" t="s">
        <v>20</v>
      </c>
      <c r="E3936" t="s">
        <v>13</v>
      </c>
      <c r="F3936">
        <v>45</v>
      </c>
      <c r="G3936">
        <v>0.77</v>
      </c>
      <c r="H3936">
        <v>2397</v>
      </c>
      <c r="I3936" s="2">
        <v>0.97916666666666663</v>
      </c>
    </row>
    <row r="3937" spans="1:9" hidden="1" x14ac:dyDescent="0.25">
      <c r="A3937" s="1">
        <v>45151</v>
      </c>
      <c r="B3937">
        <v>134</v>
      </c>
      <c r="C3937" t="s">
        <v>19</v>
      </c>
      <c r="D3937" t="s">
        <v>20</v>
      </c>
      <c r="E3937" t="s">
        <v>13</v>
      </c>
      <c r="F3937">
        <v>45</v>
      </c>
      <c r="G3937">
        <v>0.71</v>
      </c>
      <c r="H3937">
        <v>2397</v>
      </c>
      <c r="I3937" s="2">
        <v>0.97916666666666663</v>
      </c>
    </row>
    <row r="3938" spans="1:9" hidden="1" x14ac:dyDescent="0.25">
      <c r="A3938" s="1">
        <v>45152</v>
      </c>
      <c r="B3938">
        <v>135</v>
      </c>
      <c r="C3938" t="s">
        <v>19</v>
      </c>
      <c r="D3938" t="s">
        <v>20</v>
      </c>
      <c r="E3938" t="s">
        <v>13</v>
      </c>
      <c r="F3938">
        <v>53</v>
      </c>
      <c r="G3938">
        <v>1.1499999999999999</v>
      </c>
      <c r="H3938">
        <v>2397</v>
      </c>
      <c r="I3938" s="2">
        <v>0.97916666666666663</v>
      </c>
    </row>
    <row r="3939" spans="1:9" hidden="1" x14ac:dyDescent="0.25">
      <c r="A3939" s="1">
        <v>45153</v>
      </c>
      <c r="B3939">
        <v>136</v>
      </c>
      <c r="C3939" t="s">
        <v>19</v>
      </c>
      <c r="D3939" t="s">
        <v>20</v>
      </c>
      <c r="E3939" t="s">
        <v>13</v>
      </c>
      <c r="F3939">
        <v>45</v>
      </c>
      <c r="G3939">
        <v>0.78</v>
      </c>
      <c r="H3939">
        <v>2397</v>
      </c>
      <c r="I3939" s="2">
        <v>0.97916666666666663</v>
      </c>
    </row>
    <row r="3940" spans="1:9" hidden="1" x14ac:dyDescent="0.25">
      <c r="A3940" s="1">
        <v>45154</v>
      </c>
      <c r="B3940">
        <v>137</v>
      </c>
      <c r="C3940" t="s">
        <v>19</v>
      </c>
      <c r="D3940" t="s">
        <v>20</v>
      </c>
      <c r="E3940" t="s">
        <v>13</v>
      </c>
      <c r="F3940">
        <v>53</v>
      </c>
      <c r="G3940">
        <v>0.88</v>
      </c>
      <c r="H3940">
        <v>2397</v>
      </c>
      <c r="I3940" s="2">
        <v>0.97916666666666663</v>
      </c>
    </row>
    <row r="3941" spans="1:9" hidden="1" x14ac:dyDescent="0.25">
      <c r="A3941" s="1">
        <v>45155</v>
      </c>
      <c r="B3941">
        <v>138</v>
      </c>
      <c r="C3941" t="s">
        <v>19</v>
      </c>
      <c r="D3941" t="s">
        <v>20</v>
      </c>
      <c r="E3941" t="s">
        <v>13</v>
      </c>
      <c r="F3941">
        <v>45</v>
      </c>
      <c r="G3941">
        <v>0.65</v>
      </c>
      <c r="H3941">
        <v>2397</v>
      </c>
      <c r="I3941" s="2">
        <v>0.97916666666666663</v>
      </c>
    </row>
    <row r="3942" spans="1:9" hidden="1" x14ac:dyDescent="0.25">
      <c r="A3942" s="1">
        <v>45156</v>
      </c>
      <c r="B3942">
        <v>139</v>
      </c>
      <c r="C3942" t="s">
        <v>19</v>
      </c>
      <c r="D3942" t="s">
        <v>20</v>
      </c>
      <c r="E3942" t="s">
        <v>13</v>
      </c>
      <c r="F3942">
        <v>45</v>
      </c>
      <c r="G3942">
        <v>0.64</v>
      </c>
      <c r="H3942">
        <v>2397</v>
      </c>
      <c r="I3942" s="2">
        <v>0.97916666666666663</v>
      </c>
    </row>
    <row r="3943" spans="1:9" hidden="1" x14ac:dyDescent="0.25">
      <c r="A3943" s="1">
        <v>45157</v>
      </c>
      <c r="B3943">
        <v>140</v>
      </c>
      <c r="C3943" t="s">
        <v>19</v>
      </c>
      <c r="D3943" t="s">
        <v>20</v>
      </c>
      <c r="E3943" t="s">
        <v>13</v>
      </c>
      <c r="F3943">
        <v>53</v>
      </c>
      <c r="G3943">
        <v>0.95</v>
      </c>
      <c r="H3943">
        <v>2397</v>
      </c>
      <c r="I3943" s="2">
        <v>0.97916666666666663</v>
      </c>
    </row>
    <row r="3944" spans="1:9" hidden="1" x14ac:dyDescent="0.25">
      <c r="A3944" s="1">
        <v>45158</v>
      </c>
      <c r="B3944">
        <v>141</v>
      </c>
      <c r="C3944" t="s">
        <v>19</v>
      </c>
      <c r="D3944" t="s">
        <v>20</v>
      </c>
      <c r="E3944" t="s">
        <v>13</v>
      </c>
      <c r="F3944">
        <v>45</v>
      </c>
      <c r="G3944">
        <v>0.78</v>
      </c>
      <c r="H3944">
        <v>2397</v>
      </c>
      <c r="I3944" s="2">
        <v>0.97916666666666663</v>
      </c>
    </row>
    <row r="3945" spans="1:9" hidden="1" x14ac:dyDescent="0.25">
      <c r="A3945" s="1">
        <v>45159</v>
      </c>
      <c r="B3945">
        <v>142</v>
      </c>
      <c r="C3945" t="s">
        <v>19</v>
      </c>
      <c r="D3945" t="s">
        <v>20</v>
      </c>
      <c r="E3945" t="s">
        <v>13</v>
      </c>
      <c r="F3945">
        <v>45</v>
      </c>
      <c r="G3945">
        <v>0.64</v>
      </c>
      <c r="H3945">
        <v>2397</v>
      </c>
      <c r="I3945" s="2">
        <v>0.97916666666666663</v>
      </c>
    </row>
    <row r="3946" spans="1:9" hidden="1" x14ac:dyDescent="0.25">
      <c r="A3946" s="1">
        <v>45160</v>
      </c>
      <c r="B3946">
        <v>143</v>
      </c>
      <c r="C3946" t="s">
        <v>19</v>
      </c>
      <c r="D3946" t="s">
        <v>20</v>
      </c>
      <c r="E3946" t="s">
        <v>13</v>
      </c>
      <c r="F3946">
        <v>45</v>
      </c>
      <c r="G3946">
        <v>0.56000000000000005</v>
      </c>
      <c r="H3946">
        <v>2397</v>
      </c>
      <c r="I3946" s="2">
        <v>0.97916666666666663</v>
      </c>
    </row>
    <row r="3947" spans="1:9" hidden="1" x14ac:dyDescent="0.25">
      <c r="A3947" s="1">
        <v>45161</v>
      </c>
      <c r="B3947">
        <v>144</v>
      </c>
      <c r="C3947" t="s">
        <v>19</v>
      </c>
      <c r="D3947" t="s">
        <v>20</v>
      </c>
      <c r="E3947" t="s">
        <v>13</v>
      </c>
      <c r="F3947">
        <v>53</v>
      </c>
      <c r="G3947">
        <v>0.85</v>
      </c>
      <c r="H3947">
        <v>2397</v>
      </c>
      <c r="I3947" s="2">
        <v>0.97916666666666663</v>
      </c>
    </row>
    <row r="3948" spans="1:9" hidden="1" x14ac:dyDescent="0.25">
      <c r="A3948" s="1">
        <v>45162</v>
      </c>
      <c r="B3948">
        <v>145</v>
      </c>
      <c r="C3948" t="s">
        <v>19</v>
      </c>
      <c r="D3948" t="s">
        <v>20</v>
      </c>
      <c r="E3948" t="s">
        <v>13</v>
      </c>
      <c r="F3948">
        <v>53</v>
      </c>
      <c r="G3948">
        <v>0.96</v>
      </c>
      <c r="H3948">
        <v>2397</v>
      </c>
      <c r="I3948" s="2">
        <v>0.97916666666666663</v>
      </c>
    </row>
    <row r="3949" spans="1:9" hidden="1" x14ac:dyDescent="0.25">
      <c r="A3949" s="1">
        <v>45163</v>
      </c>
      <c r="B3949">
        <v>146</v>
      </c>
      <c r="C3949" t="s">
        <v>19</v>
      </c>
      <c r="D3949" t="s">
        <v>20</v>
      </c>
      <c r="E3949" t="s">
        <v>13</v>
      </c>
      <c r="F3949">
        <v>59</v>
      </c>
      <c r="G3949">
        <v>1.08</v>
      </c>
      <c r="H3949">
        <v>2397</v>
      </c>
      <c r="I3949" s="2">
        <v>0.97916666666666663</v>
      </c>
    </row>
    <row r="3950" spans="1:9" hidden="1" x14ac:dyDescent="0.25">
      <c r="A3950" s="1">
        <v>45164</v>
      </c>
      <c r="B3950">
        <v>147</v>
      </c>
      <c r="C3950" t="s">
        <v>19</v>
      </c>
      <c r="D3950" t="s">
        <v>20</v>
      </c>
      <c r="E3950" t="s">
        <v>13</v>
      </c>
      <c r="F3950">
        <v>45</v>
      </c>
      <c r="G3950">
        <v>0.83</v>
      </c>
      <c r="H3950">
        <v>2397</v>
      </c>
      <c r="I3950" s="2">
        <v>0.97916666666666663</v>
      </c>
    </row>
    <row r="3951" spans="1:9" hidden="1" x14ac:dyDescent="0.25">
      <c r="A3951" s="1">
        <v>45165</v>
      </c>
      <c r="B3951">
        <v>148</v>
      </c>
      <c r="C3951" t="s">
        <v>19</v>
      </c>
      <c r="D3951" t="s">
        <v>20</v>
      </c>
      <c r="E3951" t="s">
        <v>13</v>
      </c>
      <c r="F3951">
        <v>45</v>
      </c>
      <c r="G3951">
        <v>0.72</v>
      </c>
      <c r="H3951">
        <v>2397</v>
      </c>
      <c r="I3951" s="2">
        <v>0.97916666666666663</v>
      </c>
    </row>
    <row r="3952" spans="1:9" hidden="1" x14ac:dyDescent="0.25">
      <c r="A3952" s="1">
        <v>45166</v>
      </c>
      <c r="B3952">
        <v>149</v>
      </c>
      <c r="C3952" t="s">
        <v>19</v>
      </c>
      <c r="D3952" t="s">
        <v>20</v>
      </c>
      <c r="E3952" t="s">
        <v>13</v>
      </c>
      <c r="F3952">
        <v>45</v>
      </c>
      <c r="G3952">
        <v>0.74</v>
      </c>
      <c r="H3952">
        <v>2397</v>
      </c>
      <c r="I3952" s="2">
        <v>0.97916666666666663</v>
      </c>
    </row>
    <row r="3953" spans="1:9" hidden="1" x14ac:dyDescent="0.25">
      <c r="A3953" s="1">
        <v>45167</v>
      </c>
      <c r="B3953">
        <v>150</v>
      </c>
      <c r="C3953" t="s">
        <v>19</v>
      </c>
      <c r="D3953" t="s">
        <v>20</v>
      </c>
      <c r="E3953" t="s">
        <v>13</v>
      </c>
      <c r="F3953">
        <v>53</v>
      </c>
      <c r="G3953">
        <v>0.95</v>
      </c>
      <c r="H3953">
        <v>2397</v>
      </c>
      <c r="I3953" s="2">
        <v>0.97916666666666663</v>
      </c>
    </row>
    <row r="3954" spans="1:9" hidden="1" x14ac:dyDescent="0.25">
      <c r="A3954" s="1">
        <v>45168</v>
      </c>
      <c r="B3954">
        <v>151</v>
      </c>
      <c r="C3954" t="s">
        <v>19</v>
      </c>
      <c r="D3954" t="s">
        <v>20</v>
      </c>
      <c r="E3954" t="s">
        <v>13</v>
      </c>
      <c r="F3954">
        <v>37</v>
      </c>
      <c r="G3954">
        <v>0.81</v>
      </c>
      <c r="H3954">
        <v>2397</v>
      </c>
      <c r="I3954" s="2">
        <v>0.97916666666666663</v>
      </c>
    </row>
    <row r="3955" spans="1:9" hidden="1" x14ac:dyDescent="0.25">
      <c r="A3955" s="1">
        <v>45169</v>
      </c>
      <c r="B3955">
        <v>152</v>
      </c>
      <c r="C3955" t="s">
        <v>19</v>
      </c>
      <c r="D3955" t="s">
        <v>20</v>
      </c>
      <c r="E3955" t="s">
        <v>13</v>
      </c>
      <c r="F3955">
        <v>45</v>
      </c>
      <c r="G3955">
        <v>1.1499999999999999</v>
      </c>
      <c r="H3955">
        <v>2397</v>
      </c>
      <c r="I3955" s="2">
        <v>0.97916666666666663</v>
      </c>
    </row>
    <row r="3956" spans="1:9" hidden="1" x14ac:dyDescent="0.25">
      <c r="A3956" s="1">
        <v>45170</v>
      </c>
      <c r="B3956">
        <v>153</v>
      </c>
      <c r="C3956" t="s">
        <v>19</v>
      </c>
      <c r="D3956" t="s">
        <v>20</v>
      </c>
      <c r="E3956" t="s">
        <v>13</v>
      </c>
      <c r="F3956">
        <v>37</v>
      </c>
      <c r="G3956">
        <v>0.87</v>
      </c>
      <c r="H3956">
        <v>2397</v>
      </c>
      <c r="I3956" s="2">
        <v>0.97916666666666663</v>
      </c>
    </row>
    <row r="3957" spans="1:9" hidden="1" x14ac:dyDescent="0.25">
      <c r="A3957" s="1">
        <v>45171</v>
      </c>
      <c r="B3957">
        <v>154</v>
      </c>
      <c r="C3957" t="s">
        <v>19</v>
      </c>
      <c r="D3957" t="s">
        <v>20</v>
      </c>
      <c r="E3957" t="s">
        <v>13</v>
      </c>
      <c r="F3957">
        <v>37</v>
      </c>
      <c r="G3957">
        <v>0.78</v>
      </c>
      <c r="H3957">
        <v>2397</v>
      </c>
      <c r="I3957" s="2">
        <v>0.97916666666666663</v>
      </c>
    </row>
    <row r="3958" spans="1:9" hidden="1" x14ac:dyDescent="0.25">
      <c r="A3958" s="1">
        <v>45172</v>
      </c>
      <c r="B3958">
        <v>155</v>
      </c>
      <c r="C3958" t="s">
        <v>19</v>
      </c>
      <c r="D3958" t="s">
        <v>20</v>
      </c>
      <c r="E3958" t="s">
        <v>13</v>
      </c>
      <c r="F3958">
        <v>37</v>
      </c>
      <c r="G3958">
        <v>0.69</v>
      </c>
      <c r="H3958">
        <v>2397</v>
      </c>
      <c r="I3958" s="2">
        <v>0.97916666666666663</v>
      </c>
    </row>
    <row r="3959" spans="1:9" hidden="1" x14ac:dyDescent="0.25">
      <c r="A3959" s="1">
        <v>45173</v>
      </c>
      <c r="B3959">
        <v>156</v>
      </c>
      <c r="C3959" t="s">
        <v>19</v>
      </c>
      <c r="D3959" t="s">
        <v>20</v>
      </c>
      <c r="E3959" t="s">
        <v>13</v>
      </c>
      <c r="F3959">
        <v>37</v>
      </c>
      <c r="G3959">
        <v>0.63</v>
      </c>
      <c r="H3959">
        <v>2397</v>
      </c>
      <c r="I3959" s="2">
        <v>0.97916666666666663</v>
      </c>
    </row>
    <row r="3960" spans="1:9" hidden="1" x14ac:dyDescent="0.25">
      <c r="A3960" s="1">
        <v>45174</v>
      </c>
      <c r="B3960">
        <v>157</v>
      </c>
      <c r="C3960" t="s">
        <v>19</v>
      </c>
      <c r="D3960" t="s">
        <v>20</v>
      </c>
      <c r="E3960" t="s">
        <v>13</v>
      </c>
      <c r="F3960">
        <v>37</v>
      </c>
      <c r="G3960">
        <v>0.95</v>
      </c>
      <c r="H3960">
        <v>2397</v>
      </c>
      <c r="I3960" s="2">
        <v>0.97916666666666663</v>
      </c>
    </row>
    <row r="3961" spans="1:9" hidden="1" x14ac:dyDescent="0.25">
      <c r="A3961" s="1">
        <v>45175</v>
      </c>
      <c r="B3961">
        <v>158</v>
      </c>
      <c r="C3961" t="s">
        <v>19</v>
      </c>
      <c r="D3961" t="s">
        <v>20</v>
      </c>
      <c r="E3961" t="s">
        <v>13</v>
      </c>
      <c r="F3961">
        <v>37</v>
      </c>
      <c r="G3961">
        <v>0.73</v>
      </c>
      <c r="H3961">
        <v>2397</v>
      </c>
      <c r="I3961" s="2">
        <v>0.97916666666666663</v>
      </c>
    </row>
    <row r="3962" spans="1:9" hidden="1" x14ac:dyDescent="0.25">
      <c r="A3962" s="1">
        <v>45176</v>
      </c>
      <c r="B3962">
        <v>159</v>
      </c>
      <c r="C3962" t="s">
        <v>19</v>
      </c>
      <c r="D3962" t="s">
        <v>20</v>
      </c>
      <c r="E3962" t="s">
        <v>13</v>
      </c>
      <c r="F3962">
        <v>37</v>
      </c>
      <c r="G3962">
        <v>1.1299999999999999</v>
      </c>
      <c r="H3962">
        <v>2397</v>
      </c>
      <c r="I3962" s="2">
        <v>0.97916666666666663</v>
      </c>
    </row>
    <row r="3963" spans="1:9" hidden="1" x14ac:dyDescent="0.25">
      <c r="A3963" s="1">
        <v>45177</v>
      </c>
      <c r="B3963">
        <v>160</v>
      </c>
      <c r="C3963" t="s">
        <v>19</v>
      </c>
      <c r="D3963" t="s">
        <v>20</v>
      </c>
      <c r="E3963" t="s">
        <v>13</v>
      </c>
      <c r="F3963">
        <v>37</v>
      </c>
      <c r="G3963">
        <v>0.85</v>
      </c>
      <c r="H3963">
        <v>2397</v>
      </c>
      <c r="I3963" s="2">
        <v>0.97916666666666663</v>
      </c>
    </row>
    <row r="3964" spans="1:9" hidden="1" x14ac:dyDescent="0.25">
      <c r="A3964" s="1">
        <v>45178</v>
      </c>
      <c r="B3964">
        <v>161</v>
      </c>
      <c r="C3964" t="s">
        <v>19</v>
      </c>
      <c r="D3964" t="s">
        <v>20</v>
      </c>
      <c r="E3964" t="s">
        <v>13</v>
      </c>
      <c r="F3964">
        <v>37</v>
      </c>
      <c r="G3964">
        <v>0.76</v>
      </c>
      <c r="H3964">
        <v>2397</v>
      </c>
      <c r="I3964" s="2">
        <v>0.97916666666666663</v>
      </c>
    </row>
    <row r="3965" spans="1:9" hidden="1" x14ac:dyDescent="0.25">
      <c r="A3965" s="1">
        <v>45179</v>
      </c>
      <c r="B3965">
        <v>162</v>
      </c>
      <c r="C3965" t="s">
        <v>19</v>
      </c>
      <c r="D3965" t="s">
        <v>20</v>
      </c>
      <c r="E3965" t="s">
        <v>13</v>
      </c>
      <c r="F3965">
        <v>37</v>
      </c>
      <c r="G3965">
        <v>1.04</v>
      </c>
      <c r="H3965">
        <v>2397</v>
      </c>
      <c r="I3965" s="2">
        <v>0.97916666666666663</v>
      </c>
    </row>
    <row r="3966" spans="1:9" hidden="1" x14ac:dyDescent="0.25">
      <c r="A3966" s="1">
        <v>45180</v>
      </c>
      <c r="B3966">
        <v>163</v>
      </c>
      <c r="C3966" t="s">
        <v>19</v>
      </c>
      <c r="D3966" t="s">
        <v>20</v>
      </c>
      <c r="E3966" t="s">
        <v>13</v>
      </c>
      <c r="F3966">
        <v>37</v>
      </c>
      <c r="G3966">
        <v>0.82</v>
      </c>
      <c r="H3966">
        <v>2397</v>
      </c>
      <c r="I3966" s="2">
        <v>0.97916666666666663</v>
      </c>
    </row>
    <row r="3967" spans="1:9" hidden="1" x14ac:dyDescent="0.25">
      <c r="A3967" s="1">
        <v>45181</v>
      </c>
      <c r="B3967">
        <v>164</v>
      </c>
      <c r="C3967" t="s">
        <v>19</v>
      </c>
      <c r="D3967" t="s">
        <v>20</v>
      </c>
      <c r="E3967" t="s">
        <v>13</v>
      </c>
      <c r="F3967">
        <v>37</v>
      </c>
      <c r="G3967">
        <v>0.64</v>
      </c>
      <c r="H3967">
        <v>2397</v>
      </c>
      <c r="I3967" s="2">
        <v>0.97916666666666663</v>
      </c>
    </row>
    <row r="3968" spans="1:9" hidden="1" x14ac:dyDescent="0.25">
      <c r="A3968" s="1">
        <v>45182</v>
      </c>
      <c r="B3968">
        <v>165</v>
      </c>
      <c r="C3968" t="s">
        <v>19</v>
      </c>
      <c r="D3968" t="s">
        <v>20</v>
      </c>
      <c r="E3968" t="s">
        <v>13</v>
      </c>
      <c r="F3968">
        <v>37</v>
      </c>
      <c r="G3968">
        <v>0.59</v>
      </c>
      <c r="H3968">
        <v>2397</v>
      </c>
      <c r="I3968" s="2">
        <v>0.97916666666666663</v>
      </c>
    </row>
    <row r="3969" spans="1:9" hidden="1" x14ac:dyDescent="0.25">
      <c r="A3969" s="1">
        <v>45183</v>
      </c>
      <c r="B3969">
        <v>166</v>
      </c>
      <c r="C3969" t="s">
        <v>19</v>
      </c>
      <c r="D3969" t="s">
        <v>20</v>
      </c>
      <c r="E3969" t="s">
        <v>13</v>
      </c>
      <c r="F3969">
        <v>37</v>
      </c>
      <c r="G3969">
        <v>0.68</v>
      </c>
      <c r="H3969">
        <v>2397</v>
      </c>
      <c r="I3969" s="2">
        <v>0.97916666666666663</v>
      </c>
    </row>
    <row r="3970" spans="1:9" hidden="1" x14ac:dyDescent="0.25">
      <c r="A3970" s="1">
        <v>45184</v>
      </c>
      <c r="B3970">
        <v>167</v>
      </c>
      <c r="C3970" t="s">
        <v>19</v>
      </c>
      <c r="D3970" t="s">
        <v>20</v>
      </c>
      <c r="E3970" t="s">
        <v>13</v>
      </c>
      <c r="F3970">
        <v>37</v>
      </c>
      <c r="G3970">
        <v>0.62</v>
      </c>
      <c r="H3970">
        <v>2397</v>
      </c>
      <c r="I3970" s="2">
        <v>0.97916666666666663</v>
      </c>
    </row>
    <row r="3971" spans="1:9" hidden="1" x14ac:dyDescent="0.25">
      <c r="A3971" s="1">
        <v>45185</v>
      </c>
      <c r="B3971">
        <v>168</v>
      </c>
      <c r="C3971" t="s">
        <v>19</v>
      </c>
      <c r="D3971" t="s">
        <v>20</v>
      </c>
      <c r="E3971" t="s">
        <v>13</v>
      </c>
      <c r="F3971">
        <v>37</v>
      </c>
      <c r="G3971">
        <v>0.76</v>
      </c>
      <c r="H3971">
        <v>2397</v>
      </c>
      <c r="I3971" s="2">
        <v>0.97916666666666663</v>
      </c>
    </row>
    <row r="3972" spans="1:9" hidden="1" x14ac:dyDescent="0.25">
      <c r="A3972" s="1">
        <v>45186</v>
      </c>
      <c r="B3972">
        <v>169</v>
      </c>
      <c r="C3972" t="s">
        <v>19</v>
      </c>
      <c r="D3972" t="s">
        <v>20</v>
      </c>
      <c r="E3972" t="s">
        <v>13</v>
      </c>
      <c r="F3972">
        <v>37</v>
      </c>
      <c r="G3972">
        <v>0.84</v>
      </c>
      <c r="H3972">
        <v>2397</v>
      </c>
      <c r="I3972" s="2">
        <v>0.97916666666666663</v>
      </c>
    </row>
    <row r="3973" spans="1:9" hidden="1" x14ac:dyDescent="0.25">
      <c r="A3973" s="1">
        <v>45187</v>
      </c>
      <c r="B3973">
        <v>170</v>
      </c>
      <c r="C3973" t="s">
        <v>19</v>
      </c>
      <c r="D3973" t="s">
        <v>20</v>
      </c>
      <c r="E3973" t="s">
        <v>13</v>
      </c>
      <c r="F3973">
        <v>37</v>
      </c>
      <c r="G3973">
        <v>0.72</v>
      </c>
      <c r="H3973">
        <v>2397</v>
      </c>
      <c r="I3973" s="2">
        <v>0.97916666666666663</v>
      </c>
    </row>
    <row r="3974" spans="1:9" hidden="1" x14ac:dyDescent="0.25">
      <c r="A3974" s="1">
        <v>45188</v>
      </c>
      <c r="B3974">
        <v>171</v>
      </c>
      <c r="C3974" t="s">
        <v>19</v>
      </c>
      <c r="D3974" t="s">
        <v>20</v>
      </c>
      <c r="E3974" t="s">
        <v>13</v>
      </c>
      <c r="F3974">
        <v>37</v>
      </c>
      <c r="G3974">
        <v>0.63</v>
      </c>
      <c r="H3974">
        <v>2397</v>
      </c>
      <c r="I3974" s="2">
        <v>0.97916666666666663</v>
      </c>
    </row>
    <row r="3975" spans="1:9" hidden="1" x14ac:dyDescent="0.25">
      <c r="A3975" s="1">
        <v>45189</v>
      </c>
      <c r="B3975">
        <v>172</v>
      </c>
      <c r="C3975" t="s">
        <v>19</v>
      </c>
      <c r="D3975" t="s">
        <v>20</v>
      </c>
      <c r="E3975" t="s">
        <v>13</v>
      </c>
      <c r="F3975">
        <v>37</v>
      </c>
      <c r="G3975">
        <v>0.82</v>
      </c>
      <c r="H3975">
        <v>2397</v>
      </c>
      <c r="I3975" s="2">
        <v>0.97916666666666663</v>
      </c>
    </row>
    <row r="3976" spans="1:9" hidden="1" x14ac:dyDescent="0.25">
      <c r="A3976" s="1">
        <v>45190</v>
      </c>
      <c r="B3976">
        <v>173</v>
      </c>
      <c r="C3976" t="s">
        <v>19</v>
      </c>
      <c r="D3976" t="s">
        <v>20</v>
      </c>
      <c r="E3976" t="s">
        <v>13</v>
      </c>
      <c r="F3976">
        <v>37</v>
      </c>
      <c r="G3976">
        <v>1.01</v>
      </c>
      <c r="H3976">
        <v>2397</v>
      </c>
      <c r="I3976" s="2">
        <v>0.97916666666666663</v>
      </c>
    </row>
    <row r="3977" spans="1:9" hidden="1" x14ac:dyDescent="0.25">
      <c r="A3977" s="1">
        <v>45191</v>
      </c>
      <c r="B3977">
        <v>174</v>
      </c>
      <c r="C3977" t="s">
        <v>19</v>
      </c>
      <c r="D3977" t="s">
        <v>20</v>
      </c>
      <c r="E3977" t="s">
        <v>13</v>
      </c>
      <c r="F3977">
        <v>37</v>
      </c>
      <c r="G3977">
        <v>1.1399999999999999</v>
      </c>
      <c r="H3977">
        <v>2397</v>
      </c>
      <c r="I3977" s="2">
        <v>0.97916666666666663</v>
      </c>
    </row>
    <row r="3978" spans="1:9" hidden="1" x14ac:dyDescent="0.25">
      <c r="A3978" s="1">
        <v>45192</v>
      </c>
      <c r="B3978">
        <v>175</v>
      </c>
      <c r="C3978" t="s">
        <v>19</v>
      </c>
      <c r="D3978" t="s">
        <v>20</v>
      </c>
      <c r="E3978" t="s">
        <v>13</v>
      </c>
      <c r="F3978">
        <v>45</v>
      </c>
      <c r="G3978">
        <v>1.1299999999999999</v>
      </c>
      <c r="H3978">
        <v>2397</v>
      </c>
      <c r="I3978" s="2">
        <v>0.97916666666666663</v>
      </c>
    </row>
    <row r="3979" spans="1:9" hidden="1" x14ac:dyDescent="0.25">
      <c r="A3979" s="1">
        <v>45193</v>
      </c>
      <c r="B3979">
        <v>176</v>
      </c>
      <c r="C3979" t="s">
        <v>19</v>
      </c>
      <c r="D3979" t="s">
        <v>20</v>
      </c>
      <c r="E3979" t="s">
        <v>13</v>
      </c>
      <c r="F3979">
        <v>37</v>
      </c>
      <c r="G3979">
        <v>1.17</v>
      </c>
      <c r="H3979">
        <v>2397</v>
      </c>
      <c r="I3979" s="2">
        <v>0.97916666666666663</v>
      </c>
    </row>
    <row r="3980" spans="1:9" hidden="1" x14ac:dyDescent="0.25">
      <c r="A3980" s="1">
        <v>45194</v>
      </c>
      <c r="B3980">
        <v>177</v>
      </c>
      <c r="C3980" t="s">
        <v>19</v>
      </c>
      <c r="D3980" t="s">
        <v>20</v>
      </c>
      <c r="E3980" t="s">
        <v>13</v>
      </c>
      <c r="F3980">
        <v>37</v>
      </c>
      <c r="G3980">
        <v>0.84</v>
      </c>
      <c r="H3980">
        <v>2397</v>
      </c>
      <c r="I3980" s="2">
        <v>0.97916666666666663</v>
      </c>
    </row>
    <row r="3981" spans="1:9" hidden="1" x14ac:dyDescent="0.25">
      <c r="A3981" s="1">
        <v>45195</v>
      </c>
      <c r="B3981">
        <v>178</v>
      </c>
      <c r="C3981" t="s">
        <v>19</v>
      </c>
      <c r="D3981" t="s">
        <v>20</v>
      </c>
      <c r="E3981" t="s">
        <v>13</v>
      </c>
      <c r="F3981">
        <v>37</v>
      </c>
      <c r="G3981">
        <v>1.1000000000000001</v>
      </c>
      <c r="H3981">
        <v>2397</v>
      </c>
      <c r="I3981" s="2">
        <v>0.97916666666666663</v>
      </c>
    </row>
    <row r="3982" spans="1:9" hidden="1" x14ac:dyDescent="0.25">
      <c r="A3982" s="1">
        <v>45196</v>
      </c>
      <c r="B3982">
        <v>179</v>
      </c>
      <c r="C3982" t="s">
        <v>19</v>
      </c>
      <c r="D3982" t="s">
        <v>20</v>
      </c>
      <c r="E3982" t="s">
        <v>13</v>
      </c>
      <c r="F3982">
        <v>37</v>
      </c>
      <c r="G3982">
        <v>0.78</v>
      </c>
      <c r="H3982">
        <v>2397</v>
      </c>
      <c r="I3982" s="2">
        <v>0.97916666666666663</v>
      </c>
    </row>
    <row r="3983" spans="1:9" hidden="1" x14ac:dyDescent="0.25">
      <c r="A3983" s="1">
        <v>45197</v>
      </c>
      <c r="B3983">
        <v>180</v>
      </c>
      <c r="C3983" t="s">
        <v>19</v>
      </c>
      <c r="D3983" t="s">
        <v>20</v>
      </c>
      <c r="E3983" t="s">
        <v>13</v>
      </c>
      <c r="F3983">
        <v>37</v>
      </c>
      <c r="G3983">
        <v>0.69</v>
      </c>
      <c r="H3983">
        <v>2397</v>
      </c>
      <c r="I3983" s="2">
        <v>0.97916666666666663</v>
      </c>
    </row>
  </sheetData>
  <autoFilter ref="A1:I3983" xr:uid="{00000000-0009-0000-0000-000000000000}">
    <filterColumn colId="3">
      <filters>
        <filter val="BOMDE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AEFE-AB40-476A-9E9D-004FE6ED77D8}">
  <dimension ref="A1:F22"/>
  <sheetViews>
    <sheetView workbookViewId="0">
      <selection activeCell="H35" sqref="H35"/>
    </sheetView>
  </sheetViews>
  <sheetFormatPr defaultRowHeight="15" x14ac:dyDescent="0.25"/>
  <cols>
    <col min="1" max="1" width="12.5703125" customWidth="1"/>
    <col min="2" max="2" width="19.7109375" bestFit="1" customWidth="1"/>
    <col min="3" max="3" width="15.5703125" bestFit="1" customWidth="1"/>
    <col min="4" max="4" width="11.7109375" customWidth="1"/>
    <col min="5" max="5" width="14.28515625" customWidth="1"/>
    <col min="6" max="6" width="16.140625" customWidth="1"/>
  </cols>
  <sheetData>
    <row r="1" spans="1:6" x14ac:dyDescent="0.25">
      <c r="A1" t="s">
        <v>2</v>
      </c>
      <c r="B1" t="s">
        <v>22</v>
      </c>
      <c r="C1" t="s">
        <v>221</v>
      </c>
      <c r="D1" t="s">
        <v>191</v>
      </c>
      <c r="E1" t="s">
        <v>192</v>
      </c>
      <c r="F1" t="s">
        <v>33</v>
      </c>
    </row>
    <row r="2" spans="1:6" x14ac:dyDescent="0.25">
      <c r="A2" t="s">
        <v>162</v>
      </c>
      <c r="B2" t="s">
        <v>21</v>
      </c>
      <c r="C2" t="s">
        <v>200</v>
      </c>
      <c r="D2" s="7">
        <v>0.37439999999999996</v>
      </c>
      <c r="E2" s="7">
        <v>3.37</v>
      </c>
      <c r="F2" s="7">
        <v>1.8722222222222223E-2</v>
      </c>
    </row>
    <row r="3" spans="1:6" x14ac:dyDescent="0.25">
      <c r="A3" t="s">
        <v>162</v>
      </c>
      <c r="B3" t="s">
        <v>21</v>
      </c>
      <c r="C3" t="s">
        <v>201</v>
      </c>
      <c r="D3" s="7">
        <v>9.6000000000000002E-2</v>
      </c>
      <c r="E3" s="7">
        <v>1.34</v>
      </c>
      <c r="F3" s="7">
        <v>7.4444444444444445E-3</v>
      </c>
    </row>
    <row r="4" spans="1:6" x14ac:dyDescent="0.25">
      <c r="A4" t="s">
        <v>162</v>
      </c>
      <c r="B4" t="s">
        <v>21</v>
      </c>
      <c r="C4" t="s">
        <v>202</v>
      </c>
      <c r="D4" s="7">
        <v>5.3999999999999999E-2</v>
      </c>
      <c r="E4" s="7">
        <v>0.75600000000000001</v>
      </c>
      <c r="F4" s="7">
        <v>4.1999999999999997E-3</v>
      </c>
    </row>
    <row r="5" spans="1:6" x14ac:dyDescent="0.25">
      <c r="A5" t="s">
        <v>162</v>
      </c>
      <c r="B5" t="s">
        <v>21</v>
      </c>
      <c r="C5" t="s">
        <v>203</v>
      </c>
      <c r="D5" s="7">
        <v>1.2E-2</v>
      </c>
      <c r="E5" s="7">
        <v>0.12</v>
      </c>
      <c r="F5" s="7">
        <v>6.6666666666666664E-4</v>
      </c>
    </row>
    <row r="6" spans="1:6" x14ac:dyDescent="0.25">
      <c r="A6" t="s">
        <v>162</v>
      </c>
      <c r="B6" t="s">
        <v>23</v>
      </c>
      <c r="C6" t="s">
        <v>200</v>
      </c>
      <c r="D6" s="7">
        <v>0.19499999999999998</v>
      </c>
      <c r="E6" s="7">
        <v>1.95</v>
      </c>
      <c r="F6" s="7">
        <v>1.0833333333333334E-2</v>
      </c>
    </row>
    <row r="7" spans="1:6" x14ac:dyDescent="0.25">
      <c r="A7" t="s">
        <v>162</v>
      </c>
      <c r="B7" t="s">
        <v>23</v>
      </c>
      <c r="C7" t="s">
        <v>201</v>
      </c>
      <c r="D7" s="7">
        <v>0.12</v>
      </c>
      <c r="E7" s="7">
        <v>1.8</v>
      </c>
      <c r="F7" s="7">
        <v>0.01</v>
      </c>
    </row>
    <row r="8" spans="1:6" x14ac:dyDescent="0.25">
      <c r="A8" t="s">
        <v>162</v>
      </c>
      <c r="B8" t="s">
        <v>23</v>
      </c>
      <c r="C8" t="s">
        <v>202</v>
      </c>
      <c r="D8" s="7">
        <v>0.06</v>
      </c>
      <c r="E8" s="7">
        <v>0.9</v>
      </c>
      <c r="F8" s="7">
        <v>5.0000000000000001E-3</v>
      </c>
    </row>
    <row r="9" spans="1:6" x14ac:dyDescent="0.25">
      <c r="A9" t="s">
        <v>162</v>
      </c>
      <c r="B9" t="s">
        <v>23</v>
      </c>
      <c r="C9" t="s">
        <v>203</v>
      </c>
      <c r="D9" s="7">
        <v>1.0499999999999999E-2</v>
      </c>
      <c r="E9" s="7">
        <v>0.11</v>
      </c>
      <c r="F9" s="7">
        <v>6.111111111111111E-4</v>
      </c>
    </row>
    <row r="10" spans="1:6" x14ac:dyDescent="0.25">
      <c r="A10" t="s">
        <v>162</v>
      </c>
      <c r="B10" t="s">
        <v>23</v>
      </c>
      <c r="C10" t="s">
        <v>204</v>
      </c>
      <c r="D10" s="7">
        <v>1E-4</v>
      </c>
      <c r="E10" s="7">
        <v>0</v>
      </c>
      <c r="F10" s="7">
        <v>0</v>
      </c>
    </row>
    <row r="11" spans="1:6" x14ac:dyDescent="0.25">
      <c r="A11" t="s">
        <v>162</v>
      </c>
      <c r="B11" t="s">
        <v>99</v>
      </c>
      <c r="C11" t="s">
        <v>200</v>
      </c>
      <c r="D11" s="7">
        <v>0.156</v>
      </c>
      <c r="E11" s="7">
        <v>1.56</v>
      </c>
      <c r="F11" s="7">
        <v>8.6666666666666663E-3</v>
      </c>
    </row>
    <row r="12" spans="1:6" x14ac:dyDescent="0.25">
      <c r="A12" t="s">
        <v>162</v>
      </c>
      <c r="B12" t="s">
        <v>99</v>
      </c>
      <c r="C12" t="s">
        <v>203</v>
      </c>
      <c r="D12" s="7">
        <v>3.0000000000000001E-3</v>
      </c>
      <c r="E12" s="7">
        <v>0.03</v>
      </c>
      <c r="F12" s="7">
        <v>1.6666666666666666E-4</v>
      </c>
    </row>
    <row r="13" spans="1:6" x14ac:dyDescent="0.25">
      <c r="A13" t="s">
        <v>162</v>
      </c>
      <c r="B13" t="s">
        <v>99</v>
      </c>
      <c r="C13" t="s">
        <v>204</v>
      </c>
      <c r="D13" s="7">
        <v>2.0000000000000001E-4</v>
      </c>
      <c r="E13" s="7">
        <v>2E-3</v>
      </c>
      <c r="F13" s="7">
        <v>1.1111111111111112E-5</v>
      </c>
    </row>
    <row r="14" spans="1:6" x14ac:dyDescent="0.25">
      <c r="A14" t="s">
        <v>162</v>
      </c>
      <c r="B14" t="s">
        <v>227</v>
      </c>
      <c r="C14" t="s">
        <v>200</v>
      </c>
      <c r="D14" s="7">
        <v>3.9E-2</v>
      </c>
      <c r="E14" s="7">
        <v>0.312</v>
      </c>
      <c r="F14" s="7">
        <v>1.7333333333333333E-3</v>
      </c>
    </row>
    <row r="15" spans="1:6" x14ac:dyDescent="0.25">
      <c r="A15" t="s">
        <v>162</v>
      </c>
      <c r="B15" t="s">
        <v>227</v>
      </c>
      <c r="C15" t="s">
        <v>201</v>
      </c>
      <c r="D15" s="7">
        <v>1.2E-2</v>
      </c>
      <c r="E15" s="7">
        <v>9.6000000000000002E-2</v>
      </c>
      <c r="F15" s="7">
        <v>5.3333333333333336E-4</v>
      </c>
    </row>
    <row r="16" spans="1:6" x14ac:dyDescent="0.25">
      <c r="A16" t="s">
        <v>162</v>
      </c>
      <c r="B16" t="s">
        <v>230</v>
      </c>
      <c r="C16" t="s">
        <v>200</v>
      </c>
      <c r="D16" s="7">
        <v>3.1200000000000002E-2</v>
      </c>
      <c r="E16" s="7">
        <v>0.312</v>
      </c>
      <c r="F16" s="7">
        <v>1.7333333333333333E-3</v>
      </c>
    </row>
    <row r="17" spans="1:6" x14ac:dyDescent="0.25">
      <c r="A17" t="s">
        <v>162</v>
      </c>
      <c r="B17" t="s">
        <v>230</v>
      </c>
      <c r="C17" t="s">
        <v>201</v>
      </c>
      <c r="D17" s="7">
        <v>1.9199999999999998E-2</v>
      </c>
      <c r="E17" s="7">
        <v>0.192</v>
      </c>
      <c r="F17" s="7">
        <v>1.0666666666666667E-3</v>
      </c>
    </row>
    <row r="18" spans="1:6" x14ac:dyDescent="0.25">
      <c r="A18" t="s">
        <v>162</v>
      </c>
      <c r="B18" t="s">
        <v>230</v>
      </c>
      <c r="C18" t="s">
        <v>203</v>
      </c>
      <c r="D18" s="7">
        <v>1.5E-3</v>
      </c>
      <c r="E18" s="7">
        <v>1.4999999999999999E-2</v>
      </c>
      <c r="F18" s="7">
        <v>8.3333333333333331E-5</v>
      </c>
    </row>
    <row r="19" spans="1:6" x14ac:dyDescent="0.25">
      <c r="A19" t="s">
        <v>162</v>
      </c>
      <c r="B19" t="s">
        <v>229</v>
      </c>
      <c r="C19" t="s">
        <v>200</v>
      </c>
      <c r="D19" s="7">
        <v>1.5600000000000001E-2</v>
      </c>
      <c r="E19" s="7">
        <v>3.1199999999999999E-2</v>
      </c>
      <c r="F19" s="7">
        <v>1.7333333333333334E-4</v>
      </c>
    </row>
    <row r="20" spans="1:6" x14ac:dyDescent="0.25">
      <c r="A20" t="s">
        <v>162</v>
      </c>
      <c r="B20" t="s">
        <v>229</v>
      </c>
      <c r="C20" t="s">
        <v>203</v>
      </c>
      <c r="D20" s="7">
        <v>2.9999999999999997E-4</v>
      </c>
      <c r="E20" s="7">
        <v>5.9999999999999995E-4</v>
      </c>
      <c r="F20" s="7">
        <v>3.3333333333333329E-6</v>
      </c>
    </row>
    <row r="21" spans="1:6" x14ac:dyDescent="0.25">
      <c r="A21" t="s">
        <v>162</v>
      </c>
      <c r="B21" t="s">
        <v>98</v>
      </c>
      <c r="C21" t="s">
        <v>200</v>
      </c>
      <c r="D21" s="7">
        <v>1.5600000000000001E-2</v>
      </c>
      <c r="E21" s="7">
        <v>0.156</v>
      </c>
      <c r="F21" s="7">
        <v>8.6666666666666663E-4</v>
      </c>
    </row>
    <row r="22" spans="1:6" x14ac:dyDescent="0.25">
      <c r="A22" t="s">
        <v>162</v>
      </c>
      <c r="B22" t="s">
        <v>98</v>
      </c>
      <c r="C22" t="s">
        <v>203</v>
      </c>
      <c r="D22" s="7">
        <v>2.9999999999999997E-4</v>
      </c>
      <c r="E22" s="7">
        <v>3.0000000000000001E-3</v>
      </c>
      <c r="F22" s="7">
        <v>1.6666666666666667E-5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workbookViewId="0">
      <selection activeCell="G1" sqref="G1"/>
    </sheetView>
  </sheetViews>
  <sheetFormatPr defaultRowHeight="15" x14ac:dyDescent="0.25"/>
  <cols>
    <col min="2" max="2" width="10.28515625" customWidth="1"/>
    <col min="3" max="3" width="8.85546875" customWidth="1"/>
    <col min="4" max="4" width="12.42578125" customWidth="1"/>
    <col min="5" max="5" width="15" customWidth="1"/>
    <col min="6" max="6" width="20.5703125" customWidth="1"/>
    <col min="7" max="7" width="16.5703125" customWidth="1"/>
    <col min="8" max="8" width="19.28515625" customWidth="1"/>
    <col min="9" max="9" width="15.5703125" customWidth="1"/>
    <col min="10" max="10" width="11" bestFit="1" customWidth="1"/>
    <col min="11" max="11" width="11" customWidth="1"/>
    <col min="12" max="12" width="13.140625" customWidth="1"/>
    <col min="13" max="15" width="13.5703125" customWidth="1"/>
    <col min="16" max="16" width="16.5703125" customWidth="1"/>
    <col min="17" max="17" width="33.140625" bestFit="1" customWidth="1"/>
    <col min="18" max="18" width="10" bestFit="1" customWidth="1"/>
    <col min="20" max="20" width="10" bestFit="1" customWidth="1"/>
  </cols>
  <sheetData>
    <row r="1" spans="1:15" x14ac:dyDescent="0.25">
      <c r="A1" t="s">
        <v>65</v>
      </c>
      <c r="B1" t="s">
        <v>46</v>
      </c>
      <c r="C1" t="s">
        <v>47</v>
      </c>
      <c r="D1" t="s">
        <v>66</v>
      </c>
      <c r="E1" t="s">
        <v>32</v>
      </c>
      <c r="F1" t="s">
        <v>74</v>
      </c>
      <c r="G1" t="s">
        <v>50</v>
      </c>
      <c r="H1" t="s">
        <v>71</v>
      </c>
      <c r="I1" t="s">
        <v>72</v>
      </c>
      <c r="J1" t="s">
        <v>73</v>
      </c>
      <c r="K1" t="s">
        <v>78</v>
      </c>
      <c r="L1" t="s">
        <v>33</v>
      </c>
      <c r="M1" t="s">
        <v>92</v>
      </c>
      <c r="N1" t="s">
        <v>85</v>
      </c>
      <c r="O1" t="s">
        <v>93</v>
      </c>
    </row>
    <row r="2" spans="1:15" x14ac:dyDescent="0.25">
      <c r="A2" t="s">
        <v>60</v>
      </c>
      <c r="B2">
        <v>2018</v>
      </c>
      <c r="C2" t="s">
        <v>37</v>
      </c>
      <c r="D2" s="5">
        <v>334.42</v>
      </c>
      <c r="E2" s="5">
        <v>143.727</v>
      </c>
      <c r="F2" s="4">
        <v>36</v>
      </c>
      <c r="G2">
        <v>18.25</v>
      </c>
      <c r="H2" s="5">
        <v>478.14700000000005</v>
      </c>
      <c r="I2">
        <v>47.65</v>
      </c>
      <c r="J2">
        <v>0.95</v>
      </c>
      <c r="K2" s="7">
        <f>SUM(F2:G2)/Sheet3!$D$12</f>
        <v>7.0090439276485783E-2</v>
      </c>
      <c r="L2" s="7">
        <f>G2/Sheet3!$D$12</f>
        <v>2.3578811369509043E-2</v>
      </c>
      <c r="M2" s="7">
        <f t="shared" ref="M2:M33" si="0">K2-L2</f>
        <v>4.6511627906976744E-2</v>
      </c>
      <c r="N2" s="6">
        <f t="shared" ref="N2:N33" si="1">L2/K2</f>
        <v>0.33640552995391704</v>
      </c>
      <c r="O2" s="6">
        <f t="shared" ref="O2:O33" si="2">M2/K2</f>
        <v>0.66359447004608296</v>
      </c>
    </row>
    <row r="3" spans="1:15" x14ac:dyDescent="0.25">
      <c r="A3" t="s">
        <v>60</v>
      </c>
      <c r="B3">
        <v>2018</v>
      </c>
      <c r="C3" t="s">
        <v>38</v>
      </c>
      <c r="D3" s="5">
        <v>465.28</v>
      </c>
      <c r="E3" s="5">
        <v>199.96799999999996</v>
      </c>
      <c r="F3" s="4">
        <v>37.5</v>
      </c>
      <c r="G3">
        <v>17.25</v>
      </c>
      <c r="H3" s="5">
        <v>665.24799999999993</v>
      </c>
      <c r="I3">
        <v>47.25</v>
      </c>
      <c r="J3">
        <v>0.96</v>
      </c>
      <c r="K3" s="7">
        <f>SUM(F3:G3)/Sheet3!$D$12</f>
        <v>7.0736434108527133E-2</v>
      </c>
      <c r="L3" s="7">
        <f>G3/Sheet3!$D$12</f>
        <v>2.2286821705426358E-2</v>
      </c>
      <c r="M3" s="7">
        <f t="shared" si="0"/>
        <v>4.8449612403100778E-2</v>
      </c>
      <c r="N3" s="6">
        <f t="shared" si="1"/>
        <v>0.31506849315068497</v>
      </c>
      <c r="O3" s="6">
        <f t="shared" si="2"/>
        <v>0.68493150684931514</v>
      </c>
    </row>
    <row r="4" spans="1:15" x14ac:dyDescent="0.25">
      <c r="A4" t="s">
        <v>60</v>
      </c>
      <c r="B4">
        <v>2018</v>
      </c>
      <c r="C4" t="s">
        <v>39</v>
      </c>
      <c r="D4" s="5">
        <v>654.29999999999995</v>
      </c>
      <c r="E4" s="5">
        <v>281.20499999999998</v>
      </c>
      <c r="F4" s="4">
        <v>40</v>
      </c>
      <c r="G4">
        <v>17.149999999999999</v>
      </c>
      <c r="H4" s="5">
        <v>935.50499999999988</v>
      </c>
      <c r="I4">
        <v>45.84</v>
      </c>
      <c r="J4">
        <v>0.98</v>
      </c>
      <c r="K4" s="7">
        <f>SUM(F4:G4)/Sheet3!$D$12</f>
        <v>7.3837209302325582E-2</v>
      </c>
      <c r="L4" s="7">
        <f>G4/Sheet3!$D$12</f>
        <v>2.2157622739018085E-2</v>
      </c>
      <c r="M4" s="7">
        <f t="shared" si="0"/>
        <v>5.1679586563307497E-2</v>
      </c>
      <c r="N4" s="6">
        <f t="shared" si="1"/>
        <v>0.30008748906386695</v>
      </c>
      <c r="O4" s="6">
        <f t="shared" si="2"/>
        <v>0.69991251093613305</v>
      </c>
    </row>
    <row r="5" spans="1:15" x14ac:dyDescent="0.25">
      <c r="A5" t="s">
        <v>60</v>
      </c>
      <c r="B5">
        <v>2018</v>
      </c>
      <c r="C5" t="s">
        <v>40</v>
      </c>
      <c r="D5" s="5">
        <v>820.36000000000013</v>
      </c>
      <c r="E5" s="5">
        <v>263.95999999999998</v>
      </c>
      <c r="F5" s="4">
        <v>42</v>
      </c>
      <c r="G5">
        <v>17.02</v>
      </c>
      <c r="H5" s="5">
        <v>1084.3200000000002</v>
      </c>
      <c r="I5">
        <v>45.25</v>
      </c>
      <c r="J5">
        <v>1</v>
      </c>
      <c r="K5" s="7">
        <f>SUM(F5:G5)/Sheet3!$D$12</f>
        <v>7.6253229974160203E-2</v>
      </c>
      <c r="L5" s="7">
        <f>G5/Sheet3!$D$12</f>
        <v>2.1989664082687339E-2</v>
      </c>
      <c r="M5" s="7">
        <f t="shared" si="0"/>
        <v>5.4263565891472867E-2</v>
      </c>
      <c r="N5" s="6">
        <f t="shared" si="1"/>
        <v>0.28837682141646903</v>
      </c>
      <c r="O5" s="6">
        <f t="shared" si="2"/>
        <v>0.71162317858353108</v>
      </c>
    </row>
    <row r="6" spans="1:15" x14ac:dyDescent="0.25">
      <c r="A6" t="s">
        <v>60</v>
      </c>
      <c r="B6">
        <v>2018</v>
      </c>
      <c r="C6" t="s">
        <v>41</v>
      </c>
      <c r="D6" s="5">
        <v>717.81499999999994</v>
      </c>
      <c r="E6" s="5">
        <v>230.96499999999995</v>
      </c>
      <c r="F6" s="4">
        <v>41</v>
      </c>
      <c r="G6">
        <v>16.8</v>
      </c>
      <c r="H6" s="5">
        <v>948.77999999999986</v>
      </c>
      <c r="I6">
        <v>45.32</v>
      </c>
      <c r="J6">
        <v>1</v>
      </c>
      <c r="K6" s="7">
        <f>SUM(F6:G6)/Sheet3!$D$12</f>
        <v>7.4677002583979329E-2</v>
      </c>
      <c r="L6" s="7">
        <f>G6/Sheet3!$D$12</f>
        <v>2.1705426356589147E-2</v>
      </c>
      <c r="M6" s="7">
        <f t="shared" si="0"/>
        <v>5.2971576227390182E-2</v>
      </c>
      <c r="N6" s="6">
        <f t="shared" si="1"/>
        <v>0.29065743944636679</v>
      </c>
      <c r="O6" s="6">
        <f t="shared" si="2"/>
        <v>0.70934256055363321</v>
      </c>
    </row>
    <row r="7" spans="1:15" ht="14.25" customHeight="1" x14ac:dyDescent="0.25">
      <c r="A7" t="s">
        <v>60</v>
      </c>
      <c r="B7">
        <v>2018</v>
      </c>
      <c r="C7" t="s">
        <v>42</v>
      </c>
      <c r="D7" s="5">
        <v>512.72500000000002</v>
      </c>
      <c r="E7" s="5">
        <v>164.97499999999999</v>
      </c>
      <c r="F7" s="4">
        <v>39</v>
      </c>
      <c r="G7">
        <v>16.25</v>
      </c>
      <c r="H7" s="5">
        <v>677.7</v>
      </c>
      <c r="I7">
        <v>48.64</v>
      </c>
      <c r="J7">
        <v>0.97</v>
      </c>
      <c r="K7" s="7">
        <f>SUM(F7:G7)/Sheet3!$D$12</f>
        <v>7.1382428940568482E-2</v>
      </c>
      <c r="L7" s="7">
        <f>G7/Sheet3!$D$12</f>
        <v>2.099483204134367E-2</v>
      </c>
      <c r="M7" s="7">
        <f t="shared" si="0"/>
        <v>5.0387596899224812E-2</v>
      </c>
      <c r="N7" s="6">
        <f t="shared" si="1"/>
        <v>0.29411764705882348</v>
      </c>
      <c r="O7" s="6">
        <f t="shared" si="2"/>
        <v>0.70588235294117652</v>
      </c>
    </row>
    <row r="8" spans="1:15" x14ac:dyDescent="0.25">
      <c r="A8" t="s">
        <v>60</v>
      </c>
      <c r="B8">
        <v>2018</v>
      </c>
      <c r="C8" t="s">
        <v>43</v>
      </c>
      <c r="D8" s="5">
        <v>292.5</v>
      </c>
      <c r="E8" s="5">
        <v>167.1</v>
      </c>
      <c r="F8" s="4">
        <v>35</v>
      </c>
      <c r="G8">
        <v>17.75</v>
      </c>
      <c r="H8" s="5">
        <v>459.6</v>
      </c>
      <c r="I8">
        <v>47.96</v>
      </c>
      <c r="J8">
        <v>0.94</v>
      </c>
      <c r="K8" s="7">
        <f>SUM(F8:G8)/Sheet3!$D$12</f>
        <v>6.8152454780361763E-2</v>
      </c>
      <c r="L8" s="7">
        <f>G8/Sheet3!$D$12</f>
        <v>2.2932816537467701E-2</v>
      </c>
      <c r="M8" s="7">
        <f t="shared" si="0"/>
        <v>4.5219638242894059E-2</v>
      </c>
      <c r="N8" s="6">
        <f t="shared" si="1"/>
        <v>0.33649289099526064</v>
      </c>
      <c r="O8" s="6">
        <f t="shared" si="2"/>
        <v>0.6635071090047393</v>
      </c>
    </row>
    <row r="9" spans="1:15" x14ac:dyDescent="0.25">
      <c r="A9" t="s">
        <v>60</v>
      </c>
      <c r="B9">
        <v>2018</v>
      </c>
      <c r="C9" t="s">
        <v>44</v>
      </c>
      <c r="D9" s="5">
        <v>195</v>
      </c>
      <c r="E9" s="5">
        <v>111.39999999999999</v>
      </c>
      <c r="F9" s="4">
        <v>33</v>
      </c>
      <c r="G9">
        <v>16.5</v>
      </c>
      <c r="H9" s="5">
        <v>306.39999999999998</v>
      </c>
      <c r="I9">
        <v>48.54</v>
      </c>
      <c r="J9">
        <v>0.92</v>
      </c>
      <c r="K9" s="7">
        <f>SUM(F9:G9)/Sheet3!$D$12</f>
        <v>6.3953488372093026E-2</v>
      </c>
      <c r="L9" s="7">
        <f>G9/Sheet3!$D$12</f>
        <v>2.1317829457364341E-2</v>
      </c>
      <c r="M9" s="7">
        <f t="shared" si="0"/>
        <v>4.2635658914728689E-2</v>
      </c>
      <c r="N9" s="6">
        <f t="shared" si="1"/>
        <v>0.33333333333333331</v>
      </c>
      <c r="O9" s="6">
        <f t="shared" si="2"/>
        <v>0.66666666666666674</v>
      </c>
    </row>
    <row r="10" spans="1:15" x14ac:dyDescent="0.25">
      <c r="A10" t="s">
        <v>60</v>
      </c>
      <c r="B10">
        <v>2018</v>
      </c>
      <c r="C10" t="s">
        <v>45</v>
      </c>
      <c r="D10" s="5">
        <v>487.5</v>
      </c>
      <c r="E10" s="5">
        <v>278.5</v>
      </c>
      <c r="F10" s="4">
        <v>38</v>
      </c>
      <c r="G10">
        <v>17.25</v>
      </c>
      <c r="H10" s="5">
        <v>766</v>
      </c>
      <c r="I10">
        <v>46.32</v>
      </c>
      <c r="J10">
        <v>0.97</v>
      </c>
      <c r="K10" s="7">
        <f>SUM(F10:G10)/Sheet3!$D$12</f>
        <v>7.1382428940568482E-2</v>
      </c>
      <c r="L10" s="7">
        <f>G10/Sheet3!$D$12</f>
        <v>2.2286821705426358E-2</v>
      </c>
      <c r="M10" s="7">
        <f t="shared" si="0"/>
        <v>4.9095607235142127E-2</v>
      </c>
      <c r="N10" s="6">
        <f t="shared" si="1"/>
        <v>0.31221719457013575</v>
      </c>
      <c r="O10" s="6">
        <f t="shared" si="2"/>
        <v>0.68778280542986436</v>
      </c>
    </row>
    <row r="11" spans="1:15" x14ac:dyDescent="0.25">
      <c r="A11" t="s">
        <v>60</v>
      </c>
      <c r="B11">
        <v>2019</v>
      </c>
      <c r="C11" t="s">
        <v>34</v>
      </c>
      <c r="D11" s="5">
        <v>343.30000000000018</v>
      </c>
      <c r="E11" s="5">
        <v>277.29999999999995</v>
      </c>
      <c r="F11" s="4">
        <v>36.5</v>
      </c>
      <c r="G11">
        <v>17.75</v>
      </c>
      <c r="H11" s="5">
        <v>620.60000000000014</v>
      </c>
      <c r="I11">
        <v>47.34</v>
      </c>
      <c r="J11">
        <v>0.96</v>
      </c>
      <c r="K11" s="7">
        <f>SUM(F11:G11)/Sheet3!$D$12</f>
        <v>7.0090439276485783E-2</v>
      </c>
      <c r="L11" s="7">
        <f>G11/Sheet3!$D$12</f>
        <v>2.2932816537467701E-2</v>
      </c>
      <c r="M11" s="7">
        <f t="shared" si="0"/>
        <v>4.7157622739018079E-2</v>
      </c>
      <c r="N11" s="6">
        <f t="shared" si="1"/>
        <v>0.32718894009216593</v>
      </c>
      <c r="O11" s="6">
        <f t="shared" si="2"/>
        <v>0.67281105990783407</v>
      </c>
    </row>
    <row r="12" spans="1:15" x14ac:dyDescent="0.25">
      <c r="A12" t="s">
        <v>60</v>
      </c>
      <c r="B12">
        <v>2019</v>
      </c>
      <c r="C12" t="s">
        <v>35</v>
      </c>
      <c r="D12" s="5">
        <v>205.9800000000001</v>
      </c>
      <c r="E12" s="5">
        <v>166.37999999999997</v>
      </c>
      <c r="F12" s="4">
        <v>34</v>
      </c>
      <c r="G12" s="4">
        <v>17.149999999999999</v>
      </c>
      <c r="H12" s="5">
        <v>372.36000000000007</v>
      </c>
      <c r="I12" s="4">
        <v>48.5</v>
      </c>
      <c r="J12">
        <v>0.93</v>
      </c>
      <c r="K12" s="7">
        <f>SUM(F12:G12)/Sheet3!$D$12</f>
        <v>6.6085271317829458E-2</v>
      </c>
      <c r="L12" s="7">
        <f>G12/Sheet3!$D$12</f>
        <v>2.2157622739018085E-2</v>
      </c>
      <c r="M12" s="7">
        <f t="shared" si="0"/>
        <v>4.3927648578811374E-2</v>
      </c>
      <c r="N12" s="6">
        <f t="shared" si="1"/>
        <v>0.33528836754643199</v>
      </c>
      <c r="O12" s="6">
        <f t="shared" si="2"/>
        <v>0.66471163245356801</v>
      </c>
    </row>
    <row r="13" spans="1:15" x14ac:dyDescent="0.25">
      <c r="A13" t="s">
        <v>60</v>
      </c>
      <c r="B13">
        <v>2019</v>
      </c>
      <c r="C13" t="s">
        <v>36</v>
      </c>
      <c r="D13" s="5">
        <v>137.32000000000008</v>
      </c>
      <c r="E13" s="5">
        <v>110.91999999999999</v>
      </c>
      <c r="F13" s="4">
        <v>32</v>
      </c>
      <c r="G13" s="4">
        <v>16.75</v>
      </c>
      <c r="H13" s="5">
        <v>248.24000000000007</v>
      </c>
      <c r="I13" s="4">
        <v>49.2</v>
      </c>
      <c r="J13">
        <v>0.9</v>
      </c>
      <c r="K13" s="7">
        <f>SUM(F13:G13)/Sheet3!$D$12</f>
        <v>6.2984496124031009E-2</v>
      </c>
      <c r="L13" s="7">
        <f>G13/Sheet3!$D$12</f>
        <v>2.1640826873385012E-2</v>
      </c>
      <c r="M13" s="7">
        <f t="shared" si="0"/>
        <v>4.1343669250645997E-2</v>
      </c>
      <c r="N13" s="6">
        <f t="shared" si="1"/>
        <v>0.34358974358974359</v>
      </c>
      <c r="O13" s="6">
        <f t="shared" si="2"/>
        <v>0.65641025641025641</v>
      </c>
    </row>
    <row r="14" spans="1:15" x14ac:dyDescent="0.25">
      <c r="A14" t="s">
        <v>61</v>
      </c>
      <c r="B14">
        <v>2019</v>
      </c>
      <c r="C14" t="s">
        <v>37</v>
      </c>
      <c r="D14" s="5">
        <v>424.87200000000007</v>
      </c>
      <c r="E14" s="5">
        <v>222.60000000000002</v>
      </c>
      <c r="F14" s="4">
        <v>35</v>
      </c>
      <c r="G14" s="4">
        <v>18.649999999999999</v>
      </c>
      <c r="H14" s="5">
        <v>647.47200000000009</v>
      </c>
      <c r="I14" s="4">
        <v>49.64</v>
      </c>
      <c r="J14">
        <v>0.95</v>
      </c>
      <c r="K14" s="7">
        <f>SUM(F14:G14)/Sheet3!$E$12</f>
        <v>7.0499342969776613E-2</v>
      </c>
      <c r="L14" s="7">
        <f>G14/Sheet3!$E$12</f>
        <v>2.450722733245729E-2</v>
      </c>
      <c r="M14" s="7">
        <f t="shared" si="0"/>
        <v>4.5992115637319322E-2</v>
      </c>
      <c r="N14" s="6">
        <f t="shared" si="1"/>
        <v>0.34762348555452</v>
      </c>
      <c r="O14" s="6">
        <f t="shared" si="2"/>
        <v>0.65237651444548006</v>
      </c>
    </row>
    <row r="15" spans="1:15" x14ac:dyDescent="0.25">
      <c r="A15" t="s">
        <v>61</v>
      </c>
      <c r="B15">
        <v>2019</v>
      </c>
      <c r="C15" t="s">
        <v>38</v>
      </c>
      <c r="D15" s="5">
        <v>576.61200000000008</v>
      </c>
      <c r="E15" s="5">
        <v>302.10000000000002</v>
      </c>
      <c r="F15" s="4">
        <v>39</v>
      </c>
      <c r="G15" s="4">
        <v>19.82</v>
      </c>
      <c r="H15" s="5">
        <v>878.7120000000001</v>
      </c>
      <c r="I15" s="4">
        <v>49.55</v>
      </c>
      <c r="J15">
        <v>0.95</v>
      </c>
      <c r="K15" s="7">
        <f>SUM(F15:G15)/Sheet3!$E$12</f>
        <v>7.7293035479632066E-2</v>
      </c>
      <c r="L15" s="7">
        <f>G15/Sheet3!$E$12</f>
        <v>2.6044678055190538E-2</v>
      </c>
      <c r="M15" s="7">
        <f t="shared" si="0"/>
        <v>5.1248357424441532E-2</v>
      </c>
      <c r="N15" s="6">
        <f t="shared" si="1"/>
        <v>0.33696021761305678</v>
      </c>
      <c r="O15" s="6">
        <f t="shared" si="2"/>
        <v>0.66303978238694328</v>
      </c>
    </row>
    <row r="16" spans="1:15" x14ac:dyDescent="0.25">
      <c r="A16" t="s">
        <v>61</v>
      </c>
      <c r="B16">
        <v>2019</v>
      </c>
      <c r="C16" t="s">
        <v>39</v>
      </c>
      <c r="D16" s="5">
        <v>667.65600000000006</v>
      </c>
      <c r="E16" s="5">
        <v>349.8</v>
      </c>
      <c r="F16" s="4">
        <v>44</v>
      </c>
      <c r="G16" s="4">
        <v>22.1</v>
      </c>
      <c r="H16" s="5">
        <v>1017.4560000000001</v>
      </c>
      <c r="I16" s="4">
        <v>47.62</v>
      </c>
      <c r="J16">
        <v>0.99</v>
      </c>
      <c r="K16" s="7">
        <f>SUM(F16:G16)/Sheet3!$E$12</f>
        <v>8.6859395532194475E-2</v>
      </c>
      <c r="L16" s="7">
        <f>G16/Sheet3!$E$12</f>
        <v>2.9040735873850199E-2</v>
      </c>
      <c r="M16" s="7">
        <f t="shared" si="0"/>
        <v>5.7818659658344276E-2</v>
      </c>
      <c r="N16" s="6">
        <f t="shared" si="1"/>
        <v>0.33434190620272319</v>
      </c>
      <c r="O16" s="6">
        <f t="shared" si="2"/>
        <v>0.66565809379727681</v>
      </c>
    </row>
    <row r="17" spans="1:15" x14ac:dyDescent="0.25">
      <c r="A17" t="s">
        <v>61</v>
      </c>
      <c r="B17">
        <v>2019</v>
      </c>
      <c r="C17" t="s">
        <v>40</v>
      </c>
      <c r="D17" s="5">
        <v>842.68799999999999</v>
      </c>
      <c r="E17" s="5">
        <v>326.64799999999997</v>
      </c>
      <c r="F17" s="4">
        <v>43</v>
      </c>
      <c r="G17" s="4">
        <v>23.85</v>
      </c>
      <c r="H17" s="5">
        <v>1169.336</v>
      </c>
      <c r="I17" s="4">
        <v>47.55</v>
      </c>
      <c r="J17">
        <v>0.99</v>
      </c>
      <c r="K17" s="7">
        <f>SUM(F17:G17)/Sheet3!$E$12</f>
        <v>8.7844940867279883E-2</v>
      </c>
      <c r="L17" s="7">
        <f>G17/Sheet3!$E$12</f>
        <v>3.1340341655716163E-2</v>
      </c>
      <c r="M17" s="7">
        <f t="shared" si="0"/>
        <v>5.6504599211563721E-2</v>
      </c>
      <c r="N17" s="6">
        <f t="shared" si="1"/>
        <v>0.3567688855646971</v>
      </c>
      <c r="O17" s="6">
        <f t="shared" si="2"/>
        <v>0.6432311144353029</v>
      </c>
    </row>
    <row r="18" spans="1:15" x14ac:dyDescent="0.25">
      <c r="A18" t="s">
        <v>61</v>
      </c>
      <c r="B18">
        <v>2019</v>
      </c>
      <c r="C18" t="s">
        <v>41</v>
      </c>
      <c r="D18" s="5">
        <v>731.80799999999999</v>
      </c>
      <c r="E18" s="5">
        <v>283.66799999999995</v>
      </c>
      <c r="F18" s="4">
        <v>42</v>
      </c>
      <c r="G18" s="4">
        <v>22.1</v>
      </c>
      <c r="H18" s="5">
        <v>1015.4759999999999</v>
      </c>
      <c r="I18" s="4">
        <v>48.14</v>
      </c>
      <c r="J18">
        <v>0.97</v>
      </c>
      <c r="K18" s="7">
        <f>SUM(F18:G18)/Sheet3!$E$12</f>
        <v>8.4231274638633363E-2</v>
      </c>
      <c r="L18" s="7">
        <f>G18/Sheet3!$E$12</f>
        <v>2.9040735873850199E-2</v>
      </c>
      <c r="M18" s="7">
        <f t="shared" si="0"/>
        <v>5.5190538764783165E-2</v>
      </c>
      <c r="N18" s="6">
        <f t="shared" si="1"/>
        <v>0.34477379095163813</v>
      </c>
      <c r="O18" s="6">
        <f t="shared" si="2"/>
        <v>0.65522620904836182</v>
      </c>
    </row>
    <row r="19" spans="1:15" x14ac:dyDescent="0.25">
      <c r="A19" t="s">
        <v>61</v>
      </c>
      <c r="B19">
        <v>2019</v>
      </c>
      <c r="C19" t="s">
        <v>42</v>
      </c>
      <c r="D19" s="5">
        <v>643.10399999999993</v>
      </c>
      <c r="E19" s="5">
        <v>249.28399999999996</v>
      </c>
      <c r="F19" s="4">
        <v>39</v>
      </c>
      <c r="G19" s="4">
        <v>19.850000000000001</v>
      </c>
      <c r="H19" s="5">
        <v>892.38799999999992</v>
      </c>
      <c r="I19" s="4">
        <v>49.14</v>
      </c>
      <c r="J19">
        <v>0.96</v>
      </c>
      <c r="K19" s="7">
        <f>SUM(F19:G19)/Sheet3!$E$12</f>
        <v>7.7332457293035478E-2</v>
      </c>
      <c r="L19" s="7">
        <f>G19/Sheet3!$E$12</f>
        <v>2.6084099868593957E-2</v>
      </c>
      <c r="M19" s="7">
        <f t="shared" si="0"/>
        <v>5.1248357424441518E-2</v>
      </c>
      <c r="N19" s="6">
        <f t="shared" si="1"/>
        <v>0.33729821580288871</v>
      </c>
      <c r="O19" s="6">
        <f t="shared" si="2"/>
        <v>0.66270178419711123</v>
      </c>
    </row>
    <row r="20" spans="1:15" x14ac:dyDescent="0.25">
      <c r="A20" t="s">
        <v>61</v>
      </c>
      <c r="B20">
        <v>2019</v>
      </c>
      <c r="C20" t="s">
        <v>43</v>
      </c>
      <c r="D20" s="5">
        <v>343.94</v>
      </c>
      <c r="E20" s="5">
        <v>208.8</v>
      </c>
      <c r="F20" s="4">
        <v>34</v>
      </c>
      <c r="G20" s="4">
        <v>18.3</v>
      </c>
      <c r="H20" s="5">
        <v>552.74</v>
      </c>
      <c r="I20" s="4">
        <v>50.26</v>
      </c>
      <c r="J20">
        <v>0.93</v>
      </c>
      <c r="K20" s="7">
        <f>SUM(F20:G20)/Sheet3!$E$12</f>
        <v>6.8725361366622856E-2</v>
      </c>
      <c r="L20" s="7">
        <f>G20/Sheet3!$E$12</f>
        <v>2.40473061760841E-2</v>
      </c>
      <c r="M20" s="7">
        <f t="shared" si="0"/>
        <v>4.467805519053876E-2</v>
      </c>
      <c r="N20" s="6">
        <f t="shared" si="1"/>
        <v>0.34990439770554499</v>
      </c>
      <c r="O20" s="6">
        <f t="shared" si="2"/>
        <v>0.65009560229445507</v>
      </c>
    </row>
    <row r="21" spans="1:15" x14ac:dyDescent="0.25">
      <c r="A21" t="s">
        <v>61</v>
      </c>
      <c r="B21">
        <v>2019</v>
      </c>
      <c r="C21" t="s">
        <v>44</v>
      </c>
      <c r="D21" s="5">
        <v>272.78000000000003</v>
      </c>
      <c r="E21" s="5">
        <v>165.60000000000002</v>
      </c>
      <c r="F21" s="4">
        <v>32</v>
      </c>
      <c r="G21" s="4">
        <v>18.25</v>
      </c>
      <c r="H21" s="5">
        <v>438.38000000000005</v>
      </c>
      <c r="I21" s="4">
        <v>50.8</v>
      </c>
      <c r="J21">
        <v>0.92</v>
      </c>
      <c r="K21" s="7">
        <f>SUM(F21:G21)/Sheet3!$E$12</f>
        <v>6.6031537450722738E-2</v>
      </c>
      <c r="L21" s="7">
        <f>G21/Sheet3!$E$12</f>
        <v>2.3981603153745073E-2</v>
      </c>
      <c r="M21" s="7">
        <f t="shared" si="0"/>
        <v>4.2049934296977662E-2</v>
      </c>
      <c r="N21" s="6">
        <f t="shared" si="1"/>
        <v>0.36318407960199001</v>
      </c>
      <c r="O21" s="6">
        <f t="shared" si="2"/>
        <v>0.63681592039800994</v>
      </c>
    </row>
    <row r="22" spans="1:15" x14ac:dyDescent="0.25">
      <c r="A22" t="s">
        <v>61</v>
      </c>
      <c r="B22">
        <v>2019</v>
      </c>
      <c r="C22" t="s">
        <v>45</v>
      </c>
      <c r="D22" s="5">
        <v>569.28</v>
      </c>
      <c r="E22" s="5">
        <v>345.59999999999997</v>
      </c>
      <c r="F22" s="4">
        <v>41</v>
      </c>
      <c r="G22" s="4">
        <v>20</v>
      </c>
      <c r="H22" s="5">
        <v>914.87999999999988</v>
      </c>
      <c r="I22" s="4">
        <v>48.62</v>
      </c>
      <c r="J22">
        <v>0.96</v>
      </c>
      <c r="K22" s="7">
        <f>SUM(F22:G22)/Sheet3!$E$12</f>
        <v>8.0157687253613663E-2</v>
      </c>
      <c r="L22" s="7">
        <f>G22/Sheet3!$E$12</f>
        <v>2.6281208935611037E-2</v>
      </c>
      <c r="M22" s="7">
        <f t="shared" si="0"/>
        <v>5.387647831800263E-2</v>
      </c>
      <c r="N22" s="6">
        <f t="shared" si="1"/>
        <v>0.32786885245901637</v>
      </c>
      <c r="O22" s="6">
        <f t="shared" si="2"/>
        <v>0.67213114754098369</v>
      </c>
    </row>
    <row r="23" spans="1:15" x14ac:dyDescent="0.25">
      <c r="A23" t="s">
        <v>61</v>
      </c>
      <c r="B23">
        <v>2020</v>
      </c>
      <c r="C23" t="s">
        <v>34</v>
      </c>
      <c r="D23" s="5">
        <v>322.59999999999991</v>
      </c>
      <c r="E23" s="5">
        <v>277</v>
      </c>
      <c r="F23" s="4">
        <v>35</v>
      </c>
      <c r="G23" s="4">
        <v>18.52</v>
      </c>
      <c r="H23" s="5">
        <v>599.59999999999991</v>
      </c>
      <c r="I23" s="4">
        <v>49.95</v>
      </c>
      <c r="J23">
        <v>0.94</v>
      </c>
      <c r="K23" s="7">
        <f>SUM(F23:G23)/Sheet3!$E$12</f>
        <v>7.0328515111695133E-2</v>
      </c>
      <c r="L23" s="7">
        <f>G23/Sheet3!$E$12</f>
        <v>2.4336399474375821E-2</v>
      </c>
      <c r="M23" s="7">
        <f t="shared" si="0"/>
        <v>4.5992115637319309E-2</v>
      </c>
      <c r="N23" s="6">
        <f t="shared" si="1"/>
        <v>0.34603886397608374</v>
      </c>
      <c r="O23" s="6">
        <f t="shared" si="2"/>
        <v>0.65396113602391626</v>
      </c>
    </row>
    <row r="24" spans="1:15" x14ac:dyDescent="0.25">
      <c r="A24" t="s">
        <v>61</v>
      </c>
      <c r="B24">
        <v>2020</v>
      </c>
      <c r="C24" t="s">
        <v>35</v>
      </c>
      <c r="D24" s="5">
        <v>193.55999999999995</v>
      </c>
      <c r="E24" s="5">
        <v>166.2</v>
      </c>
      <c r="F24" s="4">
        <v>32</v>
      </c>
      <c r="G24" s="4">
        <v>18</v>
      </c>
      <c r="H24" s="5">
        <v>359.75999999999993</v>
      </c>
      <c r="I24" s="4">
        <v>50.84</v>
      </c>
      <c r="J24">
        <v>0.91</v>
      </c>
      <c r="K24" s="7">
        <f>SUM(F24:G24)/Sheet3!$E$12</f>
        <v>6.5703022339027597E-2</v>
      </c>
      <c r="L24" s="7">
        <f>G24/Sheet3!$E$12</f>
        <v>2.3653088042049936E-2</v>
      </c>
      <c r="M24" s="7">
        <f t="shared" si="0"/>
        <v>4.2049934296977662E-2</v>
      </c>
      <c r="N24" s="6">
        <f t="shared" si="1"/>
        <v>0.36</v>
      </c>
      <c r="O24" s="6">
        <f t="shared" si="2"/>
        <v>0.64</v>
      </c>
    </row>
    <row r="25" spans="1:15" x14ac:dyDescent="0.25">
      <c r="A25" t="s">
        <v>61</v>
      </c>
      <c r="B25">
        <v>2020</v>
      </c>
      <c r="C25" t="s">
        <v>36</v>
      </c>
      <c r="D25" s="5">
        <v>129.03999999999996</v>
      </c>
      <c r="E25" s="5">
        <v>110.8</v>
      </c>
      <c r="F25" s="4">
        <v>30</v>
      </c>
      <c r="G25" s="4">
        <v>17.75</v>
      </c>
      <c r="H25" s="5">
        <v>239.83999999999997</v>
      </c>
      <c r="I25" s="4">
        <v>51.5</v>
      </c>
      <c r="J25">
        <v>0.89</v>
      </c>
      <c r="K25" s="7">
        <f>SUM(F25:G25)/Sheet3!$E$12</f>
        <v>6.2746386333771359E-2</v>
      </c>
      <c r="L25" s="7">
        <f>G25/Sheet3!$E$12</f>
        <v>2.3324572930354795E-2</v>
      </c>
      <c r="M25" s="7">
        <f t="shared" si="0"/>
        <v>3.9421813403416564E-2</v>
      </c>
      <c r="N25" s="6">
        <f t="shared" si="1"/>
        <v>0.37172774869109942</v>
      </c>
      <c r="O25" s="6">
        <f t="shared" si="2"/>
        <v>0.62827225130890063</v>
      </c>
    </row>
    <row r="26" spans="1:15" x14ac:dyDescent="0.25">
      <c r="A26" t="s">
        <v>62</v>
      </c>
      <c r="B26">
        <v>2020</v>
      </c>
      <c r="C26" t="s">
        <v>37</v>
      </c>
      <c r="D26" s="5">
        <v>23.161000000000001</v>
      </c>
      <c r="E26" s="5">
        <v>5.6350000000000007</v>
      </c>
      <c r="F26" s="4">
        <v>33.65</v>
      </c>
      <c r="G26" s="4">
        <v>20</v>
      </c>
      <c r="H26" s="5">
        <v>28.796000000000003</v>
      </c>
      <c r="I26" s="4">
        <v>90.84</v>
      </c>
      <c r="J26">
        <v>0.67</v>
      </c>
      <c r="K26" s="7">
        <f>SUM(F26:G26)/Sheet3!$F$12</f>
        <v>6.9136597938144334E-2</v>
      </c>
      <c r="L26" s="7">
        <f>G26/Sheet3!$F$12</f>
        <v>2.5773195876288658E-2</v>
      </c>
      <c r="M26" s="7">
        <f t="shared" si="0"/>
        <v>4.3363402061855676E-2</v>
      </c>
      <c r="N26" s="6">
        <f t="shared" si="1"/>
        <v>0.37278657968313139</v>
      </c>
      <c r="O26" s="6">
        <f t="shared" si="2"/>
        <v>0.62721342031686866</v>
      </c>
    </row>
    <row r="27" spans="1:15" x14ac:dyDescent="0.25">
      <c r="A27" t="s">
        <v>62</v>
      </c>
      <c r="B27">
        <v>2020</v>
      </c>
      <c r="C27" t="s">
        <v>38</v>
      </c>
      <c r="D27" s="5">
        <v>32.224000000000004</v>
      </c>
      <c r="E27" s="5">
        <v>7.8400000000000007</v>
      </c>
      <c r="F27" s="4">
        <v>35.65</v>
      </c>
      <c r="G27" s="4">
        <v>20.3</v>
      </c>
      <c r="H27" s="5">
        <v>40.064000000000007</v>
      </c>
      <c r="I27" s="4">
        <v>90.26</v>
      </c>
      <c r="J27">
        <v>0.69</v>
      </c>
      <c r="K27" s="7">
        <f>SUM(F27:G27)/Sheet3!$F$12</f>
        <v>7.2100515463917533E-2</v>
      </c>
      <c r="L27" s="7">
        <f>G27/Sheet3!$F$12</f>
        <v>2.615979381443299E-2</v>
      </c>
      <c r="M27" s="7">
        <f t="shared" si="0"/>
        <v>4.5940721649484539E-2</v>
      </c>
      <c r="N27" s="6">
        <f t="shared" si="1"/>
        <v>0.36282394995531719</v>
      </c>
      <c r="O27" s="6">
        <f t="shared" si="2"/>
        <v>0.6371760500446827</v>
      </c>
    </row>
    <row r="28" spans="1:15" x14ac:dyDescent="0.25">
      <c r="A28" t="s">
        <v>62</v>
      </c>
      <c r="B28">
        <v>2020</v>
      </c>
      <c r="C28" t="s">
        <v>39</v>
      </c>
      <c r="D28" s="5">
        <v>45.314999999999998</v>
      </c>
      <c r="E28" s="5">
        <v>11.025</v>
      </c>
      <c r="F28" s="4">
        <v>36.65</v>
      </c>
      <c r="G28" s="4">
        <v>20.52</v>
      </c>
      <c r="H28" s="5">
        <v>56.339999999999996</v>
      </c>
      <c r="I28" s="4">
        <v>89.95</v>
      </c>
      <c r="J28" s="4">
        <v>0.7</v>
      </c>
      <c r="K28" s="7">
        <f>SUM(F28:G28)/Sheet3!$F$12</f>
        <v>7.3672680412371142E-2</v>
      </c>
      <c r="L28" s="7">
        <f>G28/Sheet3!$F$12</f>
        <v>2.6443298969072163E-2</v>
      </c>
      <c r="M28" s="7">
        <f t="shared" si="0"/>
        <v>4.7229381443298982E-2</v>
      </c>
      <c r="N28" s="6">
        <f t="shared" si="1"/>
        <v>0.35892950848347027</v>
      </c>
      <c r="O28" s="6">
        <f t="shared" si="2"/>
        <v>0.64107049151652973</v>
      </c>
    </row>
    <row r="29" spans="1:15" x14ac:dyDescent="0.25">
      <c r="A29" t="s">
        <v>62</v>
      </c>
      <c r="B29">
        <v>2020</v>
      </c>
      <c r="C29" t="s">
        <v>40</v>
      </c>
      <c r="D29" s="5">
        <v>276.03999999999996</v>
      </c>
      <c r="E29" s="5">
        <v>144.35999999999999</v>
      </c>
      <c r="F29" s="4">
        <v>42.65</v>
      </c>
      <c r="G29" s="4">
        <v>25.85</v>
      </c>
      <c r="H29" s="5">
        <v>420.4</v>
      </c>
      <c r="I29" s="4">
        <v>87.55</v>
      </c>
      <c r="J29">
        <v>0.75</v>
      </c>
      <c r="K29" s="7">
        <f>SUM(F29:G29)/Sheet3!$F$12</f>
        <v>8.8273195876288665E-2</v>
      </c>
      <c r="L29" s="7">
        <f>G29/Sheet3!$F$12</f>
        <v>3.3311855670103092E-2</v>
      </c>
      <c r="M29" s="7">
        <f t="shared" si="0"/>
        <v>5.4961340206185573E-2</v>
      </c>
      <c r="N29" s="6">
        <f t="shared" si="1"/>
        <v>0.3773722627737226</v>
      </c>
      <c r="O29" s="6">
        <f t="shared" si="2"/>
        <v>0.6226277372262774</v>
      </c>
    </row>
    <row r="30" spans="1:15" x14ac:dyDescent="0.25">
      <c r="A30" t="s">
        <v>62</v>
      </c>
      <c r="B30">
        <v>2020</v>
      </c>
      <c r="C30" t="s">
        <v>41</v>
      </c>
      <c r="D30" s="5">
        <v>241.53499999999994</v>
      </c>
      <c r="E30" s="5">
        <v>126.31499999999998</v>
      </c>
      <c r="F30" s="4">
        <v>41.65</v>
      </c>
      <c r="G30" s="4">
        <v>24.1</v>
      </c>
      <c r="H30" s="5">
        <v>367.84999999999991</v>
      </c>
      <c r="I30" s="4">
        <v>87.62</v>
      </c>
      <c r="J30">
        <v>0.75</v>
      </c>
      <c r="K30" s="7">
        <f>SUM(F30:G30)/Sheet3!$F$12</f>
        <v>8.4729381443298973E-2</v>
      </c>
      <c r="L30" s="7">
        <f>G30/Sheet3!$F$12</f>
        <v>3.1056701030927836E-2</v>
      </c>
      <c r="M30" s="7">
        <f t="shared" si="0"/>
        <v>5.3672680412371138E-2</v>
      </c>
      <c r="N30" s="6">
        <f t="shared" si="1"/>
        <v>0.36653992395437263</v>
      </c>
      <c r="O30" s="6">
        <f t="shared" si="2"/>
        <v>0.63346007604562737</v>
      </c>
    </row>
    <row r="31" spans="1:15" x14ac:dyDescent="0.25">
      <c r="A31" t="s">
        <v>62</v>
      </c>
      <c r="B31">
        <v>2020</v>
      </c>
      <c r="C31" t="s">
        <v>42</v>
      </c>
      <c r="D31" s="5">
        <v>172.52499999999998</v>
      </c>
      <c r="E31" s="5">
        <v>90.224999999999994</v>
      </c>
      <c r="F31" s="4">
        <v>40.65</v>
      </c>
      <c r="G31" s="4">
        <v>24.1</v>
      </c>
      <c r="H31" s="5">
        <v>262.75</v>
      </c>
      <c r="I31" s="4">
        <v>88.14</v>
      </c>
      <c r="J31">
        <v>0.73</v>
      </c>
      <c r="K31" s="7">
        <f>SUM(F31:G31)/Sheet3!$F$12</f>
        <v>8.3440721649484531E-2</v>
      </c>
      <c r="L31" s="7">
        <f>G31/Sheet3!$F$12</f>
        <v>3.1056701030927836E-2</v>
      </c>
      <c r="M31" s="7">
        <f t="shared" si="0"/>
        <v>5.2384020618556695E-2</v>
      </c>
      <c r="N31" s="6">
        <f t="shared" si="1"/>
        <v>0.37220077220077225</v>
      </c>
      <c r="O31" s="6">
        <f t="shared" si="2"/>
        <v>0.62779922779922781</v>
      </c>
    </row>
    <row r="32" spans="1:15" x14ac:dyDescent="0.25">
      <c r="A32" t="s">
        <v>62</v>
      </c>
      <c r="B32">
        <v>2020</v>
      </c>
      <c r="C32" t="s">
        <v>43</v>
      </c>
      <c r="D32" s="5">
        <v>51.417000000000002</v>
      </c>
      <c r="E32" s="5">
        <v>47.530999999999999</v>
      </c>
      <c r="F32" s="4">
        <v>38.65</v>
      </c>
      <c r="G32">
        <v>21.85</v>
      </c>
      <c r="H32" s="5">
        <v>98.948000000000008</v>
      </c>
      <c r="I32" s="4">
        <v>89.14</v>
      </c>
      <c r="J32">
        <v>0.72</v>
      </c>
      <c r="K32" s="7">
        <f>SUM(F32:G32)/Sheet3!$F$12</f>
        <v>7.7963917525773196E-2</v>
      </c>
      <c r="L32" s="7">
        <f>G32/Sheet3!$F$12</f>
        <v>2.8157216494845361E-2</v>
      </c>
      <c r="M32" s="7">
        <f t="shared" si="0"/>
        <v>4.9806701030927839E-2</v>
      </c>
      <c r="N32" s="6">
        <f t="shared" si="1"/>
        <v>0.36115702479338846</v>
      </c>
      <c r="O32" s="6">
        <f t="shared" si="2"/>
        <v>0.6388429752066116</v>
      </c>
    </row>
    <row r="33" spans="1:15" x14ac:dyDescent="0.25">
      <c r="A33" t="s">
        <v>62</v>
      </c>
      <c r="B33">
        <v>2020</v>
      </c>
      <c r="C33" t="s">
        <v>44</v>
      </c>
      <c r="D33" s="5">
        <v>40.779000000000003</v>
      </c>
      <c r="E33" s="5">
        <v>37.697000000000003</v>
      </c>
      <c r="F33" s="4">
        <v>38.15</v>
      </c>
      <c r="G33">
        <v>21.82</v>
      </c>
      <c r="H33" s="5">
        <v>78.475999999999999</v>
      </c>
      <c r="I33" s="4">
        <v>89.55</v>
      </c>
      <c r="J33">
        <v>0.71</v>
      </c>
      <c r="K33" s="7">
        <f>SUM(F33:G33)/Sheet3!$F$12</f>
        <v>7.7280927835051541E-2</v>
      </c>
      <c r="L33" s="7">
        <f>G33/Sheet3!$F$12</f>
        <v>2.8118556701030927E-2</v>
      </c>
      <c r="M33" s="7">
        <f t="shared" si="0"/>
        <v>4.916237113402061E-2</v>
      </c>
      <c r="N33" s="6">
        <f t="shared" si="1"/>
        <v>0.36384859096214778</v>
      </c>
      <c r="O33" s="6">
        <f t="shared" si="2"/>
        <v>0.63615140903785217</v>
      </c>
    </row>
    <row r="34" spans="1:15" x14ac:dyDescent="0.25">
      <c r="A34" t="s">
        <v>62</v>
      </c>
      <c r="B34">
        <v>2020</v>
      </c>
      <c r="C34" t="s">
        <v>45</v>
      </c>
      <c r="D34" s="5">
        <v>85.103999999999999</v>
      </c>
      <c r="E34" s="5">
        <v>78.671999999999997</v>
      </c>
      <c r="F34" s="4">
        <v>39.65</v>
      </c>
      <c r="G34" s="4">
        <v>22</v>
      </c>
      <c r="H34" s="5">
        <v>163.77600000000001</v>
      </c>
      <c r="I34" s="4">
        <v>88.62</v>
      </c>
      <c r="J34">
        <v>0.72</v>
      </c>
      <c r="K34" s="7">
        <f>SUM(F34:G34)/Sheet3!$F$12</f>
        <v>7.9445876288659789E-2</v>
      </c>
      <c r="L34" s="7">
        <f>G34/Sheet3!$F$12</f>
        <v>2.8350515463917526E-2</v>
      </c>
      <c r="M34" s="7">
        <f t="shared" ref="M34:M58" si="3">K34-L34</f>
        <v>5.1095360824742267E-2</v>
      </c>
      <c r="N34" s="6">
        <f t="shared" ref="N34:N58" si="4">L34/K34</f>
        <v>0.35685320356853206</v>
      </c>
      <c r="O34" s="6">
        <f t="shared" ref="O34:O58" si="5">M34/K34</f>
        <v>0.64314679643146799</v>
      </c>
    </row>
    <row r="35" spans="1:15" x14ac:dyDescent="0.25">
      <c r="A35" t="s">
        <v>62</v>
      </c>
      <c r="B35">
        <v>2021</v>
      </c>
      <c r="C35" t="s">
        <v>34</v>
      </c>
      <c r="D35" s="5">
        <v>33.950000000000045</v>
      </c>
      <c r="E35" s="5">
        <v>25.25</v>
      </c>
      <c r="F35" s="4">
        <v>37.15</v>
      </c>
      <c r="G35">
        <v>20.65</v>
      </c>
      <c r="H35" s="5">
        <v>59.200000000000045</v>
      </c>
      <c r="I35" s="4">
        <v>89.64</v>
      </c>
      <c r="J35">
        <v>0.71</v>
      </c>
      <c r="K35" s="7">
        <f>SUM(F35:G35)/Sheet3!$F$12</f>
        <v>7.4484536082474226E-2</v>
      </c>
      <c r="L35" s="7">
        <f>G35/Sheet3!$F$12</f>
        <v>2.661082474226804E-2</v>
      </c>
      <c r="M35" s="7">
        <f t="shared" si="3"/>
        <v>4.7873711340206182E-2</v>
      </c>
      <c r="N35" s="6">
        <f t="shared" si="4"/>
        <v>0.35726643598615915</v>
      </c>
      <c r="O35" s="6">
        <f t="shared" si="5"/>
        <v>0.64273356401384074</v>
      </c>
    </row>
    <row r="36" spans="1:15" x14ac:dyDescent="0.25">
      <c r="A36" t="s">
        <v>62</v>
      </c>
      <c r="B36">
        <v>2021</v>
      </c>
      <c r="C36" t="s">
        <v>35</v>
      </c>
      <c r="D36" s="5">
        <v>20.370000000000026</v>
      </c>
      <c r="E36" s="5">
        <v>15.149999999999999</v>
      </c>
      <c r="F36" s="4">
        <v>34.65</v>
      </c>
      <c r="G36">
        <v>20.25</v>
      </c>
      <c r="H36" s="5">
        <v>35.520000000000024</v>
      </c>
      <c r="I36" s="4">
        <v>90.8</v>
      </c>
      <c r="J36">
        <v>0.68</v>
      </c>
      <c r="K36" s="7">
        <f>SUM(F36:G36)/Sheet3!$F$12</f>
        <v>7.074742268041237E-2</v>
      </c>
      <c r="L36" s="7">
        <f>G36/Sheet3!$F$12</f>
        <v>2.6095360824742269E-2</v>
      </c>
      <c r="M36" s="7">
        <f t="shared" si="3"/>
        <v>4.4652061855670097E-2</v>
      </c>
      <c r="N36" s="6">
        <f t="shared" si="4"/>
        <v>0.36885245901639346</v>
      </c>
      <c r="O36" s="6">
        <f t="shared" si="5"/>
        <v>0.63114754098360648</v>
      </c>
    </row>
    <row r="37" spans="1:15" x14ac:dyDescent="0.25">
      <c r="A37" t="s">
        <v>62</v>
      </c>
      <c r="B37">
        <v>2021</v>
      </c>
      <c r="C37" t="s">
        <v>36</v>
      </c>
      <c r="D37" s="5">
        <v>13.58000000000002</v>
      </c>
      <c r="E37" s="5">
        <v>10.100000000000001</v>
      </c>
      <c r="F37" s="4">
        <v>32.65</v>
      </c>
      <c r="G37">
        <v>19.75</v>
      </c>
      <c r="H37" s="5">
        <v>23.680000000000021</v>
      </c>
      <c r="I37" s="4">
        <v>91.5</v>
      </c>
      <c r="J37">
        <v>0.65</v>
      </c>
      <c r="K37" s="7">
        <f>SUM(F37:G37)/Sheet3!$F$12</f>
        <v>6.7525773195876285E-2</v>
      </c>
      <c r="L37" s="7">
        <f>G37/Sheet3!$F$12</f>
        <v>2.5451030927835051E-2</v>
      </c>
      <c r="M37" s="7">
        <f t="shared" si="3"/>
        <v>4.2074742268041233E-2</v>
      </c>
      <c r="N37" s="6">
        <f t="shared" si="4"/>
        <v>0.37690839694656492</v>
      </c>
      <c r="O37" s="6">
        <f t="shared" si="5"/>
        <v>0.62309160305343514</v>
      </c>
    </row>
    <row r="38" spans="1:15" x14ac:dyDescent="0.25">
      <c r="A38" t="s">
        <v>63</v>
      </c>
      <c r="B38">
        <v>2021</v>
      </c>
      <c r="C38" t="s">
        <v>37</v>
      </c>
      <c r="D38" s="5">
        <v>44.137</v>
      </c>
      <c r="E38" s="5">
        <v>41.077999999999996</v>
      </c>
      <c r="F38" s="4">
        <v>22.35</v>
      </c>
      <c r="G38">
        <v>20.100000000000001</v>
      </c>
      <c r="H38" s="5">
        <v>85.215000000000003</v>
      </c>
      <c r="I38" s="4">
        <v>54.9</v>
      </c>
      <c r="J38">
        <v>0.76</v>
      </c>
      <c r="K38" s="7">
        <f>SUM(F38:G38)/Sheet3!$G$12</f>
        <v>5.4987046632124358E-2</v>
      </c>
      <c r="L38" s="7">
        <f>G38/Sheet3!$G$12</f>
        <v>2.6036269430051814E-2</v>
      </c>
      <c r="M38" s="7">
        <f t="shared" si="3"/>
        <v>2.8950777202072543E-2</v>
      </c>
      <c r="N38" s="6">
        <f t="shared" si="4"/>
        <v>0.47349823321554768</v>
      </c>
      <c r="O38" s="6">
        <f t="shared" si="5"/>
        <v>0.52650176678445237</v>
      </c>
    </row>
    <row r="39" spans="1:15" x14ac:dyDescent="0.25">
      <c r="A39" t="s">
        <v>63</v>
      </c>
      <c r="B39">
        <v>2021</v>
      </c>
      <c r="C39" t="s">
        <v>38</v>
      </c>
      <c r="D39" s="5">
        <v>61.408000000000001</v>
      </c>
      <c r="E39" s="5">
        <v>57.151999999999994</v>
      </c>
      <c r="F39" s="4">
        <v>23.35</v>
      </c>
      <c r="G39">
        <v>20.350000000000001</v>
      </c>
      <c r="H39" s="5">
        <v>118.56</v>
      </c>
      <c r="I39" s="4">
        <v>54.24</v>
      </c>
      <c r="J39">
        <v>0.78</v>
      </c>
      <c r="K39" s="7">
        <f>SUM(F39:G39)/Sheet3!$G$12</f>
        <v>5.6606217616580315E-2</v>
      </c>
      <c r="L39" s="7">
        <f>G39/Sheet3!$G$12</f>
        <v>2.6360103626943007E-2</v>
      </c>
      <c r="M39" s="7">
        <f t="shared" si="3"/>
        <v>3.0246113989637308E-2</v>
      </c>
      <c r="N39" s="6">
        <f t="shared" si="4"/>
        <v>0.46567505720823799</v>
      </c>
      <c r="O39" s="6">
        <f t="shared" si="5"/>
        <v>0.53432494279176201</v>
      </c>
    </row>
    <row r="40" spans="1:15" x14ac:dyDescent="0.25">
      <c r="A40" t="s">
        <v>63</v>
      </c>
      <c r="B40">
        <v>2021</v>
      </c>
      <c r="C40" t="s">
        <v>39</v>
      </c>
      <c r="D40" s="5">
        <v>86.35499999999999</v>
      </c>
      <c r="E40" s="5">
        <v>80.36999999999999</v>
      </c>
      <c r="F40" s="4">
        <v>24.35</v>
      </c>
      <c r="G40">
        <v>20.6</v>
      </c>
      <c r="H40" s="5">
        <v>166.72499999999997</v>
      </c>
      <c r="I40" s="4">
        <v>54.2</v>
      </c>
      <c r="J40">
        <v>0.79</v>
      </c>
      <c r="K40" s="7">
        <f>SUM(F40:G40)/Sheet3!$G$12</f>
        <v>5.8225388601036272E-2</v>
      </c>
      <c r="L40" s="7">
        <f>G40/Sheet3!$G$12</f>
        <v>2.66839378238342E-2</v>
      </c>
      <c r="M40" s="7">
        <f t="shared" si="3"/>
        <v>3.1541450777202072E-2</v>
      </c>
      <c r="N40" s="6">
        <f t="shared" si="4"/>
        <v>0.45828698553948838</v>
      </c>
      <c r="O40" s="6">
        <f t="shared" si="5"/>
        <v>0.54171301446051168</v>
      </c>
    </row>
    <row r="41" spans="1:15" x14ac:dyDescent="0.25">
      <c r="A41" t="s">
        <v>63</v>
      </c>
      <c r="B41">
        <v>2021</v>
      </c>
      <c r="C41" t="s">
        <v>40</v>
      </c>
      <c r="D41" s="5">
        <v>432.55999999999995</v>
      </c>
      <c r="E41" s="5">
        <v>281.2</v>
      </c>
      <c r="F41" s="4">
        <v>32.35</v>
      </c>
      <c r="G41">
        <v>26.2</v>
      </c>
      <c r="H41" s="5">
        <v>713.76</v>
      </c>
      <c r="I41" s="4">
        <v>50.95</v>
      </c>
      <c r="J41">
        <v>0.86</v>
      </c>
      <c r="K41" s="7">
        <f>SUM(F41:G41)/Sheet3!$G$12</f>
        <v>7.5841968911917093E-2</v>
      </c>
      <c r="L41" s="7">
        <f>G41/Sheet3!$G$12</f>
        <v>3.3937823834196891E-2</v>
      </c>
      <c r="M41" s="7">
        <f t="shared" si="3"/>
        <v>4.1904145077720202E-2</v>
      </c>
      <c r="N41" s="6">
        <f t="shared" si="4"/>
        <v>0.4474807856532878</v>
      </c>
      <c r="O41" s="6">
        <f t="shared" si="5"/>
        <v>0.55251921434671214</v>
      </c>
    </row>
    <row r="42" spans="1:15" x14ac:dyDescent="0.25">
      <c r="A42" t="s">
        <v>63</v>
      </c>
      <c r="B42">
        <v>2021</v>
      </c>
      <c r="C42" t="s">
        <v>41</v>
      </c>
      <c r="D42" s="5">
        <v>378.48999999999995</v>
      </c>
      <c r="E42" s="5">
        <v>246.04999999999998</v>
      </c>
      <c r="F42" s="4">
        <v>30.35</v>
      </c>
      <c r="G42">
        <v>24.45</v>
      </c>
      <c r="H42" s="5">
        <v>624.54</v>
      </c>
      <c r="I42" s="4">
        <v>51.54</v>
      </c>
      <c r="J42">
        <v>0.84</v>
      </c>
      <c r="K42" s="7">
        <f>SUM(F42:G42)/Sheet3!$G$12</f>
        <v>7.0984455958549214E-2</v>
      </c>
      <c r="L42" s="7">
        <f>G42/Sheet3!$G$12</f>
        <v>3.1670984455958548E-2</v>
      </c>
      <c r="M42" s="7">
        <f t="shared" si="3"/>
        <v>3.9313471502590666E-2</v>
      </c>
      <c r="N42" s="6">
        <f t="shared" si="4"/>
        <v>0.44616788321167888</v>
      </c>
      <c r="O42" s="6">
        <f t="shared" si="5"/>
        <v>0.55383211678832112</v>
      </c>
    </row>
    <row r="43" spans="1:15" x14ac:dyDescent="0.25">
      <c r="A43" t="s">
        <v>63</v>
      </c>
      <c r="B43">
        <v>2021</v>
      </c>
      <c r="C43" t="s">
        <v>42</v>
      </c>
      <c r="D43" s="5">
        <v>270.34999999999997</v>
      </c>
      <c r="E43" s="5">
        <v>175.75</v>
      </c>
      <c r="F43" s="4">
        <v>28.35</v>
      </c>
      <c r="G43">
        <v>22.2</v>
      </c>
      <c r="H43" s="5">
        <v>446.09999999999997</v>
      </c>
      <c r="I43" s="4">
        <v>52.54</v>
      </c>
      <c r="J43">
        <v>0.83</v>
      </c>
      <c r="K43" s="7">
        <f>SUM(F43:G43)/Sheet3!$G$12</f>
        <v>6.5479274611398963E-2</v>
      </c>
      <c r="L43" s="7">
        <f>G43/Sheet3!$G$12</f>
        <v>2.8756476683937823E-2</v>
      </c>
      <c r="M43" s="7">
        <f t="shared" si="3"/>
        <v>3.6722797927461137E-2</v>
      </c>
      <c r="N43" s="6">
        <f t="shared" si="4"/>
        <v>0.43916913946587538</v>
      </c>
      <c r="O43" s="6">
        <f t="shared" si="5"/>
        <v>0.56083086053412456</v>
      </c>
    </row>
    <row r="44" spans="1:15" x14ac:dyDescent="0.25">
      <c r="A44" t="s">
        <v>63</v>
      </c>
      <c r="B44">
        <v>2021</v>
      </c>
      <c r="C44" t="s">
        <v>43</v>
      </c>
      <c r="D44" s="5">
        <v>228.54899999999998</v>
      </c>
      <c r="E44" s="5">
        <v>197.72199999999998</v>
      </c>
      <c r="F44" s="4">
        <v>27.85</v>
      </c>
      <c r="G44">
        <v>22.17</v>
      </c>
      <c r="H44" s="5">
        <v>426.27099999999996</v>
      </c>
      <c r="I44" s="4">
        <v>52.95</v>
      </c>
      <c r="J44">
        <v>0.82</v>
      </c>
      <c r="K44" s="7">
        <f>SUM(F44:G44)/Sheet3!$G$12</f>
        <v>6.4792746113989635E-2</v>
      </c>
      <c r="L44" s="7">
        <f>G44/Sheet3!$G$12</f>
        <v>2.8717616580310884E-2</v>
      </c>
      <c r="M44" s="7">
        <f t="shared" si="3"/>
        <v>3.6075129533678751E-2</v>
      </c>
      <c r="N44" s="6">
        <f t="shared" si="4"/>
        <v>0.44322271091563381</v>
      </c>
      <c r="O44" s="6">
        <f t="shared" si="5"/>
        <v>0.55677728908436619</v>
      </c>
    </row>
    <row r="45" spans="1:15" x14ac:dyDescent="0.25">
      <c r="A45" t="s">
        <v>63</v>
      </c>
      <c r="B45">
        <v>2021</v>
      </c>
      <c r="C45" t="s">
        <v>44</v>
      </c>
      <c r="D45" s="5">
        <v>181.26300000000001</v>
      </c>
      <c r="E45" s="5">
        <v>156.81399999999999</v>
      </c>
      <c r="F45" s="4">
        <v>26.35</v>
      </c>
      <c r="G45">
        <v>20.87</v>
      </c>
      <c r="H45" s="5">
        <v>338.077</v>
      </c>
      <c r="I45" s="4">
        <v>53.35</v>
      </c>
      <c r="J45">
        <v>0.81</v>
      </c>
      <c r="K45" s="7">
        <f>SUM(F45:G45)/Sheet3!$G$12</f>
        <v>6.1165803108808287E-2</v>
      </c>
      <c r="L45" s="7">
        <f>G45/Sheet3!$G$12</f>
        <v>2.7033678756476685E-2</v>
      </c>
      <c r="M45" s="7">
        <f t="shared" si="3"/>
        <v>3.4132124352331601E-2</v>
      </c>
      <c r="N45" s="6">
        <f t="shared" si="4"/>
        <v>0.44197373994070316</v>
      </c>
      <c r="O45" s="6">
        <f t="shared" si="5"/>
        <v>0.5580262600592969</v>
      </c>
    </row>
    <row r="46" spans="1:15" x14ac:dyDescent="0.25">
      <c r="A46" t="s">
        <v>63</v>
      </c>
      <c r="B46">
        <v>2021</v>
      </c>
      <c r="C46" t="s">
        <v>45</v>
      </c>
      <c r="D46" s="5">
        <v>378.28800000000001</v>
      </c>
      <c r="E46" s="5">
        <v>327.26400000000001</v>
      </c>
      <c r="F46" s="4">
        <v>31.35</v>
      </c>
      <c r="G46">
        <v>24.45</v>
      </c>
      <c r="H46" s="5">
        <v>705.55200000000002</v>
      </c>
      <c r="I46" s="4">
        <v>51.02</v>
      </c>
      <c r="J46">
        <v>0.86</v>
      </c>
      <c r="K46" s="7">
        <f>SUM(F46:G46)/Sheet3!$G$12</f>
        <v>7.2279792746113986E-2</v>
      </c>
      <c r="L46" s="7">
        <f>G46/Sheet3!$G$12</f>
        <v>3.1670984455958548E-2</v>
      </c>
      <c r="M46" s="7">
        <f t="shared" si="3"/>
        <v>4.0608808290155438E-2</v>
      </c>
      <c r="N46" s="6">
        <f t="shared" si="4"/>
        <v>0.43817204301075269</v>
      </c>
      <c r="O46" s="6">
        <f t="shared" si="5"/>
        <v>0.56182795698924726</v>
      </c>
    </row>
    <row r="47" spans="1:15" x14ac:dyDescent="0.25">
      <c r="A47" t="s">
        <v>63</v>
      </c>
      <c r="B47">
        <v>2022</v>
      </c>
      <c r="C47" t="s">
        <v>34</v>
      </c>
      <c r="D47" s="5">
        <v>295.54999999999995</v>
      </c>
      <c r="E47" s="5">
        <v>292.5</v>
      </c>
      <c r="F47" s="4">
        <v>29.35</v>
      </c>
      <c r="G47">
        <v>22.35</v>
      </c>
      <c r="H47" s="5">
        <v>588.04999999999995</v>
      </c>
      <c r="I47" s="4">
        <v>52.02</v>
      </c>
      <c r="J47">
        <v>0.83</v>
      </c>
      <c r="K47" s="7">
        <f>SUM(F47:G47)/Sheet3!$G$12</f>
        <v>6.6968911917098445E-2</v>
      </c>
      <c r="L47" s="7">
        <f>G47/Sheet3!$G$12</f>
        <v>2.895077720207254E-2</v>
      </c>
      <c r="M47" s="7">
        <f t="shared" si="3"/>
        <v>3.8018134715025909E-2</v>
      </c>
      <c r="N47" s="6">
        <f t="shared" si="4"/>
        <v>0.43230174081237915</v>
      </c>
      <c r="O47" s="6">
        <f t="shared" si="5"/>
        <v>0.56769825918762096</v>
      </c>
    </row>
    <row r="48" spans="1:15" x14ac:dyDescent="0.25">
      <c r="A48" t="s">
        <v>63</v>
      </c>
      <c r="B48">
        <v>2022</v>
      </c>
      <c r="C48" t="s">
        <v>35</v>
      </c>
      <c r="D48" s="5">
        <v>177.32999999999996</v>
      </c>
      <c r="E48" s="5">
        <v>175.5</v>
      </c>
      <c r="F48" s="4">
        <v>26.85</v>
      </c>
      <c r="G48">
        <v>21</v>
      </c>
      <c r="H48" s="5">
        <v>352.82999999999993</v>
      </c>
      <c r="I48" s="4">
        <v>53.04</v>
      </c>
      <c r="J48">
        <v>0.82</v>
      </c>
      <c r="K48" s="7">
        <f>SUM(F48:G48)/Sheet3!$G$12</f>
        <v>6.1981865284974097E-2</v>
      </c>
      <c r="L48" s="7">
        <f>G48/Sheet3!$G$12</f>
        <v>2.7202072538860103E-2</v>
      </c>
      <c r="M48" s="7">
        <f t="shared" si="3"/>
        <v>3.4779792746113994E-2</v>
      </c>
      <c r="N48" s="6">
        <f t="shared" si="4"/>
        <v>0.43887147335423193</v>
      </c>
      <c r="O48" s="6">
        <f t="shared" si="5"/>
        <v>0.56112852664576807</v>
      </c>
    </row>
    <row r="49" spans="1:15" x14ac:dyDescent="0.25">
      <c r="A49" t="s">
        <v>63</v>
      </c>
      <c r="B49">
        <v>2022</v>
      </c>
      <c r="C49" t="s">
        <v>36</v>
      </c>
      <c r="D49" s="5">
        <v>118.21999999999998</v>
      </c>
      <c r="E49" s="5">
        <v>117</v>
      </c>
      <c r="F49" s="4">
        <v>25.35</v>
      </c>
      <c r="G49">
        <v>20.65</v>
      </c>
      <c r="H49" s="5">
        <v>235.21999999999997</v>
      </c>
      <c r="I49" s="4">
        <v>53.66</v>
      </c>
      <c r="J49">
        <v>0.8</v>
      </c>
      <c r="K49" s="7">
        <f>SUM(F49:G49)/Sheet3!$G$12</f>
        <v>5.9585492227979271E-2</v>
      </c>
      <c r="L49" s="7">
        <f>G49/Sheet3!$G$12</f>
        <v>2.6748704663212435E-2</v>
      </c>
      <c r="M49" s="7">
        <f t="shared" si="3"/>
        <v>3.2836787564766837E-2</v>
      </c>
      <c r="N49" s="6">
        <f t="shared" si="4"/>
        <v>0.44891304347826089</v>
      </c>
      <c r="O49" s="6">
        <f t="shared" si="5"/>
        <v>0.55108695652173911</v>
      </c>
    </row>
    <row r="50" spans="1:15" x14ac:dyDescent="0.25">
      <c r="A50" t="s">
        <v>64</v>
      </c>
      <c r="B50">
        <v>2022</v>
      </c>
      <c r="C50" t="s">
        <v>37</v>
      </c>
      <c r="D50" s="5">
        <v>362.57200000000006</v>
      </c>
      <c r="E50" s="5">
        <v>235.75000000000003</v>
      </c>
      <c r="F50" s="4">
        <v>36.5</v>
      </c>
      <c r="G50">
        <v>24.05</v>
      </c>
      <c r="H50" s="5">
        <v>598.32200000000012</v>
      </c>
      <c r="I50" s="4">
        <v>57.24</v>
      </c>
      <c r="J50">
        <v>0.93</v>
      </c>
      <c r="K50" s="7">
        <f>SUM(F50:G50)/Sheet3!$H$12</f>
        <v>7.8028350515463918E-2</v>
      </c>
      <c r="L50" s="7">
        <f>G50/Sheet3!$H$12</f>
        <v>3.0992268041237114E-2</v>
      </c>
      <c r="M50" s="7">
        <f t="shared" si="3"/>
        <v>4.7036082474226804E-2</v>
      </c>
      <c r="N50" s="6">
        <f t="shared" si="4"/>
        <v>0.39719240297274983</v>
      </c>
      <c r="O50" s="6">
        <f t="shared" si="5"/>
        <v>0.60280759702725017</v>
      </c>
    </row>
    <row r="51" spans="1:15" x14ac:dyDescent="0.25">
      <c r="A51" t="s">
        <v>64</v>
      </c>
      <c r="B51">
        <v>2022</v>
      </c>
      <c r="C51" t="s">
        <v>38</v>
      </c>
      <c r="D51" s="5">
        <v>504.44800000000004</v>
      </c>
      <c r="E51" s="5">
        <v>328</v>
      </c>
      <c r="F51" s="4">
        <v>38.1</v>
      </c>
      <c r="G51">
        <v>23.85</v>
      </c>
      <c r="H51" s="5">
        <v>832.44800000000009</v>
      </c>
      <c r="I51" s="4">
        <v>56.66</v>
      </c>
      <c r="J51">
        <v>0.94</v>
      </c>
      <c r="K51" s="7">
        <f>SUM(F51:G51)/Sheet3!$H$12</f>
        <v>7.9832474226804132E-2</v>
      </c>
      <c r="L51" s="7">
        <f>G51/Sheet3!$H$12</f>
        <v>3.0734536082474229E-2</v>
      </c>
      <c r="M51" s="7">
        <f t="shared" si="3"/>
        <v>4.9097938144329903E-2</v>
      </c>
      <c r="N51" s="6">
        <f t="shared" si="4"/>
        <v>0.3849878934624697</v>
      </c>
      <c r="O51" s="6">
        <f t="shared" si="5"/>
        <v>0.61501210653753025</v>
      </c>
    </row>
    <row r="52" spans="1:15" x14ac:dyDescent="0.25">
      <c r="A52" t="s">
        <v>64</v>
      </c>
      <c r="B52">
        <v>2022</v>
      </c>
      <c r="C52" t="s">
        <v>39</v>
      </c>
      <c r="D52" s="5">
        <v>709.38</v>
      </c>
      <c r="E52" s="5">
        <v>461.25</v>
      </c>
      <c r="F52" s="4">
        <v>41.15</v>
      </c>
      <c r="G52">
        <v>26.32</v>
      </c>
      <c r="H52" s="5">
        <v>1170.6300000000001</v>
      </c>
      <c r="I52" s="4">
        <v>55.95</v>
      </c>
      <c r="J52">
        <v>0.95</v>
      </c>
      <c r="K52" s="7">
        <f>SUM(F52:G52)/Sheet3!$H$12</f>
        <v>8.6945876288659796E-2</v>
      </c>
      <c r="L52" s="7">
        <f>G52/Sheet3!$H$12</f>
        <v>3.3917525773195879E-2</v>
      </c>
      <c r="M52" s="7">
        <f t="shared" si="3"/>
        <v>5.3028350515463916E-2</v>
      </c>
      <c r="N52" s="6">
        <f t="shared" si="4"/>
        <v>0.39009930339410109</v>
      </c>
      <c r="O52" s="6">
        <f t="shared" si="5"/>
        <v>0.60990069660589885</v>
      </c>
    </row>
    <row r="53" spans="1:15" x14ac:dyDescent="0.25">
      <c r="A53" t="s">
        <v>64</v>
      </c>
      <c r="B53">
        <v>2022</v>
      </c>
      <c r="C53" t="s">
        <v>40</v>
      </c>
      <c r="D53" s="5">
        <v>1139.3600000000001</v>
      </c>
      <c r="E53" s="5">
        <v>466.5200000000001</v>
      </c>
      <c r="F53" s="4">
        <v>55.58</v>
      </c>
      <c r="G53" s="4">
        <v>26.41</v>
      </c>
      <c r="H53" s="5">
        <v>1605.88</v>
      </c>
      <c r="I53" s="4">
        <v>54.54</v>
      </c>
      <c r="J53">
        <v>0.99</v>
      </c>
      <c r="K53" s="7">
        <f>SUM(F53:G53)/Sheet3!$H$12</f>
        <v>0.10565721649484536</v>
      </c>
      <c r="L53" s="7">
        <f>G53/Sheet3!$H$12</f>
        <v>3.4033505154639175E-2</v>
      </c>
      <c r="M53" s="7">
        <f t="shared" si="3"/>
        <v>7.1623711340206175E-2</v>
      </c>
      <c r="N53" s="6">
        <f t="shared" si="4"/>
        <v>0.32211245273813882</v>
      </c>
      <c r="O53" s="6">
        <f t="shared" si="5"/>
        <v>0.67788754726186118</v>
      </c>
    </row>
    <row r="54" spans="1:15" x14ac:dyDescent="0.25">
      <c r="A54" t="s">
        <v>64</v>
      </c>
      <c r="B54">
        <v>2022</v>
      </c>
      <c r="C54" t="s">
        <v>41</v>
      </c>
      <c r="D54" s="5">
        <v>996.93999999999994</v>
      </c>
      <c r="E54" s="5">
        <v>408.20500000000004</v>
      </c>
      <c r="F54" s="4">
        <v>52.5</v>
      </c>
      <c r="G54" s="4">
        <v>25.46</v>
      </c>
      <c r="H54" s="5">
        <v>1405.145</v>
      </c>
      <c r="I54" s="4">
        <v>55.02</v>
      </c>
      <c r="J54">
        <v>0.98</v>
      </c>
      <c r="K54" s="7">
        <f>SUM(F54:G54)/Sheet3!$H$12</f>
        <v>0.1004639175257732</v>
      </c>
      <c r="L54" s="7">
        <f>G54/Sheet3!$H$12</f>
        <v>3.2809278350515468E-2</v>
      </c>
      <c r="M54" s="7">
        <f t="shared" si="3"/>
        <v>6.7654639175257741E-2</v>
      </c>
      <c r="N54" s="6">
        <f t="shared" si="4"/>
        <v>0.3265777321703438</v>
      </c>
      <c r="O54" s="6">
        <f t="shared" si="5"/>
        <v>0.67342226782965631</v>
      </c>
    </row>
    <row r="55" spans="1:15" x14ac:dyDescent="0.25">
      <c r="A55" t="s">
        <v>64</v>
      </c>
      <c r="B55">
        <v>2022</v>
      </c>
      <c r="C55" t="s">
        <v>42</v>
      </c>
      <c r="D55" s="5">
        <v>712.1</v>
      </c>
      <c r="E55" s="5">
        <v>291.57500000000005</v>
      </c>
      <c r="F55" s="4">
        <v>41.21</v>
      </c>
      <c r="G55" s="4">
        <v>19.25</v>
      </c>
      <c r="H55" s="5">
        <v>1003.6750000000001</v>
      </c>
      <c r="I55" s="4">
        <v>56.35</v>
      </c>
      <c r="J55">
        <v>0.96</v>
      </c>
      <c r="K55" s="7">
        <f>SUM(F55:G55)/Sheet3!$H$12</f>
        <v>7.7912371134020622E-2</v>
      </c>
      <c r="L55" s="7">
        <f>G55/Sheet3!$H$12</f>
        <v>2.4806701030927834E-2</v>
      </c>
      <c r="M55" s="7">
        <f t="shared" si="3"/>
        <v>5.3105670103092792E-2</v>
      </c>
      <c r="N55" s="6">
        <f t="shared" si="4"/>
        <v>0.31839232550446572</v>
      </c>
      <c r="O55" s="6">
        <f t="shared" si="5"/>
        <v>0.68160767449553428</v>
      </c>
    </row>
    <row r="56" spans="1:15" x14ac:dyDescent="0.25">
      <c r="A56" t="s">
        <v>64</v>
      </c>
      <c r="B56">
        <v>2022</v>
      </c>
      <c r="C56" t="s">
        <v>43</v>
      </c>
      <c r="D56" s="5">
        <v>419.51399999999995</v>
      </c>
      <c r="E56" s="5">
        <v>250.995</v>
      </c>
      <c r="F56" s="4">
        <v>32.299999999999997</v>
      </c>
      <c r="G56" s="4">
        <v>24.51</v>
      </c>
      <c r="H56" s="5">
        <v>670.50900000000001</v>
      </c>
      <c r="I56" s="4">
        <v>57.2</v>
      </c>
      <c r="J56">
        <v>0.93</v>
      </c>
      <c r="K56" s="7">
        <f>SUM(F56:G56)/Sheet3!$H$12</f>
        <v>7.3208762886597945E-2</v>
      </c>
      <c r="L56" s="7">
        <f>G56/Sheet3!$H$12</f>
        <v>3.1585051546391754E-2</v>
      </c>
      <c r="M56" s="7">
        <f t="shared" si="3"/>
        <v>4.162371134020619E-2</v>
      </c>
      <c r="N56" s="6">
        <f t="shared" si="4"/>
        <v>0.43143812709030099</v>
      </c>
      <c r="O56" s="6">
        <f t="shared" si="5"/>
        <v>0.56856187290969906</v>
      </c>
    </row>
    <row r="57" spans="1:15" x14ac:dyDescent="0.25">
      <c r="A57" t="s">
        <v>64</v>
      </c>
      <c r="B57">
        <v>2022</v>
      </c>
      <c r="C57" t="s">
        <v>44</v>
      </c>
      <c r="D57" s="5">
        <v>332.71800000000002</v>
      </c>
      <c r="E57" s="5">
        <v>199.06500000000005</v>
      </c>
      <c r="F57" s="4">
        <v>35.1</v>
      </c>
      <c r="G57" s="4">
        <v>20.25</v>
      </c>
      <c r="H57" s="5">
        <v>531.78300000000013</v>
      </c>
      <c r="I57" s="4">
        <v>57.9</v>
      </c>
      <c r="J57">
        <v>0.91</v>
      </c>
      <c r="K57" s="7">
        <f>SUM(F57:G57)/Sheet3!$H$12</f>
        <v>7.1327319587628862E-2</v>
      </c>
      <c r="L57" s="7">
        <f>G57/Sheet3!$H$12</f>
        <v>2.6095360824742269E-2</v>
      </c>
      <c r="M57" s="7">
        <f t="shared" si="3"/>
        <v>4.523195876288659E-2</v>
      </c>
      <c r="N57" s="6">
        <f t="shared" si="4"/>
        <v>0.36585365853658541</v>
      </c>
      <c r="O57" s="6">
        <f t="shared" si="5"/>
        <v>0.63414634146341453</v>
      </c>
    </row>
    <row r="58" spans="1:15" x14ac:dyDescent="0.25">
      <c r="A58" t="s">
        <v>64</v>
      </c>
      <c r="B58">
        <v>2022</v>
      </c>
      <c r="C58" t="s">
        <v>45</v>
      </c>
      <c r="D58" s="5">
        <v>694.36799999999994</v>
      </c>
      <c r="E58" s="5">
        <v>415.44000000000005</v>
      </c>
      <c r="F58" s="4">
        <v>40.799999999999997</v>
      </c>
      <c r="G58" s="4">
        <v>25.14</v>
      </c>
      <c r="H58" s="5">
        <v>1109.808</v>
      </c>
      <c r="I58" s="4">
        <v>56.04</v>
      </c>
      <c r="J58">
        <v>0.95</v>
      </c>
      <c r="K58" s="7">
        <f>SUM(F58:G58)/Sheet3!$H$12</f>
        <v>8.4974226804123712E-2</v>
      </c>
      <c r="L58" s="7">
        <f>G58/Sheet3!$H$12</f>
        <v>3.2396907216494845E-2</v>
      </c>
      <c r="M58" s="7">
        <f t="shared" si="3"/>
        <v>5.2577319587628867E-2</v>
      </c>
      <c r="N58" s="6">
        <f t="shared" si="4"/>
        <v>0.38125568698817108</v>
      </c>
      <c r="O58" s="6">
        <f t="shared" si="5"/>
        <v>0.61874431301182897</v>
      </c>
    </row>
    <row r="59" spans="1:15" x14ac:dyDescent="0.25">
      <c r="F59" s="4"/>
      <c r="G59" s="4"/>
    </row>
  </sheetData>
  <sortState xmlns:xlrd2="http://schemas.microsoft.com/office/spreadsheetml/2017/richdata2" ref="R26:R36">
    <sortCondition descending="1" ref="R25"/>
  </sortState>
  <pageMargins left="0.7" right="0.7" top="0.75" bottom="0.75" header="0.3" footer="0.3"/>
  <pageSetup orientation="portrait" r:id="rId1"/>
  <ignoredErrors>
    <ignoredError sqref="K2:K13 K14:K25 K26:K58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0436-A398-4848-B240-5C4BF1F09854}">
  <dimension ref="A1:Z541"/>
  <sheetViews>
    <sheetView workbookViewId="0">
      <pane ySplit="1" topLeftCell="A2" activePane="bottomLeft" state="frozen"/>
      <selection pane="bottomLeft" activeCell="I2" sqref="I2:J21"/>
    </sheetView>
  </sheetViews>
  <sheetFormatPr defaultRowHeight="15" x14ac:dyDescent="0.25"/>
  <cols>
    <col min="1" max="1" width="11.7109375" customWidth="1"/>
    <col min="2" max="2" width="8" customWidth="1"/>
    <col min="3" max="3" width="10.28515625" customWidth="1"/>
    <col min="4" max="4" width="11.28515625" customWidth="1"/>
    <col min="6" max="6" width="14" customWidth="1"/>
    <col min="7" max="7" width="13.28515625" customWidth="1"/>
    <col min="8" max="8" width="15.85546875" customWidth="1"/>
    <col min="9" max="9" width="17" customWidth="1"/>
    <col min="10" max="10" width="18.28515625" customWidth="1"/>
    <col min="11" max="11" width="12.42578125" customWidth="1"/>
    <col min="12" max="12" width="13" customWidth="1"/>
    <col min="13" max="13" width="11.7109375" customWidth="1"/>
    <col min="14" max="14" width="15.85546875" customWidth="1"/>
    <col min="15" max="15" width="14.28515625" customWidth="1"/>
    <col min="16" max="16" width="17" customWidth="1"/>
    <col min="17" max="17" width="17.5703125" customWidth="1"/>
    <col min="24" max="24" width="12.140625" customWidth="1"/>
    <col min="25" max="25" width="15.7109375" customWidth="1"/>
    <col min="26" max="26" width="15.28515625" customWidth="1"/>
  </cols>
  <sheetData>
    <row r="1" spans="1:26" x14ac:dyDescent="0.25">
      <c r="A1" t="s">
        <v>2</v>
      </c>
      <c r="B1" t="s">
        <v>65</v>
      </c>
      <c r="C1" t="s">
        <v>46</v>
      </c>
      <c r="D1" t="s">
        <v>47</v>
      </c>
      <c r="E1" t="s">
        <v>86</v>
      </c>
      <c r="F1" t="s">
        <v>90</v>
      </c>
      <c r="G1" t="s">
        <v>91</v>
      </c>
      <c r="H1" t="s">
        <v>74</v>
      </c>
      <c r="I1" t="s">
        <v>50</v>
      </c>
      <c r="J1" t="s">
        <v>94</v>
      </c>
      <c r="K1" t="s">
        <v>72</v>
      </c>
      <c r="L1" t="s">
        <v>73</v>
      </c>
      <c r="M1" t="s">
        <v>78</v>
      </c>
      <c r="N1" t="s">
        <v>33</v>
      </c>
      <c r="O1" t="s">
        <v>92</v>
      </c>
      <c r="P1" t="s">
        <v>85</v>
      </c>
      <c r="Q1" t="s">
        <v>93</v>
      </c>
      <c r="R1" t="s">
        <v>95</v>
      </c>
      <c r="S1" t="s">
        <v>121</v>
      </c>
    </row>
    <row r="2" spans="1:26" x14ac:dyDescent="0.25">
      <c r="A2" t="s">
        <v>9</v>
      </c>
      <c r="B2">
        <v>2019</v>
      </c>
      <c r="C2">
        <v>2018</v>
      </c>
      <c r="D2" t="s">
        <v>37</v>
      </c>
      <c r="E2">
        <v>1231</v>
      </c>
      <c r="F2" s="4">
        <v>31.769900000000003</v>
      </c>
      <c r="G2" s="4">
        <v>13.654065000000001</v>
      </c>
      <c r="H2">
        <v>42</v>
      </c>
      <c r="I2">
        <v>18</v>
      </c>
      <c r="J2" s="4">
        <f>H2+I2</f>
        <v>60</v>
      </c>
      <c r="K2">
        <v>52.6</v>
      </c>
      <c r="L2">
        <v>98</v>
      </c>
      <c r="M2">
        <v>8.6999999999999994E-2</v>
      </c>
      <c r="N2">
        <v>2.7E-2</v>
      </c>
      <c r="O2">
        <f>M2-N2</f>
        <v>0.06</v>
      </c>
      <c r="P2" s="6">
        <f>N2/$M$2</f>
        <v>0.31034482758620691</v>
      </c>
      <c r="Q2" s="6">
        <f>O2/$M$2</f>
        <v>0.68965517241379315</v>
      </c>
      <c r="R2" s="4">
        <v>0.21</v>
      </c>
      <c r="S2">
        <v>30</v>
      </c>
    </row>
    <row r="3" spans="1:26" x14ac:dyDescent="0.25">
      <c r="A3" t="s">
        <v>9</v>
      </c>
      <c r="B3">
        <v>2019</v>
      </c>
      <c r="C3">
        <v>2018</v>
      </c>
      <c r="D3" t="s">
        <v>37</v>
      </c>
      <c r="E3">
        <v>1241</v>
      </c>
      <c r="F3" s="4">
        <v>19.396360000000001</v>
      </c>
      <c r="G3" s="4">
        <v>8.3361660000000004</v>
      </c>
      <c r="H3">
        <v>29</v>
      </c>
      <c r="I3">
        <v>15</v>
      </c>
      <c r="J3" s="4">
        <f t="shared" ref="J3:J66" si="0">H3+I3</f>
        <v>44</v>
      </c>
      <c r="K3">
        <v>41.5</v>
      </c>
      <c r="L3">
        <v>94</v>
      </c>
      <c r="M3">
        <v>6.4000000000000001E-2</v>
      </c>
      <c r="N3">
        <v>1.7999999999999999E-2</v>
      </c>
      <c r="O3">
        <f t="shared" ref="O3:O66" si="1">M3-N3</f>
        <v>4.5999999999999999E-2</v>
      </c>
      <c r="P3" s="6">
        <f t="shared" ref="P3:P46" si="2">N3/$M$2</f>
        <v>0.20689655172413793</v>
      </c>
      <c r="Q3" s="6">
        <f t="shared" ref="Q3:Q46" si="3">O3/$M$2</f>
        <v>0.52873563218390807</v>
      </c>
      <c r="R3" s="4">
        <v>0.48</v>
      </c>
      <c r="S3">
        <v>30</v>
      </c>
    </row>
    <row r="4" spans="1:26" x14ac:dyDescent="0.25">
      <c r="A4" t="s">
        <v>9</v>
      </c>
      <c r="B4">
        <v>2019</v>
      </c>
      <c r="C4">
        <v>2018</v>
      </c>
      <c r="D4" t="s">
        <v>37</v>
      </c>
      <c r="E4">
        <v>1251</v>
      </c>
      <c r="F4" s="4">
        <v>11.704700000000003</v>
      </c>
      <c r="G4" s="4">
        <v>5.0304450000000003</v>
      </c>
      <c r="H4">
        <v>36</v>
      </c>
      <c r="I4">
        <v>22</v>
      </c>
      <c r="J4" s="4">
        <f t="shared" si="0"/>
        <v>58</v>
      </c>
      <c r="K4">
        <v>51.4</v>
      </c>
      <c r="L4">
        <v>96</v>
      </c>
      <c r="M4">
        <v>5.6000000000000001E-2</v>
      </c>
      <c r="N4">
        <v>3.2000000000000001E-2</v>
      </c>
      <c r="O4">
        <f t="shared" si="1"/>
        <v>2.4E-2</v>
      </c>
      <c r="P4" s="6">
        <f t="shared" si="2"/>
        <v>0.36781609195402304</v>
      </c>
      <c r="Q4" s="6">
        <f t="shared" si="3"/>
        <v>0.27586206896551729</v>
      </c>
      <c r="R4" s="4">
        <v>0.59</v>
      </c>
      <c r="S4">
        <v>30</v>
      </c>
    </row>
    <row r="5" spans="1:26" x14ac:dyDescent="0.25">
      <c r="A5" t="s">
        <v>15</v>
      </c>
      <c r="B5">
        <v>2019</v>
      </c>
      <c r="C5">
        <v>2018</v>
      </c>
      <c r="D5" t="s">
        <v>37</v>
      </c>
      <c r="E5">
        <v>1261</v>
      </c>
      <c r="F5" s="4">
        <v>14.38006</v>
      </c>
      <c r="G5" s="4">
        <v>6.1802609999999998</v>
      </c>
      <c r="H5">
        <v>43</v>
      </c>
      <c r="I5">
        <v>20</v>
      </c>
      <c r="J5" s="4">
        <f t="shared" si="0"/>
        <v>63</v>
      </c>
      <c r="K5">
        <v>52.17</v>
      </c>
      <c r="L5">
        <v>92</v>
      </c>
      <c r="M5">
        <v>8.1000000000000003E-2</v>
      </c>
      <c r="N5">
        <v>2.5000000000000001E-2</v>
      </c>
      <c r="O5">
        <f t="shared" si="1"/>
        <v>5.6000000000000001E-2</v>
      </c>
      <c r="P5" s="6">
        <f t="shared" si="2"/>
        <v>0.2873563218390805</v>
      </c>
      <c r="Q5" s="6">
        <f t="shared" si="3"/>
        <v>0.64367816091954033</v>
      </c>
      <c r="R5" s="4">
        <v>0.33</v>
      </c>
      <c r="S5">
        <v>30</v>
      </c>
    </row>
    <row r="6" spans="1:26" x14ac:dyDescent="0.25">
      <c r="A6" t="s">
        <v>15</v>
      </c>
      <c r="B6">
        <v>2019</v>
      </c>
      <c r="C6">
        <v>2018</v>
      </c>
      <c r="D6" t="s">
        <v>37</v>
      </c>
      <c r="E6">
        <v>1271</v>
      </c>
      <c r="F6" s="4">
        <v>18.3931</v>
      </c>
      <c r="G6" s="4">
        <v>7.9049849999999999</v>
      </c>
      <c r="H6">
        <v>26</v>
      </c>
      <c r="I6">
        <v>16</v>
      </c>
      <c r="J6" s="4">
        <f t="shared" si="0"/>
        <v>42</v>
      </c>
      <c r="K6">
        <v>36.4</v>
      </c>
      <c r="L6">
        <v>90</v>
      </c>
      <c r="M6">
        <v>7.4999999999999997E-2</v>
      </c>
      <c r="N6">
        <v>0.02</v>
      </c>
      <c r="O6">
        <f t="shared" si="1"/>
        <v>5.4999999999999993E-2</v>
      </c>
      <c r="P6" s="6">
        <f t="shared" si="2"/>
        <v>0.22988505747126439</v>
      </c>
      <c r="Q6" s="6">
        <f t="shared" si="3"/>
        <v>0.63218390804597702</v>
      </c>
      <c r="R6" s="4">
        <v>0.48</v>
      </c>
      <c r="S6">
        <v>30</v>
      </c>
      <c r="Y6" s="5"/>
      <c r="Z6" s="5"/>
    </row>
    <row r="7" spans="1:26" x14ac:dyDescent="0.25">
      <c r="A7" t="s">
        <v>15</v>
      </c>
      <c r="B7">
        <v>2019</v>
      </c>
      <c r="C7">
        <v>2018</v>
      </c>
      <c r="D7" t="s">
        <v>37</v>
      </c>
      <c r="E7">
        <v>1281</v>
      </c>
      <c r="F7" s="4">
        <v>16.052160000000001</v>
      </c>
      <c r="G7" s="4">
        <v>6.8988960000000006</v>
      </c>
      <c r="H7">
        <v>35</v>
      </c>
      <c r="I7">
        <v>23</v>
      </c>
      <c r="J7" s="4">
        <f t="shared" si="0"/>
        <v>58</v>
      </c>
      <c r="K7">
        <v>49</v>
      </c>
      <c r="L7">
        <v>95</v>
      </c>
      <c r="M7">
        <v>7.2999999999999995E-2</v>
      </c>
      <c r="N7">
        <v>2.5999999999999999E-2</v>
      </c>
      <c r="O7">
        <f t="shared" si="1"/>
        <v>4.7E-2</v>
      </c>
      <c r="P7" s="6">
        <f t="shared" si="2"/>
        <v>0.2988505747126437</v>
      </c>
      <c r="Q7" s="6">
        <f t="shared" si="3"/>
        <v>0.54022988505747127</v>
      </c>
      <c r="R7" s="4">
        <v>0.21</v>
      </c>
      <c r="S7">
        <v>30</v>
      </c>
      <c r="X7" s="9"/>
      <c r="Y7" s="4"/>
      <c r="Z7" s="4"/>
    </row>
    <row r="8" spans="1:26" x14ac:dyDescent="0.25">
      <c r="A8" t="s">
        <v>17</v>
      </c>
      <c r="B8">
        <v>2019</v>
      </c>
      <c r="C8">
        <v>2018</v>
      </c>
      <c r="D8" t="s">
        <v>37</v>
      </c>
      <c r="E8">
        <v>1291</v>
      </c>
      <c r="F8" s="4">
        <v>10.36702</v>
      </c>
      <c r="G8" s="4">
        <v>4.4555370000000005</v>
      </c>
      <c r="H8">
        <v>28</v>
      </c>
      <c r="I8">
        <v>20</v>
      </c>
      <c r="J8" s="4">
        <f t="shared" si="0"/>
        <v>48</v>
      </c>
      <c r="K8">
        <v>48</v>
      </c>
      <c r="L8">
        <v>91</v>
      </c>
      <c r="M8">
        <v>8.7999999999999995E-2</v>
      </c>
      <c r="N8">
        <v>3.1E-2</v>
      </c>
      <c r="O8">
        <f t="shared" si="1"/>
        <v>5.6999999999999995E-2</v>
      </c>
      <c r="P8" s="6">
        <f t="shared" si="2"/>
        <v>0.35632183908045978</v>
      </c>
      <c r="Q8" s="6">
        <f t="shared" si="3"/>
        <v>0.65517241379310343</v>
      </c>
      <c r="R8" s="4">
        <v>0.46</v>
      </c>
      <c r="S8">
        <v>30</v>
      </c>
      <c r="X8" s="9"/>
      <c r="Y8" s="4"/>
      <c r="Z8" s="4"/>
    </row>
    <row r="9" spans="1:26" x14ac:dyDescent="0.25">
      <c r="A9" t="s">
        <v>17</v>
      </c>
      <c r="B9">
        <v>2019</v>
      </c>
      <c r="C9">
        <v>2018</v>
      </c>
      <c r="D9" t="s">
        <v>37</v>
      </c>
      <c r="E9">
        <v>1292</v>
      </c>
      <c r="F9" s="4">
        <v>22.740560000000002</v>
      </c>
      <c r="G9" s="4">
        <v>9.7734360000000002</v>
      </c>
      <c r="H9">
        <v>43</v>
      </c>
      <c r="I9">
        <v>18</v>
      </c>
      <c r="J9" s="4">
        <f t="shared" si="0"/>
        <v>61</v>
      </c>
      <c r="K9">
        <v>50</v>
      </c>
      <c r="L9">
        <v>98</v>
      </c>
      <c r="M9">
        <v>7.0000000000000007E-2</v>
      </c>
      <c r="N9">
        <v>1.6E-2</v>
      </c>
      <c r="O9">
        <f t="shared" si="1"/>
        <v>5.4000000000000006E-2</v>
      </c>
      <c r="P9" s="6">
        <f t="shared" si="2"/>
        <v>0.18390804597701152</v>
      </c>
      <c r="Q9" s="6">
        <f t="shared" si="3"/>
        <v>0.62068965517241392</v>
      </c>
      <c r="R9" s="4">
        <v>0.2</v>
      </c>
      <c r="S9">
        <v>30</v>
      </c>
      <c r="X9" s="9"/>
      <c r="Y9" s="4"/>
      <c r="Z9" s="4"/>
    </row>
    <row r="10" spans="1:26" x14ac:dyDescent="0.25">
      <c r="A10" t="s">
        <v>87</v>
      </c>
      <c r="B10">
        <v>2019</v>
      </c>
      <c r="C10">
        <v>2018</v>
      </c>
      <c r="D10" t="s">
        <v>37</v>
      </c>
      <c r="E10">
        <v>1232</v>
      </c>
      <c r="F10" s="4">
        <v>26.084760000000003</v>
      </c>
      <c r="G10" s="4">
        <v>11.210706</v>
      </c>
      <c r="H10">
        <v>45</v>
      </c>
      <c r="I10">
        <v>14</v>
      </c>
      <c r="J10" s="4">
        <f t="shared" si="0"/>
        <v>59</v>
      </c>
      <c r="K10">
        <v>44</v>
      </c>
      <c r="L10">
        <v>98</v>
      </c>
      <c r="M10">
        <v>7.1999999999999995E-2</v>
      </c>
      <c r="N10">
        <v>0.02</v>
      </c>
      <c r="O10">
        <f t="shared" si="1"/>
        <v>5.1999999999999991E-2</v>
      </c>
      <c r="P10" s="6">
        <f t="shared" si="2"/>
        <v>0.22988505747126439</v>
      </c>
      <c r="Q10" s="6">
        <f t="shared" si="3"/>
        <v>0.59770114942528729</v>
      </c>
      <c r="R10" s="4">
        <v>0.21</v>
      </c>
      <c r="S10">
        <v>30</v>
      </c>
      <c r="X10" s="9"/>
      <c r="Y10" s="4"/>
      <c r="Z10" s="4"/>
    </row>
    <row r="11" spans="1:26" x14ac:dyDescent="0.25">
      <c r="A11" t="s">
        <v>88</v>
      </c>
      <c r="B11">
        <v>2019</v>
      </c>
      <c r="C11">
        <v>2018</v>
      </c>
      <c r="D11" t="s">
        <v>37</v>
      </c>
      <c r="E11">
        <v>1242</v>
      </c>
      <c r="F11" s="4">
        <v>24.74708</v>
      </c>
      <c r="G11" s="4">
        <v>10.635797999999999</v>
      </c>
      <c r="H11">
        <v>24</v>
      </c>
      <c r="I11">
        <v>15</v>
      </c>
      <c r="J11" s="4">
        <f t="shared" si="0"/>
        <v>39</v>
      </c>
      <c r="K11">
        <v>48</v>
      </c>
      <c r="L11">
        <v>94</v>
      </c>
      <c r="M11">
        <v>5.8999999999999997E-2</v>
      </c>
      <c r="N11">
        <v>2.7E-2</v>
      </c>
      <c r="O11">
        <f t="shared" si="1"/>
        <v>3.2000000000000001E-2</v>
      </c>
      <c r="P11" s="6">
        <f t="shared" si="2"/>
        <v>0.31034482758620691</v>
      </c>
      <c r="Q11" s="6">
        <f t="shared" si="3"/>
        <v>0.36781609195402304</v>
      </c>
      <c r="R11" s="4">
        <v>0.14000000000000001</v>
      </c>
      <c r="S11">
        <v>30</v>
      </c>
      <c r="X11" s="9"/>
      <c r="Y11" s="4"/>
      <c r="Z11" s="4"/>
    </row>
    <row r="12" spans="1:26" x14ac:dyDescent="0.25">
      <c r="A12" t="s">
        <v>88</v>
      </c>
      <c r="B12">
        <v>2019</v>
      </c>
      <c r="C12">
        <v>2018</v>
      </c>
      <c r="D12" t="s">
        <v>37</v>
      </c>
      <c r="E12">
        <v>1252</v>
      </c>
      <c r="F12" s="4">
        <v>27.422440000000002</v>
      </c>
      <c r="G12" s="4">
        <v>11.785614000000001</v>
      </c>
      <c r="H12">
        <v>41</v>
      </c>
      <c r="I12">
        <v>24</v>
      </c>
      <c r="J12" s="4">
        <f t="shared" si="0"/>
        <v>65</v>
      </c>
      <c r="K12">
        <v>47</v>
      </c>
      <c r="L12">
        <v>98</v>
      </c>
      <c r="M12">
        <v>6.5000000000000002E-2</v>
      </c>
      <c r="N12">
        <v>3.2000000000000001E-2</v>
      </c>
      <c r="O12">
        <f t="shared" si="1"/>
        <v>3.3000000000000002E-2</v>
      </c>
      <c r="P12" s="6">
        <f t="shared" si="2"/>
        <v>0.36781609195402304</v>
      </c>
      <c r="Q12" s="6">
        <f t="shared" si="3"/>
        <v>0.37931034482758624</v>
      </c>
      <c r="R12" s="4">
        <v>0.57999999999999996</v>
      </c>
      <c r="S12">
        <v>30</v>
      </c>
      <c r="X12" s="9"/>
      <c r="Y12" s="4"/>
      <c r="Z12" s="4"/>
    </row>
    <row r="13" spans="1:26" x14ac:dyDescent="0.25">
      <c r="A13" t="s">
        <v>19</v>
      </c>
      <c r="B13">
        <v>2019</v>
      </c>
      <c r="C13">
        <v>2018</v>
      </c>
      <c r="D13" t="s">
        <v>37</v>
      </c>
      <c r="E13">
        <v>1262</v>
      </c>
      <c r="F13" s="4">
        <v>25.081500000000002</v>
      </c>
      <c r="G13" s="4">
        <v>10.779525</v>
      </c>
      <c r="H13">
        <v>45</v>
      </c>
      <c r="I13">
        <v>18</v>
      </c>
      <c r="J13" s="4">
        <f t="shared" si="0"/>
        <v>63</v>
      </c>
      <c r="K13">
        <v>50</v>
      </c>
      <c r="L13">
        <v>91</v>
      </c>
      <c r="M13">
        <v>7.8E-2</v>
      </c>
      <c r="N13">
        <v>2.9000000000000001E-2</v>
      </c>
      <c r="O13">
        <f t="shared" si="1"/>
        <v>4.9000000000000002E-2</v>
      </c>
      <c r="P13" s="6">
        <f t="shared" si="2"/>
        <v>0.33333333333333337</v>
      </c>
      <c r="Q13" s="6">
        <f t="shared" si="3"/>
        <v>0.56321839080459779</v>
      </c>
      <c r="R13" s="4">
        <v>0.38</v>
      </c>
      <c r="S13">
        <v>30</v>
      </c>
      <c r="X13" s="9"/>
      <c r="Y13" s="4"/>
      <c r="Z13" s="4"/>
    </row>
    <row r="14" spans="1:26" x14ac:dyDescent="0.25">
      <c r="A14" t="s">
        <v>19</v>
      </c>
      <c r="B14">
        <v>2019</v>
      </c>
      <c r="C14">
        <v>2018</v>
      </c>
      <c r="D14" t="s">
        <v>37</v>
      </c>
      <c r="E14">
        <v>1272</v>
      </c>
      <c r="F14" s="4">
        <v>28.091280000000005</v>
      </c>
      <c r="G14" s="4">
        <v>12.073068000000001</v>
      </c>
      <c r="H14">
        <v>40</v>
      </c>
      <c r="I14">
        <v>20</v>
      </c>
      <c r="J14" s="4">
        <f t="shared" si="0"/>
        <v>60</v>
      </c>
      <c r="K14">
        <v>50</v>
      </c>
      <c r="L14">
        <v>91</v>
      </c>
      <c r="M14">
        <v>5.8000000000000003E-2</v>
      </c>
      <c r="N14">
        <v>2.8000000000000001E-2</v>
      </c>
      <c r="O14">
        <f t="shared" si="1"/>
        <v>3.0000000000000002E-2</v>
      </c>
      <c r="P14" s="6">
        <f t="shared" si="2"/>
        <v>0.32183908045977017</v>
      </c>
      <c r="Q14" s="6">
        <f t="shared" si="3"/>
        <v>0.34482758620689663</v>
      </c>
      <c r="R14" s="4">
        <v>0.6</v>
      </c>
      <c r="S14">
        <v>30</v>
      </c>
      <c r="X14" s="9"/>
      <c r="Y14" s="4"/>
      <c r="Z14" s="4"/>
    </row>
    <row r="15" spans="1:26" x14ac:dyDescent="0.25">
      <c r="A15" t="s">
        <v>89</v>
      </c>
      <c r="B15">
        <v>2019</v>
      </c>
      <c r="C15">
        <v>2018</v>
      </c>
      <c r="D15" t="s">
        <v>37</v>
      </c>
      <c r="E15">
        <v>1282</v>
      </c>
      <c r="F15" s="4">
        <v>28.091280000000005</v>
      </c>
      <c r="G15" s="4">
        <v>12.073068000000001</v>
      </c>
      <c r="H15">
        <v>24</v>
      </c>
      <c r="I15">
        <v>16</v>
      </c>
      <c r="J15" s="4">
        <f t="shared" si="0"/>
        <v>40</v>
      </c>
      <c r="K15">
        <v>49</v>
      </c>
      <c r="L15">
        <v>97</v>
      </c>
      <c r="M15">
        <v>5.3999999999999999E-2</v>
      </c>
      <c r="N15">
        <v>3.2000000000000001E-2</v>
      </c>
      <c r="O15">
        <f t="shared" si="1"/>
        <v>2.1999999999999999E-2</v>
      </c>
      <c r="P15" s="6">
        <f t="shared" si="2"/>
        <v>0.36781609195402304</v>
      </c>
      <c r="Q15" s="6">
        <f t="shared" si="3"/>
        <v>0.25287356321839083</v>
      </c>
      <c r="R15" s="4">
        <v>0.1</v>
      </c>
      <c r="S15">
        <v>30</v>
      </c>
      <c r="X15" s="9"/>
      <c r="Y15" s="4"/>
      <c r="Z15" s="4"/>
    </row>
    <row r="16" spans="1:26" x14ac:dyDescent="0.25">
      <c r="A16" t="s">
        <v>89</v>
      </c>
      <c r="B16">
        <v>2019</v>
      </c>
      <c r="C16">
        <v>2018</v>
      </c>
      <c r="D16" t="s">
        <v>37</v>
      </c>
      <c r="E16">
        <v>1292</v>
      </c>
      <c r="F16" s="4">
        <v>30.432220000000001</v>
      </c>
      <c r="G16" s="4">
        <v>13.079157</v>
      </c>
      <c r="H16">
        <v>38</v>
      </c>
      <c r="I16">
        <v>15</v>
      </c>
      <c r="J16" s="4">
        <f t="shared" si="0"/>
        <v>53</v>
      </c>
      <c r="K16">
        <v>46</v>
      </c>
      <c r="L16">
        <v>90</v>
      </c>
      <c r="M16">
        <v>7.0000000000000007E-2</v>
      </c>
      <c r="N16">
        <v>1.6E-2</v>
      </c>
      <c r="O16">
        <f t="shared" si="1"/>
        <v>5.4000000000000006E-2</v>
      </c>
      <c r="P16" s="6">
        <f t="shared" si="2"/>
        <v>0.18390804597701152</v>
      </c>
      <c r="Q16" s="6">
        <f t="shared" si="3"/>
        <v>0.62068965517241392</v>
      </c>
      <c r="R16" s="4">
        <v>0.19</v>
      </c>
      <c r="S16">
        <v>30</v>
      </c>
      <c r="X16" s="9"/>
      <c r="Y16" s="4"/>
      <c r="Z16" s="4"/>
    </row>
    <row r="17" spans="1:26" x14ac:dyDescent="0.25">
      <c r="A17" t="s">
        <v>9</v>
      </c>
      <c r="B17">
        <v>2019</v>
      </c>
      <c r="C17">
        <v>2018</v>
      </c>
      <c r="D17" t="s">
        <v>38</v>
      </c>
      <c r="E17">
        <v>1231</v>
      </c>
      <c r="F17" s="4">
        <v>44.201599999999999</v>
      </c>
      <c r="G17" s="4">
        <v>18.996959999999998</v>
      </c>
      <c r="H17">
        <v>42</v>
      </c>
      <c r="I17">
        <v>21.6</v>
      </c>
      <c r="J17" s="4">
        <f t="shared" si="0"/>
        <v>63.6</v>
      </c>
      <c r="K17">
        <v>54</v>
      </c>
      <c r="L17">
        <v>92</v>
      </c>
      <c r="M17">
        <v>7.4999999999999997E-2</v>
      </c>
      <c r="N17">
        <v>2.1999999999999999E-2</v>
      </c>
      <c r="O17">
        <f t="shared" si="1"/>
        <v>5.2999999999999999E-2</v>
      </c>
      <c r="P17" s="6">
        <f t="shared" si="2"/>
        <v>0.25287356321839083</v>
      </c>
      <c r="Q17" s="6">
        <f t="shared" si="3"/>
        <v>0.60919540229885061</v>
      </c>
      <c r="R17" s="4">
        <v>0.31</v>
      </c>
      <c r="S17">
        <v>30</v>
      </c>
      <c r="X17" s="9"/>
      <c r="Y17" s="4"/>
      <c r="Z17" s="4"/>
    </row>
    <row r="18" spans="1:26" x14ac:dyDescent="0.25">
      <c r="A18" t="s">
        <v>9</v>
      </c>
      <c r="B18">
        <v>2019</v>
      </c>
      <c r="C18">
        <v>2018</v>
      </c>
      <c r="D18" t="s">
        <v>38</v>
      </c>
      <c r="E18">
        <v>1241</v>
      </c>
      <c r="F18" s="4">
        <v>26.986239999999999</v>
      </c>
      <c r="G18" s="4">
        <v>11.598143999999998</v>
      </c>
      <c r="H18">
        <v>32</v>
      </c>
      <c r="I18">
        <v>13.2</v>
      </c>
      <c r="J18" s="4">
        <f t="shared" si="0"/>
        <v>45.2</v>
      </c>
      <c r="K18">
        <v>42</v>
      </c>
      <c r="L18">
        <v>96</v>
      </c>
      <c r="M18">
        <v>6.0999999999999999E-2</v>
      </c>
      <c r="N18">
        <v>2.1000000000000001E-2</v>
      </c>
      <c r="O18">
        <f t="shared" si="1"/>
        <v>3.9999999999999994E-2</v>
      </c>
      <c r="P18" s="6">
        <f t="shared" si="2"/>
        <v>0.24137931034482762</v>
      </c>
      <c r="Q18" s="6">
        <f t="shared" si="3"/>
        <v>0.45977011494252867</v>
      </c>
      <c r="R18" s="4">
        <v>0.51</v>
      </c>
      <c r="S18">
        <v>30</v>
      </c>
      <c r="X18" s="9"/>
      <c r="Y18" s="4"/>
      <c r="Z18" s="4"/>
    </row>
    <row r="19" spans="1:26" x14ac:dyDescent="0.25">
      <c r="A19" t="s">
        <v>9</v>
      </c>
      <c r="B19">
        <v>2019</v>
      </c>
      <c r="C19">
        <v>2018</v>
      </c>
      <c r="D19" t="s">
        <v>38</v>
      </c>
      <c r="E19">
        <v>1251</v>
      </c>
      <c r="F19" s="4">
        <v>16.284800000000001</v>
      </c>
      <c r="G19" s="4">
        <v>6.9988799999999989</v>
      </c>
      <c r="H19">
        <v>36</v>
      </c>
      <c r="I19">
        <v>22.4</v>
      </c>
      <c r="J19" s="4">
        <f t="shared" si="0"/>
        <v>58.4</v>
      </c>
      <c r="K19">
        <v>53</v>
      </c>
      <c r="L19">
        <v>98</v>
      </c>
      <c r="M19">
        <v>0.08</v>
      </c>
      <c r="N19">
        <v>2.7E-2</v>
      </c>
      <c r="O19">
        <f t="shared" si="1"/>
        <v>5.3000000000000005E-2</v>
      </c>
      <c r="P19" s="6">
        <f t="shared" si="2"/>
        <v>0.31034482758620691</v>
      </c>
      <c r="Q19" s="6">
        <f t="shared" si="3"/>
        <v>0.60919540229885072</v>
      </c>
      <c r="R19" s="4">
        <v>0.21</v>
      </c>
      <c r="S19">
        <v>30</v>
      </c>
      <c r="X19" s="9"/>
      <c r="Y19" s="4"/>
      <c r="Z19" s="4"/>
    </row>
    <row r="20" spans="1:26" x14ac:dyDescent="0.25">
      <c r="A20" t="s">
        <v>15</v>
      </c>
      <c r="B20">
        <v>2019</v>
      </c>
      <c r="C20">
        <v>2018</v>
      </c>
      <c r="D20" t="s">
        <v>38</v>
      </c>
      <c r="E20">
        <v>1261</v>
      </c>
      <c r="F20" s="4">
        <v>20.007039999999996</v>
      </c>
      <c r="G20" s="4">
        <v>8.5986239999999974</v>
      </c>
      <c r="H20">
        <v>43</v>
      </c>
      <c r="I20">
        <v>18.8</v>
      </c>
      <c r="J20" s="4">
        <f t="shared" si="0"/>
        <v>61.8</v>
      </c>
      <c r="K20">
        <v>46</v>
      </c>
      <c r="L20">
        <v>93</v>
      </c>
      <c r="M20">
        <v>7.1999999999999995E-2</v>
      </c>
      <c r="N20">
        <v>2.1999999999999999E-2</v>
      </c>
      <c r="O20">
        <f t="shared" si="1"/>
        <v>4.9999999999999996E-2</v>
      </c>
      <c r="P20" s="6">
        <f t="shared" si="2"/>
        <v>0.25287356321839083</v>
      </c>
      <c r="Q20" s="6">
        <f t="shared" si="3"/>
        <v>0.57471264367816088</v>
      </c>
      <c r="R20" s="4">
        <v>0.3</v>
      </c>
      <c r="S20">
        <v>30</v>
      </c>
      <c r="X20" s="9"/>
      <c r="Y20" s="4"/>
      <c r="Z20" s="4"/>
    </row>
    <row r="21" spans="1:26" x14ac:dyDescent="0.25">
      <c r="A21" t="s">
        <v>15</v>
      </c>
      <c r="B21">
        <v>2019</v>
      </c>
      <c r="C21">
        <v>2018</v>
      </c>
      <c r="D21" t="s">
        <v>38</v>
      </c>
      <c r="E21">
        <v>1271</v>
      </c>
      <c r="F21" s="4">
        <v>25.590399999999999</v>
      </c>
      <c r="G21" s="4">
        <v>10.998239999999997</v>
      </c>
      <c r="H21">
        <v>30</v>
      </c>
      <c r="I21">
        <v>16.399999999999999</v>
      </c>
      <c r="J21" s="4">
        <f t="shared" si="0"/>
        <v>46.4</v>
      </c>
      <c r="K21">
        <v>43</v>
      </c>
      <c r="L21">
        <v>94</v>
      </c>
      <c r="M21">
        <v>0.06</v>
      </c>
      <c r="N21">
        <v>2.1999999999999999E-2</v>
      </c>
      <c r="O21">
        <f t="shared" si="1"/>
        <v>3.7999999999999999E-2</v>
      </c>
      <c r="P21" s="6">
        <f t="shared" si="2"/>
        <v>0.25287356321839083</v>
      </c>
      <c r="Q21" s="6">
        <f t="shared" si="3"/>
        <v>0.43678160919540232</v>
      </c>
      <c r="R21" s="4">
        <v>0.53</v>
      </c>
      <c r="S21">
        <v>30</v>
      </c>
      <c r="X21" s="9"/>
      <c r="Y21" s="4"/>
      <c r="Z21" s="4"/>
    </row>
    <row r="22" spans="1:26" x14ac:dyDescent="0.25">
      <c r="A22" t="s">
        <v>15</v>
      </c>
      <c r="B22">
        <v>2019</v>
      </c>
      <c r="C22">
        <v>2018</v>
      </c>
      <c r="D22" t="s">
        <v>38</v>
      </c>
      <c r="E22">
        <v>1281</v>
      </c>
      <c r="F22" s="4">
        <v>22.33344</v>
      </c>
      <c r="G22" s="4">
        <v>9.5984639999999981</v>
      </c>
      <c r="H22">
        <v>35</v>
      </c>
      <c r="I22">
        <v>22.6</v>
      </c>
      <c r="J22" s="4">
        <f t="shared" si="0"/>
        <v>57.6</v>
      </c>
      <c r="K22">
        <v>49</v>
      </c>
      <c r="L22">
        <v>92</v>
      </c>
      <c r="M22">
        <v>6.8000000000000005E-2</v>
      </c>
      <c r="N22">
        <v>1.9E-2</v>
      </c>
      <c r="O22">
        <f t="shared" si="1"/>
        <v>4.9000000000000002E-2</v>
      </c>
      <c r="P22" s="6">
        <f t="shared" si="2"/>
        <v>0.21839080459770116</v>
      </c>
      <c r="Q22" s="6">
        <f t="shared" si="3"/>
        <v>0.56321839080459779</v>
      </c>
      <c r="R22" s="4">
        <v>0.33</v>
      </c>
      <c r="S22">
        <v>30</v>
      </c>
      <c r="Y22" s="4"/>
      <c r="Z22" s="4"/>
    </row>
    <row r="23" spans="1:26" x14ac:dyDescent="0.25">
      <c r="A23" t="s">
        <v>17</v>
      </c>
      <c r="B23">
        <v>2019</v>
      </c>
      <c r="C23">
        <v>2018</v>
      </c>
      <c r="D23" t="s">
        <v>38</v>
      </c>
      <c r="E23">
        <v>1291</v>
      </c>
      <c r="F23" s="4">
        <v>14.423679999999999</v>
      </c>
      <c r="G23" s="4">
        <v>6.1990079999999992</v>
      </c>
      <c r="H23">
        <v>34</v>
      </c>
      <c r="I23">
        <v>12.2</v>
      </c>
      <c r="J23" s="4">
        <f t="shared" si="0"/>
        <v>46.2</v>
      </c>
      <c r="K23">
        <v>51</v>
      </c>
      <c r="L23">
        <v>95</v>
      </c>
      <c r="M23">
        <v>6.9000000000000006E-2</v>
      </c>
      <c r="N23">
        <v>2.5000000000000001E-2</v>
      </c>
      <c r="O23">
        <f t="shared" si="1"/>
        <v>4.4000000000000004E-2</v>
      </c>
      <c r="P23" s="6">
        <f t="shared" si="2"/>
        <v>0.2873563218390805</v>
      </c>
      <c r="Q23" s="6">
        <f t="shared" si="3"/>
        <v>0.50574712643678166</v>
      </c>
      <c r="R23" s="4">
        <v>0.16</v>
      </c>
      <c r="S23">
        <v>30</v>
      </c>
    </row>
    <row r="24" spans="1:26" x14ac:dyDescent="0.25">
      <c r="A24" t="s">
        <v>17</v>
      </c>
      <c r="B24">
        <v>2019</v>
      </c>
      <c r="C24">
        <v>2018</v>
      </c>
      <c r="D24" t="s">
        <v>38</v>
      </c>
      <c r="E24">
        <v>1292</v>
      </c>
      <c r="F24" s="4">
        <v>31.639040000000001</v>
      </c>
      <c r="G24" s="4">
        <v>13.597823999999997</v>
      </c>
      <c r="H24">
        <v>43</v>
      </c>
      <c r="I24">
        <v>14.6</v>
      </c>
      <c r="J24" s="4">
        <f t="shared" si="0"/>
        <v>57.6</v>
      </c>
      <c r="K24">
        <v>53</v>
      </c>
      <c r="L24">
        <v>96</v>
      </c>
      <c r="M24">
        <v>0.06</v>
      </c>
      <c r="N24">
        <v>1.7999999999999999E-2</v>
      </c>
      <c r="O24">
        <f t="shared" si="1"/>
        <v>4.1999999999999996E-2</v>
      </c>
      <c r="P24" s="6">
        <f t="shared" si="2"/>
        <v>0.20689655172413793</v>
      </c>
      <c r="Q24" s="6">
        <f t="shared" si="3"/>
        <v>0.48275862068965514</v>
      </c>
      <c r="R24" s="4">
        <v>0.25</v>
      </c>
      <c r="S24">
        <v>30</v>
      </c>
    </row>
    <row r="25" spans="1:26" x14ac:dyDescent="0.25">
      <c r="A25" t="s">
        <v>87</v>
      </c>
      <c r="B25">
        <v>2019</v>
      </c>
      <c r="C25">
        <v>2018</v>
      </c>
      <c r="D25" t="s">
        <v>38</v>
      </c>
      <c r="E25">
        <v>1232</v>
      </c>
      <c r="F25" s="4">
        <v>36.291840000000001</v>
      </c>
      <c r="G25" s="4">
        <v>15.597503999999997</v>
      </c>
      <c r="H25">
        <v>45</v>
      </c>
      <c r="I25">
        <v>15.4</v>
      </c>
      <c r="J25" s="4">
        <f t="shared" si="0"/>
        <v>60.4</v>
      </c>
      <c r="K25">
        <v>53</v>
      </c>
      <c r="L25">
        <v>98</v>
      </c>
      <c r="M25">
        <v>7.1999999999999995E-2</v>
      </c>
      <c r="N25">
        <v>1.7000000000000001E-2</v>
      </c>
      <c r="O25">
        <f t="shared" si="1"/>
        <v>5.4999999999999993E-2</v>
      </c>
      <c r="P25" s="6">
        <f t="shared" si="2"/>
        <v>0.19540229885057475</v>
      </c>
      <c r="Q25" s="6">
        <f t="shared" si="3"/>
        <v>0.63218390804597702</v>
      </c>
      <c r="R25" s="4">
        <v>0.17</v>
      </c>
      <c r="S25">
        <v>30</v>
      </c>
    </row>
    <row r="26" spans="1:26" x14ac:dyDescent="0.25">
      <c r="A26" t="s">
        <v>88</v>
      </c>
      <c r="B26">
        <v>2019</v>
      </c>
      <c r="C26">
        <v>2018</v>
      </c>
      <c r="D26" t="s">
        <v>38</v>
      </c>
      <c r="E26">
        <v>1242</v>
      </c>
      <c r="F26" s="4">
        <v>34.430719999999994</v>
      </c>
      <c r="G26" s="4">
        <v>14.797631999999997</v>
      </c>
      <c r="H26">
        <v>28</v>
      </c>
      <c r="I26">
        <v>17.2</v>
      </c>
      <c r="J26" s="4">
        <f t="shared" si="0"/>
        <v>45.2</v>
      </c>
      <c r="K26">
        <v>54</v>
      </c>
      <c r="L26">
        <v>93</v>
      </c>
      <c r="M26">
        <v>7.9000000000000001E-2</v>
      </c>
      <c r="N26">
        <v>2.7E-2</v>
      </c>
      <c r="O26">
        <f t="shared" si="1"/>
        <v>5.2000000000000005E-2</v>
      </c>
      <c r="P26" s="6">
        <f t="shared" si="2"/>
        <v>0.31034482758620691</v>
      </c>
      <c r="Q26" s="6">
        <f t="shared" si="3"/>
        <v>0.5977011494252874</v>
      </c>
      <c r="R26" s="4">
        <v>0.49</v>
      </c>
      <c r="S26">
        <v>30</v>
      </c>
    </row>
    <row r="27" spans="1:26" x14ac:dyDescent="0.25">
      <c r="A27" t="s">
        <v>88</v>
      </c>
      <c r="B27">
        <v>2019</v>
      </c>
      <c r="C27">
        <v>2018</v>
      </c>
      <c r="D27" t="s">
        <v>38</v>
      </c>
      <c r="E27">
        <v>1252</v>
      </c>
      <c r="F27" s="4">
        <v>38.15296</v>
      </c>
      <c r="G27" s="4">
        <v>16.397375999999998</v>
      </c>
      <c r="H27">
        <v>48</v>
      </c>
      <c r="I27">
        <v>15.4</v>
      </c>
      <c r="J27" s="4">
        <f t="shared" si="0"/>
        <v>63.4</v>
      </c>
      <c r="K27">
        <v>43</v>
      </c>
      <c r="L27">
        <v>98</v>
      </c>
      <c r="M27">
        <v>7.4999999999999997E-2</v>
      </c>
      <c r="N27">
        <v>2.7E-2</v>
      </c>
      <c r="O27">
        <f t="shared" si="1"/>
        <v>4.8000000000000001E-2</v>
      </c>
      <c r="P27" s="6">
        <f t="shared" si="2"/>
        <v>0.31034482758620691</v>
      </c>
      <c r="Q27" s="6">
        <f t="shared" si="3"/>
        <v>0.55172413793103459</v>
      </c>
      <c r="R27" s="4">
        <v>0.45</v>
      </c>
      <c r="S27">
        <v>30</v>
      </c>
    </row>
    <row r="28" spans="1:26" x14ac:dyDescent="0.25">
      <c r="A28" t="s">
        <v>19</v>
      </c>
      <c r="B28">
        <v>2019</v>
      </c>
      <c r="C28">
        <v>2018</v>
      </c>
      <c r="D28" t="s">
        <v>38</v>
      </c>
      <c r="E28">
        <v>1262</v>
      </c>
      <c r="F28" s="4">
        <v>34.895999999999994</v>
      </c>
      <c r="G28" s="4">
        <v>14.997599999999997</v>
      </c>
      <c r="H28">
        <v>45</v>
      </c>
      <c r="I28">
        <v>13.8</v>
      </c>
      <c r="J28" s="4">
        <f t="shared" si="0"/>
        <v>58.8</v>
      </c>
      <c r="K28">
        <v>44</v>
      </c>
      <c r="L28">
        <v>98</v>
      </c>
      <c r="M28">
        <v>7.3999999999999996E-2</v>
      </c>
      <c r="N28">
        <v>2.5000000000000001E-2</v>
      </c>
      <c r="O28">
        <f t="shared" si="1"/>
        <v>4.8999999999999995E-2</v>
      </c>
      <c r="P28" s="6">
        <f t="shared" si="2"/>
        <v>0.2873563218390805</v>
      </c>
      <c r="Q28" s="6">
        <f t="shared" si="3"/>
        <v>0.56321839080459768</v>
      </c>
      <c r="R28" s="4">
        <v>0.47</v>
      </c>
      <c r="S28">
        <v>30</v>
      </c>
    </row>
    <row r="29" spans="1:26" x14ac:dyDescent="0.25">
      <c r="A29" t="s">
        <v>19</v>
      </c>
      <c r="B29">
        <v>2019</v>
      </c>
      <c r="C29">
        <v>2018</v>
      </c>
      <c r="D29" t="s">
        <v>38</v>
      </c>
      <c r="E29">
        <v>1272</v>
      </c>
      <c r="F29" s="4">
        <v>39.08352</v>
      </c>
      <c r="G29" s="4">
        <v>16.797311999999998</v>
      </c>
      <c r="H29">
        <v>40</v>
      </c>
      <c r="I29">
        <v>22.5</v>
      </c>
      <c r="J29" s="4">
        <f t="shared" si="0"/>
        <v>62.5</v>
      </c>
      <c r="K29">
        <v>40</v>
      </c>
      <c r="L29">
        <v>95</v>
      </c>
      <c r="M29">
        <v>6.2E-2</v>
      </c>
      <c r="N29">
        <v>2.1999999999999999E-2</v>
      </c>
      <c r="O29">
        <f t="shared" si="1"/>
        <v>0.04</v>
      </c>
      <c r="P29" s="6">
        <f t="shared" si="2"/>
        <v>0.25287356321839083</v>
      </c>
      <c r="Q29" s="6">
        <f t="shared" si="3"/>
        <v>0.45977011494252878</v>
      </c>
      <c r="R29" s="4">
        <v>0.22</v>
      </c>
      <c r="S29">
        <v>30</v>
      </c>
    </row>
    <row r="30" spans="1:26" x14ac:dyDescent="0.25">
      <c r="A30" t="s">
        <v>89</v>
      </c>
      <c r="B30">
        <v>2019</v>
      </c>
      <c r="C30">
        <v>2018</v>
      </c>
      <c r="D30" t="s">
        <v>38</v>
      </c>
      <c r="E30">
        <v>1282</v>
      </c>
      <c r="F30" s="4">
        <v>39.08352</v>
      </c>
      <c r="G30" s="4">
        <v>16.797311999999998</v>
      </c>
      <c r="H30">
        <v>24</v>
      </c>
      <c r="I30">
        <v>15.2</v>
      </c>
      <c r="J30" s="4">
        <f t="shared" si="0"/>
        <v>39.200000000000003</v>
      </c>
      <c r="K30">
        <v>47</v>
      </c>
      <c r="L30">
        <v>99</v>
      </c>
      <c r="M30">
        <v>6.4000000000000001E-2</v>
      </c>
      <c r="N30">
        <v>2.1000000000000001E-2</v>
      </c>
      <c r="O30">
        <f t="shared" si="1"/>
        <v>4.2999999999999997E-2</v>
      </c>
      <c r="P30" s="6">
        <f t="shared" si="2"/>
        <v>0.24137931034482762</v>
      </c>
      <c r="Q30" s="6">
        <f t="shared" si="3"/>
        <v>0.4942528735632184</v>
      </c>
      <c r="R30" s="4">
        <v>0.55000000000000004</v>
      </c>
      <c r="S30">
        <v>30</v>
      </c>
    </row>
    <row r="31" spans="1:26" x14ac:dyDescent="0.25">
      <c r="A31" t="s">
        <v>89</v>
      </c>
      <c r="B31">
        <v>2019</v>
      </c>
      <c r="C31">
        <v>2018</v>
      </c>
      <c r="D31" t="s">
        <v>38</v>
      </c>
      <c r="E31">
        <v>1292</v>
      </c>
      <c r="F31" s="4">
        <v>42.340479999999999</v>
      </c>
      <c r="G31" s="4">
        <v>18.197087999999997</v>
      </c>
      <c r="H31">
        <v>38</v>
      </c>
      <c r="I31">
        <v>16.8</v>
      </c>
      <c r="J31" s="4">
        <f t="shared" si="0"/>
        <v>54.8</v>
      </c>
      <c r="K31">
        <v>40</v>
      </c>
      <c r="L31">
        <v>94</v>
      </c>
      <c r="M31">
        <v>7.2999999999999995E-2</v>
      </c>
      <c r="N31">
        <v>2.5000000000000001E-2</v>
      </c>
      <c r="O31">
        <f t="shared" si="1"/>
        <v>4.7999999999999994E-2</v>
      </c>
      <c r="P31" s="6">
        <f t="shared" si="2"/>
        <v>0.2873563218390805</v>
      </c>
      <c r="Q31" s="6">
        <f t="shared" si="3"/>
        <v>0.55172413793103448</v>
      </c>
      <c r="R31" s="4">
        <v>0.36</v>
      </c>
      <c r="S31">
        <v>30</v>
      </c>
    </row>
    <row r="32" spans="1:26" x14ac:dyDescent="0.25">
      <c r="A32" t="s">
        <v>9</v>
      </c>
      <c r="B32">
        <v>2019</v>
      </c>
      <c r="C32">
        <v>2018</v>
      </c>
      <c r="D32" t="s">
        <v>39</v>
      </c>
      <c r="E32">
        <v>1231</v>
      </c>
      <c r="F32" s="4">
        <v>62.158499999999997</v>
      </c>
      <c r="G32" s="4">
        <v>26.714475</v>
      </c>
      <c r="H32" s="5">
        <v>29</v>
      </c>
      <c r="I32">
        <v>14.8</v>
      </c>
      <c r="J32" s="4">
        <f t="shared" si="0"/>
        <v>43.8</v>
      </c>
      <c r="K32">
        <v>49</v>
      </c>
      <c r="L32">
        <v>99</v>
      </c>
      <c r="M32">
        <v>7.4999999999999997E-2</v>
      </c>
      <c r="N32">
        <v>2.5000000000000001E-2</v>
      </c>
      <c r="O32">
        <f t="shared" si="1"/>
        <v>4.9999999999999996E-2</v>
      </c>
      <c r="P32" s="6">
        <f t="shared" si="2"/>
        <v>0.2873563218390805</v>
      </c>
      <c r="Q32" s="6">
        <f t="shared" si="3"/>
        <v>0.57471264367816088</v>
      </c>
      <c r="R32" s="4">
        <v>0.49</v>
      </c>
      <c r="S32">
        <v>30</v>
      </c>
    </row>
    <row r="33" spans="1:19" x14ac:dyDescent="0.25">
      <c r="A33" t="s">
        <v>9</v>
      </c>
      <c r="B33">
        <v>2019</v>
      </c>
      <c r="C33">
        <v>2018</v>
      </c>
      <c r="D33" t="s">
        <v>39</v>
      </c>
      <c r="E33">
        <v>1241</v>
      </c>
      <c r="F33" s="4">
        <v>37.949399999999997</v>
      </c>
      <c r="G33" s="4">
        <v>16.309889999999999</v>
      </c>
      <c r="H33" s="5">
        <v>33</v>
      </c>
      <c r="I33">
        <v>15.4</v>
      </c>
      <c r="J33" s="4">
        <f t="shared" si="0"/>
        <v>48.4</v>
      </c>
      <c r="K33">
        <v>45</v>
      </c>
      <c r="L33">
        <v>94</v>
      </c>
      <c r="M33">
        <v>7.5999999999999998E-2</v>
      </c>
      <c r="N33">
        <v>2.7E-2</v>
      </c>
      <c r="O33">
        <f t="shared" si="1"/>
        <v>4.9000000000000002E-2</v>
      </c>
      <c r="P33" s="6">
        <f t="shared" si="2"/>
        <v>0.31034482758620691</v>
      </c>
      <c r="Q33" s="6">
        <f t="shared" si="3"/>
        <v>0.56321839080459779</v>
      </c>
      <c r="R33" s="4">
        <v>0.48</v>
      </c>
      <c r="S33">
        <v>30</v>
      </c>
    </row>
    <row r="34" spans="1:19" x14ac:dyDescent="0.25">
      <c r="A34" t="s">
        <v>9</v>
      </c>
      <c r="B34">
        <v>2019</v>
      </c>
      <c r="C34">
        <v>2018</v>
      </c>
      <c r="D34" t="s">
        <v>39</v>
      </c>
      <c r="E34">
        <v>1251</v>
      </c>
      <c r="F34" s="4">
        <v>22.900500000000001</v>
      </c>
      <c r="G34" s="4">
        <v>9.842175000000001</v>
      </c>
      <c r="H34" s="5">
        <v>36</v>
      </c>
      <c r="I34">
        <v>15.6</v>
      </c>
      <c r="J34" s="4">
        <f t="shared" si="0"/>
        <v>51.6</v>
      </c>
      <c r="K34">
        <v>48</v>
      </c>
      <c r="L34">
        <v>99</v>
      </c>
      <c r="M34">
        <v>8.4000000000000005E-2</v>
      </c>
      <c r="N34">
        <v>0.02</v>
      </c>
      <c r="O34">
        <f t="shared" si="1"/>
        <v>6.4000000000000001E-2</v>
      </c>
      <c r="P34" s="6">
        <f t="shared" si="2"/>
        <v>0.22988505747126439</v>
      </c>
      <c r="Q34" s="6">
        <f t="shared" si="3"/>
        <v>0.73563218390804608</v>
      </c>
      <c r="R34" s="4">
        <v>0.19</v>
      </c>
      <c r="S34">
        <v>30</v>
      </c>
    </row>
    <row r="35" spans="1:19" x14ac:dyDescent="0.25">
      <c r="A35" t="s">
        <v>15</v>
      </c>
      <c r="B35">
        <v>2019</v>
      </c>
      <c r="C35">
        <v>2018</v>
      </c>
      <c r="D35" t="s">
        <v>39</v>
      </c>
      <c r="E35">
        <v>1261</v>
      </c>
      <c r="F35" s="4">
        <v>28.134899999999995</v>
      </c>
      <c r="G35" s="4">
        <v>12.091814999999999</v>
      </c>
      <c r="H35" s="5">
        <v>42</v>
      </c>
      <c r="I35">
        <v>16.399999999999999</v>
      </c>
      <c r="J35" s="4">
        <f t="shared" si="0"/>
        <v>58.4</v>
      </c>
      <c r="K35">
        <v>45</v>
      </c>
      <c r="L35">
        <v>100</v>
      </c>
      <c r="M35">
        <v>8.1000000000000003E-2</v>
      </c>
      <c r="N35">
        <v>0.02</v>
      </c>
      <c r="O35">
        <f t="shared" si="1"/>
        <v>6.0999999999999999E-2</v>
      </c>
      <c r="P35" s="6">
        <f t="shared" si="2"/>
        <v>0.22988505747126439</v>
      </c>
      <c r="Q35" s="6">
        <f t="shared" si="3"/>
        <v>0.70114942528735635</v>
      </c>
      <c r="R35" s="4">
        <v>0.33</v>
      </c>
      <c r="S35">
        <v>30</v>
      </c>
    </row>
    <row r="36" spans="1:19" x14ac:dyDescent="0.25">
      <c r="A36" t="s">
        <v>15</v>
      </c>
      <c r="B36">
        <v>2019</v>
      </c>
      <c r="C36">
        <v>2018</v>
      </c>
      <c r="D36" t="s">
        <v>39</v>
      </c>
      <c r="E36">
        <v>1271</v>
      </c>
      <c r="F36" s="4">
        <v>35.986499999999999</v>
      </c>
      <c r="G36" s="4">
        <v>15.466275</v>
      </c>
      <c r="H36" s="5">
        <v>50</v>
      </c>
      <c r="I36">
        <v>17.2</v>
      </c>
      <c r="J36" s="4">
        <f t="shared" si="0"/>
        <v>67.2</v>
      </c>
      <c r="K36">
        <v>47</v>
      </c>
      <c r="L36">
        <v>94</v>
      </c>
      <c r="M36">
        <v>6.8000000000000005E-2</v>
      </c>
      <c r="N36">
        <v>1.7999999999999999E-2</v>
      </c>
      <c r="O36">
        <f t="shared" si="1"/>
        <v>0.05</v>
      </c>
      <c r="P36" s="6">
        <f t="shared" si="2"/>
        <v>0.20689655172413793</v>
      </c>
      <c r="Q36" s="6">
        <f t="shared" si="3"/>
        <v>0.57471264367816099</v>
      </c>
      <c r="R36" s="4">
        <v>0.41</v>
      </c>
      <c r="S36">
        <v>30</v>
      </c>
    </row>
    <row r="37" spans="1:19" x14ac:dyDescent="0.25">
      <c r="A37" t="s">
        <v>15</v>
      </c>
      <c r="B37">
        <v>2019</v>
      </c>
      <c r="C37">
        <v>2018</v>
      </c>
      <c r="D37" t="s">
        <v>39</v>
      </c>
      <c r="E37">
        <v>1281</v>
      </c>
      <c r="F37" s="4">
        <v>31.406399999999998</v>
      </c>
      <c r="G37" s="4">
        <v>13.49784</v>
      </c>
      <c r="H37" s="5">
        <v>47</v>
      </c>
      <c r="I37">
        <v>17.8</v>
      </c>
      <c r="J37" s="4">
        <f t="shared" si="0"/>
        <v>64.8</v>
      </c>
      <c r="K37">
        <v>46</v>
      </c>
      <c r="L37">
        <v>100</v>
      </c>
      <c r="M37">
        <v>7.1999999999999995E-2</v>
      </c>
      <c r="N37">
        <v>0.02</v>
      </c>
      <c r="O37">
        <f t="shared" si="1"/>
        <v>5.1999999999999991E-2</v>
      </c>
      <c r="P37" s="6">
        <f t="shared" si="2"/>
        <v>0.22988505747126439</v>
      </c>
      <c r="Q37" s="6">
        <f t="shared" si="3"/>
        <v>0.59770114942528729</v>
      </c>
      <c r="R37" s="4">
        <v>0.4</v>
      </c>
      <c r="S37">
        <v>30</v>
      </c>
    </row>
    <row r="38" spans="1:19" x14ac:dyDescent="0.25">
      <c r="A38" t="s">
        <v>17</v>
      </c>
      <c r="B38">
        <v>2019</v>
      </c>
      <c r="C38">
        <v>2018</v>
      </c>
      <c r="D38" t="s">
        <v>39</v>
      </c>
      <c r="E38">
        <v>1291</v>
      </c>
      <c r="F38" s="4">
        <v>20.283299999999997</v>
      </c>
      <c r="G38" s="4">
        <v>8.7173549999999995</v>
      </c>
      <c r="H38" s="5">
        <v>52</v>
      </c>
      <c r="I38">
        <v>16.399999999999999</v>
      </c>
      <c r="J38" s="4">
        <f t="shared" si="0"/>
        <v>68.400000000000006</v>
      </c>
      <c r="K38">
        <v>45</v>
      </c>
      <c r="L38">
        <v>99</v>
      </c>
      <c r="M38">
        <v>6.5000000000000002E-2</v>
      </c>
      <c r="N38">
        <v>0.03</v>
      </c>
      <c r="O38">
        <f t="shared" si="1"/>
        <v>3.5000000000000003E-2</v>
      </c>
      <c r="P38" s="6">
        <f t="shared" si="2"/>
        <v>0.34482758620689657</v>
      </c>
      <c r="Q38" s="6">
        <f t="shared" si="3"/>
        <v>0.40229885057471271</v>
      </c>
      <c r="R38" s="4">
        <v>0.56000000000000005</v>
      </c>
      <c r="S38">
        <v>30</v>
      </c>
    </row>
    <row r="39" spans="1:19" x14ac:dyDescent="0.25">
      <c r="A39" t="s">
        <v>17</v>
      </c>
      <c r="B39">
        <v>2019</v>
      </c>
      <c r="C39">
        <v>2018</v>
      </c>
      <c r="D39" t="s">
        <v>39</v>
      </c>
      <c r="E39">
        <v>1292</v>
      </c>
      <c r="F39" s="4">
        <v>44.492400000000004</v>
      </c>
      <c r="G39" s="4">
        <v>19.121939999999999</v>
      </c>
      <c r="H39" s="5">
        <v>38</v>
      </c>
      <c r="I39">
        <v>15.8</v>
      </c>
      <c r="J39" s="4">
        <f t="shared" si="0"/>
        <v>53.8</v>
      </c>
      <c r="K39">
        <v>42</v>
      </c>
      <c r="L39">
        <v>94</v>
      </c>
      <c r="M39">
        <v>6.7000000000000004E-2</v>
      </c>
      <c r="N39">
        <v>2.1000000000000001E-2</v>
      </c>
      <c r="O39">
        <f t="shared" si="1"/>
        <v>4.5999999999999999E-2</v>
      </c>
      <c r="P39" s="6">
        <f t="shared" si="2"/>
        <v>0.24137931034482762</v>
      </c>
      <c r="Q39" s="6">
        <f t="shared" si="3"/>
        <v>0.52873563218390807</v>
      </c>
      <c r="R39" s="4">
        <v>0.55000000000000004</v>
      </c>
      <c r="S39">
        <v>30</v>
      </c>
    </row>
    <row r="40" spans="1:19" x14ac:dyDescent="0.25">
      <c r="A40" t="s">
        <v>87</v>
      </c>
      <c r="B40">
        <v>2019</v>
      </c>
      <c r="C40">
        <v>2018</v>
      </c>
      <c r="D40" t="s">
        <v>39</v>
      </c>
      <c r="E40">
        <v>1232</v>
      </c>
      <c r="F40" s="4">
        <v>51.035399999999996</v>
      </c>
      <c r="G40" s="4">
        <v>21.933989999999998</v>
      </c>
      <c r="H40" s="5">
        <v>56</v>
      </c>
      <c r="I40">
        <v>17.5</v>
      </c>
      <c r="J40" s="4">
        <f t="shared" si="0"/>
        <v>73.5</v>
      </c>
      <c r="K40">
        <v>42</v>
      </c>
      <c r="L40">
        <v>94</v>
      </c>
      <c r="M40">
        <v>7.8E-2</v>
      </c>
      <c r="N40">
        <v>2.7E-2</v>
      </c>
      <c r="O40">
        <f t="shared" si="1"/>
        <v>5.1000000000000004E-2</v>
      </c>
      <c r="P40" s="6">
        <f t="shared" si="2"/>
        <v>0.31034482758620691</v>
      </c>
      <c r="Q40" s="6">
        <f t="shared" si="3"/>
        <v>0.5862068965517242</v>
      </c>
      <c r="R40" s="4">
        <v>0.26</v>
      </c>
      <c r="S40">
        <v>30</v>
      </c>
    </row>
    <row r="41" spans="1:19" x14ac:dyDescent="0.25">
      <c r="A41" t="s">
        <v>88</v>
      </c>
      <c r="B41">
        <v>2019</v>
      </c>
      <c r="C41">
        <v>2018</v>
      </c>
      <c r="D41" t="s">
        <v>39</v>
      </c>
      <c r="E41">
        <v>1242</v>
      </c>
      <c r="F41" s="4">
        <v>48.418199999999992</v>
      </c>
      <c r="G41" s="4">
        <v>20.809169999999998</v>
      </c>
      <c r="H41" s="5">
        <v>30</v>
      </c>
      <c r="I41">
        <v>16.399999999999999</v>
      </c>
      <c r="J41" s="4">
        <f t="shared" si="0"/>
        <v>46.4</v>
      </c>
      <c r="K41">
        <v>40</v>
      </c>
      <c r="L41">
        <v>97</v>
      </c>
      <c r="M41">
        <v>6.7000000000000004E-2</v>
      </c>
      <c r="N41">
        <v>2.1000000000000001E-2</v>
      </c>
      <c r="O41">
        <f t="shared" si="1"/>
        <v>4.5999999999999999E-2</v>
      </c>
      <c r="P41" s="6">
        <f t="shared" si="2"/>
        <v>0.24137931034482762</v>
      </c>
      <c r="Q41" s="6">
        <f t="shared" si="3"/>
        <v>0.52873563218390807</v>
      </c>
      <c r="R41" s="4">
        <v>0.44</v>
      </c>
      <c r="S41">
        <v>30</v>
      </c>
    </row>
    <row r="42" spans="1:19" x14ac:dyDescent="0.25">
      <c r="A42" t="s">
        <v>88</v>
      </c>
      <c r="B42">
        <v>2019</v>
      </c>
      <c r="C42">
        <v>2018</v>
      </c>
      <c r="D42" t="s">
        <v>39</v>
      </c>
      <c r="E42">
        <v>1252</v>
      </c>
      <c r="F42" s="4">
        <v>53.6526</v>
      </c>
      <c r="G42" s="4">
        <v>23.058810000000001</v>
      </c>
      <c r="H42" s="5">
        <v>36</v>
      </c>
      <c r="I42">
        <v>18.2</v>
      </c>
      <c r="J42" s="4">
        <f t="shared" si="0"/>
        <v>54.2</v>
      </c>
      <c r="K42">
        <v>44</v>
      </c>
      <c r="L42">
        <v>100</v>
      </c>
      <c r="M42">
        <v>7.2999999999999995E-2</v>
      </c>
      <c r="N42">
        <v>2.1999999999999999E-2</v>
      </c>
      <c r="O42">
        <f t="shared" si="1"/>
        <v>5.0999999999999997E-2</v>
      </c>
      <c r="P42" s="6">
        <f t="shared" si="2"/>
        <v>0.25287356321839083</v>
      </c>
      <c r="Q42" s="6">
        <f t="shared" si="3"/>
        <v>0.58620689655172409</v>
      </c>
      <c r="R42" s="4">
        <v>0.12</v>
      </c>
      <c r="S42">
        <v>30</v>
      </c>
    </row>
    <row r="43" spans="1:19" x14ac:dyDescent="0.25">
      <c r="A43" t="s">
        <v>19</v>
      </c>
      <c r="B43">
        <v>2019</v>
      </c>
      <c r="C43">
        <v>2018</v>
      </c>
      <c r="D43" t="s">
        <v>39</v>
      </c>
      <c r="E43">
        <v>1262</v>
      </c>
      <c r="F43" s="4">
        <v>49.072499999999998</v>
      </c>
      <c r="G43" s="4">
        <v>21.090374999999998</v>
      </c>
      <c r="H43" s="5">
        <v>42</v>
      </c>
      <c r="I43">
        <v>22.4</v>
      </c>
      <c r="J43" s="4">
        <f t="shared" si="0"/>
        <v>64.400000000000006</v>
      </c>
      <c r="K43">
        <v>43</v>
      </c>
      <c r="L43">
        <v>94</v>
      </c>
      <c r="M43">
        <v>7.0000000000000007E-2</v>
      </c>
      <c r="N43">
        <v>1.9E-2</v>
      </c>
      <c r="O43">
        <f t="shared" si="1"/>
        <v>5.1000000000000004E-2</v>
      </c>
      <c r="P43" s="6">
        <f t="shared" si="2"/>
        <v>0.21839080459770116</v>
      </c>
      <c r="Q43" s="6">
        <f t="shared" si="3"/>
        <v>0.5862068965517242</v>
      </c>
      <c r="R43" s="4">
        <v>0.42</v>
      </c>
      <c r="S43">
        <v>30</v>
      </c>
    </row>
    <row r="44" spans="1:19" x14ac:dyDescent="0.25">
      <c r="A44" t="s">
        <v>19</v>
      </c>
      <c r="B44">
        <v>2019</v>
      </c>
      <c r="C44">
        <v>2018</v>
      </c>
      <c r="D44" t="s">
        <v>39</v>
      </c>
      <c r="E44">
        <v>1272</v>
      </c>
      <c r="F44" s="4">
        <v>54.961199999999998</v>
      </c>
      <c r="G44" s="4">
        <v>23.621220000000001</v>
      </c>
      <c r="H44" s="5">
        <v>46</v>
      </c>
      <c r="I44">
        <v>18.399999999999999</v>
      </c>
      <c r="J44" s="4">
        <f t="shared" si="0"/>
        <v>64.400000000000006</v>
      </c>
      <c r="K44">
        <v>43</v>
      </c>
      <c r="L44">
        <v>100</v>
      </c>
      <c r="M44">
        <v>7.9000000000000001E-2</v>
      </c>
      <c r="N44">
        <v>2.5000000000000001E-2</v>
      </c>
      <c r="O44">
        <f t="shared" si="1"/>
        <v>5.3999999999999999E-2</v>
      </c>
      <c r="P44" s="6">
        <f t="shared" si="2"/>
        <v>0.2873563218390805</v>
      </c>
      <c r="Q44" s="6">
        <f t="shared" si="3"/>
        <v>0.62068965517241381</v>
      </c>
      <c r="R44" s="4">
        <v>0.21</v>
      </c>
      <c r="S44">
        <v>30</v>
      </c>
    </row>
    <row r="45" spans="1:19" x14ac:dyDescent="0.25">
      <c r="A45" t="s">
        <v>89</v>
      </c>
      <c r="B45">
        <v>2019</v>
      </c>
      <c r="C45">
        <v>2018</v>
      </c>
      <c r="D45" t="s">
        <v>39</v>
      </c>
      <c r="E45">
        <v>1282</v>
      </c>
      <c r="F45" s="4">
        <v>54.961199999999998</v>
      </c>
      <c r="G45" s="4">
        <v>23.621220000000001</v>
      </c>
      <c r="H45" s="5">
        <v>32</v>
      </c>
      <c r="I45">
        <v>16.600000000000001</v>
      </c>
      <c r="J45" s="4">
        <f t="shared" si="0"/>
        <v>48.6</v>
      </c>
      <c r="K45">
        <v>46</v>
      </c>
      <c r="L45">
        <v>98</v>
      </c>
      <c r="M45">
        <v>7.1999999999999995E-2</v>
      </c>
      <c r="N45">
        <v>2.5000000000000001E-2</v>
      </c>
      <c r="O45">
        <f t="shared" si="1"/>
        <v>4.6999999999999993E-2</v>
      </c>
      <c r="P45" s="6">
        <f t="shared" si="2"/>
        <v>0.2873563218390805</v>
      </c>
      <c r="Q45" s="6">
        <f t="shared" si="3"/>
        <v>0.54022988505747127</v>
      </c>
      <c r="R45" s="4">
        <v>0.24</v>
      </c>
      <c r="S45">
        <v>30</v>
      </c>
    </row>
    <row r="46" spans="1:19" x14ac:dyDescent="0.25">
      <c r="A46" t="s">
        <v>89</v>
      </c>
      <c r="B46">
        <v>2019</v>
      </c>
      <c r="C46">
        <v>2018</v>
      </c>
      <c r="D46" t="s">
        <v>39</v>
      </c>
      <c r="E46">
        <v>1292</v>
      </c>
      <c r="F46" s="4">
        <v>59.541299999999993</v>
      </c>
      <c r="G46" s="4">
        <v>25.589654999999997</v>
      </c>
      <c r="H46" s="5">
        <v>31</v>
      </c>
      <c r="I46">
        <v>20.7</v>
      </c>
      <c r="J46" s="4">
        <f t="shared" si="0"/>
        <v>51.7</v>
      </c>
      <c r="K46">
        <v>44</v>
      </c>
      <c r="L46">
        <v>94</v>
      </c>
      <c r="M46">
        <v>8.2000000000000003E-2</v>
      </c>
      <c r="N46">
        <v>0.02</v>
      </c>
      <c r="O46">
        <f t="shared" si="1"/>
        <v>6.2E-2</v>
      </c>
      <c r="P46" s="6">
        <f t="shared" si="2"/>
        <v>0.22988505747126439</v>
      </c>
      <c r="Q46" s="6">
        <f t="shared" si="3"/>
        <v>0.71264367816091956</v>
      </c>
      <c r="R46" s="4">
        <v>0.1</v>
      </c>
      <c r="S46">
        <v>30</v>
      </c>
    </row>
    <row r="47" spans="1:19" x14ac:dyDescent="0.25">
      <c r="A47" t="s">
        <v>9</v>
      </c>
      <c r="B47">
        <v>2019</v>
      </c>
      <c r="C47">
        <v>2018</v>
      </c>
      <c r="D47" t="s">
        <v>40</v>
      </c>
      <c r="E47">
        <v>1231</v>
      </c>
      <c r="F47">
        <v>62.2</v>
      </c>
      <c r="G47">
        <v>16</v>
      </c>
      <c r="H47">
        <v>51</v>
      </c>
      <c r="I47">
        <v>16</v>
      </c>
      <c r="J47" s="4">
        <f t="shared" si="0"/>
        <v>67</v>
      </c>
      <c r="K47">
        <v>50</v>
      </c>
      <c r="L47">
        <v>98</v>
      </c>
      <c r="M47">
        <v>8.5999999999999993E-2</v>
      </c>
      <c r="N47">
        <v>0.02</v>
      </c>
      <c r="O47">
        <f t="shared" si="1"/>
        <v>6.5999999999999989E-2</v>
      </c>
      <c r="P47" s="6">
        <f t="shared" ref="P47:P110" si="4">N47/$M$2</f>
        <v>0.22988505747126439</v>
      </c>
      <c r="Q47" s="6">
        <f t="shared" ref="Q47:Q110" si="5">O47/$M$2</f>
        <v>0.75862068965517238</v>
      </c>
      <c r="R47" s="4">
        <v>0.56999999999999995</v>
      </c>
      <c r="S47">
        <v>30</v>
      </c>
    </row>
    <row r="48" spans="1:19" x14ac:dyDescent="0.25">
      <c r="A48" t="s">
        <v>9</v>
      </c>
      <c r="B48">
        <v>2019</v>
      </c>
      <c r="C48">
        <v>2018</v>
      </c>
      <c r="D48" t="s">
        <v>40</v>
      </c>
      <c r="E48">
        <v>1241</v>
      </c>
      <c r="F48">
        <v>43.1</v>
      </c>
      <c r="G48">
        <v>10.6</v>
      </c>
      <c r="H48">
        <v>35</v>
      </c>
      <c r="I48">
        <v>14</v>
      </c>
      <c r="J48" s="4">
        <f t="shared" si="0"/>
        <v>49</v>
      </c>
      <c r="K48">
        <v>48</v>
      </c>
      <c r="L48">
        <v>100</v>
      </c>
      <c r="M48">
        <v>7.3999999999999996E-2</v>
      </c>
      <c r="N48">
        <v>2.5999999999999999E-2</v>
      </c>
      <c r="O48">
        <f t="shared" si="1"/>
        <v>4.8000000000000001E-2</v>
      </c>
      <c r="P48" s="6">
        <f t="shared" si="4"/>
        <v>0.2988505747126437</v>
      </c>
      <c r="Q48" s="6">
        <f t="shared" si="5"/>
        <v>0.55172413793103459</v>
      </c>
      <c r="R48" s="4">
        <v>0.41</v>
      </c>
      <c r="S48">
        <v>30</v>
      </c>
    </row>
    <row r="49" spans="1:19" x14ac:dyDescent="0.25">
      <c r="A49" t="s">
        <v>9</v>
      </c>
      <c r="B49">
        <v>2019</v>
      </c>
      <c r="C49">
        <v>2018</v>
      </c>
      <c r="D49" t="s">
        <v>40</v>
      </c>
      <c r="E49">
        <v>1251</v>
      </c>
      <c r="F49">
        <v>42.7</v>
      </c>
      <c r="G49">
        <v>26.1</v>
      </c>
      <c r="H49">
        <v>33</v>
      </c>
      <c r="I49">
        <v>20</v>
      </c>
      <c r="J49" s="4">
        <f t="shared" si="0"/>
        <v>53</v>
      </c>
      <c r="K49">
        <v>36</v>
      </c>
      <c r="L49">
        <v>100</v>
      </c>
      <c r="M49">
        <v>8.5000000000000006E-2</v>
      </c>
      <c r="N49">
        <v>2.1999999999999999E-2</v>
      </c>
      <c r="O49">
        <f t="shared" si="1"/>
        <v>6.3E-2</v>
      </c>
      <c r="P49" s="6">
        <f t="shared" si="4"/>
        <v>0.25287356321839083</v>
      </c>
      <c r="Q49" s="6">
        <f t="shared" si="5"/>
        <v>0.72413793103448276</v>
      </c>
      <c r="R49" s="4">
        <v>0.25</v>
      </c>
      <c r="S49">
        <v>30</v>
      </c>
    </row>
    <row r="50" spans="1:19" x14ac:dyDescent="0.25">
      <c r="A50" t="s">
        <v>15</v>
      </c>
      <c r="B50">
        <v>2019</v>
      </c>
      <c r="C50">
        <v>2018</v>
      </c>
      <c r="D50" t="s">
        <v>40</v>
      </c>
      <c r="E50">
        <v>1261</v>
      </c>
      <c r="F50">
        <v>44.8</v>
      </c>
      <c r="G50">
        <v>14</v>
      </c>
      <c r="H50">
        <v>37</v>
      </c>
      <c r="I50">
        <v>17</v>
      </c>
      <c r="J50" s="4">
        <f t="shared" si="0"/>
        <v>54</v>
      </c>
      <c r="K50">
        <v>44</v>
      </c>
      <c r="L50">
        <v>99</v>
      </c>
      <c r="M50">
        <v>8.1000000000000003E-2</v>
      </c>
      <c r="N50">
        <v>2.5000000000000001E-2</v>
      </c>
      <c r="O50">
        <f t="shared" si="1"/>
        <v>5.6000000000000001E-2</v>
      </c>
      <c r="P50" s="6">
        <f t="shared" si="4"/>
        <v>0.2873563218390805</v>
      </c>
      <c r="Q50" s="6">
        <f t="shared" si="5"/>
        <v>0.64367816091954033</v>
      </c>
      <c r="R50" s="4">
        <v>0.25</v>
      </c>
      <c r="S50">
        <v>30</v>
      </c>
    </row>
    <row r="51" spans="1:19" x14ac:dyDescent="0.25">
      <c r="A51" t="s">
        <v>15</v>
      </c>
      <c r="B51">
        <v>2019</v>
      </c>
      <c r="C51">
        <v>2018</v>
      </c>
      <c r="D51" t="s">
        <v>40</v>
      </c>
      <c r="E51">
        <v>1271</v>
      </c>
      <c r="F51">
        <v>55.6</v>
      </c>
      <c r="G51">
        <v>19.5</v>
      </c>
      <c r="H51">
        <v>33</v>
      </c>
      <c r="I51">
        <v>14</v>
      </c>
      <c r="J51" s="4">
        <f t="shared" si="0"/>
        <v>47</v>
      </c>
      <c r="K51">
        <v>44</v>
      </c>
      <c r="L51">
        <v>98</v>
      </c>
      <c r="M51">
        <v>7.3999999999999996E-2</v>
      </c>
      <c r="N51">
        <v>0.02</v>
      </c>
      <c r="O51">
        <f t="shared" si="1"/>
        <v>5.3999999999999992E-2</v>
      </c>
      <c r="P51" s="6">
        <f t="shared" si="4"/>
        <v>0.22988505747126439</v>
      </c>
      <c r="Q51" s="6">
        <f t="shared" si="5"/>
        <v>0.6206896551724137</v>
      </c>
      <c r="R51" s="4">
        <v>0.31</v>
      </c>
      <c r="S51">
        <v>30</v>
      </c>
    </row>
    <row r="52" spans="1:19" x14ac:dyDescent="0.25">
      <c r="A52" t="s">
        <v>15</v>
      </c>
      <c r="B52">
        <v>2019</v>
      </c>
      <c r="C52">
        <v>2018</v>
      </c>
      <c r="D52" t="s">
        <v>40</v>
      </c>
      <c r="E52">
        <v>1281</v>
      </c>
      <c r="F52">
        <v>42.5</v>
      </c>
      <c r="G52">
        <v>12.8</v>
      </c>
      <c r="H52">
        <v>52</v>
      </c>
      <c r="I52">
        <v>16</v>
      </c>
      <c r="J52" s="4">
        <f t="shared" si="0"/>
        <v>68</v>
      </c>
      <c r="K52">
        <v>51</v>
      </c>
      <c r="L52">
        <v>100</v>
      </c>
      <c r="M52">
        <v>7.0999999999999994E-2</v>
      </c>
      <c r="N52">
        <v>2.5000000000000001E-2</v>
      </c>
      <c r="O52">
        <f t="shared" si="1"/>
        <v>4.5999999999999992E-2</v>
      </c>
      <c r="P52" s="6">
        <f t="shared" si="4"/>
        <v>0.2873563218390805</v>
      </c>
      <c r="Q52" s="6">
        <f t="shared" si="5"/>
        <v>0.52873563218390796</v>
      </c>
      <c r="R52" s="4">
        <v>0.16</v>
      </c>
      <c r="S52">
        <v>30</v>
      </c>
    </row>
    <row r="53" spans="1:19" x14ac:dyDescent="0.25">
      <c r="A53" t="s">
        <v>17</v>
      </c>
      <c r="B53">
        <v>2019</v>
      </c>
      <c r="C53">
        <v>2018</v>
      </c>
      <c r="D53" t="s">
        <v>40</v>
      </c>
      <c r="E53">
        <v>1291</v>
      </c>
      <c r="F53">
        <v>52.6</v>
      </c>
      <c r="G53">
        <v>11</v>
      </c>
      <c r="H53">
        <v>52</v>
      </c>
      <c r="I53">
        <v>16</v>
      </c>
      <c r="J53" s="4">
        <f t="shared" si="0"/>
        <v>68</v>
      </c>
      <c r="K53">
        <v>43</v>
      </c>
      <c r="L53">
        <v>97</v>
      </c>
      <c r="M53">
        <v>6.8000000000000005E-2</v>
      </c>
      <c r="N53">
        <v>2.5999999999999999E-2</v>
      </c>
      <c r="O53">
        <f t="shared" si="1"/>
        <v>4.200000000000001E-2</v>
      </c>
      <c r="P53" s="6">
        <f t="shared" si="4"/>
        <v>0.2988505747126437</v>
      </c>
      <c r="Q53" s="6">
        <f t="shared" si="5"/>
        <v>0.4827586206896553</v>
      </c>
      <c r="R53" s="4">
        <v>0.32</v>
      </c>
      <c r="S53">
        <v>30</v>
      </c>
    </row>
    <row r="54" spans="1:19" x14ac:dyDescent="0.25">
      <c r="A54" t="s">
        <v>17</v>
      </c>
      <c r="B54">
        <v>2019</v>
      </c>
      <c r="C54">
        <v>2018</v>
      </c>
      <c r="D54" t="s">
        <v>40</v>
      </c>
      <c r="E54">
        <v>1292</v>
      </c>
      <c r="F54">
        <v>69.900000000000006</v>
      </c>
      <c r="G54">
        <v>22.1</v>
      </c>
      <c r="H54">
        <v>45</v>
      </c>
      <c r="I54">
        <v>21</v>
      </c>
      <c r="J54" s="4">
        <f t="shared" si="0"/>
        <v>66</v>
      </c>
      <c r="K54">
        <v>52</v>
      </c>
      <c r="L54">
        <v>100</v>
      </c>
      <c r="M54">
        <v>7.4999999999999997E-2</v>
      </c>
      <c r="N54">
        <v>0.02</v>
      </c>
      <c r="O54">
        <f t="shared" si="1"/>
        <v>5.4999999999999993E-2</v>
      </c>
      <c r="P54" s="6">
        <f t="shared" si="4"/>
        <v>0.22988505747126439</v>
      </c>
      <c r="Q54" s="6">
        <f t="shared" si="5"/>
        <v>0.63218390804597702</v>
      </c>
      <c r="R54" s="4">
        <v>0.19</v>
      </c>
      <c r="S54">
        <v>30</v>
      </c>
    </row>
    <row r="55" spans="1:19" x14ac:dyDescent="0.25">
      <c r="A55" t="s">
        <v>87</v>
      </c>
      <c r="B55">
        <v>2019</v>
      </c>
      <c r="C55">
        <v>2018</v>
      </c>
      <c r="D55" t="s">
        <v>40</v>
      </c>
      <c r="E55">
        <v>1232</v>
      </c>
      <c r="F55">
        <v>64.5</v>
      </c>
      <c r="G55">
        <v>14.3</v>
      </c>
      <c r="H55">
        <v>32</v>
      </c>
      <c r="I55">
        <v>23</v>
      </c>
      <c r="J55" s="4">
        <f t="shared" si="0"/>
        <v>55</v>
      </c>
      <c r="K55">
        <v>36</v>
      </c>
      <c r="L55">
        <v>97</v>
      </c>
      <c r="M55">
        <v>7.0999999999999994E-2</v>
      </c>
      <c r="N55">
        <v>2.1999999999999999E-2</v>
      </c>
      <c r="O55">
        <f t="shared" si="1"/>
        <v>4.8999999999999995E-2</v>
      </c>
      <c r="P55" s="6">
        <f t="shared" si="4"/>
        <v>0.25287356321839083</v>
      </c>
      <c r="Q55" s="6">
        <f t="shared" si="5"/>
        <v>0.56321839080459768</v>
      </c>
      <c r="R55" s="4">
        <v>0.13</v>
      </c>
      <c r="S55">
        <v>30</v>
      </c>
    </row>
    <row r="56" spans="1:19" x14ac:dyDescent="0.25">
      <c r="A56" t="s">
        <v>88</v>
      </c>
      <c r="B56">
        <v>2019</v>
      </c>
      <c r="C56">
        <v>2018</v>
      </c>
      <c r="D56" t="s">
        <v>40</v>
      </c>
      <c r="E56">
        <v>1242</v>
      </c>
      <c r="F56">
        <v>52.2</v>
      </c>
      <c r="G56">
        <v>16.899999999999999</v>
      </c>
      <c r="H56">
        <v>50</v>
      </c>
      <c r="I56">
        <v>13</v>
      </c>
      <c r="J56" s="4">
        <f t="shared" si="0"/>
        <v>63</v>
      </c>
      <c r="K56">
        <v>44</v>
      </c>
      <c r="L56">
        <v>98</v>
      </c>
      <c r="M56">
        <v>0.08</v>
      </c>
      <c r="N56">
        <v>2.3E-2</v>
      </c>
      <c r="O56">
        <f t="shared" si="1"/>
        <v>5.7000000000000002E-2</v>
      </c>
      <c r="P56" s="6">
        <f t="shared" si="4"/>
        <v>0.26436781609195403</v>
      </c>
      <c r="Q56" s="6">
        <f t="shared" si="5"/>
        <v>0.65517241379310354</v>
      </c>
      <c r="R56" s="4">
        <v>0.53</v>
      </c>
      <c r="S56">
        <v>30</v>
      </c>
    </row>
    <row r="57" spans="1:19" x14ac:dyDescent="0.25">
      <c r="A57" t="s">
        <v>88</v>
      </c>
      <c r="B57">
        <v>2019</v>
      </c>
      <c r="C57">
        <v>2018</v>
      </c>
      <c r="D57" t="s">
        <v>40</v>
      </c>
      <c r="E57">
        <v>1252</v>
      </c>
      <c r="F57">
        <v>46.2</v>
      </c>
      <c r="G57">
        <v>23.9</v>
      </c>
      <c r="H57">
        <v>44</v>
      </c>
      <c r="I57">
        <v>22</v>
      </c>
      <c r="J57" s="4">
        <f t="shared" si="0"/>
        <v>66</v>
      </c>
      <c r="K57">
        <v>51</v>
      </c>
      <c r="L57">
        <v>100</v>
      </c>
      <c r="M57">
        <v>7.9000000000000001E-2</v>
      </c>
      <c r="N57">
        <v>2.1000000000000001E-2</v>
      </c>
      <c r="O57">
        <f t="shared" si="1"/>
        <v>5.7999999999999996E-2</v>
      </c>
      <c r="P57" s="6">
        <f t="shared" si="4"/>
        <v>0.24137931034482762</v>
      </c>
      <c r="Q57" s="6">
        <f t="shared" si="5"/>
        <v>0.66666666666666663</v>
      </c>
      <c r="R57" s="4">
        <v>0.38</v>
      </c>
      <c r="S57">
        <v>30</v>
      </c>
    </row>
    <row r="58" spans="1:19" x14ac:dyDescent="0.25">
      <c r="A58" t="s">
        <v>19</v>
      </c>
      <c r="B58">
        <v>2019</v>
      </c>
      <c r="C58">
        <v>2018</v>
      </c>
      <c r="D58" t="s">
        <v>40</v>
      </c>
      <c r="E58">
        <v>1262</v>
      </c>
      <c r="F58">
        <v>66.2</v>
      </c>
      <c r="G58">
        <v>18.899999999999999</v>
      </c>
      <c r="H58">
        <v>40</v>
      </c>
      <c r="I58">
        <v>20</v>
      </c>
      <c r="J58" s="4">
        <f t="shared" si="0"/>
        <v>60</v>
      </c>
      <c r="K58">
        <v>41</v>
      </c>
      <c r="L58">
        <v>99</v>
      </c>
      <c r="M58">
        <v>8.2000000000000003E-2</v>
      </c>
      <c r="N58">
        <v>1.7999999999999999E-2</v>
      </c>
      <c r="O58">
        <f t="shared" si="1"/>
        <v>6.4000000000000001E-2</v>
      </c>
      <c r="P58" s="6">
        <f t="shared" si="4"/>
        <v>0.20689655172413793</v>
      </c>
      <c r="Q58" s="6">
        <f t="shared" si="5"/>
        <v>0.73563218390804608</v>
      </c>
      <c r="R58" s="4">
        <v>0.37</v>
      </c>
      <c r="S58">
        <v>30</v>
      </c>
    </row>
    <row r="59" spans="1:19" x14ac:dyDescent="0.25">
      <c r="A59" t="s">
        <v>19</v>
      </c>
      <c r="B59">
        <v>2019</v>
      </c>
      <c r="C59">
        <v>2018</v>
      </c>
      <c r="D59" t="s">
        <v>40</v>
      </c>
      <c r="E59">
        <v>1272</v>
      </c>
      <c r="F59">
        <v>64.599999999999994</v>
      </c>
      <c r="G59">
        <v>16.8</v>
      </c>
      <c r="H59">
        <v>30</v>
      </c>
      <c r="I59">
        <v>17</v>
      </c>
      <c r="J59" s="4">
        <f t="shared" si="0"/>
        <v>47</v>
      </c>
      <c r="K59">
        <v>45</v>
      </c>
      <c r="L59">
        <v>97</v>
      </c>
      <c r="M59">
        <v>8.1000000000000003E-2</v>
      </c>
      <c r="N59">
        <v>2.4E-2</v>
      </c>
      <c r="O59">
        <f t="shared" si="1"/>
        <v>5.7000000000000002E-2</v>
      </c>
      <c r="P59" s="6">
        <f t="shared" si="4"/>
        <v>0.27586206896551729</v>
      </c>
      <c r="Q59" s="6">
        <f t="shared" si="5"/>
        <v>0.65517241379310354</v>
      </c>
      <c r="R59" s="4">
        <v>0.56999999999999995</v>
      </c>
      <c r="S59">
        <v>30</v>
      </c>
    </row>
    <row r="60" spans="1:19" x14ac:dyDescent="0.25">
      <c r="A60" t="s">
        <v>89</v>
      </c>
      <c r="B60">
        <v>2019</v>
      </c>
      <c r="C60">
        <v>2018</v>
      </c>
      <c r="D60" t="s">
        <v>40</v>
      </c>
      <c r="E60">
        <v>1282</v>
      </c>
      <c r="F60">
        <v>55.5</v>
      </c>
      <c r="G60">
        <v>24.9</v>
      </c>
      <c r="H60">
        <v>36</v>
      </c>
      <c r="I60">
        <v>12</v>
      </c>
      <c r="J60" s="4">
        <f t="shared" si="0"/>
        <v>48</v>
      </c>
      <c r="K60">
        <v>51</v>
      </c>
      <c r="L60">
        <v>99</v>
      </c>
      <c r="M60">
        <v>7.0999999999999994E-2</v>
      </c>
      <c r="N60">
        <v>2.1000000000000001E-2</v>
      </c>
      <c r="O60">
        <f t="shared" si="1"/>
        <v>4.9999999999999989E-2</v>
      </c>
      <c r="P60" s="6">
        <f t="shared" si="4"/>
        <v>0.24137931034482762</v>
      </c>
      <c r="Q60" s="6">
        <f t="shared" si="5"/>
        <v>0.57471264367816088</v>
      </c>
      <c r="R60" s="4">
        <v>0.31</v>
      </c>
      <c r="S60">
        <v>30</v>
      </c>
    </row>
    <row r="61" spans="1:19" x14ac:dyDescent="0.25">
      <c r="A61" t="s">
        <v>89</v>
      </c>
      <c r="B61">
        <v>2019</v>
      </c>
      <c r="C61">
        <v>2018</v>
      </c>
      <c r="D61" t="s">
        <v>40</v>
      </c>
      <c r="E61">
        <v>1292</v>
      </c>
      <c r="F61">
        <v>50.4</v>
      </c>
      <c r="G61">
        <v>25.6</v>
      </c>
      <c r="H61">
        <v>45</v>
      </c>
      <c r="I61">
        <v>18</v>
      </c>
      <c r="J61" s="4">
        <f t="shared" si="0"/>
        <v>63</v>
      </c>
      <c r="K61">
        <v>41</v>
      </c>
      <c r="L61">
        <v>100</v>
      </c>
      <c r="M61">
        <v>7.1999999999999995E-2</v>
      </c>
      <c r="N61">
        <v>2.3E-2</v>
      </c>
      <c r="O61">
        <f t="shared" si="1"/>
        <v>4.8999999999999995E-2</v>
      </c>
      <c r="P61" s="6">
        <f t="shared" si="4"/>
        <v>0.26436781609195403</v>
      </c>
      <c r="Q61" s="6">
        <f t="shared" si="5"/>
        <v>0.56321839080459768</v>
      </c>
      <c r="R61" s="4">
        <v>0.18</v>
      </c>
      <c r="S61">
        <v>30</v>
      </c>
    </row>
    <row r="62" spans="1:19" x14ac:dyDescent="0.25">
      <c r="A62" t="s">
        <v>9</v>
      </c>
      <c r="B62">
        <v>2019</v>
      </c>
      <c r="C62">
        <v>2018</v>
      </c>
      <c r="D62" t="s">
        <v>41</v>
      </c>
      <c r="E62">
        <v>1231</v>
      </c>
      <c r="F62">
        <v>49</v>
      </c>
      <c r="G62">
        <v>13</v>
      </c>
      <c r="H62">
        <v>41</v>
      </c>
      <c r="I62">
        <v>18</v>
      </c>
      <c r="J62" s="4">
        <f t="shared" si="0"/>
        <v>59</v>
      </c>
      <c r="K62">
        <v>51</v>
      </c>
      <c r="L62">
        <v>97</v>
      </c>
      <c r="M62">
        <v>8.2000000000000003E-2</v>
      </c>
      <c r="N62">
        <v>2.1999999999999999E-2</v>
      </c>
      <c r="O62">
        <f t="shared" si="1"/>
        <v>6.0000000000000005E-2</v>
      </c>
      <c r="P62" s="6">
        <f t="shared" si="4"/>
        <v>0.25287356321839083</v>
      </c>
      <c r="Q62" s="6">
        <f t="shared" si="5"/>
        <v>0.68965517241379326</v>
      </c>
      <c r="R62" s="4">
        <v>0.48</v>
      </c>
      <c r="S62">
        <v>30</v>
      </c>
    </row>
    <row r="63" spans="1:19" x14ac:dyDescent="0.25">
      <c r="A63" t="s">
        <v>9</v>
      </c>
      <c r="B63">
        <v>2019</v>
      </c>
      <c r="C63">
        <v>2018</v>
      </c>
      <c r="D63" t="s">
        <v>41</v>
      </c>
      <c r="E63">
        <v>1241</v>
      </c>
      <c r="F63">
        <v>47</v>
      </c>
      <c r="G63">
        <v>15</v>
      </c>
      <c r="H63">
        <v>50</v>
      </c>
      <c r="I63">
        <v>18</v>
      </c>
      <c r="J63" s="4">
        <f t="shared" si="0"/>
        <v>68</v>
      </c>
      <c r="K63">
        <v>47</v>
      </c>
      <c r="L63">
        <v>100</v>
      </c>
      <c r="M63">
        <v>7.0999999999999994E-2</v>
      </c>
      <c r="N63">
        <v>1.7999999999999999E-2</v>
      </c>
      <c r="O63">
        <f t="shared" si="1"/>
        <v>5.2999999999999992E-2</v>
      </c>
      <c r="P63" s="6">
        <f t="shared" si="4"/>
        <v>0.20689655172413793</v>
      </c>
      <c r="Q63" s="6">
        <f t="shared" si="5"/>
        <v>0.6091954022988505</v>
      </c>
      <c r="R63" s="4">
        <v>0.22</v>
      </c>
      <c r="S63">
        <v>30</v>
      </c>
    </row>
    <row r="64" spans="1:19" x14ac:dyDescent="0.25">
      <c r="A64" t="s">
        <v>9</v>
      </c>
      <c r="B64">
        <v>2019</v>
      </c>
      <c r="C64">
        <v>2018</v>
      </c>
      <c r="D64" t="s">
        <v>41</v>
      </c>
      <c r="E64">
        <v>1251</v>
      </c>
      <c r="F64">
        <v>59</v>
      </c>
      <c r="G64">
        <v>12</v>
      </c>
      <c r="H64">
        <v>31</v>
      </c>
      <c r="I64">
        <v>13</v>
      </c>
      <c r="J64" s="4">
        <f t="shared" si="0"/>
        <v>44</v>
      </c>
      <c r="K64">
        <v>51</v>
      </c>
      <c r="L64">
        <v>99</v>
      </c>
      <c r="M64">
        <v>6.2E-2</v>
      </c>
      <c r="N64">
        <v>2.5999999999999999E-2</v>
      </c>
      <c r="O64">
        <f t="shared" si="1"/>
        <v>3.6000000000000004E-2</v>
      </c>
      <c r="P64" s="6">
        <f t="shared" si="4"/>
        <v>0.2988505747126437</v>
      </c>
      <c r="Q64" s="6">
        <f t="shared" si="5"/>
        <v>0.41379310344827591</v>
      </c>
      <c r="R64" s="4">
        <v>0.24</v>
      </c>
      <c r="S64">
        <v>30</v>
      </c>
    </row>
    <row r="65" spans="1:19" x14ac:dyDescent="0.25">
      <c r="A65" t="s">
        <v>15</v>
      </c>
      <c r="B65">
        <v>2019</v>
      </c>
      <c r="C65">
        <v>2018</v>
      </c>
      <c r="D65" t="s">
        <v>41</v>
      </c>
      <c r="E65">
        <v>1261</v>
      </c>
      <c r="F65">
        <v>50</v>
      </c>
      <c r="G65">
        <v>18</v>
      </c>
      <c r="H65">
        <v>47</v>
      </c>
      <c r="I65">
        <v>16</v>
      </c>
      <c r="J65" s="4">
        <f t="shared" si="0"/>
        <v>63</v>
      </c>
      <c r="K65">
        <v>54</v>
      </c>
      <c r="L65">
        <v>97</v>
      </c>
      <c r="M65">
        <v>6.3E-2</v>
      </c>
      <c r="N65">
        <v>2.1999999999999999E-2</v>
      </c>
      <c r="O65">
        <f t="shared" si="1"/>
        <v>4.1000000000000002E-2</v>
      </c>
      <c r="P65" s="6">
        <f t="shared" si="4"/>
        <v>0.25287356321839083</v>
      </c>
      <c r="Q65" s="6">
        <f t="shared" si="5"/>
        <v>0.47126436781609199</v>
      </c>
      <c r="R65" s="4">
        <v>0.56999999999999995</v>
      </c>
      <c r="S65">
        <v>30</v>
      </c>
    </row>
    <row r="66" spans="1:19" x14ac:dyDescent="0.25">
      <c r="A66" t="s">
        <v>15</v>
      </c>
      <c r="B66">
        <v>2019</v>
      </c>
      <c r="C66">
        <v>2018</v>
      </c>
      <c r="D66" t="s">
        <v>41</v>
      </c>
      <c r="E66">
        <v>1271</v>
      </c>
      <c r="F66">
        <v>52</v>
      </c>
      <c r="G66">
        <v>17</v>
      </c>
      <c r="H66">
        <v>32</v>
      </c>
      <c r="I66">
        <v>18</v>
      </c>
      <c r="J66" s="4">
        <f t="shared" si="0"/>
        <v>50</v>
      </c>
      <c r="K66">
        <v>51</v>
      </c>
      <c r="L66">
        <v>98</v>
      </c>
      <c r="M66">
        <v>6.3E-2</v>
      </c>
      <c r="N66">
        <v>1.9E-2</v>
      </c>
      <c r="O66">
        <f t="shared" si="1"/>
        <v>4.3999999999999997E-2</v>
      </c>
      <c r="P66" s="6">
        <f t="shared" si="4"/>
        <v>0.21839080459770116</v>
      </c>
      <c r="Q66" s="6">
        <f t="shared" si="5"/>
        <v>0.50574712643678166</v>
      </c>
      <c r="R66" s="4">
        <v>0.13</v>
      </c>
      <c r="S66">
        <v>30</v>
      </c>
    </row>
    <row r="67" spans="1:19" x14ac:dyDescent="0.25">
      <c r="A67" t="s">
        <v>15</v>
      </c>
      <c r="B67">
        <v>2019</v>
      </c>
      <c r="C67">
        <v>2018</v>
      </c>
      <c r="D67" t="s">
        <v>41</v>
      </c>
      <c r="E67">
        <v>1281</v>
      </c>
      <c r="F67">
        <v>47</v>
      </c>
      <c r="G67">
        <v>12</v>
      </c>
      <c r="H67">
        <v>30</v>
      </c>
      <c r="I67">
        <v>16</v>
      </c>
      <c r="J67" s="4">
        <f t="shared" ref="J67:J130" si="6">H67+I67</f>
        <v>46</v>
      </c>
      <c r="K67">
        <v>36</v>
      </c>
      <c r="L67">
        <v>97</v>
      </c>
      <c r="M67">
        <v>7.0000000000000007E-2</v>
      </c>
      <c r="N67">
        <v>2.5999999999999999E-2</v>
      </c>
      <c r="O67">
        <f t="shared" ref="O67:O130" si="7">M67-N67</f>
        <v>4.4000000000000011E-2</v>
      </c>
      <c r="P67" s="6">
        <f t="shared" si="4"/>
        <v>0.2988505747126437</v>
      </c>
      <c r="Q67" s="6">
        <f t="shared" si="5"/>
        <v>0.50574712643678177</v>
      </c>
      <c r="R67" s="4">
        <v>0.51</v>
      </c>
      <c r="S67">
        <v>30</v>
      </c>
    </row>
    <row r="68" spans="1:19" x14ac:dyDescent="0.25">
      <c r="A68" t="s">
        <v>17</v>
      </c>
      <c r="B68">
        <v>2019</v>
      </c>
      <c r="C68">
        <v>2018</v>
      </c>
      <c r="D68" t="s">
        <v>41</v>
      </c>
      <c r="E68">
        <v>1291</v>
      </c>
      <c r="F68">
        <v>41</v>
      </c>
      <c r="G68">
        <v>18</v>
      </c>
      <c r="H68">
        <v>48</v>
      </c>
      <c r="I68">
        <v>21</v>
      </c>
      <c r="J68" s="4">
        <f t="shared" si="6"/>
        <v>69</v>
      </c>
      <c r="K68">
        <v>36</v>
      </c>
      <c r="L68">
        <v>99</v>
      </c>
      <c r="M68">
        <v>7.0999999999999994E-2</v>
      </c>
      <c r="N68">
        <v>2.1999999999999999E-2</v>
      </c>
      <c r="O68">
        <f t="shared" si="7"/>
        <v>4.8999999999999995E-2</v>
      </c>
      <c r="P68" s="6">
        <f t="shared" si="4"/>
        <v>0.25287356321839083</v>
      </c>
      <c r="Q68" s="6">
        <f t="shared" si="5"/>
        <v>0.56321839080459768</v>
      </c>
      <c r="R68" s="4">
        <v>0.32</v>
      </c>
      <c r="S68">
        <v>30</v>
      </c>
    </row>
    <row r="69" spans="1:19" x14ac:dyDescent="0.25">
      <c r="A69" t="s">
        <v>17</v>
      </c>
      <c r="B69">
        <v>2019</v>
      </c>
      <c r="C69">
        <v>2018</v>
      </c>
      <c r="D69" t="s">
        <v>41</v>
      </c>
      <c r="E69">
        <v>1292</v>
      </c>
      <c r="F69">
        <v>44</v>
      </c>
      <c r="G69">
        <v>14</v>
      </c>
      <c r="H69">
        <v>50</v>
      </c>
      <c r="I69">
        <v>15</v>
      </c>
      <c r="J69" s="4">
        <f t="shared" si="6"/>
        <v>65</v>
      </c>
      <c r="K69">
        <v>49</v>
      </c>
      <c r="L69">
        <v>100</v>
      </c>
      <c r="M69">
        <v>8.2000000000000003E-2</v>
      </c>
      <c r="N69">
        <v>0.02</v>
      </c>
      <c r="O69">
        <f t="shared" si="7"/>
        <v>6.2E-2</v>
      </c>
      <c r="P69" s="6">
        <f t="shared" si="4"/>
        <v>0.22988505747126439</v>
      </c>
      <c r="Q69" s="6">
        <f t="shared" si="5"/>
        <v>0.71264367816091956</v>
      </c>
      <c r="R69" s="4">
        <v>0.26</v>
      </c>
      <c r="S69">
        <v>30</v>
      </c>
    </row>
    <row r="70" spans="1:19" x14ac:dyDescent="0.25">
      <c r="A70" t="s">
        <v>87</v>
      </c>
      <c r="B70">
        <v>2019</v>
      </c>
      <c r="C70">
        <v>2018</v>
      </c>
      <c r="D70" t="s">
        <v>41</v>
      </c>
      <c r="E70">
        <v>1232</v>
      </c>
      <c r="F70">
        <v>54</v>
      </c>
      <c r="G70">
        <v>16</v>
      </c>
      <c r="H70">
        <v>47</v>
      </c>
      <c r="I70">
        <v>18</v>
      </c>
      <c r="J70" s="4">
        <f t="shared" si="6"/>
        <v>65</v>
      </c>
      <c r="K70">
        <v>44</v>
      </c>
      <c r="L70">
        <v>98</v>
      </c>
      <c r="M70">
        <v>8.4000000000000005E-2</v>
      </c>
      <c r="N70">
        <v>2.1999999999999999E-2</v>
      </c>
      <c r="O70">
        <f t="shared" si="7"/>
        <v>6.2000000000000006E-2</v>
      </c>
      <c r="P70" s="6">
        <f t="shared" si="4"/>
        <v>0.25287356321839083</v>
      </c>
      <c r="Q70" s="6">
        <f t="shared" si="5"/>
        <v>0.71264367816091967</v>
      </c>
      <c r="R70" s="4">
        <v>0.46</v>
      </c>
      <c r="S70">
        <v>30</v>
      </c>
    </row>
    <row r="71" spans="1:19" x14ac:dyDescent="0.25">
      <c r="A71" t="s">
        <v>88</v>
      </c>
      <c r="B71">
        <v>2019</v>
      </c>
      <c r="C71">
        <v>2018</v>
      </c>
      <c r="D71" t="s">
        <v>41</v>
      </c>
      <c r="E71">
        <v>1242</v>
      </c>
      <c r="F71">
        <v>56</v>
      </c>
      <c r="G71">
        <v>18</v>
      </c>
      <c r="H71">
        <v>39</v>
      </c>
      <c r="I71">
        <v>13</v>
      </c>
      <c r="J71" s="4">
        <f t="shared" si="6"/>
        <v>52</v>
      </c>
      <c r="K71">
        <v>31</v>
      </c>
      <c r="L71">
        <v>100</v>
      </c>
      <c r="M71">
        <v>8.3000000000000004E-2</v>
      </c>
      <c r="N71">
        <v>2.5999999999999999E-2</v>
      </c>
      <c r="O71">
        <f t="shared" si="7"/>
        <v>5.7000000000000009E-2</v>
      </c>
      <c r="P71" s="6">
        <f t="shared" si="4"/>
        <v>0.2988505747126437</v>
      </c>
      <c r="Q71" s="6">
        <f t="shared" si="5"/>
        <v>0.65517241379310365</v>
      </c>
      <c r="R71" s="4">
        <v>0.59</v>
      </c>
      <c r="S71">
        <v>30</v>
      </c>
    </row>
    <row r="72" spans="1:19" x14ac:dyDescent="0.25">
      <c r="A72" t="s">
        <v>88</v>
      </c>
      <c r="B72">
        <v>2019</v>
      </c>
      <c r="C72">
        <v>2018</v>
      </c>
      <c r="D72" t="s">
        <v>41</v>
      </c>
      <c r="E72">
        <v>1252</v>
      </c>
      <c r="F72">
        <v>42</v>
      </c>
      <c r="G72">
        <v>16</v>
      </c>
      <c r="H72">
        <v>41</v>
      </c>
      <c r="I72">
        <v>20</v>
      </c>
      <c r="J72" s="4">
        <f t="shared" si="6"/>
        <v>61</v>
      </c>
      <c r="K72">
        <v>55</v>
      </c>
      <c r="L72">
        <v>98</v>
      </c>
      <c r="M72">
        <v>8.4000000000000005E-2</v>
      </c>
      <c r="N72">
        <v>2.3E-2</v>
      </c>
      <c r="O72">
        <f t="shared" si="7"/>
        <v>6.1000000000000006E-2</v>
      </c>
      <c r="P72" s="6">
        <f t="shared" si="4"/>
        <v>0.26436781609195403</v>
      </c>
      <c r="Q72" s="6">
        <f t="shared" si="5"/>
        <v>0.70114942528735646</v>
      </c>
      <c r="R72" s="4">
        <v>0.24</v>
      </c>
      <c r="S72">
        <v>30</v>
      </c>
    </row>
    <row r="73" spans="1:19" x14ac:dyDescent="0.25">
      <c r="A73" t="s">
        <v>19</v>
      </c>
      <c r="B73">
        <v>2019</v>
      </c>
      <c r="C73">
        <v>2018</v>
      </c>
      <c r="D73" t="s">
        <v>41</v>
      </c>
      <c r="E73">
        <v>1262</v>
      </c>
      <c r="F73">
        <v>44</v>
      </c>
      <c r="G73">
        <v>15</v>
      </c>
      <c r="H73">
        <v>49</v>
      </c>
      <c r="I73">
        <v>14</v>
      </c>
      <c r="J73" s="4">
        <f t="shared" si="6"/>
        <v>63</v>
      </c>
      <c r="K73">
        <v>44</v>
      </c>
      <c r="L73">
        <v>98</v>
      </c>
      <c r="M73">
        <v>8.5000000000000006E-2</v>
      </c>
      <c r="N73">
        <v>2.1999999999999999E-2</v>
      </c>
      <c r="O73">
        <f t="shared" si="7"/>
        <v>6.3E-2</v>
      </c>
      <c r="P73" s="6">
        <f t="shared" si="4"/>
        <v>0.25287356321839083</v>
      </c>
      <c r="Q73" s="6">
        <f t="shared" si="5"/>
        <v>0.72413793103448276</v>
      </c>
      <c r="R73" s="4">
        <v>0.31</v>
      </c>
      <c r="S73">
        <v>30</v>
      </c>
    </row>
    <row r="74" spans="1:19" x14ac:dyDescent="0.25">
      <c r="A74" t="s">
        <v>19</v>
      </c>
      <c r="B74">
        <v>2019</v>
      </c>
      <c r="C74">
        <v>2018</v>
      </c>
      <c r="D74" t="s">
        <v>41</v>
      </c>
      <c r="E74">
        <v>1272</v>
      </c>
      <c r="F74">
        <v>38</v>
      </c>
      <c r="G74">
        <v>15</v>
      </c>
      <c r="H74">
        <v>37</v>
      </c>
      <c r="I74">
        <v>15</v>
      </c>
      <c r="J74" s="4">
        <f t="shared" si="6"/>
        <v>52</v>
      </c>
      <c r="K74">
        <v>57</v>
      </c>
      <c r="L74">
        <v>98</v>
      </c>
      <c r="M74">
        <v>6.6000000000000003E-2</v>
      </c>
      <c r="N74">
        <v>0.02</v>
      </c>
      <c r="O74">
        <f t="shared" si="7"/>
        <v>4.5999999999999999E-2</v>
      </c>
      <c r="P74" s="6">
        <f t="shared" si="4"/>
        <v>0.22988505747126439</v>
      </c>
      <c r="Q74" s="6">
        <f t="shared" si="5"/>
        <v>0.52873563218390807</v>
      </c>
      <c r="R74" s="4">
        <v>0.22</v>
      </c>
      <c r="S74">
        <v>30</v>
      </c>
    </row>
    <row r="75" spans="1:19" x14ac:dyDescent="0.25">
      <c r="A75" t="s">
        <v>89</v>
      </c>
      <c r="B75">
        <v>2019</v>
      </c>
      <c r="C75">
        <v>2018</v>
      </c>
      <c r="D75" t="s">
        <v>41</v>
      </c>
      <c r="E75">
        <v>1282</v>
      </c>
      <c r="F75">
        <v>53</v>
      </c>
      <c r="G75">
        <v>15</v>
      </c>
      <c r="H75">
        <v>42</v>
      </c>
      <c r="I75">
        <v>14</v>
      </c>
      <c r="J75" s="4">
        <f t="shared" si="6"/>
        <v>56</v>
      </c>
      <c r="K75">
        <v>42</v>
      </c>
      <c r="L75">
        <v>100</v>
      </c>
      <c r="M75">
        <v>8.8999999999999996E-2</v>
      </c>
      <c r="N75">
        <v>2.1999999999999999E-2</v>
      </c>
      <c r="O75">
        <f t="shared" si="7"/>
        <v>6.7000000000000004E-2</v>
      </c>
      <c r="P75" s="6">
        <f t="shared" si="4"/>
        <v>0.25287356321839083</v>
      </c>
      <c r="Q75" s="6">
        <f t="shared" si="5"/>
        <v>0.77011494252873569</v>
      </c>
      <c r="R75" s="4">
        <v>0.16</v>
      </c>
      <c r="S75">
        <v>30</v>
      </c>
    </row>
    <row r="76" spans="1:19" x14ac:dyDescent="0.25">
      <c r="A76" t="s">
        <v>89</v>
      </c>
      <c r="B76">
        <v>2019</v>
      </c>
      <c r="C76">
        <v>2018</v>
      </c>
      <c r="D76" t="s">
        <v>41</v>
      </c>
      <c r="E76">
        <v>1292</v>
      </c>
      <c r="F76">
        <v>44</v>
      </c>
      <c r="G76">
        <v>15</v>
      </c>
      <c r="H76">
        <v>31</v>
      </c>
      <c r="I76">
        <v>19</v>
      </c>
      <c r="J76" s="4">
        <f t="shared" si="6"/>
        <v>50</v>
      </c>
      <c r="K76">
        <v>39</v>
      </c>
      <c r="L76">
        <v>100</v>
      </c>
      <c r="M76">
        <v>7.5999999999999998E-2</v>
      </c>
      <c r="N76">
        <v>0.02</v>
      </c>
      <c r="O76">
        <f t="shared" si="7"/>
        <v>5.5999999999999994E-2</v>
      </c>
      <c r="P76" s="6">
        <f t="shared" si="4"/>
        <v>0.22988505747126439</v>
      </c>
      <c r="Q76" s="6">
        <f t="shared" si="5"/>
        <v>0.64367816091954022</v>
      </c>
      <c r="R76" s="4">
        <v>0.48</v>
      </c>
      <c r="S76">
        <v>30</v>
      </c>
    </row>
    <row r="77" spans="1:19" x14ac:dyDescent="0.25">
      <c r="A77" t="s">
        <v>9</v>
      </c>
      <c r="B77">
        <v>2019</v>
      </c>
      <c r="C77">
        <v>2018</v>
      </c>
      <c r="D77" t="s">
        <v>42</v>
      </c>
      <c r="E77">
        <v>1231</v>
      </c>
      <c r="F77">
        <v>42</v>
      </c>
      <c r="G77">
        <v>11</v>
      </c>
      <c r="H77">
        <v>39</v>
      </c>
      <c r="I77">
        <v>15</v>
      </c>
      <c r="J77" s="4">
        <f t="shared" si="6"/>
        <v>54</v>
      </c>
      <c r="K77">
        <v>41</v>
      </c>
      <c r="L77">
        <v>94</v>
      </c>
      <c r="M77">
        <v>8.3000000000000004E-2</v>
      </c>
      <c r="N77">
        <v>2.5999999999999999E-2</v>
      </c>
      <c r="O77">
        <f t="shared" si="7"/>
        <v>5.7000000000000009E-2</v>
      </c>
      <c r="P77" s="6">
        <f t="shared" si="4"/>
        <v>0.2988505747126437</v>
      </c>
      <c r="Q77" s="6">
        <f t="shared" si="5"/>
        <v>0.65517241379310365</v>
      </c>
      <c r="R77" s="4">
        <v>0.41</v>
      </c>
      <c r="S77">
        <v>30</v>
      </c>
    </row>
    <row r="78" spans="1:19" x14ac:dyDescent="0.25">
      <c r="A78" t="s">
        <v>9</v>
      </c>
      <c r="B78">
        <v>2019</v>
      </c>
      <c r="C78">
        <v>2018</v>
      </c>
      <c r="D78" t="s">
        <v>42</v>
      </c>
      <c r="E78">
        <v>1241</v>
      </c>
      <c r="F78">
        <v>44</v>
      </c>
      <c r="G78">
        <v>9</v>
      </c>
      <c r="H78">
        <v>45</v>
      </c>
      <c r="I78">
        <v>17</v>
      </c>
      <c r="J78" s="4">
        <f t="shared" si="6"/>
        <v>62</v>
      </c>
      <c r="K78">
        <v>57</v>
      </c>
      <c r="L78">
        <v>96</v>
      </c>
      <c r="M78">
        <v>6.7000000000000004E-2</v>
      </c>
      <c r="N78">
        <v>2.1000000000000001E-2</v>
      </c>
      <c r="O78">
        <f t="shared" si="7"/>
        <v>4.5999999999999999E-2</v>
      </c>
      <c r="P78" s="6">
        <f t="shared" si="4"/>
        <v>0.24137931034482762</v>
      </c>
      <c r="Q78" s="6">
        <f t="shared" si="5"/>
        <v>0.52873563218390807</v>
      </c>
      <c r="R78" s="4">
        <v>0.22</v>
      </c>
      <c r="S78">
        <v>30</v>
      </c>
    </row>
    <row r="79" spans="1:19" x14ac:dyDescent="0.25">
      <c r="A79" t="s">
        <v>9</v>
      </c>
      <c r="B79">
        <v>2019</v>
      </c>
      <c r="C79">
        <v>2018</v>
      </c>
      <c r="D79" t="s">
        <v>42</v>
      </c>
      <c r="E79">
        <v>1251</v>
      </c>
      <c r="F79">
        <v>32</v>
      </c>
      <c r="G79">
        <v>11</v>
      </c>
      <c r="H79">
        <v>43</v>
      </c>
      <c r="I79">
        <v>20</v>
      </c>
      <c r="J79" s="4">
        <f t="shared" si="6"/>
        <v>63</v>
      </c>
      <c r="K79">
        <v>58</v>
      </c>
      <c r="L79">
        <v>94</v>
      </c>
      <c r="M79">
        <v>7.2999999999999995E-2</v>
      </c>
      <c r="N79">
        <v>1.9E-2</v>
      </c>
      <c r="O79">
        <f t="shared" si="7"/>
        <v>5.3999999999999992E-2</v>
      </c>
      <c r="P79" s="6">
        <f t="shared" si="4"/>
        <v>0.21839080459770116</v>
      </c>
      <c r="Q79" s="6">
        <f t="shared" si="5"/>
        <v>0.6206896551724137</v>
      </c>
      <c r="R79" s="4">
        <v>0.11</v>
      </c>
      <c r="S79">
        <v>30</v>
      </c>
    </row>
    <row r="80" spans="1:19" x14ac:dyDescent="0.25">
      <c r="A80" t="s">
        <v>15</v>
      </c>
      <c r="B80">
        <v>2019</v>
      </c>
      <c r="C80">
        <v>2018</v>
      </c>
      <c r="D80" t="s">
        <v>42</v>
      </c>
      <c r="E80">
        <v>1261</v>
      </c>
      <c r="F80">
        <v>31</v>
      </c>
      <c r="G80">
        <v>9</v>
      </c>
      <c r="H80">
        <v>33</v>
      </c>
      <c r="I80">
        <v>16</v>
      </c>
      <c r="J80" s="4">
        <f t="shared" si="6"/>
        <v>49</v>
      </c>
      <c r="K80">
        <v>44</v>
      </c>
      <c r="L80">
        <v>98</v>
      </c>
      <c r="M80">
        <v>6.7000000000000004E-2</v>
      </c>
      <c r="N80">
        <v>2.1999999999999999E-2</v>
      </c>
      <c r="O80">
        <f t="shared" si="7"/>
        <v>4.5000000000000005E-2</v>
      </c>
      <c r="P80" s="6">
        <f t="shared" si="4"/>
        <v>0.25287356321839083</v>
      </c>
      <c r="Q80" s="6">
        <f t="shared" si="5"/>
        <v>0.51724137931034497</v>
      </c>
      <c r="R80" s="4">
        <v>0.47</v>
      </c>
      <c r="S80">
        <v>30</v>
      </c>
    </row>
    <row r="81" spans="1:19" x14ac:dyDescent="0.25">
      <c r="A81" t="s">
        <v>15</v>
      </c>
      <c r="B81">
        <v>2019</v>
      </c>
      <c r="C81">
        <v>2018</v>
      </c>
      <c r="D81" t="s">
        <v>42</v>
      </c>
      <c r="E81">
        <v>1271</v>
      </c>
      <c r="F81">
        <v>27</v>
      </c>
      <c r="G81">
        <v>11</v>
      </c>
      <c r="H81">
        <v>45</v>
      </c>
      <c r="I81">
        <v>19</v>
      </c>
      <c r="J81" s="4">
        <f t="shared" si="6"/>
        <v>64</v>
      </c>
      <c r="K81">
        <v>50</v>
      </c>
      <c r="L81">
        <v>96</v>
      </c>
      <c r="M81">
        <v>7.0000000000000007E-2</v>
      </c>
      <c r="N81">
        <v>2.4E-2</v>
      </c>
      <c r="O81">
        <f t="shared" si="7"/>
        <v>4.6000000000000006E-2</v>
      </c>
      <c r="P81" s="6">
        <f t="shared" si="4"/>
        <v>0.27586206896551729</v>
      </c>
      <c r="Q81" s="6">
        <f t="shared" si="5"/>
        <v>0.52873563218390818</v>
      </c>
      <c r="R81" s="4">
        <v>0.28999999999999998</v>
      </c>
      <c r="S81">
        <v>30</v>
      </c>
    </row>
    <row r="82" spans="1:19" x14ac:dyDescent="0.25">
      <c r="A82" t="s">
        <v>15</v>
      </c>
      <c r="B82">
        <v>2019</v>
      </c>
      <c r="C82">
        <v>2018</v>
      </c>
      <c r="D82" t="s">
        <v>42</v>
      </c>
      <c r="E82">
        <v>1281</v>
      </c>
      <c r="F82">
        <v>38</v>
      </c>
      <c r="G82">
        <v>12</v>
      </c>
      <c r="H82">
        <v>38</v>
      </c>
      <c r="I82">
        <v>15</v>
      </c>
      <c r="J82" s="4">
        <f t="shared" si="6"/>
        <v>53</v>
      </c>
      <c r="K82">
        <v>44</v>
      </c>
      <c r="L82">
        <v>99</v>
      </c>
      <c r="M82">
        <v>6.8000000000000005E-2</v>
      </c>
      <c r="N82">
        <v>1.7999999999999999E-2</v>
      </c>
      <c r="O82">
        <f t="shared" si="7"/>
        <v>0.05</v>
      </c>
      <c r="P82" s="6">
        <f t="shared" si="4"/>
        <v>0.20689655172413793</v>
      </c>
      <c r="Q82" s="6">
        <f t="shared" si="5"/>
        <v>0.57471264367816099</v>
      </c>
      <c r="R82" s="4">
        <v>0.47</v>
      </c>
      <c r="S82">
        <v>30</v>
      </c>
    </row>
    <row r="83" spans="1:19" x14ac:dyDescent="0.25">
      <c r="A83" t="s">
        <v>17</v>
      </c>
      <c r="B83">
        <v>2019</v>
      </c>
      <c r="C83">
        <v>2018</v>
      </c>
      <c r="D83" t="s">
        <v>42</v>
      </c>
      <c r="E83">
        <v>1291</v>
      </c>
      <c r="F83">
        <v>27</v>
      </c>
      <c r="G83">
        <v>12</v>
      </c>
      <c r="H83">
        <v>44</v>
      </c>
      <c r="I83">
        <v>17</v>
      </c>
      <c r="J83" s="4">
        <f t="shared" si="6"/>
        <v>61</v>
      </c>
      <c r="K83">
        <v>48</v>
      </c>
      <c r="L83">
        <v>96</v>
      </c>
      <c r="M83">
        <v>6.2E-2</v>
      </c>
      <c r="N83">
        <v>1.7999999999999999E-2</v>
      </c>
      <c r="O83">
        <f t="shared" si="7"/>
        <v>4.3999999999999997E-2</v>
      </c>
      <c r="P83" s="6">
        <f t="shared" si="4"/>
        <v>0.20689655172413793</v>
      </c>
      <c r="Q83" s="6">
        <f t="shared" si="5"/>
        <v>0.50574712643678166</v>
      </c>
      <c r="R83" s="4">
        <v>0.31</v>
      </c>
      <c r="S83">
        <v>30</v>
      </c>
    </row>
    <row r="84" spans="1:19" x14ac:dyDescent="0.25">
      <c r="A84" t="s">
        <v>17</v>
      </c>
      <c r="B84">
        <v>2019</v>
      </c>
      <c r="C84">
        <v>2018</v>
      </c>
      <c r="D84" t="s">
        <v>42</v>
      </c>
      <c r="E84">
        <v>1292</v>
      </c>
      <c r="F84">
        <v>43</v>
      </c>
      <c r="G84">
        <v>10</v>
      </c>
      <c r="H84">
        <v>46</v>
      </c>
      <c r="I84">
        <v>20</v>
      </c>
      <c r="J84" s="4">
        <f t="shared" si="6"/>
        <v>66</v>
      </c>
      <c r="K84">
        <v>58</v>
      </c>
      <c r="L84">
        <v>99</v>
      </c>
      <c r="M84">
        <v>0.06</v>
      </c>
      <c r="N84">
        <v>2.5000000000000001E-2</v>
      </c>
      <c r="O84">
        <f t="shared" si="7"/>
        <v>3.4999999999999996E-2</v>
      </c>
      <c r="P84" s="6">
        <f t="shared" si="4"/>
        <v>0.2873563218390805</v>
      </c>
      <c r="Q84" s="6">
        <f t="shared" si="5"/>
        <v>0.40229885057471265</v>
      </c>
      <c r="R84" s="4">
        <v>0.2</v>
      </c>
      <c r="S84">
        <v>30</v>
      </c>
    </row>
    <row r="85" spans="1:19" x14ac:dyDescent="0.25">
      <c r="A85" t="s">
        <v>87</v>
      </c>
      <c r="B85">
        <v>2019</v>
      </c>
      <c r="C85">
        <v>2018</v>
      </c>
      <c r="D85" t="s">
        <v>42</v>
      </c>
      <c r="E85">
        <v>1232</v>
      </c>
      <c r="F85">
        <v>39</v>
      </c>
      <c r="G85">
        <v>12</v>
      </c>
      <c r="H85">
        <v>33</v>
      </c>
      <c r="I85">
        <v>20</v>
      </c>
      <c r="J85" s="4">
        <f t="shared" si="6"/>
        <v>53</v>
      </c>
      <c r="K85">
        <v>39</v>
      </c>
      <c r="L85">
        <v>100</v>
      </c>
      <c r="M85">
        <v>7.8E-2</v>
      </c>
      <c r="N85">
        <v>1.9E-2</v>
      </c>
      <c r="O85">
        <f t="shared" si="7"/>
        <v>5.8999999999999997E-2</v>
      </c>
      <c r="P85" s="6">
        <f t="shared" si="4"/>
        <v>0.21839080459770116</v>
      </c>
      <c r="Q85" s="6">
        <f t="shared" si="5"/>
        <v>0.67816091954022995</v>
      </c>
      <c r="R85" s="4">
        <v>0.44</v>
      </c>
      <c r="S85">
        <v>30</v>
      </c>
    </row>
    <row r="86" spans="1:19" x14ac:dyDescent="0.25">
      <c r="A86" t="s">
        <v>88</v>
      </c>
      <c r="B86">
        <v>2019</v>
      </c>
      <c r="C86">
        <v>2018</v>
      </c>
      <c r="D86" t="s">
        <v>42</v>
      </c>
      <c r="E86">
        <v>1242</v>
      </c>
      <c r="F86">
        <v>33</v>
      </c>
      <c r="G86">
        <v>14</v>
      </c>
      <c r="H86">
        <v>47</v>
      </c>
      <c r="I86">
        <v>17</v>
      </c>
      <c r="J86" s="4">
        <f t="shared" si="6"/>
        <v>64</v>
      </c>
      <c r="K86">
        <v>58</v>
      </c>
      <c r="L86">
        <v>97</v>
      </c>
      <c r="M86">
        <v>8.2000000000000003E-2</v>
      </c>
      <c r="N86">
        <v>2.1000000000000001E-2</v>
      </c>
      <c r="O86">
        <f t="shared" si="7"/>
        <v>6.0999999999999999E-2</v>
      </c>
      <c r="P86" s="6">
        <f t="shared" si="4"/>
        <v>0.24137931034482762</v>
      </c>
      <c r="Q86" s="6">
        <f t="shared" si="5"/>
        <v>0.70114942528735635</v>
      </c>
      <c r="R86" s="4">
        <v>0.37</v>
      </c>
      <c r="S86">
        <v>30</v>
      </c>
    </row>
    <row r="87" spans="1:19" x14ac:dyDescent="0.25">
      <c r="A87" t="s">
        <v>88</v>
      </c>
      <c r="B87">
        <v>2019</v>
      </c>
      <c r="C87">
        <v>2018</v>
      </c>
      <c r="D87" t="s">
        <v>42</v>
      </c>
      <c r="E87">
        <v>1252</v>
      </c>
      <c r="F87">
        <v>28</v>
      </c>
      <c r="G87">
        <v>13</v>
      </c>
      <c r="H87">
        <v>35</v>
      </c>
      <c r="I87">
        <v>14</v>
      </c>
      <c r="J87" s="4">
        <f t="shared" si="6"/>
        <v>49</v>
      </c>
      <c r="K87">
        <v>44</v>
      </c>
      <c r="L87">
        <v>94</v>
      </c>
      <c r="M87">
        <v>7.9000000000000001E-2</v>
      </c>
      <c r="N87">
        <v>2.5999999999999999E-2</v>
      </c>
      <c r="O87">
        <f t="shared" si="7"/>
        <v>5.3000000000000005E-2</v>
      </c>
      <c r="P87" s="6">
        <f t="shared" si="4"/>
        <v>0.2988505747126437</v>
      </c>
      <c r="Q87" s="6">
        <f t="shared" si="5"/>
        <v>0.60919540229885072</v>
      </c>
      <c r="R87" s="4">
        <v>0.22</v>
      </c>
      <c r="S87">
        <v>30</v>
      </c>
    </row>
    <row r="88" spans="1:19" x14ac:dyDescent="0.25">
      <c r="A88" t="s">
        <v>19</v>
      </c>
      <c r="B88">
        <v>2019</v>
      </c>
      <c r="C88">
        <v>2018</v>
      </c>
      <c r="D88" t="s">
        <v>42</v>
      </c>
      <c r="E88">
        <v>1262</v>
      </c>
      <c r="F88">
        <v>33</v>
      </c>
      <c r="G88">
        <v>11</v>
      </c>
      <c r="H88">
        <v>37</v>
      </c>
      <c r="I88">
        <v>15</v>
      </c>
      <c r="J88" s="4">
        <f t="shared" si="6"/>
        <v>52</v>
      </c>
      <c r="K88">
        <v>40</v>
      </c>
      <c r="L88">
        <v>96</v>
      </c>
      <c r="M88">
        <v>0.06</v>
      </c>
      <c r="N88">
        <v>1.7999999999999999E-2</v>
      </c>
      <c r="O88">
        <f t="shared" si="7"/>
        <v>4.1999999999999996E-2</v>
      </c>
      <c r="P88" s="6">
        <f t="shared" si="4"/>
        <v>0.20689655172413793</v>
      </c>
      <c r="Q88" s="6">
        <f t="shared" si="5"/>
        <v>0.48275862068965514</v>
      </c>
      <c r="R88" s="4">
        <v>0.39</v>
      </c>
      <c r="S88">
        <v>30</v>
      </c>
    </row>
    <row r="89" spans="1:19" x14ac:dyDescent="0.25">
      <c r="A89" t="s">
        <v>19</v>
      </c>
      <c r="B89">
        <v>2019</v>
      </c>
      <c r="C89">
        <v>2018</v>
      </c>
      <c r="D89" t="s">
        <v>42</v>
      </c>
      <c r="E89">
        <v>1272</v>
      </c>
      <c r="F89">
        <v>35</v>
      </c>
      <c r="G89">
        <v>10</v>
      </c>
      <c r="H89">
        <v>46</v>
      </c>
      <c r="I89">
        <v>12</v>
      </c>
      <c r="J89" s="4">
        <f t="shared" si="6"/>
        <v>58</v>
      </c>
      <c r="K89">
        <v>41</v>
      </c>
      <c r="L89">
        <v>97</v>
      </c>
      <c r="M89">
        <v>7.8E-2</v>
      </c>
      <c r="N89">
        <v>2.4E-2</v>
      </c>
      <c r="O89">
        <f t="shared" si="7"/>
        <v>5.3999999999999999E-2</v>
      </c>
      <c r="P89" s="6">
        <f t="shared" si="4"/>
        <v>0.27586206896551729</v>
      </c>
      <c r="Q89" s="6">
        <f t="shared" si="5"/>
        <v>0.62068965517241381</v>
      </c>
      <c r="R89" s="4">
        <v>0.19</v>
      </c>
      <c r="S89">
        <v>30</v>
      </c>
    </row>
    <row r="90" spans="1:19" x14ac:dyDescent="0.25">
      <c r="A90" t="s">
        <v>89</v>
      </c>
      <c r="B90">
        <v>2019</v>
      </c>
      <c r="C90">
        <v>2018</v>
      </c>
      <c r="D90" t="s">
        <v>42</v>
      </c>
      <c r="E90">
        <v>1282</v>
      </c>
      <c r="F90">
        <v>33</v>
      </c>
      <c r="G90">
        <v>13</v>
      </c>
      <c r="H90">
        <v>39</v>
      </c>
      <c r="I90">
        <v>16</v>
      </c>
      <c r="J90" s="4">
        <f t="shared" si="6"/>
        <v>55</v>
      </c>
      <c r="K90">
        <v>54</v>
      </c>
      <c r="L90">
        <v>100</v>
      </c>
      <c r="M90">
        <v>7.0000000000000007E-2</v>
      </c>
      <c r="N90">
        <v>2.3E-2</v>
      </c>
      <c r="O90">
        <f t="shared" si="7"/>
        <v>4.7000000000000007E-2</v>
      </c>
      <c r="P90" s="6">
        <f t="shared" si="4"/>
        <v>0.26436781609195403</v>
      </c>
      <c r="Q90" s="6">
        <f t="shared" si="5"/>
        <v>0.54022988505747138</v>
      </c>
      <c r="R90" s="4">
        <v>0.25</v>
      </c>
      <c r="S90">
        <v>30</v>
      </c>
    </row>
    <row r="91" spans="1:19" x14ac:dyDescent="0.25">
      <c r="A91" t="s">
        <v>89</v>
      </c>
      <c r="B91">
        <v>2019</v>
      </c>
      <c r="C91">
        <v>2018</v>
      </c>
      <c r="D91" t="s">
        <v>42</v>
      </c>
      <c r="E91">
        <v>1292</v>
      </c>
      <c r="F91">
        <v>40</v>
      </c>
      <c r="G91">
        <v>12</v>
      </c>
      <c r="H91">
        <v>32</v>
      </c>
      <c r="I91">
        <v>14</v>
      </c>
      <c r="J91" s="4">
        <f t="shared" si="6"/>
        <v>46</v>
      </c>
      <c r="K91">
        <v>57</v>
      </c>
      <c r="L91">
        <v>100</v>
      </c>
      <c r="M91">
        <v>6.8000000000000005E-2</v>
      </c>
      <c r="N91">
        <v>1.9E-2</v>
      </c>
      <c r="O91">
        <f t="shared" si="7"/>
        <v>4.9000000000000002E-2</v>
      </c>
      <c r="P91" s="6">
        <f t="shared" si="4"/>
        <v>0.21839080459770116</v>
      </c>
      <c r="Q91" s="6">
        <f t="shared" si="5"/>
        <v>0.56321839080459779</v>
      </c>
      <c r="R91" s="4">
        <v>0.56999999999999995</v>
      </c>
      <c r="S91">
        <v>30</v>
      </c>
    </row>
    <row r="92" spans="1:19" x14ac:dyDescent="0.25">
      <c r="A92" t="s">
        <v>9</v>
      </c>
      <c r="B92">
        <v>2019</v>
      </c>
      <c r="C92">
        <v>2018</v>
      </c>
      <c r="D92" t="s">
        <v>43</v>
      </c>
      <c r="E92">
        <v>1231</v>
      </c>
      <c r="F92">
        <v>17</v>
      </c>
      <c r="G92">
        <v>10</v>
      </c>
      <c r="H92">
        <v>43</v>
      </c>
      <c r="I92">
        <v>14</v>
      </c>
      <c r="J92" s="4">
        <f t="shared" si="6"/>
        <v>57</v>
      </c>
      <c r="K92">
        <v>50</v>
      </c>
      <c r="L92">
        <v>98</v>
      </c>
      <c r="M92">
        <v>6.8000000000000005E-2</v>
      </c>
      <c r="N92">
        <v>2.1000000000000001E-2</v>
      </c>
      <c r="O92">
        <f t="shared" si="7"/>
        <v>4.7E-2</v>
      </c>
      <c r="P92" s="6">
        <f t="shared" si="4"/>
        <v>0.24137931034482762</v>
      </c>
      <c r="Q92" s="6">
        <f t="shared" si="5"/>
        <v>0.54022988505747127</v>
      </c>
      <c r="R92" s="4">
        <v>0.4</v>
      </c>
      <c r="S92">
        <v>30</v>
      </c>
    </row>
    <row r="93" spans="1:19" x14ac:dyDescent="0.25">
      <c r="A93" t="s">
        <v>9</v>
      </c>
      <c r="B93">
        <v>2019</v>
      </c>
      <c r="C93">
        <v>2018</v>
      </c>
      <c r="D93" t="s">
        <v>43</v>
      </c>
      <c r="E93">
        <v>1241</v>
      </c>
      <c r="F93">
        <v>23</v>
      </c>
      <c r="G93">
        <v>10</v>
      </c>
      <c r="H93">
        <v>31</v>
      </c>
      <c r="I93">
        <v>22</v>
      </c>
      <c r="J93" s="4">
        <f t="shared" si="6"/>
        <v>53</v>
      </c>
      <c r="K93">
        <v>54</v>
      </c>
      <c r="L93">
        <v>94</v>
      </c>
      <c r="M93">
        <v>7.0000000000000007E-2</v>
      </c>
      <c r="N93">
        <v>2.1999999999999999E-2</v>
      </c>
      <c r="O93">
        <f t="shared" si="7"/>
        <v>4.8000000000000008E-2</v>
      </c>
      <c r="P93" s="6">
        <f t="shared" si="4"/>
        <v>0.25287356321839083</v>
      </c>
      <c r="Q93" s="6">
        <f t="shared" si="5"/>
        <v>0.55172413793103459</v>
      </c>
      <c r="R93" s="4">
        <v>0.56999999999999995</v>
      </c>
      <c r="S93">
        <v>30</v>
      </c>
    </row>
    <row r="94" spans="1:19" x14ac:dyDescent="0.25">
      <c r="A94" t="s">
        <v>9</v>
      </c>
      <c r="B94">
        <v>2019</v>
      </c>
      <c r="C94">
        <v>2018</v>
      </c>
      <c r="D94" t="s">
        <v>43</v>
      </c>
      <c r="E94">
        <v>1251</v>
      </c>
      <c r="F94">
        <v>17</v>
      </c>
      <c r="G94">
        <v>14</v>
      </c>
      <c r="H94">
        <v>42</v>
      </c>
      <c r="I94">
        <v>15</v>
      </c>
      <c r="J94" s="4">
        <f t="shared" si="6"/>
        <v>57</v>
      </c>
      <c r="K94">
        <v>47</v>
      </c>
      <c r="L94">
        <v>92</v>
      </c>
      <c r="M94">
        <v>6.6000000000000003E-2</v>
      </c>
      <c r="N94">
        <v>2.5999999999999999E-2</v>
      </c>
      <c r="O94">
        <f t="shared" si="7"/>
        <v>4.0000000000000008E-2</v>
      </c>
      <c r="P94" s="6">
        <f t="shared" si="4"/>
        <v>0.2988505747126437</v>
      </c>
      <c r="Q94" s="6">
        <f t="shared" si="5"/>
        <v>0.45977011494252884</v>
      </c>
      <c r="R94" s="4">
        <v>0.55000000000000004</v>
      </c>
      <c r="S94">
        <v>30</v>
      </c>
    </row>
    <row r="95" spans="1:19" x14ac:dyDescent="0.25">
      <c r="A95" t="s">
        <v>15</v>
      </c>
      <c r="B95">
        <v>2019</v>
      </c>
      <c r="C95">
        <v>2018</v>
      </c>
      <c r="D95" t="s">
        <v>43</v>
      </c>
      <c r="E95">
        <v>1261</v>
      </c>
      <c r="F95">
        <v>17</v>
      </c>
      <c r="G95">
        <v>13</v>
      </c>
      <c r="H95">
        <v>33</v>
      </c>
      <c r="I95">
        <v>21</v>
      </c>
      <c r="J95" s="4">
        <f t="shared" si="6"/>
        <v>54</v>
      </c>
      <c r="K95">
        <v>39</v>
      </c>
      <c r="L95">
        <v>92</v>
      </c>
      <c r="M95">
        <v>6.8000000000000005E-2</v>
      </c>
      <c r="N95">
        <v>2.1999999999999999E-2</v>
      </c>
      <c r="O95">
        <f t="shared" si="7"/>
        <v>4.6000000000000006E-2</v>
      </c>
      <c r="P95" s="6">
        <f t="shared" si="4"/>
        <v>0.25287356321839083</v>
      </c>
      <c r="Q95" s="6">
        <f t="shared" si="5"/>
        <v>0.52873563218390818</v>
      </c>
      <c r="R95" s="4">
        <v>0.2</v>
      </c>
      <c r="S95">
        <v>30</v>
      </c>
    </row>
    <row r="96" spans="1:19" x14ac:dyDescent="0.25">
      <c r="A96" t="s">
        <v>15</v>
      </c>
      <c r="B96">
        <v>2019</v>
      </c>
      <c r="C96">
        <v>2018</v>
      </c>
      <c r="D96" t="s">
        <v>43</v>
      </c>
      <c r="E96">
        <v>1271</v>
      </c>
      <c r="F96">
        <v>25</v>
      </c>
      <c r="G96">
        <v>13</v>
      </c>
      <c r="H96">
        <v>35</v>
      </c>
      <c r="I96">
        <v>22</v>
      </c>
      <c r="J96" s="4">
        <f t="shared" si="6"/>
        <v>57</v>
      </c>
      <c r="K96">
        <v>36</v>
      </c>
      <c r="L96">
        <v>90</v>
      </c>
      <c r="M96">
        <v>7.3999999999999996E-2</v>
      </c>
      <c r="N96">
        <v>2.8000000000000001E-2</v>
      </c>
      <c r="O96">
        <f t="shared" si="7"/>
        <v>4.5999999999999999E-2</v>
      </c>
      <c r="P96" s="6">
        <f t="shared" si="4"/>
        <v>0.32183908045977017</v>
      </c>
      <c r="Q96" s="6">
        <f t="shared" si="5"/>
        <v>0.52873563218390807</v>
      </c>
      <c r="R96" s="4">
        <v>0.42</v>
      </c>
      <c r="S96">
        <v>30</v>
      </c>
    </row>
    <row r="97" spans="1:19" x14ac:dyDescent="0.25">
      <c r="A97" t="s">
        <v>15</v>
      </c>
      <c r="B97">
        <v>2019</v>
      </c>
      <c r="C97">
        <v>2018</v>
      </c>
      <c r="D97" t="s">
        <v>43</v>
      </c>
      <c r="E97">
        <v>1281</v>
      </c>
      <c r="F97">
        <v>17</v>
      </c>
      <c r="G97">
        <v>14</v>
      </c>
      <c r="H97">
        <v>31</v>
      </c>
      <c r="I97">
        <v>20</v>
      </c>
      <c r="J97" s="4">
        <f t="shared" si="6"/>
        <v>51</v>
      </c>
      <c r="K97">
        <v>44</v>
      </c>
      <c r="L97">
        <v>96</v>
      </c>
      <c r="M97">
        <v>5.7000000000000002E-2</v>
      </c>
      <c r="N97">
        <v>2.7E-2</v>
      </c>
      <c r="O97">
        <f t="shared" si="7"/>
        <v>3.0000000000000002E-2</v>
      </c>
      <c r="P97" s="6">
        <f t="shared" si="4"/>
        <v>0.31034482758620691</v>
      </c>
      <c r="Q97" s="6">
        <f t="shared" si="5"/>
        <v>0.34482758620689663</v>
      </c>
      <c r="R97" s="4">
        <v>0.47</v>
      </c>
      <c r="S97">
        <v>30</v>
      </c>
    </row>
    <row r="98" spans="1:19" x14ac:dyDescent="0.25">
      <c r="A98" t="s">
        <v>17</v>
      </c>
      <c r="B98">
        <v>2019</v>
      </c>
      <c r="C98">
        <v>2018</v>
      </c>
      <c r="D98" t="s">
        <v>43</v>
      </c>
      <c r="E98">
        <v>1291</v>
      </c>
      <c r="F98">
        <v>19</v>
      </c>
      <c r="G98">
        <v>9</v>
      </c>
      <c r="H98">
        <v>29</v>
      </c>
      <c r="I98">
        <v>21</v>
      </c>
      <c r="J98" s="4">
        <f t="shared" si="6"/>
        <v>50</v>
      </c>
      <c r="K98">
        <v>53</v>
      </c>
      <c r="L98">
        <v>90</v>
      </c>
      <c r="M98">
        <v>6.7000000000000004E-2</v>
      </c>
      <c r="N98">
        <v>2.5999999999999999E-2</v>
      </c>
      <c r="O98">
        <f t="shared" si="7"/>
        <v>4.1000000000000009E-2</v>
      </c>
      <c r="P98" s="6">
        <f t="shared" si="4"/>
        <v>0.2988505747126437</v>
      </c>
      <c r="Q98" s="6">
        <f t="shared" si="5"/>
        <v>0.4712643678160921</v>
      </c>
      <c r="R98" s="4">
        <v>0.42</v>
      </c>
      <c r="S98">
        <v>30</v>
      </c>
    </row>
    <row r="99" spans="1:19" x14ac:dyDescent="0.25">
      <c r="A99" t="s">
        <v>17</v>
      </c>
      <c r="B99">
        <v>2019</v>
      </c>
      <c r="C99">
        <v>2018</v>
      </c>
      <c r="D99" t="s">
        <v>43</v>
      </c>
      <c r="E99">
        <v>1292</v>
      </c>
      <c r="F99">
        <v>17</v>
      </c>
      <c r="G99">
        <v>12</v>
      </c>
      <c r="H99">
        <v>31</v>
      </c>
      <c r="I99">
        <v>18</v>
      </c>
      <c r="J99" s="4">
        <f t="shared" si="6"/>
        <v>49</v>
      </c>
      <c r="K99">
        <v>52</v>
      </c>
      <c r="L99">
        <v>97</v>
      </c>
      <c r="M99">
        <v>6.8000000000000005E-2</v>
      </c>
      <c r="N99">
        <v>2.1999999999999999E-2</v>
      </c>
      <c r="O99">
        <f t="shared" si="7"/>
        <v>4.6000000000000006E-2</v>
      </c>
      <c r="P99" s="6">
        <f t="shared" si="4"/>
        <v>0.25287356321839083</v>
      </c>
      <c r="Q99" s="6">
        <f t="shared" si="5"/>
        <v>0.52873563218390818</v>
      </c>
      <c r="R99" s="4">
        <v>0.21</v>
      </c>
      <c r="S99">
        <v>30</v>
      </c>
    </row>
    <row r="100" spans="1:19" x14ac:dyDescent="0.25">
      <c r="A100" t="s">
        <v>87</v>
      </c>
      <c r="B100">
        <v>2019</v>
      </c>
      <c r="C100">
        <v>2018</v>
      </c>
      <c r="D100" t="s">
        <v>43</v>
      </c>
      <c r="E100">
        <v>1232</v>
      </c>
      <c r="F100">
        <v>15</v>
      </c>
      <c r="G100">
        <v>9</v>
      </c>
      <c r="H100">
        <v>41</v>
      </c>
      <c r="I100">
        <v>17</v>
      </c>
      <c r="J100" s="4">
        <f t="shared" si="6"/>
        <v>58</v>
      </c>
      <c r="K100">
        <v>48</v>
      </c>
      <c r="L100">
        <v>92</v>
      </c>
      <c r="M100">
        <v>5.7000000000000002E-2</v>
      </c>
      <c r="N100">
        <v>2.7E-2</v>
      </c>
      <c r="O100">
        <f t="shared" si="7"/>
        <v>3.0000000000000002E-2</v>
      </c>
      <c r="P100" s="6">
        <f t="shared" si="4"/>
        <v>0.31034482758620691</v>
      </c>
      <c r="Q100" s="6">
        <f t="shared" si="5"/>
        <v>0.34482758620689663</v>
      </c>
      <c r="R100" s="4">
        <v>0.37</v>
      </c>
      <c r="S100">
        <v>30</v>
      </c>
    </row>
    <row r="101" spans="1:19" x14ac:dyDescent="0.25">
      <c r="A101" t="s">
        <v>88</v>
      </c>
      <c r="B101">
        <v>2019</v>
      </c>
      <c r="C101">
        <v>2018</v>
      </c>
      <c r="D101" t="s">
        <v>43</v>
      </c>
      <c r="E101">
        <v>1242</v>
      </c>
      <c r="F101">
        <v>19</v>
      </c>
      <c r="G101">
        <v>12</v>
      </c>
      <c r="H101">
        <v>37</v>
      </c>
      <c r="I101">
        <v>22</v>
      </c>
      <c r="J101" s="4">
        <f t="shared" si="6"/>
        <v>59</v>
      </c>
      <c r="K101">
        <v>54</v>
      </c>
      <c r="L101">
        <v>93</v>
      </c>
      <c r="M101">
        <v>7.8E-2</v>
      </c>
      <c r="N101">
        <v>2.1999999999999999E-2</v>
      </c>
      <c r="O101">
        <f t="shared" si="7"/>
        <v>5.6000000000000001E-2</v>
      </c>
      <c r="P101" s="6">
        <f t="shared" si="4"/>
        <v>0.25287356321839083</v>
      </c>
      <c r="Q101" s="6">
        <f t="shared" si="5"/>
        <v>0.64367816091954033</v>
      </c>
      <c r="R101" s="4">
        <v>0.26</v>
      </c>
      <c r="S101">
        <v>30</v>
      </c>
    </row>
    <row r="102" spans="1:19" x14ac:dyDescent="0.25">
      <c r="A102" t="s">
        <v>88</v>
      </c>
      <c r="B102">
        <v>2019</v>
      </c>
      <c r="C102">
        <v>2018</v>
      </c>
      <c r="D102" t="s">
        <v>43</v>
      </c>
      <c r="E102">
        <v>1252</v>
      </c>
      <c r="F102">
        <v>15</v>
      </c>
      <c r="G102">
        <v>12</v>
      </c>
      <c r="H102">
        <v>33</v>
      </c>
      <c r="I102">
        <v>14</v>
      </c>
      <c r="J102" s="4">
        <f t="shared" si="6"/>
        <v>47</v>
      </c>
      <c r="K102">
        <v>59</v>
      </c>
      <c r="L102">
        <v>98</v>
      </c>
      <c r="M102">
        <v>6.0999999999999999E-2</v>
      </c>
      <c r="N102">
        <v>2.5000000000000001E-2</v>
      </c>
      <c r="O102">
        <f t="shared" si="7"/>
        <v>3.5999999999999997E-2</v>
      </c>
      <c r="P102" s="6">
        <f t="shared" si="4"/>
        <v>0.2873563218390805</v>
      </c>
      <c r="Q102" s="6">
        <f t="shared" si="5"/>
        <v>0.41379310344827586</v>
      </c>
      <c r="R102" s="4">
        <v>0.37</v>
      </c>
      <c r="S102">
        <v>30</v>
      </c>
    </row>
    <row r="103" spans="1:19" x14ac:dyDescent="0.25">
      <c r="A103" t="s">
        <v>19</v>
      </c>
      <c r="B103">
        <v>2019</v>
      </c>
      <c r="C103">
        <v>2018</v>
      </c>
      <c r="D103" t="s">
        <v>43</v>
      </c>
      <c r="E103">
        <v>1262</v>
      </c>
      <c r="F103">
        <v>16</v>
      </c>
      <c r="G103">
        <v>13</v>
      </c>
      <c r="H103">
        <v>35</v>
      </c>
      <c r="I103">
        <v>14</v>
      </c>
      <c r="J103" s="4">
        <f t="shared" si="6"/>
        <v>49</v>
      </c>
      <c r="K103">
        <v>45</v>
      </c>
      <c r="L103">
        <v>95</v>
      </c>
      <c r="M103">
        <v>7.0000000000000007E-2</v>
      </c>
      <c r="N103">
        <v>0.02</v>
      </c>
      <c r="O103">
        <f t="shared" si="7"/>
        <v>0.05</v>
      </c>
      <c r="P103" s="6">
        <f t="shared" si="4"/>
        <v>0.22988505747126439</v>
      </c>
      <c r="Q103" s="6">
        <f t="shared" si="5"/>
        <v>0.57471264367816099</v>
      </c>
      <c r="R103" s="4">
        <v>0.17</v>
      </c>
      <c r="S103">
        <v>30</v>
      </c>
    </row>
    <row r="104" spans="1:19" x14ac:dyDescent="0.25">
      <c r="A104" t="s">
        <v>19</v>
      </c>
      <c r="B104">
        <v>2019</v>
      </c>
      <c r="C104">
        <v>2018</v>
      </c>
      <c r="D104" t="s">
        <v>43</v>
      </c>
      <c r="E104">
        <v>1272</v>
      </c>
      <c r="F104">
        <v>25</v>
      </c>
      <c r="G104">
        <v>11</v>
      </c>
      <c r="H104">
        <v>44</v>
      </c>
      <c r="I104">
        <v>19</v>
      </c>
      <c r="J104" s="4">
        <f t="shared" si="6"/>
        <v>63</v>
      </c>
      <c r="K104">
        <v>38</v>
      </c>
      <c r="L104">
        <v>94</v>
      </c>
      <c r="M104">
        <v>6.8000000000000005E-2</v>
      </c>
      <c r="N104">
        <v>2.5000000000000001E-2</v>
      </c>
      <c r="O104">
        <f t="shared" si="7"/>
        <v>4.3000000000000003E-2</v>
      </c>
      <c r="P104" s="6">
        <f t="shared" si="4"/>
        <v>0.2873563218390805</v>
      </c>
      <c r="Q104" s="6">
        <f t="shared" si="5"/>
        <v>0.49425287356321845</v>
      </c>
      <c r="R104" s="4">
        <v>0.4</v>
      </c>
      <c r="S104">
        <v>30</v>
      </c>
    </row>
    <row r="105" spans="1:19" x14ac:dyDescent="0.25">
      <c r="A105" t="s">
        <v>89</v>
      </c>
      <c r="B105">
        <v>2019</v>
      </c>
      <c r="C105">
        <v>2018</v>
      </c>
      <c r="D105" t="s">
        <v>43</v>
      </c>
      <c r="E105">
        <v>1282</v>
      </c>
      <c r="F105">
        <v>16</v>
      </c>
      <c r="G105">
        <v>9</v>
      </c>
      <c r="H105">
        <v>42</v>
      </c>
      <c r="I105">
        <v>19</v>
      </c>
      <c r="J105" s="4">
        <f t="shared" si="6"/>
        <v>61</v>
      </c>
      <c r="K105">
        <v>40</v>
      </c>
      <c r="L105">
        <v>92</v>
      </c>
      <c r="M105">
        <v>7.5999999999999998E-2</v>
      </c>
      <c r="N105">
        <v>2.5999999999999999E-2</v>
      </c>
      <c r="O105">
        <f t="shared" si="7"/>
        <v>0.05</v>
      </c>
      <c r="P105" s="6">
        <f t="shared" si="4"/>
        <v>0.2988505747126437</v>
      </c>
      <c r="Q105" s="6">
        <f t="shared" si="5"/>
        <v>0.57471264367816099</v>
      </c>
      <c r="R105" s="4">
        <v>0.34</v>
      </c>
      <c r="S105">
        <v>30</v>
      </c>
    </row>
    <row r="106" spans="1:19" x14ac:dyDescent="0.25">
      <c r="A106" t="s">
        <v>89</v>
      </c>
      <c r="B106">
        <v>2019</v>
      </c>
      <c r="C106">
        <v>2018</v>
      </c>
      <c r="D106" t="s">
        <v>43</v>
      </c>
      <c r="E106">
        <v>1292</v>
      </c>
      <c r="F106">
        <v>23</v>
      </c>
      <c r="G106">
        <v>9</v>
      </c>
      <c r="H106">
        <v>35</v>
      </c>
      <c r="I106">
        <v>15</v>
      </c>
      <c r="J106" s="4">
        <f t="shared" si="6"/>
        <v>50</v>
      </c>
      <c r="K106">
        <v>59</v>
      </c>
      <c r="L106">
        <v>98</v>
      </c>
      <c r="M106">
        <v>7.0000000000000007E-2</v>
      </c>
      <c r="N106">
        <v>1.9E-2</v>
      </c>
      <c r="O106">
        <f t="shared" si="7"/>
        <v>5.1000000000000004E-2</v>
      </c>
      <c r="P106" s="6">
        <f t="shared" si="4"/>
        <v>0.21839080459770116</v>
      </c>
      <c r="Q106" s="6">
        <f t="shared" si="5"/>
        <v>0.5862068965517242</v>
      </c>
      <c r="R106" s="4">
        <v>0.35</v>
      </c>
      <c r="S106">
        <v>30</v>
      </c>
    </row>
    <row r="107" spans="1:19" x14ac:dyDescent="0.25">
      <c r="A107" t="s">
        <v>9</v>
      </c>
      <c r="B107">
        <v>2019</v>
      </c>
      <c r="C107">
        <v>2018</v>
      </c>
      <c r="D107" t="s">
        <v>44</v>
      </c>
      <c r="E107">
        <v>1231</v>
      </c>
      <c r="F107">
        <v>10</v>
      </c>
      <c r="G107">
        <v>11</v>
      </c>
      <c r="H107">
        <v>39</v>
      </c>
      <c r="I107">
        <v>19</v>
      </c>
      <c r="J107" s="4">
        <f t="shared" si="6"/>
        <v>58</v>
      </c>
      <c r="K107">
        <v>55</v>
      </c>
      <c r="L107">
        <v>95</v>
      </c>
      <c r="M107">
        <v>6.2E-2</v>
      </c>
      <c r="N107">
        <v>2.1999999999999999E-2</v>
      </c>
      <c r="O107">
        <f t="shared" si="7"/>
        <v>0.04</v>
      </c>
      <c r="P107" s="6">
        <f t="shared" si="4"/>
        <v>0.25287356321839083</v>
      </c>
      <c r="Q107" s="6">
        <f t="shared" si="5"/>
        <v>0.45977011494252878</v>
      </c>
      <c r="R107" s="4">
        <v>0.34</v>
      </c>
      <c r="S107">
        <v>30</v>
      </c>
    </row>
    <row r="108" spans="1:19" x14ac:dyDescent="0.25">
      <c r="A108" t="s">
        <v>9</v>
      </c>
      <c r="B108">
        <v>2019</v>
      </c>
      <c r="C108">
        <v>2018</v>
      </c>
      <c r="D108" t="s">
        <v>44</v>
      </c>
      <c r="E108">
        <v>1241</v>
      </c>
      <c r="F108">
        <v>12</v>
      </c>
      <c r="G108">
        <v>9</v>
      </c>
      <c r="H108">
        <v>32</v>
      </c>
      <c r="I108">
        <v>19</v>
      </c>
      <c r="J108" s="4">
        <f t="shared" si="6"/>
        <v>51</v>
      </c>
      <c r="K108">
        <v>46</v>
      </c>
      <c r="L108">
        <v>85</v>
      </c>
      <c r="M108">
        <v>6.8000000000000005E-2</v>
      </c>
      <c r="N108">
        <v>1.7999999999999999E-2</v>
      </c>
      <c r="O108">
        <f t="shared" si="7"/>
        <v>0.05</v>
      </c>
      <c r="P108" s="6">
        <f t="shared" si="4"/>
        <v>0.20689655172413793</v>
      </c>
      <c r="Q108" s="6">
        <f t="shared" si="5"/>
        <v>0.57471264367816099</v>
      </c>
      <c r="R108" s="4">
        <v>0.56999999999999995</v>
      </c>
      <c r="S108">
        <v>30</v>
      </c>
    </row>
    <row r="109" spans="1:19" x14ac:dyDescent="0.25">
      <c r="A109" t="s">
        <v>9</v>
      </c>
      <c r="B109">
        <v>2019</v>
      </c>
      <c r="C109">
        <v>2018</v>
      </c>
      <c r="D109" t="s">
        <v>44</v>
      </c>
      <c r="E109">
        <v>1251</v>
      </c>
      <c r="F109">
        <v>11</v>
      </c>
      <c r="G109">
        <v>10</v>
      </c>
      <c r="H109">
        <v>26</v>
      </c>
      <c r="I109">
        <v>16</v>
      </c>
      <c r="J109" s="4">
        <f t="shared" si="6"/>
        <v>42</v>
      </c>
      <c r="K109">
        <v>49</v>
      </c>
      <c r="L109">
        <v>94</v>
      </c>
      <c r="M109">
        <v>5.7000000000000002E-2</v>
      </c>
      <c r="N109">
        <v>0.02</v>
      </c>
      <c r="O109">
        <f t="shared" si="7"/>
        <v>3.7000000000000005E-2</v>
      </c>
      <c r="P109" s="6">
        <f t="shared" si="4"/>
        <v>0.22988505747126439</v>
      </c>
      <c r="Q109" s="6">
        <f t="shared" si="5"/>
        <v>0.42528735632183917</v>
      </c>
      <c r="R109" s="4">
        <v>0.37</v>
      </c>
      <c r="S109">
        <v>30</v>
      </c>
    </row>
    <row r="110" spans="1:19" x14ac:dyDescent="0.25">
      <c r="A110" t="s">
        <v>15</v>
      </c>
      <c r="B110">
        <v>2019</v>
      </c>
      <c r="C110">
        <v>2018</v>
      </c>
      <c r="D110" t="s">
        <v>44</v>
      </c>
      <c r="E110">
        <v>1261</v>
      </c>
      <c r="F110">
        <v>12</v>
      </c>
      <c r="G110">
        <v>12</v>
      </c>
      <c r="H110">
        <v>29</v>
      </c>
      <c r="I110">
        <v>22</v>
      </c>
      <c r="J110" s="4">
        <f t="shared" si="6"/>
        <v>51</v>
      </c>
      <c r="K110">
        <v>49</v>
      </c>
      <c r="L110">
        <v>86</v>
      </c>
      <c r="M110">
        <v>6.8000000000000005E-2</v>
      </c>
      <c r="N110">
        <v>2.3E-2</v>
      </c>
      <c r="O110">
        <f t="shared" si="7"/>
        <v>4.5000000000000005E-2</v>
      </c>
      <c r="P110" s="6">
        <f t="shared" si="4"/>
        <v>0.26436781609195403</v>
      </c>
      <c r="Q110" s="6">
        <f t="shared" si="5"/>
        <v>0.51724137931034497</v>
      </c>
      <c r="R110" s="4">
        <v>0.57999999999999996</v>
      </c>
      <c r="S110">
        <v>30</v>
      </c>
    </row>
    <row r="111" spans="1:19" x14ac:dyDescent="0.25">
      <c r="A111" t="s">
        <v>15</v>
      </c>
      <c r="B111">
        <v>2019</v>
      </c>
      <c r="C111">
        <v>2018</v>
      </c>
      <c r="D111" t="s">
        <v>44</v>
      </c>
      <c r="E111">
        <v>1271</v>
      </c>
      <c r="F111">
        <v>11</v>
      </c>
      <c r="G111">
        <v>6</v>
      </c>
      <c r="H111">
        <v>39</v>
      </c>
      <c r="I111">
        <v>14</v>
      </c>
      <c r="J111" s="4">
        <f t="shared" si="6"/>
        <v>53</v>
      </c>
      <c r="K111">
        <v>53</v>
      </c>
      <c r="L111">
        <v>84</v>
      </c>
      <c r="M111">
        <v>7.0999999999999994E-2</v>
      </c>
      <c r="N111">
        <v>2.4E-2</v>
      </c>
      <c r="O111">
        <f t="shared" si="7"/>
        <v>4.6999999999999993E-2</v>
      </c>
      <c r="P111" s="6">
        <f t="shared" ref="P111:P151" si="8">N111/$M$2</f>
        <v>0.27586206896551729</v>
      </c>
      <c r="Q111" s="6">
        <f t="shared" ref="Q111:Q151" si="9">O111/$M$2</f>
        <v>0.54022988505747127</v>
      </c>
      <c r="R111" s="4">
        <v>0.56999999999999995</v>
      </c>
      <c r="S111">
        <v>30</v>
      </c>
    </row>
    <row r="112" spans="1:19" x14ac:dyDescent="0.25">
      <c r="A112" t="s">
        <v>15</v>
      </c>
      <c r="B112">
        <v>2019</v>
      </c>
      <c r="C112">
        <v>2018</v>
      </c>
      <c r="D112" t="s">
        <v>44</v>
      </c>
      <c r="E112">
        <v>1281</v>
      </c>
      <c r="F112">
        <v>14</v>
      </c>
      <c r="G112">
        <v>5</v>
      </c>
      <c r="H112">
        <v>33</v>
      </c>
      <c r="I112">
        <v>17</v>
      </c>
      <c r="J112" s="4">
        <f t="shared" si="6"/>
        <v>50</v>
      </c>
      <c r="K112">
        <v>40</v>
      </c>
      <c r="L112">
        <v>86</v>
      </c>
      <c r="M112">
        <v>5.8000000000000003E-2</v>
      </c>
      <c r="N112">
        <v>2.1000000000000001E-2</v>
      </c>
      <c r="O112">
        <f t="shared" si="7"/>
        <v>3.7000000000000005E-2</v>
      </c>
      <c r="P112" s="6">
        <f t="shared" si="8"/>
        <v>0.24137931034482762</v>
      </c>
      <c r="Q112" s="6">
        <f t="shared" si="9"/>
        <v>0.42528735632183917</v>
      </c>
      <c r="R112" s="4">
        <v>0.26</v>
      </c>
      <c r="S112">
        <v>30</v>
      </c>
    </row>
    <row r="113" spans="1:19" x14ac:dyDescent="0.25">
      <c r="A113" t="s">
        <v>17</v>
      </c>
      <c r="B113">
        <v>2019</v>
      </c>
      <c r="C113">
        <v>2018</v>
      </c>
      <c r="D113" t="s">
        <v>44</v>
      </c>
      <c r="E113">
        <v>1291</v>
      </c>
      <c r="F113">
        <v>13</v>
      </c>
      <c r="G113">
        <v>6</v>
      </c>
      <c r="H113">
        <v>35</v>
      </c>
      <c r="I113">
        <v>10</v>
      </c>
      <c r="J113" s="4">
        <f t="shared" si="6"/>
        <v>45</v>
      </c>
      <c r="K113">
        <v>58</v>
      </c>
      <c r="L113">
        <v>84</v>
      </c>
      <c r="M113">
        <v>7.0999999999999994E-2</v>
      </c>
      <c r="N113">
        <v>2.4E-2</v>
      </c>
      <c r="O113">
        <f t="shared" si="7"/>
        <v>4.6999999999999993E-2</v>
      </c>
      <c r="P113" s="6">
        <f t="shared" si="8"/>
        <v>0.27586206896551729</v>
      </c>
      <c r="Q113" s="6">
        <f t="shared" si="9"/>
        <v>0.54022988505747127</v>
      </c>
      <c r="R113" s="4">
        <v>0.26</v>
      </c>
      <c r="S113">
        <v>30</v>
      </c>
    </row>
    <row r="114" spans="1:19" x14ac:dyDescent="0.25">
      <c r="A114" t="s">
        <v>17</v>
      </c>
      <c r="B114">
        <v>2019</v>
      </c>
      <c r="C114">
        <v>2018</v>
      </c>
      <c r="D114" t="s">
        <v>44</v>
      </c>
      <c r="E114">
        <v>1292</v>
      </c>
      <c r="F114">
        <v>11</v>
      </c>
      <c r="G114">
        <v>6</v>
      </c>
      <c r="H114">
        <v>33</v>
      </c>
      <c r="I114">
        <v>17</v>
      </c>
      <c r="J114" s="4">
        <f t="shared" si="6"/>
        <v>50</v>
      </c>
      <c r="K114">
        <v>50</v>
      </c>
      <c r="L114">
        <v>89</v>
      </c>
      <c r="M114">
        <v>6.5000000000000002E-2</v>
      </c>
      <c r="N114">
        <v>1.7999999999999999E-2</v>
      </c>
      <c r="O114">
        <f t="shared" si="7"/>
        <v>4.7E-2</v>
      </c>
      <c r="P114" s="6">
        <f t="shared" si="8"/>
        <v>0.20689655172413793</v>
      </c>
      <c r="Q114" s="6">
        <f t="shared" si="9"/>
        <v>0.54022988505747127</v>
      </c>
      <c r="R114" s="4">
        <v>0.13</v>
      </c>
      <c r="S114">
        <v>30</v>
      </c>
    </row>
    <row r="115" spans="1:19" x14ac:dyDescent="0.25">
      <c r="A115" t="s">
        <v>87</v>
      </c>
      <c r="B115">
        <v>2019</v>
      </c>
      <c r="C115">
        <v>2018</v>
      </c>
      <c r="D115" t="s">
        <v>44</v>
      </c>
      <c r="E115">
        <v>1232</v>
      </c>
      <c r="F115">
        <v>12</v>
      </c>
      <c r="G115">
        <v>8</v>
      </c>
      <c r="H115">
        <v>37</v>
      </c>
      <c r="I115">
        <v>12</v>
      </c>
      <c r="J115" s="4">
        <f t="shared" si="6"/>
        <v>49</v>
      </c>
      <c r="K115">
        <v>46</v>
      </c>
      <c r="L115">
        <v>96</v>
      </c>
      <c r="M115">
        <v>7.1999999999999995E-2</v>
      </c>
      <c r="N115">
        <v>2.1000000000000001E-2</v>
      </c>
      <c r="O115">
        <f t="shared" si="7"/>
        <v>5.099999999999999E-2</v>
      </c>
      <c r="P115" s="6">
        <f t="shared" si="8"/>
        <v>0.24137931034482762</v>
      </c>
      <c r="Q115" s="6">
        <f t="shared" si="9"/>
        <v>0.58620689655172409</v>
      </c>
      <c r="R115" s="4">
        <v>0.49</v>
      </c>
      <c r="S115">
        <v>30</v>
      </c>
    </row>
    <row r="116" spans="1:19" x14ac:dyDescent="0.25">
      <c r="A116" t="s">
        <v>88</v>
      </c>
      <c r="B116">
        <v>2019</v>
      </c>
      <c r="C116">
        <v>2018</v>
      </c>
      <c r="D116" t="s">
        <v>44</v>
      </c>
      <c r="E116">
        <v>1242</v>
      </c>
      <c r="F116">
        <v>14</v>
      </c>
      <c r="G116">
        <v>5</v>
      </c>
      <c r="H116">
        <v>39</v>
      </c>
      <c r="I116">
        <v>18</v>
      </c>
      <c r="J116" s="4">
        <f t="shared" si="6"/>
        <v>57</v>
      </c>
      <c r="K116">
        <v>36</v>
      </c>
      <c r="L116">
        <v>96</v>
      </c>
      <c r="M116">
        <v>7.1999999999999995E-2</v>
      </c>
      <c r="N116">
        <v>2.4E-2</v>
      </c>
      <c r="O116">
        <f t="shared" si="7"/>
        <v>4.7999999999999994E-2</v>
      </c>
      <c r="P116" s="6">
        <f t="shared" si="8"/>
        <v>0.27586206896551729</v>
      </c>
      <c r="Q116" s="6">
        <f t="shared" si="9"/>
        <v>0.55172413793103448</v>
      </c>
      <c r="R116" s="4">
        <v>0.55000000000000004</v>
      </c>
      <c r="S116">
        <v>30</v>
      </c>
    </row>
    <row r="117" spans="1:19" x14ac:dyDescent="0.25">
      <c r="A117" t="s">
        <v>88</v>
      </c>
      <c r="B117">
        <v>2019</v>
      </c>
      <c r="C117">
        <v>2018</v>
      </c>
      <c r="D117" t="s">
        <v>44</v>
      </c>
      <c r="E117">
        <v>1252</v>
      </c>
      <c r="F117">
        <v>13</v>
      </c>
      <c r="G117">
        <v>7</v>
      </c>
      <c r="H117">
        <v>35</v>
      </c>
      <c r="I117">
        <v>19</v>
      </c>
      <c r="J117" s="4">
        <f t="shared" si="6"/>
        <v>54</v>
      </c>
      <c r="K117">
        <v>35</v>
      </c>
      <c r="L117">
        <v>95</v>
      </c>
      <c r="M117">
        <v>6.4000000000000001E-2</v>
      </c>
      <c r="N117">
        <v>2.4E-2</v>
      </c>
      <c r="O117">
        <f t="shared" si="7"/>
        <v>0.04</v>
      </c>
      <c r="P117" s="6">
        <f t="shared" si="8"/>
        <v>0.27586206896551729</v>
      </c>
      <c r="Q117" s="6">
        <f t="shared" si="9"/>
        <v>0.45977011494252878</v>
      </c>
      <c r="R117" s="4">
        <v>0.39</v>
      </c>
      <c r="S117">
        <v>30</v>
      </c>
    </row>
    <row r="118" spans="1:19" x14ac:dyDescent="0.25">
      <c r="A118" t="s">
        <v>19</v>
      </c>
      <c r="B118">
        <v>2019</v>
      </c>
      <c r="C118">
        <v>2018</v>
      </c>
      <c r="D118" t="s">
        <v>44</v>
      </c>
      <c r="E118">
        <v>1262</v>
      </c>
      <c r="F118">
        <v>14</v>
      </c>
      <c r="G118">
        <v>6</v>
      </c>
      <c r="H118">
        <v>33</v>
      </c>
      <c r="I118">
        <v>14</v>
      </c>
      <c r="J118" s="4">
        <f t="shared" si="6"/>
        <v>47</v>
      </c>
      <c r="K118">
        <v>55</v>
      </c>
      <c r="L118">
        <v>90</v>
      </c>
      <c r="M118">
        <v>5.7000000000000002E-2</v>
      </c>
      <c r="N118">
        <v>0.02</v>
      </c>
      <c r="O118">
        <f t="shared" si="7"/>
        <v>3.7000000000000005E-2</v>
      </c>
      <c r="P118" s="6">
        <f t="shared" si="8"/>
        <v>0.22988505747126439</v>
      </c>
      <c r="Q118" s="6">
        <f t="shared" si="9"/>
        <v>0.42528735632183917</v>
      </c>
      <c r="R118" s="4">
        <v>0.15</v>
      </c>
      <c r="S118">
        <v>30</v>
      </c>
    </row>
    <row r="119" spans="1:19" x14ac:dyDescent="0.25">
      <c r="A119" t="s">
        <v>19</v>
      </c>
      <c r="B119">
        <v>2019</v>
      </c>
      <c r="C119">
        <v>2018</v>
      </c>
      <c r="D119" t="s">
        <v>44</v>
      </c>
      <c r="E119">
        <v>1272</v>
      </c>
      <c r="F119">
        <v>13</v>
      </c>
      <c r="G119">
        <v>5</v>
      </c>
      <c r="H119">
        <v>30</v>
      </c>
      <c r="I119">
        <v>11</v>
      </c>
      <c r="J119" s="4">
        <f t="shared" si="6"/>
        <v>41</v>
      </c>
      <c r="K119">
        <v>58</v>
      </c>
      <c r="L119">
        <v>95</v>
      </c>
      <c r="M119">
        <v>6.6000000000000003E-2</v>
      </c>
      <c r="N119">
        <v>1.7999999999999999E-2</v>
      </c>
      <c r="O119">
        <f t="shared" si="7"/>
        <v>4.8000000000000001E-2</v>
      </c>
      <c r="P119" s="6">
        <f t="shared" si="8"/>
        <v>0.20689655172413793</v>
      </c>
      <c r="Q119" s="6">
        <f t="shared" si="9"/>
        <v>0.55172413793103459</v>
      </c>
      <c r="R119" s="4">
        <v>0.51</v>
      </c>
      <c r="S119">
        <v>30</v>
      </c>
    </row>
    <row r="120" spans="1:19" x14ac:dyDescent="0.25">
      <c r="A120" t="s">
        <v>89</v>
      </c>
      <c r="B120">
        <v>2019</v>
      </c>
      <c r="C120">
        <v>2018</v>
      </c>
      <c r="D120" t="s">
        <v>44</v>
      </c>
      <c r="E120">
        <v>1282</v>
      </c>
      <c r="F120">
        <v>14</v>
      </c>
      <c r="G120">
        <v>7</v>
      </c>
      <c r="H120">
        <v>29</v>
      </c>
      <c r="I120">
        <v>16</v>
      </c>
      <c r="J120" s="4">
        <f t="shared" si="6"/>
        <v>45</v>
      </c>
      <c r="K120">
        <v>42</v>
      </c>
      <c r="L120">
        <v>95</v>
      </c>
      <c r="M120">
        <v>5.7000000000000002E-2</v>
      </c>
      <c r="N120">
        <v>2.1000000000000001E-2</v>
      </c>
      <c r="O120">
        <f t="shared" si="7"/>
        <v>3.6000000000000004E-2</v>
      </c>
      <c r="P120" s="6">
        <f t="shared" si="8"/>
        <v>0.24137931034482762</v>
      </c>
      <c r="Q120" s="6">
        <f t="shared" si="9"/>
        <v>0.41379310344827591</v>
      </c>
      <c r="R120" s="4">
        <v>0.52</v>
      </c>
      <c r="S120">
        <v>30</v>
      </c>
    </row>
    <row r="121" spans="1:19" x14ac:dyDescent="0.25">
      <c r="A121" t="s">
        <v>89</v>
      </c>
      <c r="B121">
        <v>2019</v>
      </c>
      <c r="C121">
        <v>2018</v>
      </c>
      <c r="D121" t="s">
        <v>44</v>
      </c>
      <c r="E121">
        <v>1292</v>
      </c>
      <c r="F121">
        <v>15</v>
      </c>
      <c r="G121">
        <v>7</v>
      </c>
      <c r="H121">
        <v>36</v>
      </c>
      <c r="I121">
        <v>16</v>
      </c>
      <c r="J121" s="4">
        <f t="shared" si="6"/>
        <v>52</v>
      </c>
      <c r="K121">
        <v>50</v>
      </c>
      <c r="L121">
        <v>95</v>
      </c>
      <c r="M121">
        <v>6.2E-2</v>
      </c>
      <c r="N121">
        <v>2.1000000000000001E-2</v>
      </c>
      <c r="O121">
        <f t="shared" si="7"/>
        <v>4.0999999999999995E-2</v>
      </c>
      <c r="P121" s="6">
        <f t="shared" si="8"/>
        <v>0.24137931034482762</v>
      </c>
      <c r="Q121" s="6">
        <f t="shared" si="9"/>
        <v>0.47126436781609193</v>
      </c>
      <c r="R121" s="4">
        <v>0.34</v>
      </c>
      <c r="S121">
        <v>30</v>
      </c>
    </row>
    <row r="122" spans="1:19" x14ac:dyDescent="0.25">
      <c r="A122" t="s">
        <v>9</v>
      </c>
      <c r="B122">
        <v>2019</v>
      </c>
      <c r="C122">
        <v>2018</v>
      </c>
      <c r="D122" t="s">
        <v>45</v>
      </c>
      <c r="E122">
        <v>1231</v>
      </c>
      <c r="F122">
        <v>31</v>
      </c>
      <c r="G122">
        <v>13</v>
      </c>
      <c r="H122">
        <v>27</v>
      </c>
      <c r="I122">
        <v>21</v>
      </c>
      <c r="J122" s="4">
        <f t="shared" si="6"/>
        <v>48</v>
      </c>
      <c r="K122">
        <v>45</v>
      </c>
      <c r="L122">
        <v>97</v>
      </c>
      <c r="M122">
        <v>7.4999999999999997E-2</v>
      </c>
      <c r="N122">
        <v>1.7999999999999999E-2</v>
      </c>
      <c r="O122">
        <f t="shared" si="7"/>
        <v>5.6999999999999995E-2</v>
      </c>
      <c r="P122" s="6">
        <f t="shared" si="8"/>
        <v>0.20689655172413793</v>
      </c>
      <c r="Q122" s="6">
        <f t="shared" si="9"/>
        <v>0.65517241379310343</v>
      </c>
      <c r="R122" s="4">
        <v>0.28999999999999998</v>
      </c>
      <c r="S122">
        <v>30</v>
      </c>
    </row>
    <row r="123" spans="1:19" x14ac:dyDescent="0.25">
      <c r="A123" t="s">
        <v>9</v>
      </c>
      <c r="B123">
        <v>2019</v>
      </c>
      <c r="C123">
        <v>2018</v>
      </c>
      <c r="D123" t="s">
        <v>45</v>
      </c>
      <c r="E123">
        <v>1241</v>
      </c>
      <c r="F123">
        <v>36</v>
      </c>
      <c r="G123">
        <v>16</v>
      </c>
      <c r="H123">
        <v>33</v>
      </c>
      <c r="I123">
        <v>11</v>
      </c>
      <c r="J123" s="4">
        <f t="shared" si="6"/>
        <v>44</v>
      </c>
      <c r="K123">
        <v>55</v>
      </c>
      <c r="L123">
        <v>100</v>
      </c>
      <c r="M123">
        <v>7.0000000000000007E-2</v>
      </c>
      <c r="N123">
        <v>2.3E-2</v>
      </c>
      <c r="O123">
        <f t="shared" si="7"/>
        <v>4.7000000000000007E-2</v>
      </c>
      <c r="P123" s="6">
        <f t="shared" si="8"/>
        <v>0.26436781609195403</v>
      </c>
      <c r="Q123" s="6">
        <f t="shared" si="9"/>
        <v>0.54022988505747138</v>
      </c>
      <c r="R123" s="4">
        <v>0.5</v>
      </c>
      <c r="S123">
        <v>30</v>
      </c>
    </row>
    <row r="124" spans="1:19" x14ac:dyDescent="0.25">
      <c r="A124" t="s">
        <v>9</v>
      </c>
      <c r="B124">
        <v>2019</v>
      </c>
      <c r="C124">
        <v>2018</v>
      </c>
      <c r="D124" t="s">
        <v>45</v>
      </c>
      <c r="E124">
        <v>1251</v>
      </c>
      <c r="F124">
        <v>41</v>
      </c>
      <c r="G124">
        <v>23</v>
      </c>
      <c r="H124">
        <v>52</v>
      </c>
      <c r="I124">
        <v>14</v>
      </c>
      <c r="J124" s="4">
        <f t="shared" si="6"/>
        <v>66</v>
      </c>
      <c r="K124">
        <v>49</v>
      </c>
      <c r="L124">
        <v>96</v>
      </c>
      <c r="M124">
        <v>6.7000000000000004E-2</v>
      </c>
      <c r="N124">
        <v>2.1999999999999999E-2</v>
      </c>
      <c r="O124">
        <f t="shared" si="7"/>
        <v>4.5000000000000005E-2</v>
      </c>
      <c r="P124" s="6">
        <f t="shared" si="8"/>
        <v>0.25287356321839083</v>
      </c>
      <c r="Q124" s="6">
        <f t="shared" si="9"/>
        <v>0.51724137931034497</v>
      </c>
      <c r="R124" s="4">
        <v>0.26</v>
      </c>
      <c r="S124">
        <v>30</v>
      </c>
    </row>
    <row r="125" spans="1:19" x14ac:dyDescent="0.25">
      <c r="A125" t="s">
        <v>15</v>
      </c>
      <c r="B125">
        <v>2019</v>
      </c>
      <c r="C125">
        <v>2018</v>
      </c>
      <c r="D125" t="s">
        <v>45</v>
      </c>
      <c r="E125">
        <v>1261</v>
      </c>
      <c r="F125">
        <v>23</v>
      </c>
      <c r="G125">
        <v>14</v>
      </c>
      <c r="H125">
        <v>29</v>
      </c>
      <c r="I125">
        <v>24</v>
      </c>
      <c r="J125" s="4">
        <f t="shared" si="6"/>
        <v>53</v>
      </c>
      <c r="K125">
        <v>31</v>
      </c>
      <c r="L125">
        <v>99</v>
      </c>
      <c r="M125">
        <v>6.9000000000000006E-2</v>
      </c>
      <c r="N125">
        <v>1.9E-2</v>
      </c>
      <c r="O125">
        <f t="shared" si="7"/>
        <v>0.05</v>
      </c>
      <c r="P125" s="6">
        <f t="shared" si="8"/>
        <v>0.21839080459770116</v>
      </c>
      <c r="Q125" s="6">
        <f t="shared" si="9"/>
        <v>0.57471264367816099</v>
      </c>
      <c r="R125" s="4">
        <v>0.23</v>
      </c>
      <c r="S125">
        <v>30</v>
      </c>
    </row>
    <row r="126" spans="1:19" x14ac:dyDescent="0.25">
      <c r="A126" t="s">
        <v>15</v>
      </c>
      <c r="B126">
        <v>2019</v>
      </c>
      <c r="C126">
        <v>2018</v>
      </c>
      <c r="D126" t="s">
        <v>45</v>
      </c>
      <c r="E126">
        <v>1271</v>
      </c>
      <c r="F126">
        <v>23</v>
      </c>
      <c r="G126">
        <v>21</v>
      </c>
      <c r="H126">
        <v>30</v>
      </c>
      <c r="I126">
        <v>10</v>
      </c>
      <c r="J126" s="4">
        <f t="shared" si="6"/>
        <v>40</v>
      </c>
      <c r="K126">
        <v>56</v>
      </c>
      <c r="L126">
        <v>98</v>
      </c>
      <c r="M126">
        <v>7.2999999999999995E-2</v>
      </c>
      <c r="N126">
        <v>2.1000000000000001E-2</v>
      </c>
      <c r="O126">
        <f t="shared" si="7"/>
        <v>5.1999999999999991E-2</v>
      </c>
      <c r="P126" s="6">
        <f t="shared" si="8"/>
        <v>0.24137931034482762</v>
      </c>
      <c r="Q126" s="6">
        <f t="shared" si="9"/>
        <v>0.59770114942528729</v>
      </c>
      <c r="R126" s="4">
        <v>0.52</v>
      </c>
      <c r="S126">
        <v>30</v>
      </c>
    </row>
    <row r="127" spans="1:19" x14ac:dyDescent="0.25">
      <c r="A127" t="s">
        <v>15</v>
      </c>
      <c r="B127">
        <v>2019</v>
      </c>
      <c r="C127">
        <v>2018</v>
      </c>
      <c r="D127" t="s">
        <v>45</v>
      </c>
      <c r="E127">
        <v>1281</v>
      </c>
      <c r="F127">
        <v>20</v>
      </c>
      <c r="G127">
        <v>20</v>
      </c>
      <c r="H127">
        <v>53</v>
      </c>
      <c r="I127">
        <v>17</v>
      </c>
      <c r="J127" s="4">
        <f t="shared" si="6"/>
        <v>70</v>
      </c>
      <c r="K127">
        <v>52</v>
      </c>
      <c r="L127">
        <v>95</v>
      </c>
      <c r="M127">
        <v>7.4999999999999997E-2</v>
      </c>
      <c r="N127">
        <v>2.1999999999999999E-2</v>
      </c>
      <c r="O127">
        <f t="shared" si="7"/>
        <v>5.2999999999999999E-2</v>
      </c>
      <c r="P127" s="6">
        <f t="shared" si="8"/>
        <v>0.25287356321839083</v>
      </c>
      <c r="Q127" s="6">
        <f t="shared" si="9"/>
        <v>0.60919540229885061</v>
      </c>
      <c r="R127" s="4">
        <v>0.1</v>
      </c>
      <c r="S127">
        <v>30</v>
      </c>
    </row>
    <row r="128" spans="1:19" x14ac:dyDescent="0.25">
      <c r="A128" t="s">
        <v>17</v>
      </c>
      <c r="B128">
        <v>2019</v>
      </c>
      <c r="C128">
        <v>2018</v>
      </c>
      <c r="D128" t="s">
        <v>45</v>
      </c>
      <c r="E128">
        <v>1291</v>
      </c>
      <c r="F128">
        <v>37</v>
      </c>
      <c r="G128">
        <v>13</v>
      </c>
      <c r="H128">
        <v>40</v>
      </c>
      <c r="I128">
        <v>10</v>
      </c>
      <c r="J128" s="4">
        <f t="shared" si="6"/>
        <v>50</v>
      </c>
      <c r="K128">
        <v>40</v>
      </c>
      <c r="L128">
        <v>97</v>
      </c>
      <c r="M128">
        <v>7.2999999999999995E-2</v>
      </c>
      <c r="N128">
        <v>2.5999999999999999E-2</v>
      </c>
      <c r="O128">
        <f t="shared" si="7"/>
        <v>4.7E-2</v>
      </c>
      <c r="P128" s="6">
        <f t="shared" si="8"/>
        <v>0.2988505747126437</v>
      </c>
      <c r="Q128" s="6">
        <f t="shared" si="9"/>
        <v>0.54022988505747127</v>
      </c>
      <c r="R128" s="4">
        <v>0.41</v>
      </c>
      <c r="S128">
        <v>30</v>
      </c>
    </row>
    <row r="129" spans="1:19" x14ac:dyDescent="0.25">
      <c r="A129" t="s">
        <v>17</v>
      </c>
      <c r="B129">
        <v>2019</v>
      </c>
      <c r="C129">
        <v>2018</v>
      </c>
      <c r="D129" t="s">
        <v>45</v>
      </c>
      <c r="E129">
        <v>1292</v>
      </c>
      <c r="F129">
        <v>50</v>
      </c>
      <c r="G129">
        <v>24</v>
      </c>
      <c r="H129">
        <v>45</v>
      </c>
      <c r="I129">
        <v>24</v>
      </c>
      <c r="J129" s="4">
        <f t="shared" si="6"/>
        <v>69</v>
      </c>
      <c r="K129">
        <v>49</v>
      </c>
      <c r="L129">
        <v>98</v>
      </c>
      <c r="M129">
        <v>7.0000000000000007E-2</v>
      </c>
      <c r="N129">
        <v>2.5000000000000001E-2</v>
      </c>
      <c r="O129">
        <f t="shared" si="7"/>
        <v>4.5000000000000005E-2</v>
      </c>
      <c r="P129" s="6">
        <f t="shared" si="8"/>
        <v>0.2873563218390805</v>
      </c>
      <c r="Q129" s="6">
        <f t="shared" si="9"/>
        <v>0.51724137931034497</v>
      </c>
      <c r="R129" s="4">
        <v>0.38</v>
      </c>
      <c r="S129">
        <v>30</v>
      </c>
    </row>
    <row r="130" spans="1:19" x14ac:dyDescent="0.25">
      <c r="A130" t="s">
        <v>87</v>
      </c>
      <c r="B130">
        <v>2019</v>
      </c>
      <c r="C130">
        <v>2018</v>
      </c>
      <c r="D130" t="s">
        <v>45</v>
      </c>
      <c r="E130">
        <v>1232</v>
      </c>
      <c r="F130">
        <v>49</v>
      </c>
      <c r="G130">
        <v>23</v>
      </c>
      <c r="H130">
        <v>49</v>
      </c>
      <c r="I130">
        <v>11</v>
      </c>
      <c r="J130" s="4">
        <f t="shared" si="6"/>
        <v>60</v>
      </c>
      <c r="K130">
        <v>51</v>
      </c>
      <c r="L130">
        <v>96</v>
      </c>
      <c r="M130">
        <v>7.2999999999999995E-2</v>
      </c>
      <c r="N130">
        <v>1.7999999999999999E-2</v>
      </c>
      <c r="O130">
        <f t="shared" si="7"/>
        <v>5.4999999999999993E-2</v>
      </c>
      <c r="P130" s="6">
        <f t="shared" si="8"/>
        <v>0.20689655172413793</v>
      </c>
      <c r="Q130" s="6">
        <f t="shared" si="9"/>
        <v>0.63218390804597702</v>
      </c>
      <c r="R130" s="4">
        <v>0.14000000000000001</v>
      </c>
      <c r="S130">
        <v>30</v>
      </c>
    </row>
    <row r="131" spans="1:19" x14ac:dyDescent="0.25">
      <c r="A131" t="s">
        <v>88</v>
      </c>
      <c r="B131">
        <v>2019</v>
      </c>
      <c r="C131">
        <v>2018</v>
      </c>
      <c r="D131" t="s">
        <v>45</v>
      </c>
      <c r="E131">
        <v>1242</v>
      </c>
      <c r="F131">
        <v>45</v>
      </c>
      <c r="G131">
        <v>14</v>
      </c>
      <c r="H131">
        <v>39</v>
      </c>
      <c r="I131">
        <v>19</v>
      </c>
      <c r="J131" s="4">
        <f t="shared" ref="J131:J181" si="10">H131+I131</f>
        <v>58</v>
      </c>
      <c r="K131">
        <v>38</v>
      </c>
      <c r="L131">
        <v>99</v>
      </c>
      <c r="M131">
        <v>6.7000000000000004E-2</v>
      </c>
      <c r="N131">
        <v>2.4E-2</v>
      </c>
      <c r="O131">
        <f t="shared" ref="O131:O151" si="11">M131-N131</f>
        <v>4.3000000000000003E-2</v>
      </c>
      <c r="P131" s="6">
        <f t="shared" si="8"/>
        <v>0.27586206896551729</v>
      </c>
      <c r="Q131" s="6">
        <f t="shared" si="9"/>
        <v>0.49425287356321845</v>
      </c>
      <c r="R131" s="4">
        <v>0.35</v>
      </c>
      <c r="S131">
        <v>30</v>
      </c>
    </row>
    <row r="132" spans="1:19" x14ac:dyDescent="0.25">
      <c r="A132" t="s">
        <v>88</v>
      </c>
      <c r="B132">
        <v>2019</v>
      </c>
      <c r="C132">
        <v>2018</v>
      </c>
      <c r="D132" t="s">
        <v>45</v>
      </c>
      <c r="E132">
        <v>1252</v>
      </c>
      <c r="F132">
        <v>35</v>
      </c>
      <c r="G132">
        <v>22</v>
      </c>
      <c r="H132">
        <v>36</v>
      </c>
      <c r="I132">
        <v>21</v>
      </c>
      <c r="J132" s="4">
        <f t="shared" si="10"/>
        <v>57</v>
      </c>
      <c r="K132">
        <v>45</v>
      </c>
      <c r="L132">
        <v>94</v>
      </c>
      <c r="M132">
        <v>6.9000000000000006E-2</v>
      </c>
      <c r="N132">
        <v>1.9E-2</v>
      </c>
      <c r="O132">
        <f t="shared" si="11"/>
        <v>0.05</v>
      </c>
      <c r="P132" s="6">
        <f t="shared" si="8"/>
        <v>0.21839080459770116</v>
      </c>
      <c r="Q132" s="6">
        <f t="shared" si="9"/>
        <v>0.57471264367816099</v>
      </c>
      <c r="R132" s="4">
        <v>0.19</v>
      </c>
      <c r="S132">
        <v>30</v>
      </c>
    </row>
    <row r="133" spans="1:19" x14ac:dyDescent="0.25">
      <c r="A133" t="s">
        <v>19</v>
      </c>
      <c r="B133">
        <v>2019</v>
      </c>
      <c r="C133">
        <v>2018</v>
      </c>
      <c r="D133" t="s">
        <v>45</v>
      </c>
      <c r="E133">
        <v>1262</v>
      </c>
      <c r="F133">
        <v>25</v>
      </c>
      <c r="G133">
        <v>11</v>
      </c>
      <c r="H133">
        <v>25</v>
      </c>
      <c r="I133">
        <v>15</v>
      </c>
      <c r="J133" s="4">
        <f t="shared" si="10"/>
        <v>40</v>
      </c>
      <c r="K133">
        <v>59</v>
      </c>
      <c r="L133">
        <v>94</v>
      </c>
      <c r="M133">
        <v>6.7000000000000004E-2</v>
      </c>
      <c r="N133">
        <v>2.5000000000000001E-2</v>
      </c>
      <c r="O133">
        <f t="shared" si="11"/>
        <v>4.2000000000000003E-2</v>
      </c>
      <c r="P133" s="6">
        <f t="shared" si="8"/>
        <v>0.2873563218390805</v>
      </c>
      <c r="Q133" s="6">
        <f t="shared" si="9"/>
        <v>0.48275862068965525</v>
      </c>
      <c r="R133" s="4">
        <v>0.22</v>
      </c>
      <c r="S133">
        <v>30</v>
      </c>
    </row>
    <row r="134" spans="1:19" x14ac:dyDescent="0.25">
      <c r="A134" t="s">
        <v>19</v>
      </c>
      <c r="B134">
        <v>2019</v>
      </c>
      <c r="C134">
        <v>2018</v>
      </c>
      <c r="D134" t="s">
        <v>45</v>
      </c>
      <c r="E134">
        <v>1272</v>
      </c>
      <c r="F134">
        <v>26</v>
      </c>
      <c r="G134">
        <v>17</v>
      </c>
      <c r="H134">
        <v>30</v>
      </c>
      <c r="I134">
        <v>13</v>
      </c>
      <c r="J134" s="4">
        <f t="shared" si="10"/>
        <v>43</v>
      </c>
      <c r="K134">
        <v>42</v>
      </c>
      <c r="L134">
        <v>98</v>
      </c>
      <c r="M134">
        <v>7.3999999999999996E-2</v>
      </c>
      <c r="N134">
        <v>2.3E-2</v>
      </c>
      <c r="O134">
        <f t="shared" si="11"/>
        <v>5.0999999999999997E-2</v>
      </c>
      <c r="P134" s="6">
        <f t="shared" si="8"/>
        <v>0.26436781609195403</v>
      </c>
      <c r="Q134" s="6">
        <f t="shared" si="9"/>
        <v>0.58620689655172409</v>
      </c>
      <c r="R134" s="4">
        <v>0.55000000000000004</v>
      </c>
      <c r="S134">
        <v>30</v>
      </c>
    </row>
    <row r="135" spans="1:19" x14ac:dyDescent="0.25">
      <c r="A135" t="s">
        <v>89</v>
      </c>
      <c r="B135">
        <v>2019</v>
      </c>
      <c r="C135">
        <v>2018</v>
      </c>
      <c r="D135" t="s">
        <v>45</v>
      </c>
      <c r="E135">
        <v>1282</v>
      </c>
      <c r="F135">
        <v>20</v>
      </c>
      <c r="G135">
        <v>21</v>
      </c>
      <c r="H135">
        <v>42</v>
      </c>
      <c r="I135">
        <v>19</v>
      </c>
      <c r="J135" s="4">
        <f t="shared" si="10"/>
        <v>61</v>
      </c>
      <c r="K135">
        <v>44</v>
      </c>
      <c r="L135">
        <v>97</v>
      </c>
      <c r="M135">
        <v>6.6000000000000003E-2</v>
      </c>
      <c r="N135">
        <v>0.02</v>
      </c>
      <c r="O135">
        <f t="shared" si="11"/>
        <v>4.5999999999999999E-2</v>
      </c>
      <c r="P135" s="6">
        <f t="shared" si="8"/>
        <v>0.22988505747126439</v>
      </c>
      <c r="Q135" s="6">
        <f t="shared" si="9"/>
        <v>0.52873563218390807</v>
      </c>
      <c r="R135" s="4">
        <v>0.33</v>
      </c>
      <c r="S135">
        <v>30</v>
      </c>
    </row>
    <row r="136" spans="1:19" x14ac:dyDescent="0.25">
      <c r="A136" t="s">
        <v>89</v>
      </c>
      <c r="B136">
        <v>2019</v>
      </c>
      <c r="C136">
        <v>2018</v>
      </c>
      <c r="D136" t="s">
        <v>45</v>
      </c>
      <c r="E136">
        <v>1292</v>
      </c>
      <c r="F136">
        <v>46</v>
      </c>
      <c r="G136">
        <v>22</v>
      </c>
      <c r="H136">
        <v>43</v>
      </c>
      <c r="I136">
        <v>23</v>
      </c>
      <c r="J136" s="4">
        <f t="shared" si="10"/>
        <v>66</v>
      </c>
      <c r="K136">
        <v>43</v>
      </c>
      <c r="L136">
        <v>95</v>
      </c>
      <c r="M136">
        <v>7.3999999999999996E-2</v>
      </c>
      <c r="N136">
        <v>0.02</v>
      </c>
      <c r="O136">
        <f t="shared" si="11"/>
        <v>5.3999999999999992E-2</v>
      </c>
      <c r="P136" s="6">
        <f t="shared" si="8"/>
        <v>0.22988505747126439</v>
      </c>
      <c r="Q136" s="6">
        <f t="shared" si="9"/>
        <v>0.6206896551724137</v>
      </c>
      <c r="R136" s="4">
        <v>0.21</v>
      </c>
      <c r="S136">
        <v>30</v>
      </c>
    </row>
    <row r="137" spans="1:19" x14ac:dyDescent="0.25">
      <c r="A137" t="s">
        <v>9</v>
      </c>
      <c r="B137">
        <v>2019</v>
      </c>
      <c r="C137">
        <v>2019</v>
      </c>
      <c r="D137" t="s">
        <v>34</v>
      </c>
      <c r="E137">
        <v>1231</v>
      </c>
      <c r="F137">
        <v>24</v>
      </c>
      <c r="G137">
        <v>12</v>
      </c>
      <c r="H137">
        <v>43</v>
      </c>
      <c r="I137">
        <v>13</v>
      </c>
      <c r="J137" s="4">
        <f t="shared" si="10"/>
        <v>56</v>
      </c>
      <c r="K137">
        <v>48</v>
      </c>
      <c r="L137">
        <v>90</v>
      </c>
      <c r="M137">
        <v>6.8000000000000005E-2</v>
      </c>
      <c r="N137">
        <v>2.1000000000000001E-2</v>
      </c>
      <c r="O137">
        <f t="shared" si="11"/>
        <v>4.7E-2</v>
      </c>
      <c r="P137" s="6">
        <f t="shared" si="8"/>
        <v>0.24137931034482762</v>
      </c>
      <c r="Q137" s="6">
        <f t="shared" si="9"/>
        <v>0.54022988505747127</v>
      </c>
      <c r="R137" s="4">
        <v>0.38</v>
      </c>
      <c r="S137">
        <v>30</v>
      </c>
    </row>
    <row r="138" spans="1:19" x14ac:dyDescent="0.25">
      <c r="A138" t="s">
        <v>9</v>
      </c>
      <c r="B138">
        <v>2019</v>
      </c>
      <c r="C138">
        <v>2019</v>
      </c>
      <c r="D138" t="s">
        <v>34</v>
      </c>
      <c r="E138">
        <v>1241</v>
      </c>
      <c r="F138">
        <v>25</v>
      </c>
      <c r="G138">
        <v>13</v>
      </c>
      <c r="H138">
        <v>32</v>
      </c>
      <c r="I138">
        <v>15</v>
      </c>
      <c r="J138" s="4">
        <f t="shared" si="10"/>
        <v>47</v>
      </c>
      <c r="K138">
        <v>57</v>
      </c>
      <c r="L138">
        <v>97</v>
      </c>
      <c r="M138">
        <v>7.2999999999999995E-2</v>
      </c>
      <c r="N138">
        <v>2.1000000000000001E-2</v>
      </c>
      <c r="O138">
        <f t="shared" si="11"/>
        <v>5.1999999999999991E-2</v>
      </c>
      <c r="P138" s="6">
        <f t="shared" si="8"/>
        <v>0.24137931034482762</v>
      </c>
      <c r="Q138" s="6">
        <f t="shared" si="9"/>
        <v>0.59770114942528729</v>
      </c>
      <c r="R138" s="4">
        <v>0.32</v>
      </c>
      <c r="S138">
        <v>30</v>
      </c>
    </row>
    <row r="139" spans="1:19" x14ac:dyDescent="0.25">
      <c r="A139" t="s">
        <v>9</v>
      </c>
      <c r="B139">
        <v>2019</v>
      </c>
      <c r="C139">
        <v>2019</v>
      </c>
      <c r="D139" t="s">
        <v>34</v>
      </c>
      <c r="E139">
        <v>1251</v>
      </c>
      <c r="F139">
        <v>29</v>
      </c>
      <c r="G139">
        <v>21</v>
      </c>
      <c r="H139">
        <v>42</v>
      </c>
      <c r="I139">
        <v>12</v>
      </c>
      <c r="J139" s="4">
        <f t="shared" si="10"/>
        <v>54</v>
      </c>
      <c r="K139">
        <v>38</v>
      </c>
      <c r="L139">
        <v>94</v>
      </c>
      <c r="M139">
        <v>7.0999999999999994E-2</v>
      </c>
      <c r="N139">
        <v>2.7E-2</v>
      </c>
      <c r="O139">
        <f t="shared" si="11"/>
        <v>4.3999999999999997E-2</v>
      </c>
      <c r="P139" s="6">
        <f t="shared" si="8"/>
        <v>0.31034482758620691</v>
      </c>
      <c r="Q139" s="6">
        <f t="shared" si="9"/>
        <v>0.50574712643678166</v>
      </c>
      <c r="R139" s="4">
        <v>0.26</v>
      </c>
      <c r="S139">
        <v>30</v>
      </c>
    </row>
    <row r="140" spans="1:19" x14ac:dyDescent="0.25">
      <c r="A140" t="s">
        <v>15</v>
      </c>
      <c r="B140">
        <v>2019</v>
      </c>
      <c r="C140">
        <v>2019</v>
      </c>
      <c r="D140" t="s">
        <v>34</v>
      </c>
      <c r="E140">
        <v>1261</v>
      </c>
      <c r="F140">
        <v>17</v>
      </c>
      <c r="G140">
        <v>19</v>
      </c>
      <c r="H140">
        <v>40</v>
      </c>
      <c r="I140">
        <v>21</v>
      </c>
      <c r="J140" s="4">
        <f t="shared" si="10"/>
        <v>61</v>
      </c>
      <c r="K140">
        <v>44</v>
      </c>
      <c r="L140">
        <v>93</v>
      </c>
      <c r="M140">
        <v>7.0000000000000007E-2</v>
      </c>
      <c r="N140">
        <v>2.5999999999999999E-2</v>
      </c>
      <c r="O140">
        <f t="shared" si="11"/>
        <v>4.4000000000000011E-2</v>
      </c>
      <c r="P140" s="6">
        <f t="shared" si="8"/>
        <v>0.2988505747126437</v>
      </c>
      <c r="Q140" s="6">
        <f t="shared" si="9"/>
        <v>0.50574712643678177</v>
      </c>
      <c r="R140" s="4">
        <v>0.59</v>
      </c>
      <c r="S140">
        <v>30</v>
      </c>
    </row>
    <row r="141" spans="1:19" x14ac:dyDescent="0.25">
      <c r="A141" t="s">
        <v>15</v>
      </c>
      <c r="B141">
        <v>2019</v>
      </c>
      <c r="C141">
        <v>2019</v>
      </c>
      <c r="D141" t="s">
        <v>34</v>
      </c>
      <c r="E141">
        <v>1271</v>
      </c>
      <c r="F141">
        <v>19</v>
      </c>
      <c r="G141">
        <v>24</v>
      </c>
      <c r="H141">
        <v>27</v>
      </c>
      <c r="I141">
        <v>14</v>
      </c>
      <c r="J141" s="4">
        <f t="shared" si="10"/>
        <v>41</v>
      </c>
      <c r="K141">
        <v>40</v>
      </c>
      <c r="L141">
        <v>96</v>
      </c>
      <c r="M141">
        <v>6.6000000000000003E-2</v>
      </c>
      <c r="N141">
        <v>2.8000000000000001E-2</v>
      </c>
      <c r="O141">
        <f t="shared" si="11"/>
        <v>3.8000000000000006E-2</v>
      </c>
      <c r="P141" s="6">
        <f t="shared" si="8"/>
        <v>0.32183908045977017</v>
      </c>
      <c r="Q141" s="6">
        <f t="shared" si="9"/>
        <v>0.43678160919540238</v>
      </c>
      <c r="R141" s="4">
        <v>0.1</v>
      </c>
      <c r="S141">
        <v>30</v>
      </c>
    </row>
    <row r="142" spans="1:19" x14ac:dyDescent="0.25">
      <c r="A142" t="s">
        <v>15</v>
      </c>
      <c r="B142">
        <v>2019</v>
      </c>
      <c r="C142">
        <v>2019</v>
      </c>
      <c r="D142" t="s">
        <v>34</v>
      </c>
      <c r="E142">
        <v>1281</v>
      </c>
      <c r="F142">
        <v>17</v>
      </c>
      <c r="G142">
        <v>22</v>
      </c>
      <c r="H142">
        <v>34</v>
      </c>
      <c r="I142">
        <v>18</v>
      </c>
      <c r="J142" s="4">
        <f t="shared" si="10"/>
        <v>52</v>
      </c>
      <c r="K142">
        <v>58</v>
      </c>
      <c r="L142">
        <v>98</v>
      </c>
      <c r="M142">
        <v>7.0999999999999994E-2</v>
      </c>
      <c r="N142">
        <v>1.9E-2</v>
      </c>
      <c r="O142">
        <f t="shared" si="11"/>
        <v>5.1999999999999991E-2</v>
      </c>
      <c r="P142" s="6">
        <f t="shared" si="8"/>
        <v>0.21839080459770116</v>
      </c>
      <c r="Q142" s="6">
        <f t="shared" si="9"/>
        <v>0.59770114942528729</v>
      </c>
      <c r="R142" s="4">
        <v>0.49</v>
      </c>
      <c r="S142">
        <v>30</v>
      </c>
    </row>
    <row r="143" spans="1:19" x14ac:dyDescent="0.25">
      <c r="A143" t="s">
        <v>17</v>
      </c>
      <c r="B143">
        <v>2019</v>
      </c>
      <c r="C143">
        <v>2019</v>
      </c>
      <c r="D143" t="s">
        <v>34</v>
      </c>
      <c r="E143">
        <v>1291</v>
      </c>
      <c r="F143">
        <v>25</v>
      </c>
      <c r="G143">
        <v>18</v>
      </c>
      <c r="H143">
        <v>28</v>
      </c>
      <c r="I143">
        <v>18</v>
      </c>
      <c r="J143" s="4">
        <f t="shared" si="10"/>
        <v>46</v>
      </c>
      <c r="K143">
        <v>38</v>
      </c>
      <c r="L143">
        <v>100</v>
      </c>
      <c r="M143">
        <v>7.3999999999999996E-2</v>
      </c>
      <c r="N143">
        <v>2.3E-2</v>
      </c>
      <c r="O143">
        <f t="shared" si="11"/>
        <v>5.0999999999999997E-2</v>
      </c>
      <c r="P143" s="6">
        <f t="shared" si="8"/>
        <v>0.26436781609195403</v>
      </c>
      <c r="Q143" s="6">
        <f t="shared" si="9"/>
        <v>0.58620689655172409</v>
      </c>
      <c r="R143" s="4">
        <v>0.44</v>
      </c>
      <c r="S143">
        <v>30</v>
      </c>
    </row>
    <row r="144" spans="1:19" x14ac:dyDescent="0.25">
      <c r="A144" t="s">
        <v>17</v>
      </c>
      <c r="B144">
        <v>2019</v>
      </c>
      <c r="C144">
        <v>2019</v>
      </c>
      <c r="D144" t="s">
        <v>34</v>
      </c>
      <c r="E144">
        <v>1292</v>
      </c>
      <c r="F144">
        <v>16</v>
      </c>
      <c r="G144">
        <v>20</v>
      </c>
      <c r="H144">
        <v>36</v>
      </c>
      <c r="I144">
        <v>13</v>
      </c>
      <c r="J144" s="4">
        <f t="shared" si="10"/>
        <v>49</v>
      </c>
      <c r="K144">
        <v>47</v>
      </c>
      <c r="L144">
        <v>92</v>
      </c>
      <c r="M144">
        <v>6.8000000000000005E-2</v>
      </c>
      <c r="N144">
        <v>2.7E-2</v>
      </c>
      <c r="O144">
        <f t="shared" si="11"/>
        <v>4.1000000000000009E-2</v>
      </c>
      <c r="P144" s="6">
        <f t="shared" si="8"/>
        <v>0.31034482758620691</v>
      </c>
      <c r="Q144" s="6">
        <f t="shared" si="9"/>
        <v>0.4712643678160921</v>
      </c>
      <c r="R144" s="4">
        <v>0.26</v>
      </c>
      <c r="S144">
        <v>30</v>
      </c>
    </row>
    <row r="145" spans="1:19" x14ac:dyDescent="0.25">
      <c r="A145" t="s">
        <v>87</v>
      </c>
      <c r="B145">
        <v>2019</v>
      </c>
      <c r="C145">
        <v>2019</v>
      </c>
      <c r="D145" t="s">
        <v>34</v>
      </c>
      <c r="E145">
        <v>1232</v>
      </c>
      <c r="F145">
        <v>26</v>
      </c>
      <c r="G145">
        <v>12</v>
      </c>
      <c r="H145">
        <v>26</v>
      </c>
      <c r="I145">
        <v>25</v>
      </c>
      <c r="J145" s="4">
        <f t="shared" si="10"/>
        <v>51</v>
      </c>
      <c r="K145">
        <v>45</v>
      </c>
      <c r="L145">
        <v>100</v>
      </c>
      <c r="M145">
        <v>7.1999999999999995E-2</v>
      </c>
      <c r="N145">
        <v>2.3E-2</v>
      </c>
      <c r="O145">
        <f t="shared" si="11"/>
        <v>4.8999999999999995E-2</v>
      </c>
      <c r="P145" s="6">
        <f t="shared" si="8"/>
        <v>0.26436781609195403</v>
      </c>
      <c r="Q145" s="6">
        <f t="shared" si="9"/>
        <v>0.56321839080459768</v>
      </c>
      <c r="R145" s="4">
        <v>0.59</v>
      </c>
      <c r="S145">
        <v>30</v>
      </c>
    </row>
    <row r="146" spans="1:19" x14ac:dyDescent="0.25">
      <c r="A146" t="s">
        <v>88</v>
      </c>
      <c r="B146">
        <v>2019</v>
      </c>
      <c r="C146">
        <v>2019</v>
      </c>
      <c r="D146" t="s">
        <v>34</v>
      </c>
      <c r="E146">
        <v>1242</v>
      </c>
      <c r="F146">
        <v>28</v>
      </c>
      <c r="G146">
        <v>20</v>
      </c>
      <c r="H146">
        <v>36</v>
      </c>
      <c r="I146">
        <v>13</v>
      </c>
      <c r="J146" s="4">
        <f t="shared" si="10"/>
        <v>49</v>
      </c>
      <c r="K146">
        <v>45</v>
      </c>
      <c r="L146">
        <v>96</v>
      </c>
      <c r="M146">
        <v>6.7000000000000004E-2</v>
      </c>
      <c r="N146">
        <v>2.5999999999999999E-2</v>
      </c>
      <c r="O146">
        <f t="shared" si="11"/>
        <v>4.1000000000000009E-2</v>
      </c>
      <c r="P146" s="6">
        <f t="shared" si="8"/>
        <v>0.2988505747126437</v>
      </c>
      <c r="Q146" s="6">
        <f t="shared" si="9"/>
        <v>0.4712643678160921</v>
      </c>
      <c r="R146" s="4">
        <v>0.42</v>
      </c>
      <c r="S146">
        <v>30</v>
      </c>
    </row>
    <row r="147" spans="1:19" x14ac:dyDescent="0.25">
      <c r="A147" t="s">
        <v>88</v>
      </c>
      <c r="B147">
        <v>2019</v>
      </c>
      <c r="C147">
        <v>2019</v>
      </c>
      <c r="D147" t="s">
        <v>34</v>
      </c>
      <c r="E147">
        <v>1252</v>
      </c>
      <c r="F147">
        <v>20</v>
      </c>
      <c r="G147">
        <v>22</v>
      </c>
      <c r="H147">
        <v>45</v>
      </c>
      <c r="I147">
        <v>22</v>
      </c>
      <c r="J147" s="4">
        <f t="shared" si="10"/>
        <v>67</v>
      </c>
      <c r="K147">
        <v>48</v>
      </c>
      <c r="L147">
        <v>97</v>
      </c>
      <c r="M147">
        <v>7.1999999999999995E-2</v>
      </c>
      <c r="N147">
        <v>2.3E-2</v>
      </c>
      <c r="O147">
        <f t="shared" si="11"/>
        <v>4.8999999999999995E-2</v>
      </c>
      <c r="P147" s="6">
        <f t="shared" si="8"/>
        <v>0.26436781609195403</v>
      </c>
      <c r="Q147" s="6">
        <f t="shared" si="9"/>
        <v>0.56321839080459768</v>
      </c>
      <c r="R147" s="4">
        <v>0.45</v>
      </c>
      <c r="S147">
        <v>30</v>
      </c>
    </row>
    <row r="148" spans="1:19" x14ac:dyDescent="0.25">
      <c r="A148" t="s">
        <v>19</v>
      </c>
      <c r="B148">
        <v>2019</v>
      </c>
      <c r="C148">
        <v>2019</v>
      </c>
      <c r="D148" t="s">
        <v>34</v>
      </c>
      <c r="E148">
        <v>1262</v>
      </c>
      <c r="F148">
        <v>19</v>
      </c>
      <c r="G148">
        <v>12</v>
      </c>
      <c r="H148">
        <v>42</v>
      </c>
      <c r="I148">
        <v>13</v>
      </c>
      <c r="J148" s="4">
        <f t="shared" si="10"/>
        <v>55</v>
      </c>
      <c r="K148">
        <v>52</v>
      </c>
      <c r="L148">
        <v>92</v>
      </c>
      <c r="M148">
        <v>7.1999999999999995E-2</v>
      </c>
      <c r="N148">
        <v>2.1000000000000001E-2</v>
      </c>
      <c r="O148">
        <f t="shared" si="11"/>
        <v>5.099999999999999E-2</v>
      </c>
      <c r="P148" s="6">
        <f t="shared" si="8"/>
        <v>0.24137931034482762</v>
      </c>
      <c r="Q148" s="6">
        <f t="shared" si="9"/>
        <v>0.58620689655172409</v>
      </c>
      <c r="R148" s="4">
        <v>0.19</v>
      </c>
      <c r="S148">
        <v>30</v>
      </c>
    </row>
    <row r="149" spans="1:19" x14ac:dyDescent="0.25">
      <c r="A149" t="s">
        <v>19</v>
      </c>
      <c r="B149">
        <v>2019</v>
      </c>
      <c r="C149">
        <v>2019</v>
      </c>
      <c r="D149" t="s">
        <v>34</v>
      </c>
      <c r="E149">
        <v>1272</v>
      </c>
      <c r="F149">
        <v>29</v>
      </c>
      <c r="G149">
        <v>18</v>
      </c>
      <c r="H149">
        <v>45</v>
      </c>
      <c r="I149">
        <v>26</v>
      </c>
      <c r="J149" s="4">
        <f t="shared" si="10"/>
        <v>71</v>
      </c>
      <c r="K149">
        <v>55</v>
      </c>
      <c r="L149">
        <v>98</v>
      </c>
      <c r="M149">
        <v>7.0000000000000007E-2</v>
      </c>
      <c r="N149">
        <v>2.5999999999999999E-2</v>
      </c>
      <c r="O149">
        <f t="shared" si="11"/>
        <v>4.4000000000000011E-2</v>
      </c>
      <c r="P149" s="6">
        <f t="shared" si="8"/>
        <v>0.2988505747126437</v>
      </c>
      <c r="Q149" s="6">
        <f t="shared" si="9"/>
        <v>0.50574712643678177</v>
      </c>
      <c r="R149" s="4">
        <v>0.27</v>
      </c>
      <c r="S149">
        <v>30</v>
      </c>
    </row>
    <row r="150" spans="1:19" x14ac:dyDescent="0.25">
      <c r="A150" t="s">
        <v>89</v>
      </c>
      <c r="B150">
        <v>2019</v>
      </c>
      <c r="C150">
        <v>2019</v>
      </c>
      <c r="D150" t="s">
        <v>34</v>
      </c>
      <c r="E150">
        <v>1282</v>
      </c>
      <c r="F150">
        <v>17</v>
      </c>
      <c r="G150">
        <v>13</v>
      </c>
      <c r="H150">
        <v>36</v>
      </c>
      <c r="I150">
        <v>13</v>
      </c>
      <c r="J150" s="4">
        <f t="shared" si="10"/>
        <v>49</v>
      </c>
      <c r="K150">
        <v>38</v>
      </c>
      <c r="L150">
        <v>97</v>
      </c>
      <c r="M150">
        <v>6.7000000000000004E-2</v>
      </c>
      <c r="N150">
        <v>0.02</v>
      </c>
      <c r="O150">
        <f t="shared" si="11"/>
        <v>4.7E-2</v>
      </c>
      <c r="P150" s="6">
        <f t="shared" si="8"/>
        <v>0.22988505747126439</v>
      </c>
      <c r="Q150" s="6">
        <f t="shared" si="9"/>
        <v>0.54022988505747127</v>
      </c>
      <c r="R150" s="4">
        <v>0.37</v>
      </c>
      <c r="S150">
        <v>30</v>
      </c>
    </row>
    <row r="151" spans="1:19" x14ac:dyDescent="0.25">
      <c r="A151" t="s">
        <v>89</v>
      </c>
      <c r="B151">
        <v>2019</v>
      </c>
      <c r="C151">
        <v>2019</v>
      </c>
      <c r="D151" t="s">
        <v>34</v>
      </c>
      <c r="E151">
        <v>1292</v>
      </c>
      <c r="F151">
        <v>29</v>
      </c>
      <c r="G151">
        <v>21</v>
      </c>
      <c r="H151">
        <v>30</v>
      </c>
      <c r="I151">
        <v>23</v>
      </c>
      <c r="J151" s="4">
        <f t="shared" si="10"/>
        <v>53</v>
      </c>
      <c r="K151">
        <v>53</v>
      </c>
      <c r="L151">
        <v>94</v>
      </c>
      <c r="M151">
        <v>6.7000000000000004E-2</v>
      </c>
      <c r="N151">
        <v>2.1999999999999999E-2</v>
      </c>
      <c r="O151">
        <f t="shared" si="11"/>
        <v>4.5000000000000005E-2</v>
      </c>
      <c r="P151" s="6">
        <f t="shared" si="8"/>
        <v>0.25287356321839083</v>
      </c>
      <c r="Q151" s="6">
        <f t="shared" si="9"/>
        <v>0.51724137931034497</v>
      </c>
      <c r="R151" s="4">
        <v>0.17</v>
      </c>
      <c r="S151">
        <v>30</v>
      </c>
    </row>
    <row r="152" spans="1:19" x14ac:dyDescent="0.25">
      <c r="A152" t="s">
        <v>9</v>
      </c>
      <c r="B152">
        <v>2019</v>
      </c>
      <c r="C152">
        <v>2019</v>
      </c>
      <c r="D152" t="s">
        <v>35</v>
      </c>
      <c r="E152">
        <v>1231</v>
      </c>
      <c r="F152">
        <v>12</v>
      </c>
      <c r="G152">
        <v>11</v>
      </c>
      <c r="H152">
        <v>45</v>
      </c>
      <c r="I152">
        <v>11</v>
      </c>
      <c r="J152" s="4">
        <f t="shared" si="10"/>
        <v>56</v>
      </c>
      <c r="K152">
        <v>39</v>
      </c>
      <c r="L152">
        <v>94</v>
      </c>
      <c r="M152">
        <v>7.1999999999999995E-2</v>
      </c>
      <c r="N152">
        <v>2.9000000000000001E-2</v>
      </c>
      <c r="O152">
        <f t="shared" ref="O152:O181" si="12">M152-N152</f>
        <v>4.2999999999999997E-2</v>
      </c>
      <c r="P152" s="6">
        <f t="shared" ref="P152:P181" si="13">N152/$M$2</f>
        <v>0.33333333333333337</v>
      </c>
      <c r="Q152" s="6">
        <f t="shared" ref="Q152:Q181" si="14">O152/$M$2</f>
        <v>0.4942528735632184</v>
      </c>
      <c r="R152" s="4">
        <v>0.4</v>
      </c>
      <c r="S152">
        <v>30</v>
      </c>
    </row>
    <row r="153" spans="1:19" x14ac:dyDescent="0.25">
      <c r="A153" t="s">
        <v>9</v>
      </c>
      <c r="B153">
        <v>2019</v>
      </c>
      <c r="C153">
        <v>2019</v>
      </c>
      <c r="D153" t="s">
        <v>35</v>
      </c>
      <c r="E153">
        <v>1241</v>
      </c>
      <c r="F153">
        <v>14</v>
      </c>
      <c r="G153">
        <v>15</v>
      </c>
      <c r="H153">
        <v>21</v>
      </c>
      <c r="I153">
        <v>20</v>
      </c>
      <c r="J153" s="4">
        <f t="shared" si="10"/>
        <v>41</v>
      </c>
      <c r="K153">
        <v>53</v>
      </c>
      <c r="L153">
        <v>87</v>
      </c>
      <c r="M153">
        <v>8.1000000000000003E-2</v>
      </c>
      <c r="N153">
        <v>1.4E-2</v>
      </c>
      <c r="O153">
        <f t="shared" si="12"/>
        <v>6.7000000000000004E-2</v>
      </c>
      <c r="P153" s="6">
        <f t="shared" si="13"/>
        <v>0.16091954022988508</v>
      </c>
      <c r="Q153" s="6">
        <f t="shared" si="14"/>
        <v>0.77011494252873569</v>
      </c>
      <c r="R153" s="4">
        <v>0.55000000000000004</v>
      </c>
      <c r="S153">
        <v>30</v>
      </c>
    </row>
    <row r="154" spans="1:19" x14ac:dyDescent="0.25">
      <c r="A154" t="s">
        <v>9</v>
      </c>
      <c r="B154">
        <v>2019</v>
      </c>
      <c r="C154">
        <v>2019</v>
      </c>
      <c r="D154" t="s">
        <v>35</v>
      </c>
      <c r="E154">
        <v>1251</v>
      </c>
      <c r="F154">
        <v>13</v>
      </c>
      <c r="G154">
        <v>8</v>
      </c>
      <c r="H154">
        <v>29</v>
      </c>
      <c r="I154">
        <v>16</v>
      </c>
      <c r="J154" s="4">
        <f t="shared" si="10"/>
        <v>45</v>
      </c>
      <c r="K154">
        <v>59</v>
      </c>
      <c r="L154">
        <v>98</v>
      </c>
      <c r="M154">
        <v>6.4000000000000001E-2</v>
      </c>
      <c r="N154">
        <v>2.1000000000000001E-2</v>
      </c>
      <c r="O154">
        <f t="shared" si="12"/>
        <v>4.2999999999999997E-2</v>
      </c>
      <c r="P154" s="6">
        <f t="shared" si="13"/>
        <v>0.24137931034482762</v>
      </c>
      <c r="Q154" s="6">
        <f t="shared" si="14"/>
        <v>0.4942528735632184</v>
      </c>
      <c r="R154" s="4">
        <v>0.27</v>
      </c>
      <c r="S154">
        <v>30</v>
      </c>
    </row>
    <row r="155" spans="1:19" x14ac:dyDescent="0.25">
      <c r="A155" t="s">
        <v>15</v>
      </c>
      <c r="B155">
        <v>2019</v>
      </c>
      <c r="C155">
        <v>2019</v>
      </c>
      <c r="D155" t="s">
        <v>35</v>
      </c>
      <c r="E155">
        <v>1261</v>
      </c>
      <c r="F155">
        <v>17</v>
      </c>
      <c r="G155">
        <v>7</v>
      </c>
      <c r="H155">
        <v>41</v>
      </c>
      <c r="I155">
        <v>17</v>
      </c>
      <c r="J155" s="4">
        <f t="shared" si="10"/>
        <v>58</v>
      </c>
      <c r="K155">
        <v>67</v>
      </c>
      <c r="L155">
        <v>91</v>
      </c>
      <c r="M155">
        <v>6.6000000000000003E-2</v>
      </c>
      <c r="N155">
        <v>1.4E-2</v>
      </c>
      <c r="O155">
        <f t="shared" si="12"/>
        <v>5.2000000000000005E-2</v>
      </c>
      <c r="P155" s="6">
        <f t="shared" si="13"/>
        <v>0.16091954022988508</v>
      </c>
      <c r="Q155" s="6">
        <f t="shared" si="14"/>
        <v>0.5977011494252874</v>
      </c>
      <c r="R155" s="4">
        <v>0.5</v>
      </c>
      <c r="S155">
        <v>30</v>
      </c>
    </row>
    <row r="156" spans="1:19" x14ac:dyDescent="0.25">
      <c r="A156" t="s">
        <v>15</v>
      </c>
      <c r="B156">
        <v>2019</v>
      </c>
      <c r="C156">
        <v>2019</v>
      </c>
      <c r="D156" t="s">
        <v>35</v>
      </c>
      <c r="E156">
        <v>1271</v>
      </c>
      <c r="F156">
        <v>17</v>
      </c>
      <c r="G156">
        <v>15</v>
      </c>
      <c r="H156">
        <v>35</v>
      </c>
      <c r="I156">
        <v>20</v>
      </c>
      <c r="J156" s="4">
        <f t="shared" si="10"/>
        <v>55</v>
      </c>
      <c r="K156">
        <v>57</v>
      </c>
      <c r="L156">
        <v>85</v>
      </c>
      <c r="M156">
        <v>8.3000000000000004E-2</v>
      </c>
      <c r="N156">
        <v>2.4E-2</v>
      </c>
      <c r="O156">
        <f t="shared" si="12"/>
        <v>5.9000000000000004E-2</v>
      </c>
      <c r="P156" s="6">
        <f t="shared" si="13"/>
        <v>0.27586206896551729</v>
      </c>
      <c r="Q156" s="6">
        <f t="shared" si="14"/>
        <v>0.67816091954022995</v>
      </c>
      <c r="R156" s="4">
        <v>0.42</v>
      </c>
      <c r="S156">
        <v>30</v>
      </c>
    </row>
    <row r="157" spans="1:19" x14ac:dyDescent="0.25">
      <c r="A157" t="s">
        <v>15</v>
      </c>
      <c r="B157">
        <v>2019</v>
      </c>
      <c r="C157">
        <v>2019</v>
      </c>
      <c r="D157" t="s">
        <v>35</v>
      </c>
      <c r="E157">
        <v>1281</v>
      </c>
      <c r="F157">
        <v>12</v>
      </c>
      <c r="G157">
        <v>13</v>
      </c>
      <c r="H157">
        <v>25</v>
      </c>
      <c r="I157">
        <v>18</v>
      </c>
      <c r="J157" s="4">
        <f t="shared" si="10"/>
        <v>43</v>
      </c>
      <c r="K157">
        <v>64</v>
      </c>
      <c r="L157">
        <v>99</v>
      </c>
      <c r="M157">
        <v>7.1999999999999995E-2</v>
      </c>
      <c r="N157">
        <v>0.03</v>
      </c>
      <c r="O157">
        <f t="shared" si="12"/>
        <v>4.1999999999999996E-2</v>
      </c>
      <c r="P157" s="6">
        <f t="shared" si="13"/>
        <v>0.34482758620689657</v>
      </c>
      <c r="Q157" s="6">
        <f t="shared" si="14"/>
        <v>0.48275862068965514</v>
      </c>
      <c r="R157" s="4">
        <v>0.41</v>
      </c>
      <c r="S157">
        <v>30</v>
      </c>
    </row>
    <row r="158" spans="1:19" x14ac:dyDescent="0.25">
      <c r="A158" t="s">
        <v>17</v>
      </c>
      <c r="B158">
        <v>2019</v>
      </c>
      <c r="C158">
        <v>2019</v>
      </c>
      <c r="D158" t="s">
        <v>35</v>
      </c>
      <c r="E158">
        <v>1291</v>
      </c>
      <c r="F158">
        <v>16</v>
      </c>
      <c r="G158">
        <v>11</v>
      </c>
      <c r="H158">
        <v>43</v>
      </c>
      <c r="I158">
        <v>18</v>
      </c>
      <c r="J158" s="4">
        <f t="shared" si="10"/>
        <v>61</v>
      </c>
      <c r="K158">
        <v>69</v>
      </c>
      <c r="L158">
        <v>98</v>
      </c>
      <c r="M158">
        <v>0.05</v>
      </c>
      <c r="N158">
        <v>2.7E-2</v>
      </c>
      <c r="O158">
        <f t="shared" si="12"/>
        <v>2.3000000000000003E-2</v>
      </c>
      <c r="P158" s="6">
        <f t="shared" si="13"/>
        <v>0.31034482758620691</v>
      </c>
      <c r="Q158" s="6">
        <f t="shared" si="14"/>
        <v>0.26436781609195409</v>
      </c>
      <c r="R158" s="4">
        <v>0.57999999999999996</v>
      </c>
      <c r="S158">
        <v>30</v>
      </c>
    </row>
    <row r="159" spans="1:19" x14ac:dyDescent="0.25">
      <c r="A159" t="s">
        <v>17</v>
      </c>
      <c r="B159">
        <v>2019</v>
      </c>
      <c r="C159">
        <v>2019</v>
      </c>
      <c r="D159" t="s">
        <v>35</v>
      </c>
      <c r="E159">
        <v>1292</v>
      </c>
      <c r="F159">
        <v>18</v>
      </c>
      <c r="G159">
        <v>9</v>
      </c>
      <c r="H159">
        <v>28</v>
      </c>
      <c r="I159">
        <v>21</v>
      </c>
      <c r="J159" s="4">
        <f t="shared" si="10"/>
        <v>49</v>
      </c>
      <c r="K159">
        <v>25</v>
      </c>
      <c r="L159">
        <v>97</v>
      </c>
      <c r="M159">
        <v>6.5000000000000002E-2</v>
      </c>
      <c r="N159">
        <v>1.0999999999999999E-2</v>
      </c>
      <c r="O159">
        <f t="shared" si="12"/>
        <v>5.4000000000000006E-2</v>
      </c>
      <c r="P159" s="6">
        <f t="shared" si="13"/>
        <v>0.12643678160919541</v>
      </c>
      <c r="Q159" s="6">
        <f t="shared" si="14"/>
        <v>0.62068965517241392</v>
      </c>
      <c r="R159" s="4">
        <v>0.54</v>
      </c>
      <c r="S159">
        <v>30</v>
      </c>
    </row>
    <row r="160" spans="1:19" x14ac:dyDescent="0.25">
      <c r="A160" t="s">
        <v>87</v>
      </c>
      <c r="B160">
        <v>2019</v>
      </c>
      <c r="C160">
        <v>2019</v>
      </c>
      <c r="D160" t="s">
        <v>35</v>
      </c>
      <c r="E160">
        <v>1232</v>
      </c>
      <c r="F160">
        <v>14</v>
      </c>
      <c r="G160">
        <v>16</v>
      </c>
      <c r="H160">
        <v>31</v>
      </c>
      <c r="I160">
        <v>19</v>
      </c>
      <c r="J160" s="4">
        <f t="shared" si="10"/>
        <v>50</v>
      </c>
      <c r="K160">
        <v>58</v>
      </c>
      <c r="L160">
        <v>85</v>
      </c>
      <c r="M160">
        <v>6.0999999999999999E-2</v>
      </c>
      <c r="N160">
        <v>2.4E-2</v>
      </c>
      <c r="O160">
        <f t="shared" si="12"/>
        <v>3.6999999999999998E-2</v>
      </c>
      <c r="P160" s="6">
        <f t="shared" si="13"/>
        <v>0.27586206896551729</v>
      </c>
      <c r="Q160" s="6">
        <f t="shared" si="14"/>
        <v>0.42528735632183912</v>
      </c>
      <c r="R160" s="4">
        <v>0.46</v>
      </c>
      <c r="S160">
        <v>30</v>
      </c>
    </row>
    <row r="161" spans="1:19" x14ac:dyDescent="0.25">
      <c r="A161" t="s">
        <v>88</v>
      </c>
      <c r="B161">
        <v>2019</v>
      </c>
      <c r="C161">
        <v>2019</v>
      </c>
      <c r="D161" t="s">
        <v>35</v>
      </c>
      <c r="E161">
        <v>1242</v>
      </c>
      <c r="F161">
        <v>19</v>
      </c>
      <c r="G161">
        <v>10</v>
      </c>
      <c r="H161">
        <v>26</v>
      </c>
      <c r="I161">
        <v>12</v>
      </c>
      <c r="J161" s="4">
        <f t="shared" si="10"/>
        <v>38</v>
      </c>
      <c r="K161">
        <v>54</v>
      </c>
      <c r="L161">
        <v>99</v>
      </c>
      <c r="M161">
        <v>5.8000000000000003E-2</v>
      </c>
      <c r="N161">
        <v>2.8000000000000001E-2</v>
      </c>
      <c r="O161">
        <f t="shared" si="12"/>
        <v>3.0000000000000002E-2</v>
      </c>
      <c r="P161" s="6">
        <f t="shared" si="13"/>
        <v>0.32183908045977017</v>
      </c>
      <c r="Q161" s="6">
        <f t="shared" si="14"/>
        <v>0.34482758620689663</v>
      </c>
      <c r="R161" s="4">
        <v>0.26</v>
      </c>
      <c r="S161">
        <v>30</v>
      </c>
    </row>
    <row r="162" spans="1:19" x14ac:dyDescent="0.25">
      <c r="A162" t="s">
        <v>88</v>
      </c>
      <c r="B162">
        <v>2019</v>
      </c>
      <c r="C162">
        <v>2019</v>
      </c>
      <c r="D162" t="s">
        <v>35</v>
      </c>
      <c r="E162">
        <v>1252</v>
      </c>
      <c r="F162">
        <v>10</v>
      </c>
      <c r="G162">
        <v>16</v>
      </c>
      <c r="H162">
        <v>34</v>
      </c>
      <c r="I162">
        <v>15</v>
      </c>
      <c r="J162" s="4">
        <f t="shared" si="10"/>
        <v>49</v>
      </c>
      <c r="K162">
        <v>30</v>
      </c>
      <c r="L162">
        <v>93</v>
      </c>
      <c r="M162">
        <v>7.4999999999999997E-2</v>
      </c>
      <c r="N162">
        <v>0.03</v>
      </c>
      <c r="O162">
        <f t="shared" si="12"/>
        <v>4.4999999999999998E-2</v>
      </c>
      <c r="P162" s="6">
        <f t="shared" si="13"/>
        <v>0.34482758620689657</v>
      </c>
      <c r="Q162" s="6">
        <f t="shared" si="14"/>
        <v>0.51724137931034486</v>
      </c>
      <c r="R162" s="4">
        <v>0.55000000000000004</v>
      </c>
      <c r="S162">
        <v>30</v>
      </c>
    </row>
    <row r="163" spans="1:19" x14ac:dyDescent="0.25">
      <c r="A163" t="s">
        <v>19</v>
      </c>
      <c r="B163">
        <v>2019</v>
      </c>
      <c r="C163">
        <v>2019</v>
      </c>
      <c r="D163" t="s">
        <v>35</v>
      </c>
      <c r="E163">
        <v>1262</v>
      </c>
      <c r="F163">
        <v>18</v>
      </c>
      <c r="G163">
        <v>11</v>
      </c>
      <c r="H163">
        <v>39</v>
      </c>
      <c r="I163">
        <v>16</v>
      </c>
      <c r="J163" s="4">
        <f t="shared" si="10"/>
        <v>55</v>
      </c>
      <c r="K163">
        <v>30</v>
      </c>
      <c r="L163">
        <v>90</v>
      </c>
      <c r="M163">
        <v>6.4000000000000001E-2</v>
      </c>
      <c r="N163">
        <v>2.3E-2</v>
      </c>
      <c r="O163">
        <f t="shared" si="12"/>
        <v>4.1000000000000002E-2</v>
      </c>
      <c r="P163" s="6">
        <f t="shared" si="13"/>
        <v>0.26436781609195403</v>
      </c>
      <c r="Q163" s="6">
        <f t="shared" si="14"/>
        <v>0.47126436781609199</v>
      </c>
      <c r="R163" s="4">
        <v>0.17</v>
      </c>
      <c r="S163">
        <v>30</v>
      </c>
    </row>
    <row r="164" spans="1:19" x14ac:dyDescent="0.25">
      <c r="A164" t="s">
        <v>19</v>
      </c>
      <c r="B164">
        <v>2019</v>
      </c>
      <c r="C164">
        <v>2019</v>
      </c>
      <c r="D164" t="s">
        <v>35</v>
      </c>
      <c r="E164">
        <v>1272</v>
      </c>
      <c r="F164">
        <v>17</v>
      </c>
      <c r="G164">
        <v>6</v>
      </c>
      <c r="H164">
        <v>36</v>
      </c>
      <c r="I164">
        <v>21</v>
      </c>
      <c r="J164" s="4">
        <f t="shared" si="10"/>
        <v>57</v>
      </c>
      <c r="K164">
        <v>41</v>
      </c>
      <c r="L164">
        <v>87</v>
      </c>
      <c r="M164">
        <v>0.05</v>
      </c>
      <c r="N164">
        <v>1.7000000000000001E-2</v>
      </c>
      <c r="O164">
        <f t="shared" si="12"/>
        <v>3.3000000000000002E-2</v>
      </c>
      <c r="P164" s="6">
        <f t="shared" si="13"/>
        <v>0.19540229885057475</v>
      </c>
      <c r="Q164" s="6">
        <f t="shared" si="14"/>
        <v>0.37931034482758624</v>
      </c>
      <c r="R164" s="4">
        <v>0.17</v>
      </c>
      <c r="S164">
        <v>30</v>
      </c>
    </row>
    <row r="165" spans="1:19" x14ac:dyDescent="0.25">
      <c r="A165" t="s">
        <v>89</v>
      </c>
      <c r="B165">
        <v>2019</v>
      </c>
      <c r="C165">
        <v>2019</v>
      </c>
      <c r="D165" t="s">
        <v>35</v>
      </c>
      <c r="E165">
        <v>1282</v>
      </c>
      <c r="F165">
        <v>12</v>
      </c>
      <c r="G165">
        <v>14</v>
      </c>
      <c r="H165">
        <v>26</v>
      </c>
      <c r="I165">
        <v>21</v>
      </c>
      <c r="J165" s="4">
        <f t="shared" si="10"/>
        <v>47</v>
      </c>
      <c r="K165">
        <v>28</v>
      </c>
      <c r="L165">
        <v>97</v>
      </c>
      <c r="M165">
        <v>7.0999999999999994E-2</v>
      </c>
      <c r="N165">
        <v>2.4E-2</v>
      </c>
      <c r="O165">
        <f t="shared" si="12"/>
        <v>4.6999999999999993E-2</v>
      </c>
      <c r="P165" s="6">
        <f t="shared" si="13"/>
        <v>0.27586206896551729</v>
      </c>
      <c r="Q165" s="6">
        <f t="shared" si="14"/>
        <v>0.54022988505747127</v>
      </c>
      <c r="R165" s="4">
        <v>0.53</v>
      </c>
      <c r="S165">
        <v>30</v>
      </c>
    </row>
    <row r="166" spans="1:19" x14ac:dyDescent="0.25">
      <c r="A166" t="s">
        <v>89</v>
      </c>
      <c r="B166">
        <v>2019</v>
      </c>
      <c r="C166">
        <v>2019</v>
      </c>
      <c r="D166" t="s">
        <v>35</v>
      </c>
      <c r="E166">
        <v>1292</v>
      </c>
      <c r="F166">
        <v>12</v>
      </c>
      <c r="G166">
        <v>6</v>
      </c>
      <c r="H166">
        <v>40</v>
      </c>
      <c r="I166">
        <v>18</v>
      </c>
      <c r="J166" s="4">
        <f t="shared" si="10"/>
        <v>58</v>
      </c>
      <c r="K166">
        <v>52</v>
      </c>
      <c r="L166">
        <v>96</v>
      </c>
      <c r="M166">
        <v>5.7000000000000002E-2</v>
      </c>
      <c r="N166">
        <v>2.4E-2</v>
      </c>
      <c r="O166">
        <f t="shared" si="12"/>
        <v>3.3000000000000002E-2</v>
      </c>
      <c r="P166" s="6">
        <f t="shared" si="13"/>
        <v>0.27586206896551729</v>
      </c>
      <c r="Q166" s="6">
        <f t="shared" si="14"/>
        <v>0.37931034482758624</v>
      </c>
      <c r="R166" s="4">
        <v>0.11</v>
      </c>
      <c r="S166">
        <v>30</v>
      </c>
    </row>
    <row r="167" spans="1:19" x14ac:dyDescent="0.25">
      <c r="A167" t="s">
        <v>9</v>
      </c>
      <c r="B167">
        <v>2019</v>
      </c>
      <c r="C167">
        <v>2019</v>
      </c>
      <c r="D167" t="s">
        <v>36</v>
      </c>
      <c r="E167">
        <v>1231</v>
      </c>
      <c r="F167">
        <v>11</v>
      </c>
      <c r="G167">
        <v>6</v>
      </c>
      <c r="H167">
        <v>26</v>
      </c>
      <c r="I167">
        <v>18</v>
      </c>
      <c r="J167" s="4">
        <f t="shared" si="10"/>
        <v>44</v>
      </c>
      <c r="K167">
        <v>59</v>
      </c>
      <c r="L167">
        <v>91</v>
      </c>
      <c r="M167">
        <v>5.8999999999999997E-2</v>
      </c>
      <c r="N167">
        <v>2.9000000000000001E-2</v>
      </c>
      <c r="O167">
        <f t="shared" si="12"/>
        <v>2.9999999999999995E-2</v>
      </c>
      <c r="P167" s="6">
        <f t="shared" si="13"/>
        <v>0.33333333333333337</v>
      </c>
      <c r="Q167" s="6">
        <f t="shared" si="14"/>
        <v>0.34482758620689652</v>
      </c>
      <c r="R167" s="4">
        <v>0.39</v>
      </c>
      <c r="S167">
        <v>30</v>
      </c>
    </row>
    <row r="168" spans="1:19" x14ac:dyDescent="0.25">
      <c r="A168" t="s">
        <v>9</v>
      </c>
      <c r="B168">
        <v>2019</v>
      </c>
      <c r="C168">
        <v>2019</v>
      </c>
      <c r="D168" t="s">
        <v>36</v>
      </c>
      <c r="E168">
        <v>1241</v>
      </c>
      <c r="F168">
        <v>10</v>
      </c>
      <c r="G168">
        <v>10</v>
      </c>
      <c r="H168">
        <v>20</v>
      </c>
      <c r="I168">
        <v>11</v>
      </c>
      <c r="J168" s="4">
        <f t="shared" si="10"/>
        <v>31</v>
      </c>
      <c r="K168">
        <v>51</v>
      </c>
      <c r="L168">
        <v>90</v>
      </c>
      <c r="M168">
        <v>7.9000000000000001E-2</v>
      </c>
      <c r="N168">
        <v>1.6E-2</v>
      </c>
      <c r="O168">
        <f t="shared" si="12"/>
        <v>6.3E-2</v>
      </c>
      <c r="P168" s="6">
        <f t="shared" si="13"/>
        <v>0.18390804597701152</v>
      </c>
      <c r="Q168" s="6">
        <f t="shared" si="14"/>
        <v>0.72413793103448276</v>
      </c>
      <c r="R168" s="4">
        <v>0.1</v>
      </c>
      <c r="S168">
        <v>30</v>
      </c>
    </row>
    <row r="169" spans="1:19" x14ac:dyDescent="0.25">
      <c r="A169" t="s">
        <v>9</v>
      </c>
      <c r="B169">
        <v>2019</v>
      </c>
      <c r="C169">
        <v>2019</v>
      </c>
      <c r="D169" t="s">
        <v>36</v>
      </c>
      <c r="E169">
        <v>1251</v>
      </c>
      <c r="F169">
        <v>12</v>
      </c>
      <c r="G169">
        <v>9</v>
      </c>
      <c r="H169">
        <v>38</v>
      </c>
      <c r="I169">
        <v>14</v>
      </c>
      <c r="J169" s="4">
        <f t="shared" si="10"/>
        <v>52</v>
      </c>
      <c r="K169">
        <v>58</v>
      </c>
      <c r="L169">
        <v>94</v>
      </c>
      <c r="M169">
        <v>7.5999999999999998E-2</v>
      </c>
      <c r="N169">
        <v>2.9000000000000001E-2</v>
      </c>
      <c r="O169">
        <f t="shared" si="12"/>
        <v>4.7E-2</v>
      </c>
      <c r="P169" s="6">
        <f t="shared" si="13"/>
        <v>0.33333333333333337</v>
      </c>
      <c r="Q169" s="6">
        <f t="shared" si="14"/>
        <v>0.54022988505747127</v>
      </c>
      <c r="R169" s="4">
        <v>0.33</v>
      </c>
      <c r="S169">
        <v>30</v>
      </c>
    </row>
    <row r="170" spans="1:19" x14ac:dyDescent="0.25">
      <c r="A170" t="s">
        <v>15</v>
      </c>
      <c r="B170">
        <v>2019</v>
      </c>
      <c r="C170">
        <v>2019</v>
      </c>
      <c r="D170" t="s">
        <v>36</v>
      </c>
      <c r="E170">
        <v>1261</v>
      </c>
      <c r="F170">
        <v>8</v>
      </c>
      <c r="G170">
        <v>6</v>
      </c>
      <c r="H170">
        <v>31</v>
      </c>
      <c r="I170">
        <v>23</v>
      </c>
      <c r="J170" s="4">
        <f t="shared" si="10"/>
        <v>54</v>
      </c>
      <c r="K170">
        <v>54</v>
      </c>
      <c r="L170">
        <v>96</v>
      </c>
      <c r="M170">
        <v>6.6000000000000003E-2</v>
      </c>
      <c r="N170">
        <v>1.2E-2</v>
      </c>
      <c r="O170">
        <f t="shared" si="12"/>
        <v>5.4000000000000006E-2</v>
      </c>
      <c r="P170" s="6">
        <f t="shared" si="13"/>
        <v>0.13793103448275865</v>
      </c>
      <c r="Q170" s="6">
        <f t="shared" si="14"/>
        <v>0.62068965517241392</v>
      </c>
      <c r="R170" s="4">
        <v>0.15</v>
      </c>
      <c r="S170">
        <v>30</v>
      </c>
    </row>
    <row r="171" spans="1:19" x14ac:dyDescent="0.25">
      <c r="A171" t="s">
        <v>15</v>
      </c>
      <c r="B171">
        <v>2019</v>
      </c>
      <c r="C171">
        <v>2019</v>
      </c>
      <c r="D171" t="s">
        <v>36</v>
      </c>
      <c r="E171">
        <v>1271</v>
      </c>
      <c r="F171">
        <v>12</v>
      </c>
      <c r="G171">
        <v>6</v>
      </c>
      <c r="H171">
        <v>29</v>
      </c>
      <c r="I171">
        <v>9</v>
      </c>
      <c r="J171" s="4">
        <f t="shared" si="10"/>
        <v>38</v>
      </c>
      <c r="K171">
        <v>41</v>
      </c>
      <c r="L171">
        <v>90</v>
      </c>
      <c r="M171">
        <v>5.0999999999999997E-2</v>
      </c>
      <c r="N171">
        <v>2.7E-2</v>
      </c>
      <c r="O171">
        <f t="shared" si="12"/>
        <v>2.3999999999999997E-2</v>
      </c>
      <c r="P171" s="6">
        <f t="shared" si="13"/>
        <v>0.31034482758620691</v>
      </c>
      <c r="Q171" s="6">
        <f t="shared" si="14"/>
        <v>0.27586206896551724</v>
      </c>
      <c r="R171" s="4">
        <v>0.11</v>
      </c>
      <c r="S171">
        <v>30</v>
      </c>
    </row>
    <row r="172" spans="1:19" x14ac:dyDescent="0.25">
      <c r="A172" t="s">
        <v>15</v>
      </c>
      <c r="B172">
        <v>2019</v>
      </c>
      <c r="C172">
        <v>2019</v>
      </c>
      <c r="D172" t="s">
        <v>36</v>
      </c>
      <c r="E172">
        <v>1281</v>
      </c>
      <c r="F172">
        <v>6</v>
      </c>
      <c r="G172">
        <v>7</v>
      </c>
      <c r="H172">
        <v>25</v>
      </c>
      <c r="I172">
        <v>20</v>
      </c>
      <c r="J172" s="4">
        <f t="shared" si="10"/>
        <v>45</v>
      </c>
      <c r="K172">
        <v>71</v>
      </c>
      <c r="L172">
        <v>91</v>
      </c>
      <c r="M172">
        <v>5.6000000000000001E-2</v>
      </c>
      <c r="N172">
        <v>2.9000000000000001E-2</v>
      </c>
      <c r="O172">
        <f t="shared" si="12"/>
        <v>2.7E-2</v>
      </c>
      <c r="P172" s="6">
        <f t="shared" si="13"/>
        <v>0.33333333333333337</v>
      </c>
      <c r="Q172" s="6">
        <f t="shared" si="14"/>
        <v>0.31034482758620691</v>
      </c>
      <c r="R172" s="4">
        <v>0.36</v>
      </c>
      <c r="S172">
        <v>30</v>
      </c>
    </row>
    <row r="173" spans="1:19" x14ac:dyDescent="0.25">
      <c r="A173" t="s">
        <v>17</v>
      </c>
      <c r="B173">
        <v>2019</v>
      </c>
      <c r="C173">
        <v>2019</v>
      </c>
      <c r="D173" t="s">
        <v>36</v>
      </c>
      <c r="E173">
        <v>1291</v>
      </c>
      <c r="F173">
        <v>8</v>
      </c>
      <c r="G173">
        <v>8</v>
      </c>
      <c r="H173">
        <v>38</v>
      </c>
      <c r="I173">
        <v>14</v>
      </c>
      <c r="J173" s="4">
        <f t="shared" si="10"/>
        <v>52</v>
      </c>
      <c r="K173">
        <v>32</v>
      </c>
      <c r="L173">
        <v>85</v>
      </c>
      <c r="M173">
        <v>6.4000000000000001E-2</v>
      </c>
      <c r="N173">
        <v>1.6E-2</v>
      </c>
      <c r="O173">
        <f t="shared" si="12"/>
        <v>4.8000000000000001E-2</v>
      </c>
      <c r="P173" s="6">
        <f t="shared" si="13"/>
        <v>0.18390804597701152</v>
      </c>
      <c r="Q173" s="6">
        <f t="shared" si="14"/>
        <v>0.55172413793103459</v>
      </c>
      <c r="R173" s="4">
        <v>0.32</v>
      </c>
      <c r="S173">
        <v>30</v>
      </c>
    </row>
    <row r="174" spans="1:19" x14ac:dyDescent="0.25">
      <c r="A174" t="s">
        <v>17</v>
      </c>
      <c r="B174">
        <v>2019</v>
      </c>
      <c r="C174">
        <v>2019</v>
      </c>
      <c r="D174" t="s">
        <v>36</v>
      </c>
      <c r="E174">
        <v>1292</v>
      </c>
      <c r="F174">
        <v>7</v>
      </c>
      <c r="G174">
        <v>7</v>
      </c>
      <c r="H174">
        <v>37</v>
      </c>
      <c r="I174">
        <v>22</v>
      </c>
      <c r="J174" s="4">
        <f t="shared" si="10"/>
        <v>59</v>
      </c>
      <c r="K174">
        <v>34</v>
      </c>
      <c r="L174">
        <v>85</v>
      </c>
      <c r="M174">
        <v>6.3E-2</v>
      </c>
      <c r="N174">
        <v>0.01</v>
      </c>
      <c r="O174">
        <f t="shared" si="12"/>
        <v>5.2999999999999999E-2</v>
      </c>
      <c r="P174" s="6">
        <f t="shared" si="13"/>
        <v>0.1149425287356322</v>
      </c>
      <c r="Q174" s="6">
        <f t="shared" si="14"/>
        <v>0.60919540229885061</v>
      </c>
      <c r="R174" s="4">
        <v>0.1</v>
      </c>
      <c r="S174">
        <v>30</v>
      </c>
    </row>
    <row r="175" spans="1:19" x14ac:dyDescent="0.25">
      <c r="A175" t="s">
        <v>87</v>
      </c>
      <c r="B175">
        <v>2019</v>
      </c>
      <c r="C175">
        <v>2019</v>
      </c>
      <c r="D175" t="s">
        <v>36</v>
      </c>
      <c r="E175">
        <v>1232</v>
      </c>
      <c r="F175">
        <v>7</v>
      </c>
      <c r="G175">
        <v>8</v>
      </c>
      <c r="H175">
        <v>27</v>
      </c>
      <c r="I175">
        <v>12</v>
      </c>
      <c r="J175" s="4">
        <f t="shared" si="10"/>
        <v>39</v>
      </c>
      <c r="K175">
        <v>59</v>
      </c>
      <c r="L175">
        <v>86</v>
      </c>
      <c r="M175">
        <v>6.8000000000000005E-2</v>
      </c>
      <c r="N175">
        <v>2.4E-2</v>
      </c>
      <c r="O175">
        <f t="shared" si="12"/>
        <v>4.4000000000000004E-2</v>
      </c>
      <c r="P175" s="6">
        <f t="shared" si="13"/>
        <v>0.27586206896551729</v>
      </c>
      <c r="Q175" s="6">
        <f t="shared" si="14"/>
        <v>0.50574712643678166</v>
      </c>
      <c r="R175" s="4">
        <v>0.51</v>
      </c>
      <c r="S175">
        <v>30</v>
      </c>
    </row>
    <row r="176" spans="1:19" x14ac:dyDescent="0.25">
      <c r="A176" t="s">
        <v>88</v>
      </c>
      <c r="B176">
        <v>2019</v>
      </c>
      <c r="C176">
        <v>2019</v>
      </c>
      <c r="D176" t="s">
        <v>36</v>
      </c>
      <c r="E176">
        <v>1242</v>
      </c>
      <c r="F176">
        <v>10</v>
      </c>
      <c r="G176">
        <v>6</v>
      </c>
      <c r="H176">
        <v>40</v>
      </c>
      <c r="I176">
        <v>24</v>
      </c>
      <c r="J176" s="4">
        <f t="shared" si="10"/>
        <v>64</v>
      </c>
      <c r="K176">
        <v>39</v>
      </c>
      <c r="L176">
        <v>85</v>
      </c>
      <c r="M176">
        <v>5.8999999999999997E-2</v>
      </c>
      <c r="N176">
        <v>2.3E-2</v>
      </c>
      <c r="O176">
        <f t="shared" si="12"/>
        <v>3.5999999999999997E-2</v>
      </c>
      <c r="P176" s="6">
        <f t="shared" si="13"/>
        <v>0.26436781609195403</v>
      </c>
      <c r="Q176" s="6">
        <f t="shared" si="14"/>
        <v>0.41379310344827586</v>
      </c>
      <c r="R176" s="4">
        <v>0.28999999999999998</v>
      </c>
      <c r="S176">
        <v>30</v>
      </c>
    </row>
    <row r="177" spans="1:19" x14ac:dyDescent="0.25">
      <c r="A177" t="s">
        <v>88</v>
      </c>
      <c r="B177">
        <v>2019</v>
      </c>
      <c r="C177">
        <v>2019</v>
      </c>
      <c r="D177" t="s">
        <v>36</v>
      </c>
      <c r="E177">
        <v>1252</v>
      </c>
      <c r="F177">
        <v>9</v>
      </c>
      <c r="G177">
        <v>10</v>
      </c>
      <c r="H177">
        <v>35</v>
      </c>
      <c r="I177">
        <v>19</v>
      </c>
      <c r="J177" s="4">
        <f t="shared" si="10"/>
        <v>54</v>
      </c>
      <c r="K177">
        <v>33</v>
      </c>
      <c r="L177">
        <v>96</v>
      </c>
      <c r="M177">
        <v>7.0000000000000007E-2</v>
      </c>
      <c r="N177">
        <v>2.9000000000000001E-2</v>
      </c>
      <c r="O177">
        <f t="shared" si="12"/>
        <v>4.1000000000000009E-2</v>
      </c>
      <c r="P177" s="6">
        <f t="shared" si="13"/>
        <v>0.33333333333333337</v>
      </c>
      <c r="Q177" s="6">
        <f t="shared" si="14"/>
        <v>0.4712643678160921</v>
      </c>
      <c r="R177" s="4">
        <v>0.1</v>
      </c>
      <c r="S177">
        <v>30</v>
      </c>
    </row>
    <row r="178" spans="1:19" x14ac:dyDescent="0.25">
      <c r="A178" t="s">
        <v>19</v>
      </c>
      <c r="B178">
        <v>2019</v>
      </c>
      <c r="C178">
        <v>2019</v>
      </c>
      <c r="D178" t="s">
        <v>36</v>
      </c>
      <c r="E178">
        <v>1262</v>
      </c>
      <c r="F178">
        <v>8</v>
      </c>
      <c r="G178">
        <v>7</v>
      </c>
      <c r="H178">
        <v>28</v>
      </c>
      <c r="I178">
        <v>13</v>
      </c>
      <c r="J178" s="4">
        <f t="shared" si="10"/>
        <v>41</v>
      </c>
      <c r="K178">
        <v>49</v>
      </c>
      <c r="L178">
        <v>90</v>
      </c>
      <c r="M178">
        <v>0.06</v>
      </c>
      <c r="N178">
        <v>1.7999999999999999E-2</v>
      </c>
      <c r="O178">
        <f t="shared" si="12"/>
        <v>4.1999999999999996E-2</v>
      </c>
      <c r="P178" s="6">
        <f t="shared" si="13"/>
        <v>0.20689655172413793</v>
      </c>
      <c r="Q178" s="6">
        <f t="shared" si="14"/>
        <v>0.48275862068965514</v>
      </c>
      <c r="R178" s="4">
        <v>0.3</v>
      </c>
      <c r="S178">
        <v>30</v>
      </c>
    </row>
    <row r="179" spans="1:19" x14ac:dyDescent="0.25">
      <c r="A179" t="s">
        <v>19</v>
      </c>
      <c r="B179">
        <v>2019</v>
      </c>
      <c r="C179">
        <v>2019</v>
      </c>
      <c r="D179" t="s">
        <v>36</v>
      </c>
      <c r="E179">
        <v>1272</v>
      </c>
      <c r="F179">
        <v>7</v>
      </c>
      <c r="G179">
        <v>6</v>
      </c>
      <c r="H179">
        <v>39</v>
      </c>
      <c r="I179">
        <v>22</v>
      </c>
      <c r="J179" s="4">
        <f t="shared" si="10"/>
        <v>61</v>
      </c>
      <c r="K179">
        <v>50</v>
      </c>
      <c r="L179">
        <v>88</v>
      </c>
      <c r="M179">
        <v>6.6000000000000003E-2</v>
      </c>
      <c r="N179">
        <v>2.3E-2</v>
      </c>
      <c r="O179">
        <f t="shared" si="12"/>
        <v>4.3000000000000003E-2</v>
      </c>
      <c r="P179" s="6">
        <f t="shared" si="13"/>
        <v>0.26436781609195403</v>
      </c>
      <c r="Q179" s="6">
        <f t="shared" si="14"/>
        <v>0.49425287356321845</v>
      </c>
      <c r="R179" s="4">
        <v>0.41</v>
      </c>
      <c r="S179">
        <v>30</v>
      </c>
    </row>
    <row r="180" spans="1:19" x14ac:dyDescent="0.25">
      <c r="A180" t="s">
        <v>89</v>
      </c>
      <c r="B180">
        <v>2019</v>
      </c>
      <c r="C180">
        <v>2019</v>
      </c>
      <c r="D180" t="s">
        <v>36</v>
      </c>
      <c r="E180">
        <v>1282</v>
      </c>
      <c r="F180">
        <v>9</v>
      </c>
      <c r="G180">
        <v>7</v>
      </c>
      <c r="H180">
        <v>34</v>
      </c>
      <c r="I180">
        <v>23</v>
      </c>
      <c r="J180" s="4">
        <f t="shared" si="10"/>
        <v>57</v>
      </c>
      <c r="K180">
        <v>50</v>
      </c>
      <c r="L180">
        <v>94</v>
      </c>
      <c r="M180">
        <v>6.3E-2</v>
      </c>
      <c r="N180">
        <v>0.02</v>
      </c>
      <c r="O180">
        <f t="shared" si="12"/>
        <v>4.2999999999999997E-2</v>
      </c>
      <c r="P180" s="6">
        <f t="shared" si="13"/>
        <v>0.22988505747126439</v>
      </c>
      <c r="Q180" s="6">
        <f t="shared" si="14"/>
        <v>0.4942528735632184</v>
      </c>
      <c r="R180" s="4">
        <v>0.22</v>
      </c>
      <c r="S180">
        <v>30</v>
      </c>
    </row>
    <row r="181" spans="1:19" x14ac:dyDescent="0.25">
      <c r="A181" t="s">
        <v>89</v>
      </c>
      <c r="B181">
        <v>2019</v>
      </c>
      <c r="C181">
        <v>2019</v>
      </c>
      <c r="D181" t="s">
        <v>36</v>
      </c>
      <c r="E181">
        <v>1292</v>
      </c>
      <c r="F181">
        <v>13</v>
      </c>
      <c r="G181">
        <v>9</v>
      </c>
      <c r="H181">
        <v>32</v>
      </c>
      <c r="I181">
        <v>8</v>
      </c>
      <c r="J181" s="4">
        <f t="shared" si="10"/>
        <v>40</v>
      </c>
      <c r="K181">
        <v>58</v>
      </c>
      <c r="L181">
        <v>92</v>
      </c>
      <c r="M181">
        <v>5.2999999999999999E-2</v>
      </c>
      <c r="N181">
        <v>2.9000000000000001E-2</v>
      </c>
      <c r="O181">
        <f t="shared" si="12"/>
        <v>2.3999999999999997E-2</v>
      </c>
      <c r="P181" s="6">
        <f t="shared" si="13"/>
        <v>0.33333333333333337</v>
      </c>
      <c r="Q181" s="6">
        <f t="shared" si="14"/>
        <v>0.27586206896551724</v>
      </c>
      <c r="R181" s="4">
        <v>0.17</v>
      </c>
      <c r="S181">
        <v>30</v>
      </c>
    </row>
    <row r="182" spans="1:19" x14ac:dyDescent="0.25">
      <c r="A182" t="s">
        <v>9</v>
      </c>
      <c r="B182">
        <v>2020</v>
      </c>
      <c r="C182">
        <v>2019</v>
      </c>
      <c r="D182" t="s">
        <v>37</v>
      </c>
      <c r="E182">
        <v>1231</v>
      </c>
      <c r="F182" s="4">
        <v>31.769900000000003</v>
      </c>
      <c r="G182" s="4">
        <v>13.654065000000001</v>
      </c>
      <c r="H182">
        <v>42</v>
      </c>
      <c r="I182">
        <v>18</v>
      </c>
      <c r="J182" s="4">
        <f>H182+I182</f>
        <v>60</v>
      </c>
      <c r="K182">
        <v>52.6</v>
      </c>
      <c r="L182">
        <v>98</v>
      </c>
      <c r="M182">
        <v>8.6999999999999994E-2</v>
      </c>
      <c r="N182">
        <v>2.7E-2</v>
      </c>
      <c r="O182">
        <f>M182-N182</f>
        <v>0.06</v>
      </c>
      <c r="P182" s="6">
        <f>N182/$M$2</f>
        <v>0.31034482758620691</v>
      </c>
      <c r="Q182" s="6">
        <f>O182/$M$2</f>
        <v>0.68965517241379315</v>
      </c>
      <c r="R182" s="4">
        <v>0.19</v>
      </c>
      <c r="S182">
        <v>30</v>
      </c>
    </row>
    <row r="183" spans="1:19" x14ac:dyDescent="0.25">
      <c r="A183" t="s">
        <v>9</v>
      </c>
      <c r="B183">
        <v>2020</v>
      </c>
      <c r="C183">
        <v>2019</v>
      </c>
      <c r="D183" t="s">
        <v>37</v>
      </c>
      <c r="E183">
        <v>1241</v>
      </c>
      <c r="F183" s="4">
        <v>19.396360000000001</v>
      </c>
      <c r="G183" s="4">
        <v>8.3361660000000004</v>
      </c>
      <c r="H183">
        <v>29</v>
      </c>
      <c r="I183">
        <v>15</v>
      </c>
      <c r="J183" s="4">
        <f t="shared" ref="J183:J246" si="15">H183+I183</f>
        <v>44</v>
      </c>
      <c r="K183">
        <v>41.5</v>
      </c>
      <c r="L183">
        <v>94</v>
      </c>
      <c r="M183">
        <v>6.4000000000000001E-2</v>
      </c>
      <c r="N183">
        <v>1.7999999999999999E-2</v>
      </c>
      <c r="O183">
        <f t="shared" ref="O183:O246" si="16">M183-N183</f>
        <v>4.5999999999999999E-2</v>
      </c>
      <c r="P183" s="6">
        <f t="shared" ref="P183:P246" si="17">N183/$M$2</f>
        <v>0.20689655172413793</v>
      </c>
      <c r="Q183" s="6">
        <f t="shared" ref="Q183:Q246" si="18">O183/$M$2</f>
        <v>0.52873563218390807</v>
      </c>
      <c r="R183" s="4">
        <v>0.41</v>
      </c>
      <c r="S183">
        <v>30</v>
      </c>
    </row>
    <row r="184" spans="1:19" x14ac:dyDescent="0.25">
      <c r="A184" t="s">
        <v>9</v>
      </c>
      <c r="B184">
        <v>2020</v>
      </c>
      <c r="C184">
        <v>2019</v>
      </c>
      <c r="D184" t="s">
        <v>37</v>
      </c>
      <c r="E184">
        <v>1251</v>
      </c>
      <c r="F184" s="4">
        <v>11.704700000000003</v>
      </c>
      <c r="G184" s="4">
        <v>5.0304450000000003</v>
      </c>
      <c r="H184">
        <v>36</v>
      </c>
      <c r="I184">
        <v>22</v>
      </c>
      <c r="J184" s="4">
        <f t="shared" si="15"/>
        <v>58</v>
      </c>
      <c r="K184">
        <v>51.4</v>
      </c>
      <c r="L184">
        <v>96</v>
      </c>
      <c r="M184">
        <v>5.6000000000000001E-2</v>
      </c>
      <c r="N184">
        <v>3.2000000000000001E-2</v>
      </c>
      <c r="O184">
        <f t="shared" si="16"/>
        <v>2.4E-2</v>
      </c>
      <c r="P184" s="6">
        <f t="shared" si="17"/>
        <v>0.36781609195402304</v>
      </c>
      <c r="Q184" s="6">
        <f t="shared" si="18"/>
        <v>0.27586206896551729</v>
      </c>
      <c r="R184" s="4">
        <v>0.14000000000000001</v>
      </c>
      <c r="S184">
        <v>30</v>
      </c>
    </row>
    <row r="185" spans="1:19" x14ac:dyDescent="0.25">
      <c r="A185" t="s">
        <v>15</v>
      </c>
      <c r="B185">
        <v>2020</v>
      </c>
      <c r="C185">
        <v>2019</v>
      </c>
      <c r="D185" t="s">
        <v>37</v>
      </c>
      <c r="E185">
        <v>1261</v>
      </c>
      <c r="F185" s="4">
        <v>14.38006</v>
      </c>
      <c r="G185" s="4">
        <v>6.1802609999999998</v>
      </c>
      <c r="H185">
        <v>43</v>
      </c>
      <c r="I185">
        <v>20</v>
      </c>
      <c r="J185" s="4">
        <f t="shared" si="15"/>
        <v>63</v>
      </c>
      <c r="K185">
        <v>52.17</v>
      </c>
      <c r="L185">
        <v>92</v>
      </c>
      <c r="M185">
        <v>8.1000000000000003E-2</v>
      </c>
      <c r="N185">
        <v>2.5000000000000001E-2</v>
      </c>
      <c r="O185">
        <f t="shared" si="16"/>
        <v>5.6000000000000001E-2</v>
      </c>
      <c r="P185" s="6">
        <f t="shared" si="17"/>
        <v>0.2873563218390805</v>
      </c>
      <c r="Q185" s="6">
        <f t="shared" si="18"/>
        <v>0.64367816091954033</v>
      </c>
      <c r="R185" s="4">
        <v>0.51</v>
      </c>
      <c r="S185">
        <v>30</v>
      </c>
    </row>
    <row r="186" spans="1:19" x14ac:dyDescent="0.25">
      <c r="A186" t="s">
        <v>15</v>
      </c>
      <c r="B186">
        <v>2020</v>
      </c>
      <c r="C186">
        <v>2019</v>
      </c>
      <c r="D186" t="s">
        <v>37</v>
      </c>
      <c r="E186">
        <v>1271</v>
      </c>
      <c r="F186" s="4">
        <v>18.3931</v>
      </c>
      <c r="G186" s="4">
        <v>7.9049849999999999</v>
      </c>
      <c r="H186">
        <v>26</v>
      </c>
      <c r="I186">
        <v>16</v>
      </c>
      <c r="J186" s="4">
        <f t="shared" si="15"/>
        <v>42</v>
      </c>
      <c r="K186">
        <v>36.4</v>
      </c>
      <c r="L186">
        <v>90</v>
      </c>
      <c r="M186">
        <v>7.4999999999999997E-2</v>
      </c>
      <c r="N186">
        <v>0.02</v>
      </c>
      <c r="O186">
        <f t="shared" si="16"/>
        <v>5.4999999999999993E-2</v>
      </c>
      <c r="P186" s="6">
        <f t="shared" si="17"/>
        <v>0.22988505747126439</v>
      </c>
      <c r="Q186" s="6">
        <f t="shared" si="18"/>
        <v>0.63218390804597702</v>
      </c>
      <c r="R186" s="4">
        <v>0.4</v>
      </c>
      <c r="S186">
        <v>30</v>
      </c>
    </row>
    <row r="187" spans="1:19" x14ac:dyDescent="0.25">
      <c r="A187" t="s">
        <v>15</v>
      </c>
      <c r="B187">
        <v>2020</v>
      </c>
      <c r="C187">
        <v>2019</v>
      </c>
      <c r="D187" t="s">
        <v>37</v>
      </c>
      <c r="E187">
        <v>1281</v>
      </c>
      <c r="F187" s="4">
        <v>16.052160000000001</v>
      </c>
      <c r="G187" s="4">
        <v>6.8988960000000006</v>
      </c>
      <c r="H187">
        <v>35</v>
      </c>
      <c r="I187">
        <v>23</v>
      </c>
      <c r="J187" s="4">
        <f t="shared" si="15"/>
        <v>58</v>
      </c>
      <c r="K187">
        <v>49</v>
      </c>
      <c r="L187">
        <v>95</v>
      </c>
      <c r="M187">
        <v>7.2999999999999995E-2</v>
      </c>
      <c r="N187">
        <v>2.5999999999999999E-2</v>
      </c>
      <c r="O187">
        <f t="shared" si="16"/>
        <v>4.7E-2</v>
      </c>
      <c r="P187" s="6">
        <f t="shared" si="17"/>
        <v>0.2988505747126437</v>
      </c>
      <c r="Q187" s="6">
        <f t="shared" si="18"/>
        <v>0.54022988505747127</v>
      </c>
      <c r="R187" s="4">
        <v>0.28999999999999998</v>
      </c>
      <c r="S187">
        <v>30</v>
      </c>
    </row>
    <row r="188" spans="1:19" x14ac:dyDescent="0.25">
      <c r="A188" t="s">
        <v>17</v>
      </c>
      <c r="B188">
        <v>2020</v>
      </c>
      <c r="C188">
        <v>2019</v>
      </c>
      <c r="D188" t="s">
        <v>37</v>
      </c>
      <c r="E188">
        <v>1291</v>
      </c>
      <c r="F188" s="4">
        <v>10.36702</v>
      </c>
      <c r="G188" s="4">
        <v>4.4555370000000005</v>
      </c>
      <c r="H188">
        <v>28</v>
      </c>
      <c r="I188">
        <v>20</v>
      </c>
      <c r="J188" s="4">
        <f t="shared" si="15"/>
        <v>48</v>
      </c>
      <c r="K188">
        <v>48</v>
      </c>
      <c r="L188">
        <v>91</v>
      </c>
      <c r="M188">
        <v>8.7999999999999995E-2</v>
      </c>
      <c r="N188">
        <v>3.1E-2</v>
      </c>
      <c r="O188">
        <f t="shared" si="16"/>
        <v>5.6999999999999995E-2</v>
      </c>
      <c r="P188" s="6">
        <f t="shared" si="17"/>
        <v>0.35632183908045978</v>
      </c>
      <c r="Q188" s="6">
        <f t="shared" si="18"/>
        <v>0.65517241379310343</v>
      </c>
      <c r="R188" s="4">
        <v>0.6</v>
      </c>
      <c r="S188">
        <v>30</v>
      </c>
    </row>
    <row r="189" spans="1:19" x14ac:dyDescent="0.25">
      <c r="A189" t="s">
        <v>17</v>
      </c>
      <c r="B189">
        <v>2020</v>
      </c>
      <c r="C189">
        <v>2019</v>
      </c>
      <c r="D189" t="s">
        <v>37</v>
      </c>
      <c r="E189">
        <v>1292</v>
      </c>
      <c r="F189" s="4">
        <v>22.740560000000002</v>
      </c>
      <c r="G189" s="4">
        <v>9.7734360000000002</v>
      </c>
      <c r="H189">
        <v>43</v>
      </c>
      <c r="I189">
        <v>18</v>
      </c>
      <c r="J189" s="4">
        <f t="shared" si="15"/>
        <v>61</v>
      </c>
      <c r="K189">
        <v>50</v>
      </c>
      <c r="L189">
        <v>98</v>
      </c>
      <c r="M189">
        <v>7.0000000000000007E-2</v>
      </c>
      <c r="N189">
        <v>1.6E-2</v>
      </c>
      <c r="O189">
        <f t="shared" si="16"/>
        <v>5.4000000000000006E-2</v>
      </c>
      <c r="P189" s="6">
        <f t="shared" si="17"/>
        <v>0.18390804597701152</v>
      </c>
      <c r="Q189" s="6">
        <f t="shared" si="18"/>
        <v>0.62068965517241392</v>
      </c>
      <c r="R189" s="4">
        <v>0.6</v>
      </c>
      <c r="S189">
        <v>30</v>
      </c>
    </row>
    <row r="190" spans="1:19" x14ac:dyDescent="0.25">
      <c r="A190" t="s">
        <v>87</v>
      </c>
      <c r="B190">
        <v>2020</v>
      </c>
      <c r="C190">
        <v>2019</v>
      </c>
      <c r="D190" t="s">
        <v>37</v>
      </c>
      <c r="E190">
        <v>1232</v>
      </c>
      <c r="F190" s="4">
        <v>26.084760000000003</v>
      </c>
      <c r="G190" s="4">
        <v>11.210706</v>
      </c>
      <c r="H190">
        <v>45</v>
      </c>
      <c r="I190">
        <v>14</v>
      </c>
      <c r="J190" s="4">
        <f t="shared" si="15"/>
        <v>59</v>
      </c>
      <c r="K190">
        <v>44</v>
      </c>
      <c r="L190">
        <v>98</v>
      </c>
      <c r="M190">
        <v>7.1999999999999995E-2</v>
      </c>
      <c r="N190">
        <v>0.02</v>
      </c>
      <c r="O190">
        <f t="shared" si="16"/>
        <v>5.1999999999999991E-2</v>
      </c>
      <c r="P190" s="6">
        <f t="shared" si="17"/>
        <v>0.22988505747126439</v>
      </c>
      <c r="Q190" s="6">
        <f t="shared" si="18"/>
        <v>0.59770114942528729</v>
      </c>
      <c r="R190" s="4">
        <v>0.22</v>
      </c>
      <c r="S190">
        <v>30</v>
      </c>
    </row>
    <row r="191" spans="1:19" x14ac:dyDescent="0.25">
      <c r="A191" t="s">
        <v>88</v>
      </c>
      <c r="B191">
        <v>2020</v>
      </c>
      <c r="C191">
        <v>2019</v>
      </c>
      <c r="D191" t="s">
        <v>37</v>
      </c>
      <c r="E191">
        <v>1242</v>
      </c>
      <c r="F191" s="4">
        <v>24.74708</v>
      </c>
      <c r="G191" s="4">
        <v>10.635797999999999</v>
      </c>
      <c r="H191">
        <v>24</v>
      </c>
      <c r="I191">
        <v>15</v>
      </c>
      <c r="J191" s="4">
        <f t="shared" si="15"/>
        <v>39</v>
      </c>
      <c r="K191">
        <v>48</v>
      </c>
      <c r="L191">
        <v>94</v>
      </c>
      <c r="M191">
        <v>5.8999999999999997E-2</v>
      </c>
      <c r="N191">
        <v>2.7E-2</v>
      </c>
      <c r="O191">
        <f t="shared" si="16"/>
        <v>3.2000000000000001E-2</v>
      </c>
      <c r="P191" s="6">
        <f t="shared" si="17"/>
        <v>0.31034482758620691</v>
      </c>
      <c r="Q191" s="6">
        <f t="shared" si="18"/>
        <v>0.36781609195402304</v>
      </c>
      <c r="R191" s="4">
        <v>0.15</v>
      </c>
      <c r="S191">
        <v>30</v>
      </c>
    </row>
    <row r="192" spans="1:19" x14ac:dyDescent="0.25">
      <c r="A192" t="s">
        <v>88</v>
      </c>
      <c r="B192">
        <v>2020</v>
      </c>
      <c r="C192">
        <v>2019</v>
      </c>
      <c r="D192" t="s">
        <v>37</v>
      </c>
      <c r="E192">
        <v>1252</v>
      </c>
      <c r="F192" s="4">
        <v>27.422440000000002</v>
      </c>
      <c r="G192" s="4">
        <v>11.785614000000001</v>
      </c>
      <c r="H192">
        <v>41</v>
      </c>
      <c r="I192">
        <v>24</v>
      </c>
      <c r="J192" s="4">
        <f t="shared" si="15"/>
        <v>65</v>
      </c>
      <c r="K192">
        <v>47</v>
      </c>
      <c r="L192">
        <v>98</v>
      </c>
      <c r="M192">
        <v>6.5000000000000002E-2</v>
      </c>
      <c r="N192">
        <v>3.2000000000000001E-2</v>
      </c>
      <c r="O192">
        <f t="shared" si="16"/>
        <v>3.3000000000000002E-2</v>
      </c>
      <c r="P192" s="6">
        <f t="shared" si="17"/>
        <v>0.36781609195402304</v>
      </c>
      <c r="Q192" s="6">
        <f t="shared" si="18"/>
        <v>0.37931034482758624</v>
      </c>
      <c r="R192" s="4">
        <v>0.43</v>
      </c>
      <c r="S192">
        <v>30</v>
      </c>
    </row>
    <row r="193" spans="1:19" x14ac:dyDescent="0.25">
      <c r="A193" t="s">
        <v>19</v>
      </c>
      <c r="B193">
        <v>2020</v>
      </c>
      <c r="C193">
        <v>2019</v>
      </c>
      <c r="D193" t="s">
        <v>37</v>
      </c>
      <c r="E193">
        <v>1262</v>
      </c>
      <c r="F193" s="4">
        <v>25.081500000000002</v>
      </c>
      <c r="G193" s="4">
        <v>10.779525</v>
      </c>
      <c r="H193">
        <v>45</v>
      </c>
      <c r="I193">
        <v>18</v>
      </c>
      <c r="J193" s="4">
        <f t="shared" si="15"/>
        <v>63</v>
      </c>
      <c r="K193">
        <v>50</v>
      </c>
      <c r="L193">
        <v>91</v>
      </c>
      <c r="M193">
        <v>7.8E-2</v>
      </c>
      <c r="N193">
        <v>2.9000000000000001E-2</v>
      </c>
      <c r="O193">
        <f t="shared" si="16"/>
        <v>4.9000000000000002E-2</v>
      </c>
      <c r="P193" s="6">
        <f t="shared" si="17"/>
        <v>0.33333333333333337</v>
      </c>
      <c r="Q193" s="6">
        <f t="shared" si="18"/>
        <v>0.56321839080459779</v>
      </c>
      <c r="R193" s="4">
        <v>0.33</v>
      </c>
      <c r="S193">
        <v>30</v>
      </c>
    </row>
    <row r="194" spans="1:19" x14ac:dyDescent="0.25">
      <c r="A194" t="s">
        <v>19</v>
      </c>
      <c r="B194">
        <v>2020</v>
      </c>
      <c r="C194">
        <v>2019</v>
      </c>
      <c r="D194" t="s">
        <v>37</v>
      </c>
      <c r="E194">
        <v>1272</v>
      </c>
      <c r="F194" s="4">
        <v>28.091280000000005</v>
      </c>
      <c r="G194" s="4">
        <v>12.073068000000001</v>
      </c>
      <c r="H194">
        <v>40</v>
      </c>
      <c r="I194">
        <v>20</v>
      </c>
      <c r="J194" s="4">
        <f t="shared" si="15"/>
        <v>60</v>
      </c>
      <c r="K194">
        <v>50</v>
      </c>
      <c r="L194">
        <v>91</v>
      </c>
      <c r="M194">
        <v>5.8000000000000003E-2</v>
      </c>
      <c r="N194">
        <v>2.8000000000000001E-2</v>
      </c>
      <c r="O194">
        <f t="shared" si="16"/>
        <v>3.0000000000000002E-2</v>
      </c>
      <c r="P194" s="6">
        <f t="shared" si="17"/>
        <v>0.32183908045977017</v>
      </c>
      <c r="Q194" s="6">
        <f t="shared" si="18"/>
        <v>0.34482758620689663</v>
      </c>
      <c r="R194" s="4">
        <v>0.52</v>
      </c>
      <c r="S194">
        <v>30</v>
      </c>
    </row>
    <row r="195" spans="1:19" x14ac:dyDescent="0.25">
      <c r="A195" t="s">
        <v>89</v>
      </c>
      <c r="B195">
        <v>2020</v>
      </c>
      <c r="C195">
        <v>2019</v>
      </c>
      <c r="D195" t="s">
        <v>37</v>
      </c>
      <c r="E195">
        <v>1282</v>
      </c>
      <c r="F195" s="4">
        <v>28.091280000000005</v>
      </c>
      <c r="G195" s="4">
        <v>12.073068000000001</v>
      </c>
      <c r="H195">
        <v>24</v>
      </c>
      <c r="I195">
        <v>16</v>
      </c>
      <c r="J195" s="4">
        <f t="shared" si="15"/>
        <v>40</v>
      </c>
      <c r="K195">
        <v>49</v>
      </c>
      <c r="L195">
        <v>97</v>
      </c>
      <c r="M195">
        <v>5.3999999999999999E-2</v>
      </c>
      <c r="N195">
        <v>3.2000000000000001E-2</v>
      </c>
      <c r="O195">
        <f t="shared" si="16"/>
        <v>2.1999999999999999E-2</v>
      </c>
      <c r="P195" s="6">
        <f t="shared" si="17"/>
        <v>0.36781609195402304</v>
      </c>
      <c r="Q195" s="6">
        <f t="shared" si="18"/>
        <v>0.25287356321839083</v>
      </c>
      <c r="R195" s="4">
        <v>0.24</v>
      </c>
      <c r="S195">
        <v>30</v>
      </c>
    </row>
    <row r="196" spans="1:19" x14ac:dyDescent="0.25">
      <c r="A196" t="s">
        <v>89</v>
      </c>
      <c r="B196">
        <v>2020</v>
      </c>
      <c r="C196">
        <v>2019</v>
      </c>
      <c r="D196" t="s">
        <v>37</v>
      </c>
      <c r="E196">
        <v>1292</v>
      </c>
      <c r="F196" s="4">
        <v>30.432220000000001</v>
      </c>
      <c r="G196" s="4">
        <v>13.079157</v>
      </c>
      <c r="H196">
        <v>38</v>
      </c>
      <c r="I196">
        <v>15</v>
      </c>
      <c r="J196" s="4">
        <f t="shared" si="15"/>
        <v>53</v>
      </c>
      <c r="K196">
        <v>46</v>
      </c>
      <c r="L196">
        <v>90</v>
      </c>
      <c r="M196">
        <v>7.0000000000000007E-2</v>
      </c>
      <c r="N196">
        <v>1.6E-2</v>
      </c>
      <c r="O196">
        <f t="shared" si="16"/>
        <v>5.4000000000000006E-2</v>
      </c>
      <c r="P196" s="6">
        <f t="shared" si="17"/>
        <v>0.18390804597701152</v>
      </c>
      <c r="Q196" s="6">
        <f t="shared" si="18"/>
        <v>0.62068965517241392</v>
      </c>
      <c r="R196" s="4">
        <v>0.24</v>
      </c>
      <c r="S196">
        <v>30</v>
      </c>
    </row>
    <row r="197" spans="1:19" x14ac:dyDescent="0.25">
      <c r="A197" t="s">
        <v>9</v>
      </c>
      <c r="B197">
        <v>2020</v>
      </c>
      <c r="C197">
        <v>2019</v>
      </c>
      <c r="D197" t="s">
        <v>38</v>
      </c>
      <c r="E197">
        <v>1231</v>
      </c>
      <c r="F197" s="4">
        <v>44.201599999999999</v>
      </c>
      <c r="G197" s="4">
        <v>18.996959999999998</v>
      </c>
      <c r="H197">
        <v>42</v>
      </c>
      <c r="I197">
        <v>21.6</v>
      </c>
      <c r="J197" s="4">
        <f t="shared" si="15"/>
        <v>63.6</v>
      </c>
      <c r="K197">
        <v>54</v>
      </c>
      <c r="L197">
        <v>92</v>
      </c>
      <c r="M197">
        <v>7.4999999999999997E-2</v>
      </c>
      <c r="N197">
        <v>2.1999999999999999E-2</v>
      </c>
      <c r="O197">
        <f t="shared" si="16"/>
        <v>5.2999999999999999E-2</v>
      </c>
      <c r="P197" s="6">
        <f t="shared" si="17"/>
        <v>0.25287356321839083</v>
      </c>
      <c r="Q197" s="6">
        <f t="shared" si="18"/>
        <v>0.60919540229885061</v>
      </c>
      <c r="R197" s="4">
        <v>0.22</v>
      </c>
      <c r="S197">
        <v>30</v>
      </c>
    </row>
    <row r="198" spans="1:19" x14ac:dyDescent="0.25">
      <c r="A198" t="s">
        <v>9</v>
      </c>
      <c r="B198">
        <v>2020</v>
      </c>
      <c r="C198">
        <v>2019</v>
      </c>
      <c r="D198" t="s">
        <v>38</v>
      </c>
      <c r="E198">
        <v>1241</v>
      </c>
      <c r="F198" s="4">
        <v>26.986239999999999</v>
      </c>
      <c r="G198" s="4">
        <v>11.598143999999998</v>
      </c>
      <c r="H198">
        <v>32</v>
      </c>
      <c r="I198">
        <v>13.2</v>
      </c>
      <c r="J198" s="4">
        <f t="shared" si="15"/>
        <v>45.2</v>
      </c>
      <c r="K198">
        <v>42</v>
      </c>
      <c r="L198">
        <v>96</v>
      </c>
      <c r="M198">
        <v>6.0999999999999999E-2</v>
      </c>
      <c r="N198">
        <v>2.1000000000000001E-2</v>
      </c>
      <c r="O198">
        <f t="shared" si="16"/>
        <v>3.9999999999999994E-2</v>
      </c>
      <c r="P198" s="6">
        <f t="shared" si="17"/>
        <v>0.24137931034482762</v>
      </c>
      <c r="Q198" s="6">
        <f t="shared" si="18"/>
        <v>0.45977011494252867</v>
      </c>
      <c r="R198" s="4">
        <v>0.4</v>
      </c>
      <c r="S198">
        <v>30</v>
      </c>
    </row>
    <row r="199" spans="1:19" x14ac:dyDescent="0.25">
      <c r="A199" t="s">
        <v>9</v>
      </c>
      <c r="B199">
        <v>2020</v>
      </c>
      <c r="C199">
        <v>2019</v>
      </c>
      <c r="D199" t="s">
        <v>38</v>
      </c>
      <c r="E199">
        <v>1251</v>
      </c>
      <c r="F199" s="4">
        <v>16.284800000000001</v>
      </c>
      <c r="G199" s="4">
        <v>6.9988799999999989</v>
      </c>
      <c r="H199">
        <v>36</v>
      </c>
      <c r="I199">
        <v>22.4</v>
      </c>
      <c r="J199" s="4">
        <f t="shared" si="15"/>
        <v>58.4</v>
      </c>
      <c r="K199">
        <v>53</v>
      </c>
      <c r="L199">
        <v>98</v>
      </c>
      <c r="M199">
        <v>0.08</v>
      </c>
      <c r="N199">
        <v>2.7E-2</v>
      </c>
      <c r="O199">
        <f t="shared" si="16"/>
        <v>5.3000000000000005E-2</v>
      </c>
      <c r="P199" s="6">
        <f t="shared" si="17"/>
        <v>0.31034482758620691</v>
      </c>
      <c r="Q199" s="6">
        <f t="shared" si="18"/>
        <v>0.60919540229885072</v>
      </c>
      <c r="R199" s="4">
        <v>0.6</v>
      </c>
      <c r="S199">
        <v>30</v>
      </c>
    </row>
    <row r="200" spans="1:19" x14ac:dyDescent="0.25">
      <c r="A200" t="s">
        <v>15</v>
      </c>
      <c r="B200">
        <v>2020</v>
      </c>
      <c r="C200">
        <v>2019</v>
      </c>
      <c r="D200" t="s">
        <v>38</v>
      </c>
      <c r="E200">
        <v>1261</v>
      </c>
      <c r="F200" s="4">
        <v>20.007039999999996</v>
      </c>
      <c r="G200" s="4">
        <v>8.5986239999999974</v>
      </c>
      <c r="H200">
        <v>43</v>
      </c>
      <c r="I200">
        <v>18.8</v>
      </c>
      <c r="J200" s="4">
        <f t="shared" si="15"/>
        <v>61.8</v>
      </c>
      <c r="K200">
        <v>46</v>
      </c>
      <c r="L200">
        <v>93</v>
      </c>
      <c r="M200">
        <v>7.1999999999999995E-2</v>
      </c>
      <c r="N200">
        <v>2.1999999999999999E-2</v>
      </c>
      <c r="O200">
        <f t="shared" si="16"/>
        <v>4.9999999999999996E-2</v>
      </c>
      <c r="P200" s="6">
        <f t="shared" si="17"/>
        <v>0.25287356321839083</v>
      </c>
      <c r="Q200" s="6">
        <f t="shared" si="18"/>
        <v>0.57471264367816088</v>
      </c>
      <c r="R200" s="4">
        <v>0.43</v>
      </c>
      <c r="S200">
        <v>30</v>
      </c>
    </row>
    <row r="201" spans="1:19" x14ac:dyDescent="0.25">
      <c r="A201" t="s">
        <v>15</v>
      </c>
      <c r="B201">
        <v>2020</v>
      </c>
      <c r="C201">
        <v>2019</v>
      </c>
      <c r="D201" t="s">
        <v>38</v>
      </c>
      <c r="E201">
        <v>1271</v>
      </c>
      <c r="F201" s="4">
        <v>25.590399999999999</v>
      </c>
      <c r="G201" s="4">
        <v>10.998239999999997</v>
      </c>
      <c r="H201">
        <v>30</v>
      </c>
      <c r="I201">
        <v>16.399999999999999</v>
      </c>
      <c r="J201" s="4">
        <f t="shared" si="15"/>
        <v>46.4</v>
      </c>
      <c r="K201">
        <v>43</v>
      </c>
      <c r="L201">
        <v>94</v>
      </c>
      <c r="M201">
        <v>0.06</v>
      </c>
      <c r="N201">
        <v>2.1999999999999999E-2</v>
      </c>
      <c r="O201">
        <f t="shared" si="16"/>
        <v>3.7999999999999999E-2</v>
      </c>
      <c r="P201" s="6">
        <f t="shared" si="17"/>
        <v>0.25287356321839083</v>
      </c>
      <c r="Q201" s="6">
        <f t="shared" si="18"/>
        <v>0.43678160919540232</v>
      </c>
      <c r="R201" s="4">
        <v>0.55000000000000004</v>
      </c>
      <c r="S201">
        <v>30</v>
      </c>
    </row>
    <row r="202" spans="1:19" x14ac:dyDescent="0.25">
      <c r="A202" t="s">
        <v>15</v>
      </c>
      <c r="B202">
        <v>2020</v>
      </c>
      <c r="C202">
        <v>2019</v>
      </c>
      <c r="D202" t="s">
        <v>38</v>
      </c>
      <c r="E202">
        <v>1281</v>
      </c>
      <c r="F202" s="4">
        <v>22.33344</v>
      </c>
      <c r="G202" s="4">
        <v>9.5984639999999981</v>
      </c>
      <c r="H202">
        <v>35</v>
      </c>
      <c r="I202">
        <v>22.6</v>
      </c>
      <c r="J202" s="4">
        <f t="shared" si="15"/>
        <v>57.6</v>
      </c>
      <c r="K202">
        <v>49</v>
      </c>
      <c r="L202">
        <v>92</v>
      </c>
      <c r="M202">
        <v>6.8000000000000005E-2</v>
      </c>
      <c r="N202">
        <v>1.9E-2</v>
      </c>
      <c r="O202">
        <f t="shared" si="16"/>
        <v>4.9000000000000002E-2</v>
      </c>
      <c r="P202" s="6">
        <f t="shared" si="17"/>
        <v>0.21839080459770116</v>
      </c>
      <c r="Q202" s="6">
        <f t="shared" si="18"/>
        <v>0.56321839080459779</v>
      </c>
      <c r="R202" s="4">
        <v>0.28000000000000003</v>
      </c>
      <c r="S202">
        <v>30</v>
      </c>
    </row>
    <row r="203" spans="1:19" x14ac:dyDescent="0.25">
      <c r="A203" t="s">
        <v>17</v>
      </c>
      <c r="B203">
        <v>2020</v>
      </c>
      <c r="C203">
        <v>2019</v>
      </c>
      <c r="D203" t="s">
        <v>38</v>
      </c>
      <c r="E203">
        <v>1291</v>
      </c>
      <c r="F203" s="4">
        <v>14.423679999999999</v>
      </c>
      <c r="G203" s="4">
        <v>6.1990079999999992</v>
      </c>
      <c r="H203">
        <v>34</v>
      </c>
      <c r="I203">
        <v>12.2</v>
      </c>
      <c r="J203" s="4">
        <f t="shared" si="15"/>
        <v>46.2</v>
      </c>
      <c r="K203">
        <v>51</v>
      </c>
      <c r="L203">
        <v>95</v>
      </c>
      <c r="M203">
        <v>6.9000000000000006E-2</v>
      </c>
      <c r="N203">
        <v>2.5000000000000001E-2</v>
      </c>
      <c r="O203">
        <f t="shared" si="16"/>
        <v>4.4000000000000004E-2</v>
      </c>
      <c r="P203" s="6">
        <f t="shared" si="17"/>
        <v>0.2873563218390805</v>
      </c>
      <c r="Q203" s="6">
        <f t="shared" si="18"/>
        <v>0.50574712643678166</v>
      </c>
      <c r="R203" s="4">
        <v>0.6</v>
      </c>
      <c r="S203">
        <v>30</v>
      </c>
    </row>
    <row r="204" spans="1:19" x14ac:dyDescent="0.25">
      <c r="A204" t="s">
        <v>17</v>
      </c>
      <c r="B204">
        <v>2020</v>
      </c>
      <c r="C204">
        <v>2019</v>
      </c>
      <c r="D204" t="s">
        <v>38</v>
      </c>
      <c r="E204">
        <v>1292</v>
      </c>
      <c r="F204" s="4">
        <v>31.639040000000001</v>
      </c>
      <c r="G204" s="4">
        <v>13.597823999999997</v>
      </c>
      <c r="H204">
        <v>43</v>
      </c>
      <c r="I204">
        <v>14.6</v>
      </c>
      <c r="J204" s="4">
        <f t="shared" si="15"/>
        <v>57.6</v>
      </c>
      <c r="K204">
        <v>53</v>
      </c>
      <c r="L204">
        <v>96</v>
      </c>
      <c r="M204">
        <v>0.06</v>
      </c>
      <c r="N204">
        <v>1.7999999999999999E-2</v>
      </c>
      <c r="O204">
        <f t="shared" si="16"/>
        <v>4.1999999999999996E-2</v>
      </c>
      <c r="P204" s="6">
        <f t="shared" si="17"/>
        <v>0.20689655172413793</v>
      </c>
      <c r="Q204" s="6">
        <f t="shared" si="18"/>
        <v>0.48275862068965514</v>
      </c>
      <c r="R204" s="4">
        <v>0.37</v>
      </c>
      <c r="S204">
        <v>30</v>
      </c>
    </row>
    <row r="205" spans="1:19" x14ac:dyDescent="0.25">
      <c r="A205" t="s">
        <v>87</v>
      </c>
      <c r="B205">
        <v>2020</v>
      </c>
      <c r="C205">
        <v>2019</v>
      </c>
      <c r="D205" t="s">
        <v>38</v>
      </c>
      <c r="E205">
        <v>1232</v>
      </c>
      <c r="F205" s="4">
        <v>36.291840000000001</v>
      </c>
      <c r="G205" s="4">
        <v>15.597503999999997</v>
      </c>
      <c r="H205">
        <v>45</v>
      </c>
      <c r="I205">
        <v>15.4</v>
      </c>
      <c r="J205" s="4">
        <f t="shared" si="15"/>
        <v>60.4</v>
      </c>
      <c r="K205">
        <v>53</v>
      </c>
      <c r="L205">
        <v>98</v>
      </c>
      <c r="M205">
        <v>7.1999999999999995E-2</v>
      </c>
      <c r="N205">
        <v>1.7000000000000001E-2</v>
      </c>
      <c r="O205">
        <f t="shared" si="16"/>
        <v>5.4999999999999993E-2</v>
      </c>
      <c r="P205" s="6">
        <f t="shared" si="17"/>
        <v>0.19540229885057475</v>
      </c>
      <c r="Q205" s="6">
        <f t="shared" si="18"/>
        <v>0.63218390804597702</v>
      </c>
      <c r="R205" s="4">
        <v>0.31</v>
      </c>
      <c r="S205">
        <v>30</v>
      </c>
    </row>
    <row r="206" spans="1:19" x14ac:dyDescent="0.25">
      <c r="A206" t="s">
        <v>88</v>
      </c>
      <c r="B206">
        <v>2020</v>
      </c>
      <c r="C206">
        <v>2019</v>
      </c>
      <c r="D206" t="s">
        <v>38</v>
      </c>
      <c r="E206">
        <v>1242</v>
      </c>
      <c r="F206" s="4">
        <v>34.430719999999994</v>
      </c>
      <c r="G206" s="4">
        <v>14.797631999999997</v>
      </c>
      <c r="H206">
        <v>28</v>
      </c>
      <c r="I206">
        <v>17.2</v>
      </c>
      <c r="J206" s="4">
        <f t="shared" si="15"/>
        <v>45.2</v>
      </c>
      <c r="K206">
        <v>54</v>
      </c>
      <c r="L206">
        <v>93</v>
      </c>
      <c r="M206">
        <v>7.9000000000000001E-2</v>
      </c>
      <c r="N206">
        <v>2.7E-2</v>
      </c>
      <c r="O206">
        <f t="shared" si="16"/>
        <v>5.2000000000000005E-2</v>
      </c>
      <c r="P206" s="6">
        <f t="shared" si="17"/>
        <v>0.31034482758620691</v>
      </c>
      <c r="Q206" s="6">
        <f t="shared" si="18"/>
        <v>0.5977011494252874</v>
      </c>
      <c r="R206" s="4">
        <v>0.45</v>
      </c>
      <c r="S206">
        <v>30</v>
      </c>
    </row>
    <row r="207" spans="1:19" x14ac:dyDescent="0.25">
      <c r="A207" t="s">
        <v>88</v>
      </c>
      <c r="B207">
        <v>2020</v>
      </c>
      <c r="C207">
        <v>2019</v>
      </c>
      <c r="D207" t="s">
        <v>38</v>
      </c>
      <c r="E207">
        <v>1252</v>
      </c>
      <c r="F207" s="4">
        <v>38.15296</v>
      </c>
      <c r="G207" s="4">
        <v>16.397375999999998</v>
      </c>
      <c r="H207">
        <v>48</v>
      </c>
      <c r="I207">
        <v>15.4</v>
      </c>
      <c r="J207" s="4">
        <f t="shared" si="15"/>
        <v>63.4</v>
      </c>
      <c r="K207">
        <v>43</v>
      </c>
      <c r="L207">
        <v>98</v>
      </c>
      <c r="M207">
        <v>7.4999999999999997E-2</v>
      </c>
      <c r="N207">
        <v>2.7E-2</v>
      </c>
      <c r="O207">
        <f t="shared" si="16"/>
        <v>4.8000000000000001E-2</v>
      </c>
      <c r="P207" s="6">
        <f t="shared" si="17"/>
        <v>0.31034482758620691</v>
      </c>
      <c r="Q207" s="6">
        <f t="shared" si="18"/>
        <v>0.55172413793103459</v>
      </c>
      <c r="R207" s="4">
        <v>0.38</v>
      </c>
      <c r="S207">
        <v>30</v>
      </c>
    </row>
    <row r="208" spans="1:19" x14ac:dyDescent="0.25">
      <c r="A208" t="s">
        <v>19</v>
      </c>
      <c r="B208">
        <v>2020</v>
      </c>
      <c r="C208">
        <v>2019</v>
      </c>
      <c r="D208" t="s">
        <v>38</v>
      </c>
      <c r="E208">
        <v>1262</v>
      </c>
      <c r="F208" s="4">
        <v>34.895999999999994</v>
      </c>
      <c r="G208" s="4">
        <v>14.997599999999997</v>
      </c>
      <c r="H208">
        <v>45</v>
      </c>
      <c r="I208">
        <v>13.8</v>
      </c>
      <c r="J208" s="4">
        <f t="shared" si="15"/>
        <v>58.8</v>
      </c>
      <c r="K208">
        <v>44</v>
      </c>
      <c r="L208">
        <v>98</v>
      </c>
      <c r="M208">
        <v>7.3999999999999996E-2</v>
      </c>
      <c r="N208">
        <v>2.5000000000000001E-2</v>
      </c>
      <c r="O208">
        <f t="shared" si="16"/>
        <v>4.8999999999999995E-2</v>
      </c>
      <c r="P208" s="6">
        <f t="shared" si="17"/>
        <v>0.2873563218390805</v>
      </c>
      <c r="Q208" s="6">
        <f t="shared" si="18"/>
        <v>0.56321839080459768</v>
      </c>
      <c r="R208" s="4">
        <v>0.39</v>
      </c>
      <c r="S208">
        <v>30</v>
      </c>
    </row>
    <row r="209" spans="1:19" x14ac:dyDescent="0.25">
      <c r="A209" t="s">
        <v>19</v>
      </c>
      <c r="B209">
        <v>2020</v>
      </c>
      <c r="C209">
        <v>2019</v>
      </c>
      <c r="D209" t="s">
        <v>38</v>
      </c>
      <c r="E209">
        <v>1272</v>
      </c>
      <c r="F209" s="4">
        <v>39.08352</v>
      </c>
      <c r="G209" s="4">
        <v>16.797311999999998</v>
      </c>
      <c r="H209">
        <v>40</v>
      </c>
      <c r="I209">
        <v>22.5</v>
      </c>
      <c r="J209" s="4">
        <f t="shared" si="15"/>
        <v>62.5</v>
      </c>
      <c r="K209">
        <v>40</v>
      </c>
      <c r="L209">
        <v>95</v>
      </c>
      <c r="M209">
        <v>6.2E-2</v>
      </c>
      <c r="N209">
        <v>2.1999999999999999E-2</v>
      </c>
      <c r="O209">
        <f t="shared" si="16"/>
        <v>0.04</v>
      </c>
      <c r="P209" s="6">
        <f t="shared" si="17"/>
        <v>0.25287356321839083</v>
      </c>
      <c r="Q209" s="6">
        <f t="shared" si="18"/>
        <v>0.45977011494252878</v>
      </c>
      <c r="R209" s="4">
        <v>0.44</v>
      </c>
      <c r="S209">
        <v>30</v>
      </c>
    </row>
    <row r="210" spans="1:19" x14ac:dyDescent="0.25">
      <c r="A210" t="s">
        <v>89</v>
      </c>
      <c r="B210">
        <v>2020</v>
      </c>
      <c r="C210">
        <v>2019</v>
      </c>
      <c r="D210" t="s">
        <v>38</v>
      </c>
      <c r="E210">
        <v>1282</v>
      </c>
      <c r="F210" s="4">
        <v>39.08352</v>
      </c>
      <c r="G210" s="4">
        <v>16.797311999999998</v>
      </c>
      <c r="H210">
        <v>24</v>
      </c>
      <c r="I210">
        <v>15.2</v>
      </c>
      <c r="J210" s="4">
        <f t="shared" si="15"/>
        <v>39.200000000000003</v>
      </c>
      <c r="K210">
        <v>47</v>
      </c>
      <c r="L210">
        <v>99</v>
      </c>
      <c r="M210">
        <v>6.4000000000000001E-2</v>
      </c>
      <c r="N210">
        <v>2.1000000000000001E-2</v>
      </c>
      <c r="O210">
        <f t="shared" si="16"/>
        <v>4.2999999999999997E-2</v>
      </c>
      <c r="P210" s="6">
        <f t="shared" si="17"/>
        <v>0.24137931034482762</v>
      </c>
      <c r="Q210" s="6">
        <f t="shared" si="18"/>
        <v>0.4942528735632184</v>
      </c>
      <c r="R210" s="4">
        <v>0.53</v>
      </c>
      <c r="S210">
        <v>30</v>
      </c>
    </row>
    <row r="211" spans="1:19" x14ac:dyDescent="0.25">
      <c r="A211" t="s">
        <v>89</v>
      </c>
      <c r="B211">
        <v>2020</v>
      </c>
      <c r="C211">
        <v>2019</v>
      </c>
      <c r="D211" t="s">
        <v>38</v>
      </c>
      <c r="E211">
        <v>1292</v>
      </c>
      <c r="F211" s="4">
        <v>42.340479999999999</v>
      </c>
      <c r="G211" s="4">
        <v>18.197087999999997</v>
      </c>
      <c r="H211">
        <v>38</v>
      </c>
      <c r="I211">
        <v>16.8</v>
      </c>
      <c r="J211" s="4">
        <f t="shared" si="15"/>
        <v>54.8</v>
      </c>
      <c r="K211">
        <v>40</v>
      </c>
      <c r="L211">
        <v>94</v>
      </c>
      <c r="M211">
        <v>7.2999999999999995E-2</v>
      </c>
      <c r="N211">
        <v>2.5000000000000001E-2</v>
      </c>
      <c r="O211">
        <f t="shared" si="16"/>
        <v>4.7999999999999994E-2</v>
      </c>
      <c r="P211" s="6">
        <f t="shared" si="17"/>
        <v>0.2873563218390805</v>
      </c>
      <c r="Q211" s="6">
        <f t="shared" si="18"/>
        <v>0.55172413793103448</v>
      </c>
      <c r="R211" s="4">
        <v>0.4</v>
      </c>
      <c r="S211">
        <v>30</v>
      </c>
    </row>
    <row r="212" spans="1:19" x14ac:dyDescent="0.25">
      <c r="A212" t="s">
        <v>9</v>
      </c>
      <c r="B212">
        <v>2020</v>
      </c>
      <c r="C212">
        <v>2019</v>
      </c>
      <c r="D212" t="s">
        <v>39</v>
      </c>
      <c r="E212">
        <v>1231</v>
      </c>
      <c r="F212" s="4">
        <v>62.158499999999997</v>
      </c>
      <c r="G212" s="4">
        <v>26.714475</v>
      </c>
      <c r="H212" s="5">
        <v>29</v>
      </c>
      <c r="I212">
        <v>14.8</v>
      </c>
      <c r="J212" s="4">
        <f t="shared" si="15"/>
        <v>43.8</v>
      </c>
      <c r="K212">
        <v>49</v>
      </c>
      <c r="L212">
        <v>99</v>
      </c>
      <c r="M212">
        <v>7.4999999999999997E-2</v>
      </c>
      <c r="N212">
        <v>2.5000000000000001E-2</v>
      </c>
      <c r="O212">
        <f t="shared" si="16"/>
        <v>4.9999999999999996E-2</v>
      </c>
      <c r="P212" s="6">
        <f t="shared" si="17"/>
        <v>0.2873563218390805</v>
      </c>
      <c r="Q212" s="6">
        <f t="shared" si="18"/>
        <v>0.57471264367816088</v>
      </c>
      <c r="R212" s="4">
        <v>0.41</v>
      </c>
      <c r="S212">
        <v>30</v>
      </c>
    </row>
    <row r="213" spans="1:19" x14ac:dyDescent="0.25">
      <c r="A213" t="s">
        <v>9</v>
      </c>
      <c r="B213">
        <v>2020</v>
      </c>
      <c r="C213">
        <v>2019</v>
      </c>
      <c r="D213" t="s">
        <v>39</v>
      </c>
      <c r="E213">
        <v>1241</v>
      </c>
      <c r="F213" s="4">
        <v>37.949399999999997</v>
      </c>
      <c r="G213" s="4">
        <v>16.309889999999999</v>
      </c>
      <c r="H213" s="5">
        <v>33</v>
      </c>
      <c r="I213">
        <v>15.4</v>
      </c>
      <c r="J213" s="4">
        <f t="shared" si="15"/>
        <v>48.4</v>
      </c>
      <c r="K213">
        <v>45</v>
      </c>
      <c r="L213">
        <v>94</v>
      </c>
      <c r="M213">
        <v>7.5999999999999998E-2</v>
      </c>
      <c r="N213">
        <v>2.7E-2</v>
      </c>
      <c r="O213">
        <f t="shared" si="16"/>
        <v>4.9000000000000002E-2</v>
      </c>
      <c r="P213" s="6">
        <f t="shared" si="17"/>
        <v>0.31034482758620691</v>
      </c>
      <c r="Q213" s="6">
        <f t="shared" si="18"/>
        <v>0.56321839080459779</v>
      </c>
      <c r="R213" s="4">
        <v>0.47</v>
      </c>
      <c r="S213">
        <v>30</v>
      </c>
    </row>
    <row r="214" spans="1:19" x14ac:dyDescent="0.25">
      <c r="A214" t="s">
        <v>9</v>
      </c>
      <c r="B214">
        <v>2020</v>
      </c>
      <c r="C214">
        <v>2019</v>
      </c>
      <c r="D214" t="s">
        <v>39</v>
      </c>
      <c r="E214">
        <v>1251</v>
      </c>
      <c r="F214" s="4">
        <v>22.900500000000001</v>
      </c>
      <c r="G214" s="4">
        <v>9.842175000000001</v>
      </c>
      <c r="H214" s="5">
        <v>36</v>
      </c>
      <c r="I214">
        <v>15.6</v>
      </c>
      <c r="J214" s="4">
        <f t="shared" si="15"/>
        <v>51.6</v>
      </c>
      <c r="K214">
        <v>48</v>
      </c>
      <c r="L214">
        <v>99</v>
      </c>
      <c r="M214">
        <v>8.4000000000000005E-2</v>
      </c>
      <c r="N214">
        <v>0.02</v>
      </c>
      <c r="O214">
        <f t="shared" si="16"/>
        <v>6.4000000000000001E-2</v>
      </c>
      <c r="P214" s="6">
        <f t="shared" si="17"/>
        <v>0.22988505747126439</v>
      </c>
      <c r="Q214" s="6">
        <f t="shared" si="18"/>
        <v>0.73563218390804608</v>
      </c>
      <c r="R214" s="4">
        <v>0.28000000000000003</v>
      </c>
      <c r="S214">
        <v>30</v>
      </c>
    </row>
    <row r="215" spans="1:19" x14ac:dyDescent="0.25">
      <c r="A215" t="s">
        <v>15</v>
      </c>
      <c r="B215">
        <v>2020</v>
      </c>
      <c r="C215">
        <v>2019</v>
      </c>
      <c r="D215" t="s">
        <v>39</v>
      </c>
      <c r="E215">
        <v>1261</v>
      </c>
      <c r="F215" s="4">
        <v>28.134899999999995</v>
      </c>
      <c r="G215" s="4">
        <v>12.091814999999999</v>
      </c>
      <c r="H215" s="5">
        <v>42</v>
      </c>
      <c r="I215">
        <v>16.399999999999999</v>
      </c>
      <c r="J215" s="4">
        <f t="shared" si="15"/>
        <v>58.4</v>
      </c>
      <c r="K215">
        <v>45</v>
      </c>
      <c r="L215">
        <v>100</v>
      </c>
      <c r="M215">
        <v>8.1000000000000003E-2</v>
      </c>
      <c r="N215">
        <v>0.02</v>
      </c>
      <c r="O215">
        <f t="shared" si="16"/>
        <v>6.0999999999999999E-2</v>
      </c>
      <c r="P215" s="6">
        <f t="shared" si="17"/>
        <v>0.22988505747126439</v>
      </c>
      <c r="Q215" s="6">
        <f t="shared" si="18"/>
        <v>0.70114942528735635</v>
      </c>
      <c r="R215" s="4">
        <v>0.32</v>
      </c>
      <c r="S215">
        <v>30</v>
      </c>
    </row>
    <row r="216" spans="1:19" x14ac:dyDescent="0.25">
      <c r="A216" t="s">
        <v>15</v>
      </c>
      <c r="B216">
        <v>2020</v>
      </c>
      <c r="C216">
        <v>2019</v>
      </c>
      <c r="D216" t="s">
        <v>39</v>
      </c>
      <c r="E216">
        <v>1271</v>
      </c>
      <c r="F216" s="4">
        <v>35.986499999999999</v>
      </c>
      <c r="G216" s="4">
        <v>15.466275</v>
      </c>
      <c r="H216" s="5">
        <v>50</v>
      </c>
      <c r="I216">
        <v>17.2</v>
      </c>
      <c r="J216" s="4">
        <f t="shared" si="15"/>
        <v>67.2</v>
      </c>
      <c r="K216">
        <v>47</v>
      </c>
      <c r="L216">
        <v>94</v>
      </c>
      <c r="M216">
        <v>6.8000000000000005E-2</v>
      </c>
      <c r="N216">
        <v>1.7999999999999999E-2</v>
      </c>
      <c r="O216">
        <f t="shared" si="16"/>
        <v>0.05</v>
      </c>
      <c r="P216" s="6">
        <f t="shared" si="17"/>
        <v>0.20689655172413793</v>
      </c>
      <c r="Q216" s="6">
        <f t="shared" si="18"/>
        <v>0.57471264367816099</v>
      </c>
      <c r="R216" s="4">
        <v>0.6</v>
      </c>
      <c r="S216">
        <v>30</v>
      </c>
    </row>
    <row r="217" spans="1:19" x14ac:dyDescent="0.25">
      <c r="A217" t="s">
        <v>15</v>
      </c>
      <c r="B217">
        <v>2020</v>
      </c>
      <c r="C217">
        <v>2019</v>
      </c>
      <c r="D217" t="s">
        <v>39</v>
      </c>
      <c r="E217">
        <v>1281</v>
      </c>
      <c r="F217" s="4">
        <v>31.406399999999998</v>
      </c>
      <c r="G217" s="4">
        <v>13.49784</v>
      </c>
      <c r="H217" s="5">
        <v>47</v>
      </c>
      <c r="I217">
        <v>17.8</v>
      </c>
      <c r="J217" s="4">
        <f t="shared" si="15"/>
        <v>64.8</v>
      </c>
      <c r="K217">
        <v>46</v>
      </c>
      <c r="L217">
        <v>100</v>
      </c>
      <c r="M217">
        <v>7.1999999999999995E-2</v>
      </c>
      <c r="N217">
        <v>0.02</v>
      </c>
      <c r="O217">
        <f t="shared" si="16"/>
        <v>5.1999999999999991E-2</v>
      </c>
      <c r="P217" s="6">
        <f t="shared" si="17"/>
        <v>0.22988505747126439</v>
      </c>
      <c r="Q217" s="6">
        <f t="shared" si="18"/>
        <v>0.59770114942528729</v>
      </c>
      <c r="R217" s="4">
        <v>0.19</v>
      </c>
      <c r="S217">
        <v>30</v>
      </c>
    </row>
    <row r="218" spans="1:19" x14ac:dyDescent="0.25">
      <c r="A218" t="s">
        <v>17</v>
      </c>
      <c r="B218">
        <v>2020</v>
      </c>
      <c r="C218">
        <v>2019</v>
      </c>
      <c r="D218" t="s">
        <v>39</v>
      </c>
      <c r="E218">
        <v>1291</v>
      </c>
      <c r="F218" s="4">
        <v>20.283299999999997</v>
      </c>
      <c r="G218" s="4">
        <v>8.7173549999999995</v>
      </c>
      <c r="H218" s="5">
        <v>52</v>
      </c>
      <c r="I218">
        <v>16.399999999999999</v>
      </c>
      <c r="J218" s="4">
        <f t="shared" si="15"/>
        <v>68.400000000000006</v>
      </c>
      <c r="K218">
        <v>45</v>
      </c>
      <c r="L218">
        <v>99</v>
      </c>
      <c r="M218">
        <v>6.5000000000000002E-2</v>
      </c>
      <c r="N218">
        <v>0.03</v>
      </c>
      <c r="O218">
        <f t="shared" si="16"/>
        <v>3.5000000000000003E-2</v>
      </c>
      <c r="P218" s="6">
        <f t="shared" si="17"/>
        <v>0.34482758620689657</v>
      </c>
      <c r="Q218" s="6">
        <f t="shared" si="18"/>
        <v>0.40229885057471271</v>
      </c>
      <c r="R218" s="4">
        <v>0.53</v>
      </c>
      <c r="S218">
        <v>30</v>
      </c>
    </row>
    <row r="219" spans="1:19" x14ac:dyDescent="0.25">
      <c r="A219" t="s">
        <v>17</v>
      </c>
      <c r="B219">
        <v>2020</v>
      </c>
      <c r="C219">
        <v>2019</v>
      </c>
      <c r="D219" t="s">
        <v>39</v>
      </c>
      <c r="E219">
        <v>1292</v>
      </c>
      <c r="F219" s="4">
        <v>44.492400000000004</v>
      </c>
      <c r="G219" s="4">
        <v>19.121939999999999</v>
      </c>
      <c r="H219" s="5">
        <v>38</v>
      </c>
      <c r="I219">
        <v>15.8</v>
      </c>
      <c r="J219" s="4">
        <f t="shared" si="15"/>
        <v>53.8</v>
      </c>
      <c r="K219">
        <v>42</v>
      </c>
      <c r="L219">
        <v>94</v>
      </c>
      <c r="M219">
        <v>6.7000000000000004E-2</v>
      </c>
      <c r="N219">
        <v>2.1000000000000001E-2</v>
      </c>
      <c r="O219">
        <f t="shared" si="16"/>
        <v>4.5999999999999999E-2</v>
      </c>
      <c r="P219" s="6">
        <f t="shared" si="17"/>
        <v>0.24137931034482762</v>
      </c>
      <c r="Q219" s="6">
        <f t="shared" si="18"/>
        <v>0.52873563218390807</v>
      </c>
      <c r="R219" s="4">
        <v>0.45</v>
      </c>
      <c r="S219">
        <v>30</v>
      </c>
    </row>
    <row r="220" spans="1:19" x14ac:dyDescent="0.25">
      <c r="A220" t="s">
        <v>87</v>
      </c>
      <c r="B220">
        <v>2020</v>
      </c>
      <c r="C220">
        <v>2019</v>
      </c>
      <c r="D220" t="s">
        <v>39</v>
      </c>
      <c r="E220">
        <v>1232</v>
      </c>
      <c r="F220" s="4">
        <v>51.035399999999996</v>
      </c>
      <c r="G220" s="4">
        <v>21.933989999999998</v>
      </c>
      <c r="H220" s="5">
        <v>56</v>
      </c>
      <c r="I220">
        <v>17.5</v>
      </c>
      <c r="J220" s="4">
        <f t="shared" si="15"/>
        <v>73.5</v>
      </c>
      <c r="K220">
        <v>42</v>
      </c>
      <c r="L220">
        <v>94</v>
      </c>
      <c r="M220">
        <v>7.8E-2</v>
      </c>
      <c r="N220">
        <v>2.7E-2</v>
      </c>
      <c r="O220">
        <f t="shared" si="16"/>
        <v>5.1000000000000004E-2</v>
      </c>
      <c r="P220" s="6">
        <f t="shared" si="17"/>
        <v>0.31034482758620691</v>
      </c>
      <c r="Q220" s="6">
        <f t="shared" si="18"/>
        <v>0.5862068965517242</v>
      </c>
      <c r="R220" s="4">
        <v>0.4</v>
      </c>
      <c r="S220">
        <v>30</v>
      </c>
    </row>
    <row r="221" spans="1:19" x14ac:dyDescent="0.25">
      <c r="A221" t="s">
        <v>88</v>
      </c>
      <c r="B221">
        <v>2020</v>
      </c>
      <c r="C221">
        <v>2019</v>
      </c>
      <c r="D221" t="s">
        <v>39</v>
      </c>
      <c r="E221">
        <v>1242</v>
      </c>
      <c r="F221" s="4">
        <v>48.418199999999992</v>
      </c>
      <c r="G221" s="4">
        <v>20.809169999999998</v>
      </c>
      <c r="H221" s="5">
        <v>30</v>
      </c>
      <c r="I221">
        <v>16.399999999999999</v>
      </c>
      <c r="J221" s="4">
        <f t="shared" si="15"/>
        <v>46.4</v>
      </c>
      <c r="K221">
        <v>40</v>
      </c>
      <c r="L221">
        <v>97</v>
      </c>
      <c r="M221">
        <v>6.7000000000000004E-2</v>
      </c>
      <c r="N221">
        <v>2.1000000000000001E-2</v>
      </c>
      <c r="O221">
        <f t="shared" si="16"/>
        <v>4.5999999999999999E-2</v>
      </c>
      <c r="P221" s="6">
        <f t="shared" si="17"/>
        <v>0.24137931034482762</v>
      </c>
      <c r="Q221" s="6">
        <f t="shared" si="18"/>
        <v>0.52873563218390807</v>
      </c>
      <c r="R221" s="4">
        <v>0.25</v>
      </c>
      <c r="S221">
        <v>30</v>
      </c>
    </row>
    <row r="222" spans="1:19" x14ac:dyDescent="0.25">
      <c r="A222" t="s">
        <v>88</v>
      </c>
      <c r="B222">
        <v>2020</v>
      </c>
      <c r="C222">
        <v>2019</v>
      </c>
      <c r="D222" t="s">
        <v>39</v>
      </c>
      <c r="E222">
        <v>1252</v>
      </c>
      <c r="F222" s="4">
        <v>53.6526</v>
      </c>
      <c r="G222" s="4">
        <v>23.058810000000001</v>
      </c>
      <c r="H222" s="5">
        <v>36</v>
      </c>
      <c r="I222">
        <v>18.2</v>
      </c>
      <c r="J222" s="4">
        <f t="shared" si="15"/>
        <v>54.2</v>
      </c>
      <c r="K222">
        <v>44</v>
      </c>
      <c r="L222">
        <v>100</v>
      </c>
      <c r="M222">
        <v>7.2999999999999995E-2</v>
      </c>
      <c r="N222">
        <v>2.1999999999999999E-2</v>
      </c>
      <c r="O222">
        <f t="shared" si="16"/>
        <v>5.0999999999999997E-2</v>
      </c>
      <c r="P222" s="6">
        <f t="shared" si="17"/>
        <v>0.25287356321839083</v>
      </c>
      <c r="Q222" s="6">
        <f t="shared" si="18"/>
        <v>0.58620689655172409</v>
      </c>
      <c r="R222" s="4">
        <v>0.57999999999999996</v>
      </c>
      <c r="S222">
        <v>30</v>
      </c>
    </row>
    <row r="223" spans="1:19" x14ac:dyDescent="0.25">
      <c r="A223" t="s">
        <v>19</v>
      </c>
      <c r="B223">
        <v>2020</v>
      </c>
      <c r="C223">
        <v>2019</v>
      </c>
      <c r="D223" t="s">
        <v>39</v>
      </c>
      <c r="E223">
        <v>1262</v>
      </c>
      <c r="F223" s="4">
        <v>49.072499999999998</v>
      </c>
      <c r="G223" s="4">
        <v>21.090374999999998</v>
      </c>
      <c r="H223" s="5">
        <v>42</v>
      </c>
      <c r="I223">
        <v>22.4</v>
      </c>
      <c r="J223" s="4">
        <f t="shared" si="15"/>
        <v>64.400000000000006</v>
      </c>
      <c r="K223">
        <v>43</v>
      </c>
      <c r="L223">
        <v>94</v>
      </c>
      <c r="M223">
        <v>7.0000000000000007E-2</v>
      </c>
      <c r="N223">
        <v>1.9E-2</v>
      </c>
      <c r="O223">
        <f t="shared" si="16"/>
        <v>5.1000000000000004E-2</v>
      </c>
      <c r="P223" s="6">
        <f t="shared" si="17"/>
        <v>0.21839080459770116</v>
      </c>
      <c r="Q223" s="6">
        <f t="shared" si="18"/>
        <v>0.5862068965517242</v>
      </c>
      <c r="R223" s="4">
        <v>0.53</v>
      </c>
      <c r="S223">
        <v>30</v>
      </c>
    </row>
    <row r="224" spans="1:19" x14ac:dyDescent="0.25">
      <c r="A224" t="s">
        <v>19</v>
      </c>
      <c r="B224">
        <v>2020</v>
      </c>
      <c r="C224">
        <v>2019</v>
      </c>
      <c r="D224" t="s">
        <v>39</v>
      </c>
      <c r="E224">
        <v>1272</v>
      </c>
      <c r="F224" s="4">
        <v>54.961199999999998</v>
      </c>
      <c r="G224" s="4">
        <v>23.621220000000001</v>
      </c>
      <c r="H224" s="5">
        <v>46</v>
      </c>
      <c r="I224">
        <v>18.399999999999999</v>
      </c>
      <c r="J224" s="4">
        <f t="shared" si="15"/>
        <v>64.400000000000006</v>
      </c>
      <c r="K224">
        <v>43</v>
      </c>
      <c r="L224">
        <v>100</v>
      </c>
      <c r="M224">
        <v>7.9000000000000001E-2</v>
      </c>
      <c r="N224">
        <v>2.5000000000000001E-2</v>
      </c>
      <c r="O224">
        <f t="shared" si="16"/>
        <v>5.3999999999999999E-2</v>
      </c>
      <c r="P224" s="6">
        <f t="shared" si="17"/>
        <v>0.2873563218390805</v>
      </c>
      <c r="Q224" s="6">
        <f t="shared" si="18"/>
        <v>0.62068965517241381</v>
      </c>
      <c r="R224" s="4">
        <v>0.53</v>
      </c>
      <c r="S224">
        <v>30</v>
      </c>
    </row>
    <row r="225" spans="1:19" x14ac:dyDescent="0.25">
      <c r="A225" t="s">
        <v>89</v>
      </c>
      <c r="B225">
        <v>2020</v>
      </c>
      <c r="C225">
        <v>2019</v>
      </c>
      <c r="D225" t="s">
        <v>39</v>
      </c>
      <c r="E225">
        <v>1282</v>
      </c>
      <c r="F225" s="4">
        <v>54.961199999999998</v>
      </c>
      <c r="G225" s="4">
        <v>23.621220000000001</v>
      </c>
      <c r="H225" s="5">
        <v>32</v>
      </c>
      <c r="I225">
        <v>16.600000000000001</v>
      </c>
      <c r="J225" s="4">
        <f t="shared" si="15"/>
        <v>48.6</v>
      </c>
      <c r="K225">
        <v>46</v>
      </c>
      <c r="L225">
        <v>98</v>
      </c>
      <c r="M225">
        <v>7.1999999999999995E-2</v>
      </c>
      <c r="N225">
        <v>2.5000000000000001E-2</v>
      </c>
      <c r="O225">
        <f t="shared" si="16"/>
        <v>4.6999999999999993E-2</v>
      </c>
      <c r="P225" s="6">
        <f t="shared" si="17"/>
        <v>0.2873563218390805</v>
      </c>
      <c r="Q225" s="6">
        <f t="shared" si="18"/>
        <v>0.54022988505747127</v>
      </c>
      <c r="R225" s="4">
        <v>0.56000000000000005</v>
      </c>
      <c r="S225">
        <v>30</v>
      </c>
    </row>
    <row r="226" spans="1:19" x14ac:dyDescent="0.25">
      <c r="A226" t="s">
        <v>89</v>
      </c>
      <c r="B226">
        <v>2020</v>
      </c>
      <c r="C226">
        <v>2019</v>
      </c>
      <c r="D226" t="s">
        <v>39</v>
      </c>
      <c r="E226">
        <v>1292</v>
      </c>
      <c r="F226" s="4">
        <v>59.541299999999993</v>
      </c>
      <c r="G226" s="4">
        <v>25.589654999999997</v>
      </c>
      <c r="H226" s="5">
        <v>31</v>
      </c>
      <c r="I226">
        <v>20.7</v>
      </c>
      <c r="J226" s="4">
        <f t="shared" si="15"/>
        <v>51.7</v>
      </c>
      <c r="K226">
        <v>44</v>
      </c>
      <c r="L226">
        <v>94</v>
      </c>
      <c r="M226">
        <v>8.2000000000000003E-2</v>
      </c>
      <c r="N226">
        <v>0.02</v>
      </c>
      <c r="O226">
        <f t="shared" si="16"/>
        <v>6.2E-2</v>
      </c>
      <c r="P226" s="6">
        <f t="shared" si="17"/>
        <v>0.22988505747126439</v>
      </c>
      <c r="Q226" s="6">
        <f t="shared" si="18"/>
        <v>0.71264367816091956</v>
      </c>
      <c r="R226" s="4">
        <v>0.45</v>
      </c>
      <c r="S226">
        <v>30</v>
      </c>
    </row>
    <row r="227" spans="1:19" x14ac:dyDescent="0.25">
      <c r="A227" t="s">
        <v>9</v>
      </c>
      <c r="B227">
        <v>2020</v>
      </c>
      <c r="C227">
        <v>2019</v>
      </c>
      <c r="D227" t="s">
        <v>40</v>
      </c>
      <c r="E227">
        <v>1231</v>
      </c>
      <c r="F227">
        <v>62.2</v>
      </c>
      <c r="G227">
        <v>16</v>
      </c>
      <c r="H227">
        <v>51</v>
      </c>
      <c r="I227">
        <v>16</v>
      </c>
      <c r="J227" s="4">
        <f t="shared" si="15"/>
        <v>67</v>
      </c>
      <c r="K227">
        <v>50</v>
      </c>
      <c r="L227">
        <v>98</v>
      </c>
      <c r="M227">
        <v>8.5999999999999993E-2</v>
      </c>
      <c r="N227">
        <v>0.02</v>
      </c>
      <c r="O227">
        <f t="shared" si="16"/>
        <v>6.5999999999999989E-2</v>
      </c>
      <c r="P227" s="6">
        <f t="shared" si="17"/>
        <v>0.22988505747126439</v>
      </c>
      <c r="Q227" s="6">
        <f t="shared" si="18"/>
        <v>0.75862068965517238</v>
      </c>
      <c r="R227" s="4">
        <v>0.3</v>
      </c>
      <c r="S227">
        <v>30</v>
      </c>
    </row>
    <row r="228" spans="1:19" x14ac:dyDescent="0.25">
      <c r="A228" t="s">
        <v>9</v>
      </c>
      <c r="B228">
        <v>2020</v>
      </c>
      <c r="C228">
        <v>2019</v>
      </c>
      <c r="D228" t="s">
        <v>40</v>
      </c>
      <c r="E228">
        <v>1241</v>
      </c>
      <c r="F228">
        <v>43.1</v>
      </c>
      <c r="G228">
        <v>10.6</v>
      </c>
      <c r="H228">
        <v>35</v>
      </c>
      <c r="I228">
        <v>14</v>
      </c>
      <c r="J228" s="4">
        <f t="shared" si="15"/>
        <v>49</v>
      </c>
      <c r="K228">
        <v>48</v>
      </c>
      <c r="L228">
        <v>100</v>
      </c>
      <c r="M228">
        <v>7.3999999999999996E-2</v>
      </c>
      <c r="N228">
        <v>2.5999999999999999E-2</v>
      </c>
      <c r="O228">
        <f t="shared" si="16"/>
        <v>4.8000000000000001E-2</v>
      </c>
      <c r="P228" s="6">
        <f t="shared" si="17"/>
        <v>0.2988505747126437</v>
      </c>
      <c r="Q228" s="6">
        <f t="shared" si="18"/>
        <v>0.55172413793103459</v>
      </c>
      <c r="R228" s="4">
        <v>0.51</v>
      </c>
      <c r="S228">
        <v>30</v>
      </c>
    </row>
    <row r="229" spans="1:19" x14ac:dyDescent="0.25">
      <c r="A229" t="s">
        <v>9</v>
      </c>
      <c r="B229">
        <v>2020</v>
      </c>
      <c r="C229">
        <v>2019</v>
      </c>
      <c r="D229" t="s">
        <v>40</v>
      </c>
      <c r="E229">
        <v>1251</v>
      </c>
      <c r="F229">
        <v>42.7</v>
      </c>
      <c r="G229">
        <v>26.1</v>
      </c>
      <c r="H229">
        <v>33</v>
      </c>
      <c r="I229">
        <v>20</v>
      </c>
      <c r="J229" s="4">
        <f t="shared" si="15"/>
        <v>53</v>
      </c>
      <c r="K229">
        <v>36</v>
      </c>
      <c r="L229">
        <v>100</v>
      </c>
      <c r="M229">
        <v>8.5000000000000006E-2</v>
      </c>
      <c r="N229">
        <v>2.1999999999999999E-2</v>
      </c>
      <c r="O229">
        <f t="shared" si="16"/>
        <v>6.3E-2</v>
      </c>
      <c r="P229" s="6">
        <f t="shared" si="17"/>
        <v>0.25287356321839083</v>
      </c>
      <c r="Q229" s="6">
        <f t="shared" si="18"/>
        <v>0.72413793103448276</v>
      </c>
      <c r="R229" s="4">
        <v>0.13</v>
      </c>
      <c r="S229">
        <v>30</v>
      </c>
    </row>
    <row r="230" spans="1:19" x14ac:dyDescent="0.25">
      <c r="A230" t="s">
        <v>15</v>
      </c>
      <c r="B230">
        <v>2020</v>
      </c>
      <c r="C230">
        <v>2019</v>
      </c>
      <c r="D230" t="s">
        <v>40</v>
      </c>
      <c r="E230">
        <v>1261</v>
      </c>
      <c r="F230">
        <v>44.8</v>
      </c>
      <c r="G230">
        <v>14</v>
      </c>
      <c r="H230">
        <v>37</v>
      </c>
      <c r="I230">
        <v>17</v>
      </c>
      <c r="J230" s="4">
        <f t="shared" si="15"/>
        <v>54</v>
      </c>
      <c r="K230">
        <v>44</v>
      </c>
      <c r="L230">
        <v>99</v>
      </c>
      <c r="M230">
        <v>8.1000000000000003E-2</v>
      </c>
      <c r="N230">
        <v>2.5000000000000001E-2</v>
      </c>
      <c r="O230">
        <f t="shared" si="16"/>
        <v>5.6000000000000001E-2</v>
      </c>
      <c r="P230" s="6">
        <f t="shared" si="17"/>
        <v>0.2873563218390805</v>
      </c>
      <c r="Q230" s="6">
        <f t="shared" si="18"/>
        <v>0.64367816091954033</v>
      </c>
      <c r="R230" s="4">
        <v>0.52</v>
      </c>
      <c r="S230">
        <v>30</v>
      </c>
    </row>
    <row r="231" spans="1:19" x14ac:dyDescent="0.25">
      <c r="A231" t="s">
        <v>15</v>
      </c>
      <c r="B231">
        <v>2020</v>
      </c>
      <c r="C231">
        <v>2019</v>
      </c>
      <c r="D231" t="s">
        <v>40</v>
      </c>
      <c r="E231">
        <v>1271</v>
      </c>
      <c r="F231">
        <v>55.6</v>
      </c>
      <c r="G231">
        <v>19.5</v>
      </c>
      <c r="H231">
        <v>33</v>
      </c>
      <c r="I231">
        <v>14</v>
      </c>
      <c r="J231" s="4">
        <f t="shared" si="15"/>
        <v>47</v>
      </c>
      <c r="K231">
        <v>44</v>
      </c>
      <c r="L231">
        <v>98</v>
      </c>
      <c r="M231">
        <v>7.3999999999999996E-2</v>
      </c>
      <c r="N231">
        <v>0.02</v>
      </c>
      <c r="O231">
        <f t="shared" si="16"/>
        <v>5.3999999999999992E-2</v>
      </c>
      <c r="P231" s="6">
        <f t="shared" si="17"/>
        <v>0.22988505747126439</v>
      </c>
      <c r="Q231" s="6">
        <f t="shared" si="18"/>
        <v>0.6206896551724137</v>
      </c>
      <c r="R231" s="4">
        <v>0.4</v>
      </c>
      <c r="S231">
        <v>30</v>
      </c>
    </row>
    <row r="232" spans="1:19" x14ac:dyDescent="0.25">
      <c r="A232" t="s">
        <v>15</v>
      </c>
      <c r="B232">
        <v>2020</v>
      </c>
      <c r="C232">
        <v>2019</v>
      </c>
      <c r="D232" t="s">
        <v>40</v>
      </c>
      <c r="E232">
        <v>1281</v>
      </c>
      <c r="F232">
        <v>42.5</v>
      </c>
      <c r="G232">
        <v>12.8</v>
      </c>
      <c r="H232">
        <v>52</v>
      </c>
      <c r="I232">
        <v>16</v>
      </c>
      <c r="J232" s="4">
        <f t="shared" si="15"/>
        <v>68</v>
      </c>
      <c r="K232">
        <v>51</v>
      </c>
      <c r="L232">
        <v>100</v>
      </c>
      <c r="M232">
        <v>7.0999999999999994E-2</v>
      </c>
      <c r="N232">
        <v>2.5000000000000001E-2</v>
      </c>
      <c r="O232">
        <f t="shared" si="16"/>
        <v>4.5999999999999992E-2</v>
      </c>
      <c r="P232" s="6">
        <f t="shared" si="17"/>
        <v>0.2873563218390805</v>
      </c>
      <c r="Q232" s="6">
        <f t="shared" si="18"/>
        <v>0.52873563218390796</v>
      </c>
      <c r="R232" s="4">
        <v>0.3</v>
      </c>
      <c r="S232">
        <v>30</v>
      </c>
    </row>
    <row r="233" spans="1:19" x14ac:dyDescent="0.25">
      <c r="A233" t="s">
        <v>17</v>
      </c>
      <c r="B233">
        <v>2020</v>
      </c>
      <c r="C233">
        <v>2019</v>
      </c>
      <c r="D233" t="s">
        <v>40</v>
      </c>
      <c r="E233">
        <v>1291</v>
      </c>
      <c r="F233">
        <v>52.6</v>
      </c>
      <c r="G233">
        <v>11</v>
      </c>
      <c r="H233">
        <v>52</v>
      </c>
      <c r="I233">
        <v>16</v>
      </c>
      <c r="J233" s="4">
        <f t="shared" si="15"/>
        <v>68</v>
      </c>
      <c r="K233">
        <v>43</v>
      </c>
      <c r="L233">
        <v>97</v>
      </c>
      <c r="M233">
        <v>6.8000000000000005E-2</v>
      </c>
      <c r="N233">
        <v>2.5999999999999999E-2</v>
      </c>
      <c r="O233">
        <f t="shared" si="16"/>
        <v>4.200000000000001E-2</v>
      </c>
      <c r="P233" s="6">
        <f t="shared" si="17"/>
        <v>0.2988505747126437</v>
      </c>
      <c r="Q233" s="6">
        <f t="shared" si="18"/>
        <v>0.4827586206896553</v>
      </c>
      <c r="R233" s="4">
        <v>0.43</v>
      </c>
      <c r="S233">
        <v>30</v>
      </c>
    </row>
    <row r="234" spans="1:19" x14ac:dyDescent="0.25">
      <c r="A234" t="s">
        <v>17</v>
      </c>
      <c r="B234">
        <v>2020</v>
      </c>
      <c r="C234">
        <v>2019</v>
      </c>
      <c r="D234" t="s">
        <v>40</v>
      </c>
      <c r="E234">
        <v>1292</v>
      </c>
      <c r="F234">
        <v>69.900000000000006</v>
      </c>
      <c r="G234">
        <v>22.1</v>
      </c>
      <c r="H234">
        <v>45</v>
      </c>
      <c r="I234">
        <v>21</v>
      </c>
      <c r="J234" s="4">
        <f t="shared" si="15"/>
        <v>66</v>
      </c>
      <c r="K234">
        <v>52</v>
      </c>
      <c r="L234">
        <v>100</v>
      </c>
      <c r="M234">
        <v>7.4999999999999997E-2</v>
      </c>
      <c r="N234">
        <v>0.02</v>
      </c>
      <c r="O234">
        <f t="shared" si="16"/>
        <v>5.4999999999999993E-2</v>
      </c>
      <c r="P234" s="6">
        <f t="shared" si="17"/>
        <v>0.22988505747126439</v>
      </c>
      <c r="Q234" s="6">
        <f t="shared" si="18"/>
        <v>0.63218390804597702</v>
      </c>
      <c r="R234" s="4">
        <v>0.32</v>
      </c>
      <c r="S234">
        <v>30</v>
      </c>
    </row>
    <row r="235" spans="1:19" x14ac:dyDescent="0.25">
      <c r="A235" t="s">
        <v>87</v>
      </c>
      <c r="B235">
        <v>2020</v>
      </c>
      <c r="C235">
        <v>2019</v>
      </c>
      <c r="D235" t="s">
        <v>40</v>
      </c>
      <c r="E235">
        <v>1232</v>
      </c>
      <c r="F235">
        <v>64.5</v>
      </c>
      <c r="G235">
        <v>14.3</v>
      </c>
      <c r="H235">
        <v>32</v>
      </c>
      <c r="I235">
        <v>23</v>
      </c>
      <c r="J235" s="4">
        <f t="shared" si="15"/>
        <v>55</v>
      </c>
      <c r="K235">
        <v>36</v>
      </c>
      <c r="L235">
        <v>97</v>
      </c>
      <c r="M235">
        <v>7.0999999999999994E-2</v>
      </c>
      <c r="N235">
        <v>2.1999999999999999E-2</v>
      </c>
      <c r="O235">
        <f t="shared" si="16"/>
        <v>4.8999999999999995E-2</v>
      </c>
      <c r="P235" s="6">
        <f t="shared" si="17"/>
        <v>0.25287356321839083</v>
      </c>
      <c r="Q235" s="6">
        <f t="shared" si="18"/>
        <v>0.56321839080459768</v>
      </c>
      <c r="R235" s="4">
        <v>0.44</v>
      </c>
      <c r="S235">
        <v>30</v>
      </c>
    </row>
    <row r="236" spans="1:19" x14ac:dyDescent="0.25">
      <c r="A236" t="s">
        <v>88</v>
      </c>
      <c r="B236">
        <v>2020</v>
      </c>
      <c r="C236">
        <v>2019</v>
      </c>
      <c r="D236" t="s">
        <v>40</v>
      </c>
      <c r="E236">
        <v>1242</v>
      </c>
      <c r="F236">
        <v>52.2</v>
      </c>
      <c r="G236">
        <v>16.899999999999999</v>
      </c>
      <c r="H236">
        <v>50</v>
      </c>
      <c r="I236">
        <v>13</v>
      </c>
      <c r="J236" s="4">
        <f t="shared" si="15"/>
        <v>63</v>
      </c>
      <c r="K236">
        <v>44</v>
      </c>
      <c r="L236">
        <v>98</v>
      </c>
      <c r="M236">
        <v>0.08</v>
      </c>
      <c r="N236">
        <v>2.3E-2</v>
      </c>
      <c r="O236">
        <f t="shared" si="16"/>
        <v>5.7000000000000002E-2</v>
      </c>
      <c r="P236" s="6">
        <f t="shared" si="17"/>
        <v>0.26436781609195403</v>
      </c>
      <c r="Q236" s="6">
        <f t="shared" si="18"/>
        <v>0.65517241379310354</v>
      </c>
      <c r="R236" s="4">
        <v>0.54</v>
      </c>
      <c r="S236">
        <v>30</v>
      </c>
    </row>
    <row r="237" spans="1:19" x14ac:dyDescent="0.25">
      <c r="A237" t="s">
        <v>88</v>
      </c>
      <c r="B237">
        <v>2020</v>
      </c>
      <c r="C237">
        <v>2019</v>
      </c>
      <c r="D237" t="s">
        <v>40</v>
      </c>
      <c r="E237">
        <v>1252</v>
      </c>
      <c r="F237">
        <v>46.2</v>
      </c>
      <c r="G237">
        <v>23.9</v>
      </c>
      <c r="H237">
        <v>44</v>
      </c>
      <c r="I237">
        <v>22</v>
      </c>
      <c r="J237" s="4">
        <f t="shared" si="15"/>
        <v>66</v>
      </c>
      <c r="K237">
        <v>51</v>
      </c>
      <c r="L237">
        <v>100</v>
      </c>
      <c r="M237">
        <v>7.9000000000000001E-2</v>
      </c>
      <c r="N237">
        <v>2.1000000000000001E-2</v>
      </c>
      <c r="O237">
        <f t="shared" si="16"/>
        <v>5.7999999999999996E-2</v>
      </c>
      <c r="P237" s="6">
        <f t="shared" si="17"/>
        <v>0.24137931034482762</v>
      </c>
      <c r="Q237" s="6">
        <f t="shared" si="18"/>
        <v>0.66666666666666663</v>
      </c>
      <c r="R237" s="4">
        <v>0.57999999999999996</v>
      </c>
      <c r="S237">
        <v>30</v>
      </c>
    </row>
    <row r="238" spans="1:19" x14ac:dyDescent="0.25">
      <c r="A238" t="s">
        <v>19</v>
      </c>
      <c r="B238">
        <v>2020</v>
      </c>
      <c r="C238">
        <v>2019</v>
      </c>
      <c r="D238" t="s">
        <v>40</v>
      </c>
      <c r="E238">
        <v>1262</v>
      </c>
      <c r="F238">
        <v>66.2</v>
      </c>
      <c r="G238">
        <v>18.899999999999999</v>
      </c>
      <c r="H238">
        <v>40</v>
      </c>
      <c r="I238">
        <v>20</v>
      </c>
      <c r="J238" s="4">
        <f t="shared" si="15"/>
        <v>60</v>
      </c>
      <c r="K238">
        <v>41</v>
      </c>
      <c r="L238">
        <v>99</v>
      </c>
      <c r="M238">
        <v>8.2000000000000003E-2</v>
      </c>
      <c r="N238">
        <v>1.7999999999999999E-2</v>
      </c>
      <c r="O238">
        <f t="shared" si="16"/>
        <v>6.4000000000000001E-2</v>
      </c>
      <c r="P238" s="6">
        <f t="shared" si="17"/>
        <v>0.20689655172413793</v>
      </c>
      <c r="Q238" s="6">
        <f t="shared" si="18"/>
        <v>0.73563218390804608</v>
      </c>
      <c r="R238" s="4">
        <v>0.25</v>
      </c>
      <c r="S238">
        <v>30</v>
      </c>
    </row>
    <row r="239" spans="1:19" x14ac:dyDescent="0.25">
      <c r="A239" t="s">
        <v>19</v>
      </c>
      <c r="B239">
        <v>2020</v>
      </c>
      <c r="C239">
        <v>2019</v>
      </c>
      <c r="D239" t="s">
        <v>40</v>
      </c>
      <c r="E239">
        <v>1272</v>
      </c>
      <c r="F239">
        <v>64.599999999999994</v>
      </c>
      <c r="G239">
        <v>16.8</v>
      </c>
      <c r="H239">
        <v>30</v>
      </c>
      <c r="I239">
        <v>17</v>
      </c>
      <c r="J239" s="4">
        <f t="shared" si="15"/>
        <v>47</v>
      </c>
      <c r="K239">
        <v>45</v>
      </c>
      <c r="L239">
        <v>97</v>
      </c>
      <c r="M239">
        <v>8.1000000000000003E-2</v>
      </c>
      <c r="N239">
        <v>2.4E-2</v>
      </c>
      <c r="O239">
        <f t="shared" si="16"/>
        <v>5.7000000000000002E-2</v>
      </c>
      <c r="P239" s="6">
        <f t="shared" si="17"/>
        <v>0.27586206896551729</v>
      </c>
      <c r="Q239" s="6">
        <f t="shared" si="18"/>
        <v>0.65517241379310354</v>
      </c>
      <c r="R239" s="4">
        <v>0.51</v>
      </c>
      <c r="S239">
        <v>30</v>
      </c>
    </row>
    <row r="240" spans="1:19" x14ac:dyDescent="0.25">
      <c r="A240" t="s">
        <v>89</v>
      </c>
      <c r="B240">
        <v>2020</v>
      </c>
      <c r="C240">
        <v>2019</v>
      </c>
      <c r="D240" t="s">
        <v>40</v>
      </c>
      <c r="E240">
        <v>1282</v>
      </c>
      <c r="F240">
        <v>55.5</v>
      </c>
      <c r="G240">
        <v>24.9</v>
      </c>
      <c r="H240">
        <v>36</v>
      </c>
      <c r="I240">
        <v>12</v>
      </c>
      <c r="J240" s="4">
        <f t="shared" si="15"/>
        <v>48</v>
      </c>
      <c r="K240">
        <v>51</v>
      </c>
      <c r="L240">
        <v>99</v>
      </c>
      <c r="M240">
        <v>7.0999999999999994E-2</v>
      </c>
      <c r="N240">
        <v>2.1000000000000001E-2</v>
      </c>
      <c r="O240">
        <f t="shared" si="16"/>
        <v>4.9999999999999989E-2</v>
      </c>
      <c r="P240" s="6">
        <f t="shared" si="17"/>
        <v>0.24137931034482762</v>
      </c>
      <c r="Q240" s="6">
        <f t="shared" si="18"/>
        <v>0.57471264367816088</v>
      </c>
      <c r="R240" s="4">
        <v>0.41</v>
      </c>
      <c r="S240">
        <v>30</v>
      </c>
    </row>
    <row r="241" spans="1:19" x14ac:dyDescent="0.25">
      <c r="A241" t="s">
        <v>89</v>
      </c>
      <c r="B241">
        <v>2020</v>
      </c>
      <c r="C241">
        <v>2019</v>
      </c>
      <c r="D241" t="s">
        <v>40</v>
      </c>
      <c r="E241">
        <v>1292</v>
      </c>
      <c r="F241">
        <v>50.4</v>
      </c>
      <c r="G241">
        <v>25.6</v>
      </c>
      <c r="H241">
        <v>45</v>
      </c>
      <c r="I241">
        <v>18</v>
      </c>
      <c r="J241" s="4">
        <f t="shared" si="15"/>
        <v>63</v>
      </c>
      <c r="K241">
        <v>41</v>
      </c>
      <c r="L241">
        <v>100</v>
      </c>
      <c r="M241">
        <v>7.1999999999999995E-2</v>
      </c>
      <c r="N241">
        <v>2.3E-2</v>
      </c>
      <c r="O241">
        <f t="shared" si="16"/>
        <v>4.8999999999999995E-2</v>
      </c>
      <c r="P241" s="6">
        <f t="shared" si="17"/>
        <v>0.26436781609195403</v>
      </c>
      <c r="Q241" s="6">
        <f t="shared" si="18"/>
        <v>0.56321839080459768</v>
      </c>
      <c r="R241" s="4">
        <v>0.32</v>
      </c>
      <c r="S241">
        <v>30</v>
      </c>
    </row>
    <row r="242" spans="1:19" x14ac:dyDescent="0.25">
      <c r="A242" t="s">
        <v>9</v>
      </c>
      <c r="B242">
        <v>2020</v>
      </c>
      <c r="C242">
        <v>2019</v>
      </c>
      <c r="D242" t="s">
        <v>41</v>
      </c>
      <c r="E242">
        <v>1231</v>
      </c>
      <c r="F242">
        <v>49</v>
      </c>
      <c r="G242">
        <v>13</v>
      </c>
      <c r="H242">
        <v>41</v>
      </c>
      <c r="I242">
        <v>18</v>
      </c>
      <c r="J242" s="4">
        <f t="shared" si="15"/>
        <v>59</v>
      </c>
      <c r="K242">
        <v>51</v>
      </c>
      <c r="L242">
        <v>97</v>
      </c>
      <c r="M242">
        <v>8.2000000000000003E-2</v>
      </c>
      <c r="N242">
        <v>2.1999999999999999E-2</v>
      </c>
      <c r="O242">
        <f t="shared" si="16"/>
        <v>6.0000000000000005E-2</v>
      </c>
      <c r="P242" s="6">
        <f t="shared" si="17"/>
        <v>0.25287356321839083</v>
      </c>
      <c r="Q242" s="6">
        <f t="shared" si="18"/>
        <v>0.68965517241379326</v>
      </c>
      <c r="R242" s="4">
        <v>0.15</v>
      </c>
      <c r="S242">
        <v>30</v>
      </c>
    </row>
    <row r="243" spans="1:19" x14ac:dyDescent="0.25">
      <c r="A243" t="s">
        <v>9</v>
      </c>
      <c r="B243">
        <v>2020</v>
      </c>
      <c r="C243">
        <v>2019</v>
      </c>
      <c r="D243" t="s">
        <v>41</v>
      </c>
      <c r="E243">
        <v>1241</v>
      </c>
      <c r="F243">
        <v>47</v>
      </c>
      <c r="G243">
        <v>15</v>
      </c>
      <c r="H243">
        <v>50</v>
      </c>
      <c r="I243">
        <v>18</v>
      </c>
      <c r="J243" s="4">
        <f t="shared" si="15"/>
        <v>68</v>
      </c>
      <c r="K243">
        <v>47</v>
      </c>
      <c r="L243">
        <v>100</v>
      </c>
      <c r="M243">
        <v>7.0999999999999994E-2</v>
      </c>
      <c r="N243">
        <v>1.7999999999999999E-2</v>
      </c>
      <c r="O243">
        <f t="shared" si="16"/>
        <v>5.2999999999999992E-2</v>
      </c>
      <c r="P243" s="6">
        <f t="shared" si="17"/>
        <v>0.20689655172413793</v>
      </c>
      <c r="Q243" s="6">
        <f t="shared" si="18"/>
        <v>0.6091954022988505</v>
      </c>
      <c r="R243" s="4">
        <v>0.6</v>
      </c>
      <c r="S243">
        <v>30</v>
      </c>
    </row>
    <row r="244" spans="1:19" x14ac:dyDescent="0.25">
      <c r="A244" t="s">
        <v>9</v>
      </c>
      <c r="B244">
        <v>2020</v>
      </c>
      <c r="C244">
        <v>2019</v>
      </c>
      <c r="D244" t="s">
        <v>41</v>
      </c>
      <c r="E244">
        <v>1251</v>
      </c>
      <c r="F244">
        <v>59</v>
      </c>
      <c r="G244">
        <v>12</v>
      </c>
      <c r="H244">
        <v>31</v>
      </c>
      <c r="I244">
        <v>13</v>
      </c>
      <c r="J244" s="4">
        <f t="shared" si="15"/>
        <v>44</v>
      </c>
      <c r="K244">
        <v>51</v>
      </c>
      <c r="L244">
        <v>99</v>
      </c>
      <c r="M244">
        <v>6.2E-2</v>
      </c>
      <c r="N244">
        <v>2.5999999999999999E-2</v>
      </c>
      <c r="O244">
        <f t="shared" si="16"/>
        <v>3.6000000000000004E-2</v>
      </c>
      <c r="P244" s="6">
        <f t="shared" si="17"/>
        <v>0.2988505747126437</v>
      </c>
      <c r="Q244" s="6">
        <f t="shared" si="18"/>
        <v>0.41379310344827591</v>
      </c>
      <c r="R244" s="4">
        <v>0.25</v>
      </c>
      <c r="S244">
        <v>30</v>
      </c>
    </row>
    <row r="245" spans="1:19" x14ac:dyDescent="0.25">
      <c r="A245" t="s">
        <v>15</v>
      </c>
      <c r="B245">
        <v>2020</v>
      </c>
      <c r="C245">
        <v>2019</v>
      </c>
      <c r="D245" t="s">
        <v>41</v>
      </c>
      <c r="E245">
        <v>1261</v>
      </c>
      <c r="F245">
        <v>50</v>
      </c>
      <c r="G245">
        <v>18</v>
      </c>
      <c r="H245">
        <v>47</v>
      </c>
      <c r="I245">
        <v>16</v>
      </c>
      <c r="J245" s="4">
        <f t="shared" si="15"/>
        <v>63</v>
      </c>
      <c r="K245">
        <v>54</v>
      </c>
      <c r="L245">
        <v>97</v>
      </c>
      <c r="M245">
        <v>6.3E-2</v>
      </c>
      <c r="N245">
        <v>2.1999999999999999E-2</v>
      </c>
      <c r="O245">
        <f t="shared" si="16"/>
        <v>4.1000000000000002E-2</v>
      </c>
      <c r="P245" s="6">
        <f t="shared" si="17"/>
        <v>0.25287356321839083</v>
      </c>
      <c r="Q245" s="6">
        <f t="shared" si="18"/>
        <v>0.47126436781609199</v>
      </c>
      <c r="R245" s="4">
        <v>0.39</v>
      </c>
      <c r="S245">
        <v>30</v>
      </c>
    </row>
    <row r="246" spans="1:19" x14ac:dyDescent="0.25">
      <c r="A246" t="s">
        <v>15</v>
      </c>
      <c r="B246">
        <v>2020</v>
      </c>
      <c r="C246">
        <v>2019</v>
      </c>
      <c r="D246" t="s">
        <v>41</v>
      </c>
      <c r="E246">
        <v>1271</v>
      </c>
      <c r="F246">
        <v>52</v>
      </c>
      <c r="G246">
        <v>17</v>
      </c>
      <c r="H246">
        <v>32</v>
      </c>
      <c r="I246">
        <v>18</v>
      </c>
      <c r="J246" s="4">
        <f t="shared" si="15"/>
        <v>50</v>
      </c>
      <c r="K246">
        <v>51</v>
      </c>
      <c r="L246">
        <v>98</v>
      </c>
      <c r="M246">
        <v>6.3E-2</v>
      </c>
      <c r="N246">
        <v>1.9E-2</v>
      </c>
      <c r="O246">
        <f t="shared" si="16"/>
        <v>4.3999999999999997E-2</v>
      </c>
      <c r="P246" s="6">
        <f t="shared" si="17"/>
        <v>0.21839080459770116</v>
      </c>
      <c r="Q246" s="6">
        <f t="shared" si="18"/>
        <v>0.50574712643678166</v>
      </c>
      <c r="R246" s="4">
        <v>0.46</v>
      </c>
      <c r="S246">
        <v>30</v>
      </c>
    </row>
    <row r="247" spans="1:19" x14ac:dyDescent="0.25">
      <c r="A247" t="s">
        <v>15</v>
      </c>
      <c r="B247">
        <v>2020</v>
      </c>
      <c r="C247">
        <v>2019</v>
      </c>
      <c r="D247" t="s">
        <v>41</v>
      </c>
      <c r="E247">
        <v>1281</v>
      </c>
      <c r="F247">
        <v>47</v>
      </c>
      <c r="G247">
        <v>12</v>
      </c>
      <c r="H247">
        <v>30</v>
      </c>
      <c r="I247">
        <v>16</v>
      </c>
      <c r="J247" s="4">
        <f t="shared" ref="J247:J310" si="19">H247+I247</f>
        <v>46</v>
      </c>
      <c r="K247">
        <v>36</v>
      </c>
      <c r="L247">
        <v>97</v>
      </c>
      <c r="M247">
        <v>7.0000000000000007E-2</v>
      </c>
      <c r="N247">
        <v>2.5999999999999999E-2</v>
      </c>
      <c r="O247">
        <f t="shared" ref="O247:O310" si="20">M247-N247</f>
        <v>4.4000000000000011E-2</v>
      </c>
      <c r="P247" s="6">
        <f t="shared" ref="P247:P310" si="21">N247/$M$2</f>
        <v>0.2988505747126437</v>
      </c>
      <c r="Q247" s="6">
        <f t="shared" ref="Q247:Q310" si="22">O247/$M$2</f>
        <v>0.50574712643678177</v>
      </c>
      <c r="R247" s="4">
        <v>0.55000000000000004</v>
      </c>
      <c r="S247">
        <v>30</v>
      </c>
    </row>
    <row r="248" spans="1:19" x14ac:dyDescent="0.25">
      <c r="A248" t="s">
        <v>17</v>
      </c>
      <c r="B248">
        <v>2020</v>
      </c>
      <c r="C248">
        <v>2019</v>
      </c>
      <c r="D248" t="s">
        <v>41</v>
      </c>
      <c r="E248">
        <v>1291</v>
      </c>
      <c r="F248">
        <v>41</v>
      </c>
      <c r="G248">
        <v>18</v>
      </c>
      <c r="H248">
        <v>48</v>
      </c>
      <c r="I248">
        <v>21</v>
      </c>
      <c r="J248" s="4">
        <f t="shared" si="19"/>
        <v>69</v>
      </c>
      <c r="K248">
        <v>36</v>
      </c>
      <c r="L248">
        <v>99</v>
      </c>
      <c r="M248">
        <v>7.0999999999999994E-2</v>
      </c>
      <c r="N248">
        <v>2.1999999999999999E-2</v>
      </c>
      <c r="O248">
        <f t="shared" si="20"/>
        <v>4.8999999999999995E-2</v>
      </c>
      <c r="P248" s="6">
        <f t="shared" si="21"/>
        <v>0.25287356321839083</v>
      </c>
      <c r="Q248" s="6">
        <f t="shared" si="22"/>
        <v>0.56321839080459768</v>
      </c>
      <c r="R248" s="4">
        <v>0.4</v>
      </c>
      <c r="S248">
        <v>30</v>
      </c>
    </row>
    <row r="249" spans="1:19" x14ac:dyDescent="0.25">
      <c r="A249" t="s">
        <v>17</v>
      </c>
      <c r="B249">
        <v>2020</v>
      </c>
      <c r="C249">
        <v>2019</v>
      </c>
      <c r="D249" t="s">
        <v>41</v>
      </c>
      <c r="E249">
        <v>1292</v>
      </c>
      <c r="F249">
        <v>44</v>
      </c>
      <c r="G249">
        <v>14</v>
      </c>
      <c r="H249">
        <v>50</v>
      </c>
      <c r="I249">
        <v>15</v>
      </c>
      <c r="J249" s="4">
        <f t="shared" si="19"/>
        <v>65</v>
      </c>
      <c r="K249">
        <v>49</v>
      </c>
      <c r="L249">
        <v>100</v>
      </c>
      <c r="M249">
        <v>8.2000000000000003E-2</v>
      </c>
      <c r="N249">
        <v>0.02</v>
      </c>
      <c r="O249">
        <f t="shared" si="20"/>
        <v>6.2E-2</v>
      </c>
      <c r="P249" s="6">
        <f t="shared" si="21"/>
        <v>0.22988505747126439</v>
      </c>
      <c r="Q249" s="6">
        <f t="shared" si="22"/>
        <v>0.71264367816091956</v>
      </c>
      <c r="R249" s="4">
        <v>0.12</v>
      </c>
      <c r="S249">
        <v>30</v>
      </c>
    </row>
    <row r="250" spans="1:19" x14ac:dyDescent="0.25">
      <c r="A250" t="s">
        <v>87</v>
      </c>
      <c r="B250">
        <v>2020</v>
      </c>
      <c r="C250">
        <v>2019</v>
      </c>
      <c r="D250" t="s">
        <v>41</v>
      </c>
      <c r="E250">
        <v>1232</v>
      </c>
      <c r="F250">
        <v>54</v>
      </c>
      <c r="G250">
        <v>16</v>
      </c>
      <c r="H250">
        <v>47</v>
      </c>
      <c r="I250">
        <v>18</v>
      </c>
      <c r="J250" s="4">
        <f t="shared" si="19"/>
        <v>65</v>
      </c>
      <c r="K250">
        <v>44</v>
      </c>
      <c r="L250">
        <v>98</v>
      </c>
      <c r="M250">
        <v>8.4000000000000005E-2</v>
      </c>
      <c r="N250">
        <v>2.1999999999999999E-2</v>
      </c>
      <c r="O250">
        <f t="shared" si="20"/>
        <v>6.2000000000000006E-2</v>
      </c>
      <c r="P250" s="6">
        <f t="shared" si="21"/>
        <v>0.25287356321839083</v>
      </c>
      <c r="Q250" s="6">
        <f t="shared" si="22"/>
        <v>0.71264367816091967</v>
      </c>
      <c r="R250" s="4">
        <v>0.51</v>
      </c>
      <c r="S250">
        <v>30</v>
      </c>
    </row>
    <row r="251" spans="1:19" x14ac:dyDescent="0.25">
      <c r="A251" t="s">
        <v>88</v>
      </c>
      <c r="B251">
        <v>2020</v>
      </c>
      <c r="C251">
        <v>2019</v>
      </c>
      <c r="D251" t="s">
        <v>41</v>
      </c>
      <c r="E251">
        <v>1242</v>
      </c>
      <c r="F251">
        <v>56</v>
      </c>
      <c r="G251">
        <v>18</v>
      </c>
      <c r="H251">
        <v>39</v>
      </c>
      <c r="I251">
        <v>13</v>
      </c>
      <c r="J251" s="4">
        <f t="shared" si="19"/>
        <v>52</v>
      </c>
      <c r="K251">
        <v>31</v>
      </c>
      <c r="L251">
        <v>100</v>
      </c>
      <c r="M251">
        <v>8.3000000000000004E-2</v>
      </c>
      <c r="N251">
        <v>2.5999999999999999E-2</v>
      </c>
      <c r="O251">
        <f t="shared" si="20"/>
        <v>5.7000000000000009E-2</v>
      </c>
      <c r="P251" s="6">
        <f t="shared" si="21"/>
        <v>0.2988505747126437</v>
      </c>
      <c r="Q251" s="6">
        <f t="shared" si="22"/>
        <v>0.65517241379310365</v>
      </c>
      <c r="R251" s="4">
        <v>0.38</v>
      </c>
      <c r="S251">
        <v>30</v>
      </c>
    </row>
    <row r="252" spans="1:19" x14ac:dyDescent="0.25">
      <c r="A252" t="s">
        <v>88</v>
      </c>
      <c r="B252">
        <v>2020</v>
      </c>
      <c r="C252">
        <v>2019</v>
      </c>
      <c r="D252" t="s">
        <v>41</v>
      </c>
      <c r="E252">
        <v>1252</v>
      </c>
      <c r="F252">
        <v>42</v>
      </c>
      <c r="G252">
        <v>16</v>
      </c>
      <c r="H252">
        <v>41</v>
      </c>
      <c r="I252">
        <v>20</v>
      </c>
      <c r="J252" s="4">
        <f t="shared" si="19"/>
        <v>61</v>
      </c>
      <c r="K252">
        <v>55</v>
      </c>
      <c r="L252">
        <v>98</v>
      </c>
      <c r="M252">
        <v>8.4000000000000005E-2</v>
      </c>
      <c r="N252">
        <v>2.3E-2</v>
      </c>
      <c r="O252">
        <f t="shared" si="20"/>
        <v>6.1000000000000006E-2</v>
      </c>
      <c r="P252" s="6">
        <f t="shared" si="21"/>
        <v>0.26436781609195403</v>
      </c>
      <c r="Q252" s="6">
        <f t="shared" si="22"/>
        <v>0.70114942528735646</v>
      </c>
      <c r="R252" s="4">
        <v>0.45</v>
      </c>
      <c r="S252">
        <v>30</v>
      </c>
    </row>
    <row r="253" spans="1:19" x14ac:dyDescent="0.25">
      <c r="A253" t="s">
        <v>19</v>
      </c>
      <c r="B253">
        <v>2020</v>
      </c>
      <c r="C253">
        <v>2019</v>
      </c>
      <c r="D253" t="s">
        <v>41</v>
      </c>
      <c r="E253">
        <v>1262</v>
      </c>
      <c r="F253">
        <v>44</v>
      </c>
      <c r="G253">
        <v>15</v>
      </c>
      <c r="H253">
        <v>49</v>
      </c>
      <c r="I253">
        <v>14</v>
      </c>
      <c r="J253" s="4">
        <f t="shared" si="19"/>
        <v>63</v>
      </c>
      <c r="K253">
        <v>44</v>
      </c>
      <c r="L253">
        <v>98</v>
      </c>
      <c r="M253">
        <v>8.5000000000000006E-2</v>
      </c>
      <c r="N253">
        <v>2.1999999999999999E-2</v>
      </c>
      <c r="O253">
        <f t="shared" si="20"/>
        <v>6.3E-2</v>
      </c>
      <c r="P253" s="6">
        <f t="shared" si="21"/>
        <v>0.25287356321839083</v>
      </c>
      <c r="Q253" s="6">
        <f t="shared" si="22"/>
        <v>0.72413793103448276</v>
      </c>
      <c r="R253" s="4">
        <v>0.38</v>
      </c>
      <c r="S253">
        <v>30</v>
      </c>
    </row>
    <row r="254" spans="1:19" x14ac:dyDescent="0.25">
      <c r="A254" t="s">
        <v>19</v>
      </c>
      <c r="B254">
        <v>2020</v>
      </c>
      <c r="C254">
        <v>2019</v>
      </c>
      <c r="D254" t="s">
        <v>41</v>
      </c>
      <c r="E254">
        <v>1272</v>
      </c>
      <c r="F254">
        <v>38</v>
      </c>
      <c r="G254">
        <v>15</v>
      </c>
      <c r="H254">
        <v>37</v>
      </c>
      <c r="I254">
        <v>15</v>
      </c>
      <c r="J254" s="4">
        <f t="shared" si="19"/>
        <v>52</v>
      </c>
      <c r="K254">
        <v>57</v>
      </c>
      <c r="L254">
        <v>98</v>
      </c>
      <c r="M254">
        <v>6.6000000000000003E-2</v>
      </c>
      <c r="N254">
        <v>0.02</v>
      </c>
      <c r="O254">
        <f t="shared" si="20"/>
        <v>4.5999999999999999E-2</v>
      </c>
      <c r="P254" s="6">
        <f t="shared" si="21"/>
        <v>0.22988505747126439</v>
      </c>
      <c r="Q254" s="6">
        <f t="shared" si="22"/>
        <v>0.52873563218390807</v>
      </c>
      <c r="R254" s="4">
        <v>0.56999999999999995</v>
      </c>
      <c r="S254">
        <v>30</v>
      </c>
    </row>
    <row r="255" spans="1:19" x14ac:dyDescent="0.25">
      <c r="A255" t="s">
        <v>89</v>
      </c>
      <c r="B255">
        <v>2020</v>
      </c>
      <c r="C255">
        <v>2019</v>
      </c>
      <c r="D255" t="s">
        <v>41</v>
      </c>
      <c r="E255">
        <v>1282</v>
      </c>
      <c r="F255">
        <v>53</v>
      </c>
      <c r="G255">
        <v>15</v>
      </c>
      <c r="H255">
        <v>42</v>
      </c>
      <c r="I255">
        <v>14</v>
      </c>
      <c r="J255" s="4">
        <f t="shared" si="19"/>
        <v>56</v>
      </c>
      <c r="K255">
        <v>42</v>
      </c>
      <c r="L255">
        <v>100</v>
      </c>
      <c r="M255">
        <v>8.8999999999999996E-2</v>
      </c>
      <c r="N255">
        <v>2.1999999999999999E-2</v>
      </c>
      <c r="O255">
        <f t="shared" si="20"/>
        <v>6.7000000000000004E-2</v>
      </c>
      <c r="P255" s="6">
        <f t="shared" si="21"/>
        <v>0.25287356321839083</v>
      </c>
      <c r="Q255" s="6">
        <f t="shared" si="22"/>
        <v>0.77011494252873569</v>
      </c>
      <c r="R255" s="4">
        <v>0.23</v>
      </c>
      <c r="S255">
        <v>30</v>
      </c>
    </row>
    <row r="256" spans="1:19" x14ac:dyDescent="0.25">
      <c r="A256" t="s">
        <v>89</v>
      </c>
      <c r="B256">
        <v>2020</v>
      </c>
      <c r="C256">
        <v>2019</v>
      </c>
      <c r="D256" t="s">
        <v>41</v>
      </c>
      <c r="E256">
        <v>1292</v>
      </c>
      <c r="F256">
        <v>44</v>
      </c>
      <c r="G256">
        <v>15</v>
      </c>
      <c r="H256">
        <v>31</v>
      </c>
      <c r="I256">
        <v>19</v>
      </c>
      <c r="J256" s="4">
        <f t="shared" si="19"/>
        <v>50</v>
      </c>
      <c r="K256">
        <v>39</v>
      </c>
      <c r="L256">
        <v>100</v>
      </c>
      <c r="M256">
        <v>7.5999999999999998E-2</v>
      </c>
      <c r="N256">
        <v>0.02</v>
      </c>
      <c r="O256">
        <f t="shared" si="20"/>
        <v>5.5999999999999994E-2</v>
      </c>
      <c r="P256" s="6">
        <f t="shared" si="21"/>
        <v>0.22988505747126439</v>
      </c>
      <c r="Q256" s="6">
        <f t="shared" si="22"/>
        <v>0.64367816091954022</v>
      </c>
      <c r="R256" s="4">
        <v>0.19</v>
      </c>
      <c r="S256">
        <v>30</v>
      </c>
    </row>
    <row r="257" spans="1:19" x14ac:dyDescent="0.25">
      <c r="A257" t="s">
        <v>9</v>
      </c>
      <c r="B257">
        <v>2020</v>
      </c>
      <c r="C257">
        <v>2019</v>
      </c>
      <c r="D257" t="s">
        <v>42</v>
      </c>
      <c r="E257">
        <v>1231</v>
      </c>
      <c r="F257">
        <v>42</v>
      </c>
      <c r="G257">
        <v>11</v>
      </c>
      <c r="H257">
        <v>39</v>
      </c>
      <c r="I257">
        <v>15</v>
      </c>
      <c r="J257" s="4">
        <f t="shared" si="19"/>
        <v>54</v>
      </c>
      <c r="K257">
        <v>41</v>
      </c>
      <c r="L257">
        <v>94</v>
      </c>
      <c r="M257">
        <v>8.3000000000000004E-2</v>
      </c>
      <c r="N257">
        <v>2.5999999999999999E-2</v>
      </c>
      <c r="O257">
        <f t="shared" si="20"/>
        <v>5.7000000000000009E-2</v>
      </c>
      <c r="P257" s="6">
        <f t="shared" si="21"/>
        <v>0.2988505747126437</v>
      </c>
      <c r="Q257" s="6">
        <f t="shared" si="22"/>
        <v>0.65517241379310365</v>
      </c>
      <c r="R257" s="4">
        <v>0.19</v>
      </c>
      <c r="S257">
        <v>30</v>
      </c>
    </row>
    <row r="258" spans="1:19" x14ac:dyDescent="0.25">
      <c r="A258" t="s">
        <v>9</v>
      </c>
      <c r="B258">
        <v>2020</v>
      </c>
      <c r="C258">
        <v>2019</v>
      </c>
      <c r="D258" t="s">
        <v>42</v>
      </c>
      <c r="E258">
        <v>1241</v>
      </c>
      <c r="F258">
        <v>44</v>
      </c>
      <c r="G258">
        <v>9</v>
      </c>
      <c r="H258">
        <v>45</v>
      </c>
      <c r="I258">
        <v>17</v>
      </c>
      <c r="J258" s="4">
        <f t="shared" si="19"/>
        <v>62</v>
      </c>
      <c r="K258">
        <v>57</v>
      </c>
      <c r="L258">
        <v>96</v>
      </c>
      <c r="M258">
        <v>6.7000000000000004E-2</v>
      </c>
      <c r="N258">
        <v>2.1000000000000001E-2</v>
      </c>
      <c r="O258">
        <f t="shared" si="20"/>
        <v>4.5999999999999999E-2</v>
      </c>
      <c r="P258" s="6">
        <f t="shared" si="21"/>
        <v>0.24137931034482762</v>
      </c>
      <c r="Q258" s="6">
        <f t="shared" si="22"/>
        <v>0.52873563218390807</v>
      </c>
      <c r="R258" s="4">
        <v>0.34</v>
      </c>
      <c r="S258">
        <v>30</v>
      </c>
    </row>
    <row r="259" spans="1:19" x14ac:dyDescent="0.25">
      <c r="A259" t="s">
        <v>9</v>
      </c>
      <c r="B259">
        <v>2020</v>
      </c>
      <c r="C259">
        <v>2019</v>
      </c>
      <c r="D259" t="s">
        <v>42</v>
      </c>
      <c r="E259">
        <v>1251</v>
      </c>
      <c r="F259">
        <v>32</v>
      </c>
      <c r="G259">
        <v>11</v>
      </c>
      <c r="H259">
        <v>43</v>
      </c>
      <c r="I259">
        <v>20</v>
      </c>
      <c r="J259" s="4">
        <f t="shared" si="19"/>
        <v>63</v>
      </c>
      <c r="K259">
        <v>58</v>
      </c>
      <c r="L259">
        <v>94</v>
      </c>
      <c r="M259">
        <v>7.2999999999999995E-2</v>
      </c>
      <c r="N259">
        <v>1.9E-2</v>
      </c>
      <c r="O259">
        <f t="shared" si="20"/>
        <v>5.3999999999999992E-2</v>
      </c>
      <c r="P259" s="6">
        <f t="shared" si="21"/>
        <v>0.21839080459770116</v>
      </c>
      <c r="Q259" s="6">
        <f t="shared" si="22"/>
        <v>0.6206896551724137</v>
      </c>
      <c r="R259" s="4">
        <v>0.27</v>
      </c>
      <c r="S259">
        <v>30</v>
      </c>
    </row>
    <row r="260" spans="1:19" x14ac:dyDescent="0.25">
      <c r="A260" t="s">
        <v>15</v>
      </c>
      <c r="B260">
        <v>2020</v>
      </c>
      <c r="C260">
        <v>2019</v>
      </c>
      <c r="D260" t="s">
        <v>42</v>
      </c>
      <c r="E260">
        <v>1261</v>
      </c>
      <c r="F260">
        <v>31</v>
      </c>
      <c r="G260">
        <v>9</v>
      </c>
      <c r="H260">
        <v>33</v>
      </c>
      <c r="I260">
        <v>16</v>
      </c>
      <c r="J260" s="4">
        <f t="shared" si="19"/>
        <v>49</v>
      </c>
      <c r="K260">
        <v>44</v>
      </c>
      <c r="L260">
        <v>98</v>
      </c>
      <c r="M260">
        <v>6.7000000000000004E-2</v>
      </c>
      <c r="N260">
        <v>2.1999999999999999E-2</v>
      </c>
      <c r="O260">
        <f t="shared" si="20"/>
        <v>4.5000000000000005E-2</v>
      </c>
      <c r="P260" s="6">
        <f t="shared" si="21"/>
        <v>0.25287356321839083</v>
      </c>
      <c r="Q260" s="6">
        <f t="shared" si="22"/>
        <v>0.51724137931034497</v>
      </c>
      <c r="R260" s="4">
        <v>0.21</v>
      </c>
      <c r="S260">
        <v>30</v>
      </c>
    </row>
    <row r="261" spans="1:19" x14ac:dyDescent="0.25">
      <c r="A261" t="s">
        <v>15</v>
      </c>
      <c r="B261">
        <v>2020</v>
      </c>
      <c r="C261">
        <v>2019</v>
      </c>
      <c r="D261" t="s">
        <v>42</v>
      </c>
      <c r="E261">
        <v>1271</v>
      </c>
      <c r="F261">
        <v>27</v>
      </c>
      <c r="G261">
        <v>11</v>
      </c>
      <c r="H261">
        <v>45</v>
      </c>
      <c r="I261">
        <v>19</v>
      </c>
      <c r="J261" s="4">
        <f t="shared" si="19"/>
        <v>64</v>
      </c>
      <c r="K261">
        <v>50</v>
      </c>
      <c r="L261">
        <v>96</v>
      </c>
      <c r="M261">
        <v>7.0000000000000007E-2</v>
      </c>
      <c r="N261">
        <v>2.4E-2</v>
      </c>
      <c r="O261">
        <f t="shared" si="20"/>
        <v>4.6000000000000006E-2</v>
      </c>
      <c r="P261" s="6">
        <f t="shared" si="21"/>
        <v>0.27586206896551729</v>
      </c>
      <c r="Q261" s="6">
        <f t="shared" si="22"/>
        <v>0.52873563218390818</v>
      </c>
      <c r="R261" s="4">
        <v>0.33</v>
      </c>
      <c r="S261">
        <v>30</v>
      </c>
    </row>
    <row r="262" spans="1:19" x14ac:dyDescent="0.25">
      <c r="A262" t="s">
        <v>15</v>
      </c>
      <c r="B262">
        <v>2020</v>
      </c>
      <c r="C262">
        <v>2019</v>
      </c>
      <c r="D262" t="s">
        <v>42</v>
      </c>
      <c r="E262">
        <v>1281</v>
      </c>
      <c r="F262">
        <v>38</v>
      </c>
      <c r="G262">
        <v>12</v>
      </c>
      <c r="H262">
        <v>38</v>
      </c>
      <c r="I262">
        <v>15</v>
      </c>
      <c r="J262" s="4">
        <f t="shared" si="19"/>
        <v>53</v>
      </c>
      <c r="K262">
        <v>44</v>
      </c>
      <c r="L262">
        <v>99</v>
      </c>
      <c r="M262">
        <v>6.8000000000000005E-2</v>
      </c>
      <c r="N262">
        <v>1.7999999999999999E-2</v>
      </c>
      <c r="O262">
        <f t="shared" si="20"/>
        <v>0.05</v>
      </c>
      <c r="P262" s="6">
        <f t="shared" si="21"/>
        <v>0.20689655172413793</v>
      </c>
      <c r="Q262" s="6">
        <f t="shared" si="22"/>
        <v>0.57471264367816099</v>
      </c>
      <c r="R262" s="4">
        <v>0.44</v>
      </c>
      <c r="S262">
        <v>30</v>
      </c>
    </row>
    <row r="263" spans="1:19" x14ac:dyDescent="0.25">
      <c r="A263" t="s">
        <v>17</v>
      </c>
      <c r="B263">
        <v>2020</v>
      </c>
      <c r="C263">
        <v>2019</v>
      </c>
      <c r="D263" t="s">
        <v>42</v>
      </c>
      <c r="E263">
        <v>1291</v>
      </c>
      <c r="F263">
        <v>27</v>
      </c>
      <c r="G263">
        <v>12</v>
      </c>
      <c r="H263">
        <v>44</v>
      </c>
      <c r="I263">
        <v>17</v>
      </c>
      <c r="J263" s="4">
        <f t="shared" si="19"/>
        <v>61</v>
      </c>
      <c r="K263">
        <v>48</v>
      </c>
      <c r="L263">
        <v>96</v>
      </c>
      <c r="M263">
        <v>6.2E-2</v>
      </c>
      <c r="N263">
        <v>1.7999999999999999E-2</v>
      </c>
      <c r="O263">
        <f t="shared" si="20"/>
        <v>4.3999999999999997E-2</v>
      </c>
      <c r="P263" s="6">
        <f t="shared" si="21"/>
        <v>0.20689655172413793</v>
      </c>
      <c r="Q263" s="6">
        <f t="shared" si="22"/>
        <v>0.50574712643678166</v>
      </c>
      <c r="R263" s="4">
        <v>0.48</v>
      </c>
      <c r="S263">
        <v>30</v>
      </c>
    </row>
    <row r="264" spans="1:19" x14ac:dyDescent="0.25">
      <c r="A264" t="s">
        <v>17</v>
      </c>
      <c r="B264">
        <v>2020</v>
      </c>
      <c r="C264">
        <v>2019</v>
      </c>
      <c r="D264" t="s">
        <v>42</v>
      </c>
      <c r="E264">
        <v>1292</v>
      </c>
      <c r="F264">
        <v>43</v>
      </c>
      <c r="G264">
        <v>10</v>
      </c>
      <c r="H264">
        <v>46</v>
      </c>
      <c r="I264">
        <v>20</v>
      </c>
      <c r="J264" s="4">
        <f t="shared" si="19"/>
        <v>66</v>
      </c>
      <c r="K264">
        <v>58</v>
      </c>
      <c r="L264">
        <v>99</v>
      </c>
      <c r="M264">
        <v>0.06</v>
      </c>
      <c r="N264">
        <v>2.5000000000000001E-2</v>
      </c>
      <c r="O264">
        <f t="shared" si="20"/>
        <v>3.4999999999999996E-2</v>
      </c>
      <c r="P264" s="6">
        <f t="shared" si="21"/>
        <v>0.2873563218390805</v>
      </c>
      <c r="Q264" s="6">
        <f t="shared" si="22"/>
        <v>0.40229885057471265</v>
      </c>
      <c r="R264" s="4">
        <v>0.28000000000000003</v>
      </c>
      <c r="S264">
        <v>30</v>
      </c>
    </row>
    <row r="265" spans="1:19" x14ac:dyDescent="0.25">
      <c r="A265" t="s">
        <v>87</v>
      </c>
      <c r="B265">
        <v>2020</v>
      </c>
      <c r="C265">
        <v>2019</v>
      </c>
      <c r="D265" t="s">
        <v>42</v>
      </c>
      <c r="E265">
        <v>1232</v>
      </c>
      <c r="F265">
        <v>39</v>
      </c>
      <c r="G265">
        <v>12</v>
      </c>
      <c r="H265">
        <v>33</v>
      </c>
      <c r="I265">
        <v>20</v>
      </c>
      <c r="J265" s="4">
        <f t="shared" si="19"/>
        <v>53</v>
      </c>
      <c r="K265">
        <v>39</v>
      </c>
      <c r="L265">
        <v>100</v>
      </c>
      <c r="M265">
        <v>7.8E-2</v>
      </c>
      <c r="N265">
        <v>1.9E-2</v>
      </c>
      <c r="O265">
        <f t="shared" si="20"/>
        <v>5.8999999999999997E-2</v>
      </c>
      <c r="P265" s="6">
        <f t="shared" si="21"/>
        <v>0.21839080459770116</v>
      </c>
      <c r="Q265" s="6">
        <f t="shared" si="22"/>
        <v>0.67816091954022995</v>
      </c>
      <c r="R265" s="4">
        <v>0.16</v>
      </c>
      <c r="S265">
        <v>30</v>
      </c>
    </row>
    <row r="266" spans="1:19" x14ac:dyDescent="0.25">
      <c r="A266" t="s">
        <v>88</v>
      </c>
      <c r="B266">
        <v>2020</v>
      </c>
      <c r="C266">
        <v>2019</v>
      </c>
      <c r="D266" t="s">
        <v>42</v>
      </c>
      <c r="E266">
        <v>1242</v>
      </c>
      <c r="F266">
        <v>33</v>
      </c>
      <c r="G266">
        <v>14</v>
      </c>
      <c r="H266">
        <v>47</v>
      </c>
      <c r="I266">
        <v>17</v>
      </c>
      <c r="J266" s="4">
        <f t="shared" si="19"/>
        <v>64</v>
      </c>
      <c r="K266">
        <v>58</v>
      </c>
      <c r="L266">
        <v>97</v>
      </c>
      <c r="M266">
        <v>8.2000000000000003E-2</v>
      </c>
      <c r="N266">
        <v>2.1000000000000001E-2</v>
      </c>
      <c r="O266">
        <f t="shared" si="20"/>
        <v>6.0999999999999999E-2</v>
      </c>
      <c r="P266" s="6">
        <f t="shared" si="21"/>
        <v>0.24137931034482762</v>
      </c>
      <c r="Q266" s="6">
        <f t="shared" si="22"/>
        <v>0.70114942528735635</v>
      </c>
      <c r="R266" s="4">
        <v>0.1</v>
      </c>
      <c r="S266">
        <v>30</v>
      </c>
    </row>
    <row r="267" spans="1:19" x14ac:dyDescent="0.25">
      <c r="A267" t="s">
        <v>88</v>
      </c>
      <c r="B267">
        <v>2020</v>
      </c>
      <c r="C267">
        <v>2019</v>
      </c>
      <c r="D267" t="s">
        <v>42</v>
      </c>
      <c r="E267">
        <v>1252</v>
      </c>
      <c r="F267">
        <v>28</v>
      </c>
      <c r="G267">
        <v>13</v>
      </c>
      <c r="H267">
        <v>35</v>
      </c>
      <c r="I267">
        <v>14</v>
      </c>
      <c r="J267" s="4">
        <f t="shared" si="19"/>
        <v>49</v>
      </c>
      <c r="K267">
        <v>44</v>
      </c>
      <c r="L267">
        <v>94</v>
      </c>
      <c r="M267">
        <v>7.9000000000000001E-2</v>
      </c>
      <c r="N267">
        <v>2.5999999999999999E-2</v>
      </c>
      <c r="O267">
        <f t="shared" si="20"/>
        <v>5.3000000000000005E-2</v>
      </c>
      <c r="P267" s="6">
        <f t="shared" si="21"/>
        <v>0.2988505747126437</v>
      </c>
      <c r="Q267" s="6">
        <f t="shared" si="22"/>
        <v>0.60919540229885072</v>
      </c>
      <c r="R267" s="4">
        <v>0.16</v>
      </c>
      <c r="S267">
        <v>30</v>
      </c>
    </row>
    <row r="268" spans="1:19" x14ac:dyDescent="0.25">
      <c r="A268" t="s">
        <v>19</v>
      </c>
      <c r="B268">
        <v>2020</v>
      </c>
      <c r="C268">
        <v>2019</v>
      </c>
      <c r="D268" t="s">
        <v>42</v>
      </c>
      <c r="E268">
        <v>1262</v>
      </c>
      <c r="F268">
        <v>33</v>
      </c>
      <c r="G268">
        <v>11</v>
      </c>
      <c r="H268">
        <v>37</v>
      </c>
      <c r="I268">
        <v>15</v>
      </c>
      <c r="J268" s="4">
        <f t="shared" si="19"/>
        <v>52</v>
      </c>
      <c r="K268">
        <v>40</v>
      </c>
      <c r="L268">
        <v>96</v>
      </c>
      <c r="M268">
        <v>0.06</v>
      </c>
      <c r="N268">
        <v>1.7999999999999999E-2</v>
      </c>
      <c r="O268">
        <f t="shared" si="20"/>
        <v>4.1999999999999996E-2</v>
      </c>
      <c r="P268" s="6">
        <f t="shared" si="21"/>
        <v>0.20689655172413793</v>
      </c>
      <c r="Q268" s="6">
        <f t="shared" si="22"/>
        <v>0.48275862068965514</v>
      </c>
      <c r="R268" s="4">
        <v>0.36</v>
      </c>
      <c r="S268">
        <v>30</v>
      </c>
    </row>
    <row r="269" spans="1:19" x14ac:dyDescent="0.25">
      <c r="A269" t="s">
        <v>19</v>
      </c>
      <c r="B269">
        <v>2020</v>
      </c>
      <c r="C269">
        <v>2019</v>
      </c>
      <c r="D269" t="s">
        <v>42</v>
      </c>
      <c r="E269">
        <v>1272</v>
      </c>
      <c r="F269">
        <v>35</v>
      </c>
      <c r="G269">
        <v>10</v>
      </c>
      <c r="H269">
        <v>46</v>
      </c>
      <c r="I269">
        <v>12</v>
      </c>
      <c r="J269" s="4">
        <f t="shared" si="19"/>
        <v>58</v>
      </c>
      <c r="K269">
        <v>41</v>
      </c>
      <c r="L269">
        <v>97</v>
      </c>
      <c r="M269">
        <v>7.8E-2</v>
      </c>
      <c r="N269">
        <v>2.4E-2</v>
      </c>
      <c r="O269">
        <f t="shared" si="20"/>
        <v>5.3999999999999999E-2</v>
      </c>
      <c r="P269" s="6">
        <f t="shared" si="21"/>
        <v>0.27586206896551729</v>
      </c>
      <c r="Q269" s="6">
        <f t="shared" si="22"/>
        <v>0.62068965517241381</v>
      </c>
      <c r="R269" s="4">
        <v>0.39</v>
      </c>
      <c r="S269">
        <v>30</v>
      </c>
    </row>
    <row r="270" spans="1:19" x14ac:dyDescent="0.25">
      <c r="A270" t="s">
        <v>89</v>
      </c>
      <c r="B270">
        <v>2020</v>
      </c>
      <c r="C270">
        <v>2019</v>
      </c>
      <c r="D270" t="s">
        <v>42</v>
      </c>
      <c r="E270">
        <v>1282</v>
      </c>
      <c r="F270">
        <v>33</v>
      </c>
      <c r="G270">
        <v>13</v>
      </c>
      <c r="H270">
        <v>39</v>
      </c>
      <c r="I270">
        <v>16</v>
      </c>
      <c r="J270" s="4">
        <f t="shared" si="19"/>
        <v>55</v>
      </c>
      <c r="K270">
        <v>54</v>
      </c>
      <c r="L270">
        <v>100</v>
      </c>
      <c r="M270">
        <v>7.0000000000000007E-2</v>
      </c>
      <c r="N270">
        <v>2.3E-2</v>
      </c>
      <c r="O270">
        <f t="shared" si="20"/>
        <v>4.7000000000000007E-2</v>
      </c>
      <c r="P270" s="6">
        <f t="shared" si="21"/>
        <v>0.26436781609195403</v>
      </c>
      <c r="Q270" s="6">
        <f t="shared" si="22"/>
        <v>0.54022988505747138</v>
      </c>
      <c r="R270" s="4">
        <v>0.5</v>
      </c>
      <c r="S270">
        <v>30</v>
      </c>
    </row>
    <row r="271" spans="1:19" x14ac:dyDescent="0.25">
      <c r="A271" t="s">
        <v>89</v>
      </c>
      <c r="B271">
        <v>2020</v>
      </c>
      <c r="C271">
        <v>2019</v>
      </c>
      <c r="D271" t="s">
        <v>42</v>
      </c>
      <c r="E271">
        <v>1292</v>
      </c>
      <c r="F271">
        <v>40</v>
      </c>
      <c r="G271">
        <v>12</v>
      </c>
      <c r="H271">
        <v>32</v>
      </c>
      <c r="I271">
        <v>14</v>
      </c>
      <c r="J271" s="4">
        <f t="shared" si="19"/>
        <v>46</v>
      </c>
      <c r="K271">
        <v>57</v>
      </c>
      <c r="L271">
        <v>100</v>
      </c>
      <c r="M271">
        <v>6.8000000000000005E-2</v>
      </c>
      <c r="N271">
        <v>1.9E-2</v>
      </c>
      <c r="O271">
        <f t="shared" si="20"/>
        <v>4.9000000000000002E-2</v>
      </c>
      <c r="P271" s="6">
        <f t="shared" si="21"/>
        <v>0.21839080459770116</v>
      </c>
      <c r="Q271" s="6">
        <f t="shared" si="22"/>
        <v>0.56321839080459779</v>
      </c>
      <c r="R271" s="4">
        <v>0.56999999999999995</v>
      </c>
      <c r="S271">
        <v>30</v>
      </c>
    </row>
    <row r="272" spans="1:19" x14ac:dyDescent="0.25">
      <c r="A272" t="s">
        <v>9</v>
      </c>
      <c r="B272">
        <v>2020</v>
      </c>
      <c r="C272">
        <v>2019</v>
      </c>
      <c r="D272" t="s">
        <v>43</v>
      </c>
      <c r="E272">
        <v>1231</v>
      </c>
      <c r="F272">
        <v>17</v>
      </c>
      <c r="G272">
        <v>10</v>
      </c>
      <c r="H272">
        <v>43</v>
      </c>
      <c r="I272">
        <v>14</v>
      </c>
      <c r="J272" s="4">
        <f t="shared" si="19"/>
        <v>57</v>
      </c>
      <c r="K272">
        <v>50</v>
      </c>
      <c r="L272">
        <v>98</v>
      </c>
      <c r="M272">
        <v>6.8000000000000005E-2</v>
      </c>
      <c r="N272">
        <v>2.1000000000000001E-2</v>
      </c>
      <c r="O272">
        <f t="shared" si="20"/>
        <v>4.7E-2</v>
      </c>
      <c r="P272" s="6">
        <f t="shared" si="21"/>
        <v>0.24137931034482762</v>
      </c>
      <c r="Q272" s="6">
        <f t="shared" si="22"/>
        <v>0.54022988505747127</v>
      </c>
      <c r="R272" s="4">
        <v>0.43</v>
      </c>
      <c r="S272">
        <v>30</v>
      </c>
    </row>
    <row r="273" spans="1:19" x14ac:dyDescent="0.25">
      <c r="A273" t="s">
        <v>9</v>
      </c>
      <c r="B273">
        <v>2020</v>
      </c>
      <c r="C273">
        <v>2019</v>
      </c>
      <c r="D273" t="s">
        <v>43</v>
      </c>
      <c r="E273">
        <v>1241</v>
      </c>
      <c r="F273">
        <v>23</v>
      </c>
      <c r="G273">
        <v>10</v>
      </c>
      <c r="H273">
        <v>31</v>
      </c>
      <c r="I273">
        <v>22</v>
      </c>
      <c r="J273" s="4">
        <f t="shared" si="19"/>
        <v>53</v>
      </c>
      <c r="K273">
        <v>54</v>
      </c>
      <c r="L273">
        <v>94</v>
      </c>
      <c r="M273">
        <v>7.0000000000000007E-2</v>
      </c>
      <c r="N273">
        <v>2.1999999999999999E-2</v>
      </c>
      <c r="O273">
        <f t="shared" si="20"/>
        <v>4.8000000000000008E-2</v>
      </c>
      <c r="P273" s="6">
        <f t="shared" si="21"/>
        <v>0.25287356321839083</v>
      </c>
      <c r="Q273" s="6">
        <f t="shared" si="22"/>
        <v>0.55172413793103459</v>
      </c>
      <c r="R273" s="4">
        <v>0.33</v>
      </c>
      <c r="S273">
        <v>30</v>
      </c>
    </row>
    <row r="274" spans="1:19" x14ac:dyDescent="0.25">
      <c r="A274" t="s">
        <v>9</v>
      </c>
      <c r="B274">
        <v>2020</v>
      </c>
      <c r="C274">
        <v>2019</v>
      </c>
      <c r="D274" t="s">
        <v>43</v>
      </c>
      <c r="E274">
        <v>1251</v>
      </c>
      <c r="F274">
        <v>17</v>
      </c>
      <c r="G274">
        <v>14</v>
      </c>
      <c r="H274">
        <v>42</v>
      </c>
      <c r="I274">
        <v>15</v>
      </c>
      <c r="J274" s="4">
        <f t="shared" si="19"/>
        <v>57</v>
      </c>
      <c r="K274">
        <v>47</v>
      </c>
      <c r="L274">
        <v>92</v>
      </c>
      <c r="M274">
        <v>6.6000000000000003E-2</v>
      </c>
      <c r="N274">
        <v>2.5999999999999999E-2</v>
      </c>
      <c r="O274">
        <f t="shared" si="20"/>
        <v>4.0000000000000008E-2</v>
      </c>
      <c r="P274" s="6">
        <f t="shared" si="21"/>
        <v>0.2988505747126437</v>
      </c>
      <c r="Q274" s="6">
        <f t="shared" si="22"/>
        <v>0.45977011494252884</v>
      </c>
      <c r="R274" s="4">
        <v>0.14000000000000001</v>
      </c>
      <c r="S274">
        <v>30</v>
      </c>
    </row>
    <row r="275" spans="1:19" x14ac:dyDescent="0.25">
      <c r="A275" t="s">
        <v>15</v>
      </c>
      <c r="B275">
        <v>2020</v>
      </c>
      <c r="C275">
        <v>2019</v>
      </c>
      <c r="D275" t="s">
        <v>43</v>
      </c>
      <c r="E275">
        <v>1261</v>
      </c>
      <c r="F275">
        <v>17</v>
      </c>
      <c r="G275">
        <v>13</v>
      </c>
      <c r="H275">
        <v>33</v>
      </c>
      <c r="I275">
        <v>21</v>
      </c>
      <c r="J275" s="4">
        <f t="shared" si="19"/>
        <v>54</v>
      </c>
      <c r="K275">
        <v>39</v>
      </c>
      <c r="L275">
        <v>92</v>
      </c>
      <c r="M275">
        <v>6.8000000000000005E-2</v>
      </c>
      <c r="N275">
        <v>2.1999999999999999E-2</v>
      </c>
      <c r="O275">
        <f t="shared" si="20"/>
        <v>4.6000000000000006E-2</v>
      </c>
      <c r="P275" s="6">
        <f t="shared" si="21"/>
        <v>0.25287356321839083</v>
      </c>
      <c r="Q275" s="6">
        <f t="shared" si="22"/>
        <v>0.52873563218390818</v>
      </c>
      <c r="R275" s="4">
        <v>0.41</v>
      </c>
      <c r="S275">
        <v>30</v>
      </c>
    </row>
    <row r="276" spans="1:19" x14ac:dyDescent="0.25">
      <c r="A276" t="s">
        <v>15</v>
      </c>
      <c r="B276">
        <v>2020</v>
      </c>
      <c r="C276">
        <v>2019</v>
      </c>
      <c r="D276" t="s">
        <v>43</v>
      </c>
      <c r="E276">
        <v>1271</v>
      </c>
      <c r="F276">
        <v>25</v>
      </c>
      <c r="G276">
        <v>13</v>
      </c>
      <c r="H276">
        <v>35</v>
      </c>
      <c r="I276">
        <v>22</v>
      </c>
      <c r="J276" s="4">
        <f t="shared" si="19"/>
        <v>57</v>
      </c>
      <c r="K276">
        <v>36</v>
      </c>
      <c r="L276">
        <v>90</v>
      </c>
      <c r="M276">
        <v>7.3999999999999996E-2</v>
      </c>
      <c r="N276">
        <v>2.8000000000000001E-2</v>
      </c>
      <c r="O276">
        <f t="shared" si="20"/>
        <v>4.5999999999999999E-2</v>
      </c>
      <c r="P276" s="6">
        <f t="shared" si="21"/>
        <v>0.32183908045977017</v>
      </c>
      <c r="Q276" s="6">
        <f t="shared" si="22"/>
        <v>0.52873563218390807</v>
      </c>
      <c r="R276" s="4">
        <v>0.24</v>
      </c>
      <c r="S276">
        <v>30</v>
      </c>
    </row>
    <row r="277" spans="1:19" x14ac:dyDescent="0.25">
      <c r="A277" t="s">
        <v>15</v>
      </c>
      <c r="B277">
        <v>2020</v>
      </c>
      <c r="C277">
        <v>2019</v>
      </c>
      <c r="D277" t="s">
        <v>43</v>
      </c>
      <c r="E277">
        <v>1281</v>
      </c>
      <c r="F277">
        <v>17</v>
      </c>
      <c r="G277">
        <v>14</v>
      </c>
      <c r="H277">
        <v>31</v>
      </c>
      <c r="I277">
        <v>20</v>
      </c>
      <c r="J277" s="4">
        <f t="shared" si="19"/>
        <v>51</v>
      </c>
      <c r="K277">
        <v>44</v>
      </c>
      <c r="L277">
        <v>96</v>
      </c>
      <c r="M277">
        <v>5.7000000000000002E-2</v>
      </c>
      <c r="N277">
        <v>2.7E-2</v>
      </c>
      <c r="O277">
        <f t="shared" si="20"/>
        <v>3.0000000000000002E-2</v>
      </c>
      <c r="P277" s="6">
        <f t="shared" si="21"/>
        <v>0.31034482758620691</v>
      </c>
      <c r="Q277" s="6">
        <f t="shared" si="22"/>
        <v>0.34482758620689663</v>
      </c>
      <c r="R277" s="4">
        <v>0.33</v>
      </c>
      <c r="S277">
        <v>30</v>
      </c>
    </row>
    <row r="278" spans="1:19" x14ac:dyDescent="0.25">
      <c r="A278" t="s">
        <v>17</v>
      </c>
      <c r="B278">
        <v>2020</v>
      </c>
      <c r="C278">
        <v>2019</v>
      </c>
      <c r="D278" t="s">
        <v>43</v>
      </c>
      <c r="E278">
        <v>1291</v>
      </c>
      <c r="F278">
        <v>19</v>
      </c>
      <c r="G278">
        <v>9</v>
      </c>
      <c r="H278">
        <v>29</v>
      </c>
      <c r="I278">
        <v>21</v>
      </c>
      <c r="J278" s="4">
        <f t="shared" si="19"/>
        <v>50</v>
      </c>
      <c r="K278">
        <v>53</v>
      </c>
      <c r="L278">
        <v>90</v>
      </c>
      <c r="M278">
        <v>6.7000000000000004E-2</v>
      </c>
      <c r="N278">
        <v>2.5999999999999999E-2</v>
      </c>
      <c r="O278">
        <f t="shared" si="20"/>
        <v>4.1000000000000009E-2</v>
      </c>
      <c r="P278" s="6">
        <f t="shared" si="21"/>
        <v>0.2988505747126437</v>
      </c>
      <c r="Q278" s="6">
        <f t="shared" si="22"/>
        <v>0.4712643678160921</v>
      </c>
      <c r="R278" s="4">
        <v>0.39</v>
      </c>
      <c r="S278">
        <v>30</v>
      </c>
    </row>
    <row r="279" spans="1:19" x14ac:dyDescent="0.25">
      <c r="A279" t="s">
        <v>17</v>
      </c>
      <c r="B279">
        <v>2020</v>
      </c>
      <c r="C279">
        <v>2019</v>
      </c>
      <c r="D279" t="s">
        <v>43</v>
      </c>
      <c r="E279">
        <v>1292</v>
      </c>
      <c r="F279">
        <v>17</v>
      </c>
      <c r="G279">
        <v>12</v>
      </c>
      <c r="H279">
        <v>31</v>
      </c>
      <c r="I279">
        <v>18</v>
      </c>
      <c r="J279" s="4">
        <f t="shared" si="19"/>
        <v>49</v>
      </c>
      <c r="K279">
        <v>52</v>
      </c>
      <c r="L279">
        <v>97</v>
      </c>
      <c r="M279">
        <v>6.8000000000000005E-2</v>
      </c>
      <c r="N279">
        <v>2.1999999999999999E-2</v>
      </c>
      <c r="O279">
        <f t="shared" si="20"/>
        <v>4.6000000000000006E-2</v>
      </c>
      <c r="P279" s="6">
        <f t="shared" si="21"/>
        <v>0.25287356321839083</v>
      </c>
      <c r="Q279" s="6">
        <f t="shared" si="22"/>
        <v>0.52873563218390818</v>
      </c>
      <c r="R279" s="4">
        <v>0.54</v>
      </c>
      <c r="S279">
        <v>30</v>
      </c>
    </row>
    <row r="280" spans="1:19" x14ac:dyDescent="0.25">
      <c r="A280" t="s">
        <v>87</v>
      </c>
      <c r="B280">
        <v>2020</v>
      </c>
      <c r="C280">
        <v>2019</v>
      </c>
      <c r="D280" t="s">
        <v>43</v>
      </c>
      <c r="E280">
        <v>1232</v>
      </c>
      <c r="F280">
        <v>15</v>
      </c>
      <c r="G280">
        <v>9</v>
      </c>
      <c r="H280">
        <v>41</v>
      </c>
      <c r="I280">
        <v>17</v>
      </c>
      <c r="J280" s="4">
        <f t="shared" si="19"/>
        <v>58</v>
      </c>
      <c r="K280">
        <v>48</v>
      </c>
      <c r="L280">
        <v>92</v>
      </c>
      <c r="M280">
        <v>5.7000000000000002E-2</v>
      </c>
      <c r="N280">
        <v>2.7E-2</v>
      </c>
      <c r="O280">
        <f t="shared" si="20"/>
        <v>3.0000000000000002E-2</v>
      </c>
      <c r="P280" s="6">
        <f t="shared" si="21"/>
        <v>0.31034482758620691</v>
      </c>
      <c r="Q280" s="6">
        <f t="shared" si="22"/>
        <v>0.34482758620689663</v>
      </c>
      <c r="R280" s="4">
        <v>0.57999999999999996</v>
      </c>
      <c r="S280">
        <v>30</v>
      </c>
    </row>
    <row r="281" spans="1:19" x14ac:dyDescent="0.25">
      <c r="A281" t="s">
        <v>88</v>
      </c>
      <c r="B281">
        <v>2020</v>
      </c>
      <c r="C281">
        <v>2019</v>
      </c>
      <c r="D281" t="s">
        <v>43</v>
      </c>
      <c r="E281">
        <v>1242</v>
      </c>
      <c r="F281">
        <v>19</v>
      </c>
      <c r="G281">
        <v>12</v>
      </c>
      <c r="H281">
        <v>37</v>
      </c>
      <c r="I281">
        <v>22</v>
      </c>
      <c r="J281" s="4">
        <f t="shared" si="19"/>
        <v>59</v>
      </c>
      <c r="K281">
        <v>54</v>
      </c>
      <c r="L281">
        <v>93</v>
      </c>
      <c r="M281">
        <v>7.8E-2</v>
      </c>
      <c r="N281">
        <v>2.1999999999999999E-2</v>
      </c>
      <c r="O281">
        <f t="shared" si="20"/>
        <v>5.6000000000000001E-2</v>
      </c>
      <c r="P281" s="6">
        <f t="shared" si="21"/>
        <v>0.25287356321839083</v>
      </c>
      <c r="Q281" s="6">
        <f t="shared" si="22"/>
        <v>0.64367816091954033</v>
      </c>
      <c r="R281" s="4">
        <v>0.46</v>
      </c>
      <c r="S281">
        <v>30</v>
      </c>
    </row>
    <row r="282" spans="1:19" x14ac:dyDescent="0.25">
      <c r="A282" t="s">
        <v>88</v>
      </c>
      <c r="B282">
        <v>2020</v>
      </c>
      <c r="C282">
        <v>2019</v>
      </c>
      <c r="D282" t="s">
        <v>43</v>
      </c>
      <c r="E282">
        <v>1252</v>
      </c>
      <c r="F282">
        <v>15</v>
      </c>
      <c r="G282">
        <v>12</v>
      </c>
      <c r="H282">
        <v>33</v>
      </c>
      <c r="I282">
        <v>14</v>
      </c>
      <c r="J282" s="4">
        <f t="shared" si="19"/>
        <v>47</v>
      </c>
      <c r="K282">
        <v>59</v>
      </c>
      <c r="L282">
        <v>98</v>
      </c>
      <c r="M282">
        <v>6.0999999999999999E-2</v>
      </c>
      <c r="N282">
        <v>2.5000000000000001E-2</v>
      </c>
      <c r="O282">
        <f t="shared" si="20"/>
        <v>3.5999999999999997E-2</v>
      </c>
      <c r="P282" s="6">
        <f t="shared" si="21"/>
        <v>0.2873563218390805</v>
      </c>
      <c r="Q282" s="6">
        <f t="shared" si="22"/>
        <v>0.41379310344827586</v>
      </c>
      <c r="R282" s="4">
        <v>0.28999999999999998</v>
      </c>
      <c r="S282">
        <v>30</v>
      </c>
    </row>
    <row r="283" spans="1:19" x14ac:dyDescent="0.25">
      <c r="A283" t="s">
        <v>19</v>
      </c>
      <c r="B283">
        <v>2020</v>
      </c>
      <c r="C283">
        <v>2019</v>
      </c>
      <c r="D283" t="s">
        <v>43</v>
      </c>
      <c r="E283">
        <v>1262</v>
      </c>
      <c r="F283">
        <v>16</v>
      </c>
      <c r="G283">
        <v>13</v>
      </c>
      <c r="H283">
        <v>35</v>
      </c>
      <c r="I283">
        <v>14</v>
      </c>
      <c r="J283" s="4">
        <f t="shared" si="19"/>
        <v>49</v>
      </c>
      <c r="K283">
        <v>45</v>
      </c>
      <c r="L283">
        <v>95</v>
      </c>
      <c r="M283">
        <v>7.0000000000000007E-2</v>
      </c>
      <c r="N283">
        <v>0.02</v>
      </c>
      <c r="O283">
        <f t="shared" si="20"/>
        <v>0.05</v>
      </c>
      <c r="P283" s="6">
        <f t="shared" si="21"/>
        <v>0.22988505747126439</v>
      </c>
      <c r="Q283" s="6">
        <f t="shared" si="22"/>
        <v>0.57471264367816099</v>
      </c>
      <c r="R283" s="4">
        <v>0.56999999999999995</v>
      </c>
      <c r="S283">
        <v>30</v>
      </c>
    </row>
    <row r="284" spans="1:19" x14ac:dyDescent="0.25">
      <c r="A284" t="s">
        <v>19</v>
      </c>
      <c r="B284">
        <v>2020</v>
      </c>
      <c r="C284">
        <v>2019</v>
      </c>
      <c r="D284" t="s">
        <v>43</v>
      </c>
      <c r="E284">
        <v>1272</v>
      </c>
      <c r="F284">
        <v>25</v>
      </c>
      <c r="G284">
        <v>11</v>
      </c>
      <c r="H284">
        <v>44</v>
      </c>
      <c r="I284">
        <v>19</v>
      </c>
      <c r="J284" s="4">
        <f t="shared" si="19"/>
        <v>63</v>
      </c>
      <c r="K284">
        <v>38</v>
      </c>
      <c r="L284">
        <v>94</v>
      </c>
      <c r="M284">
        <v>6.8000000000000005E-2</v>
      </c>
      <c r="N284">
        <v>2.5000000000000001E-2</v>
      </c>
      <c r="O284">
        <f t="shared" si="20"/>
        <v>4.3000000000000003E-2</v>
      </c>
      <c r="P284" s="6">
        <f t="shared" si="21"/>
        <v>0.2873563218390805</v>
      </c>
      <c r="Q284" s="6">
        <f t="shared" si="22"/>
        <v>0.49425287356321845</v>
      </c>
      <c r="R284" s="4">
        <v>0.56999999999999995</v>
      </c>
      <c r="S284">
        <v>30</v>
      </c>
    </row>
    <row r="285" spans="1:19" x14ac:dyDescent="0.25">
      <c r="A285" t="s">
        <v>89</v>
      </c>
      <c r="B285">
        <v>2020</v>
      </c>
      <c r="C285">
        <v>2019</v>
      </c>
      <c r="D285" t="s">
        <v>43</v>
      </c>
      <c r="E285">
        <v>1282</v>
      </c>
      <c r="F285">
        <v>16</v>
      </c>
      <c r="G285">
        <v>9</v>
      </c>
      <c r="H285">
        <v>42</v>
      </c>
      <c r="I285">
        <v>19</v>
      </c>
      <c r="J285" s="4">
        <f t="shared" si="19"/>
        <v>61</v>
      </c>
      <c r="K285">
        <v>40</v>
      </c>
      <c r="L285">
        <v>92</v>
      </c>
      <c r="M285">
        <v>7.5999999999999998E-2</v>
      </c>
      <c r="N285">
        <v>2.5999999999999999E-2</v>
      </c>
      <c r="O285">
        <f t="shared" si="20"/>
        <v>0.05</v>
      </c>
      <c r="P285" s="6">
        <f t="shared" si="21"/>
        <v>0.2988505747126437</v>
      </c>
      <c r="Q285" s="6">
        <f t="shared" si="22"/>
        <v>0.57471264367816099</v>
      </c>
      <c r="R285" s="4">
        <v>0.26</v>
      </c>
      <c r="S285">
        <v>30</v>
      </c>
    </row>
    <row r="286" spans="1:19" x14ac:dyDescent="0.25">
      <c r="A286" t="s">
        <v>89</v>
      </c>
      <c r="B286">
        <v>2020</v>
      </c>
      <c r="C286">
        <v>2019</v>
      </c>
      <c r="D286" t="s">
        <v>43</v>
      </c>
      <c r="E286">
        <v>1292</v>
      </c>
      <c r="F286">
        <v>23</v>
      </c>
      <c r="G286">
        <v>9</v>
      </c>
      <c r="H286">
        <v>35</v>
      </c>
      <c r="I286">
        <v>15</v>
      </c>
      <c r="J286" s="4">
        <f t="shared" si="19"/>
        <v>50</v>
      </c>
      <c r="K286">
        <v>59</v>
      </c>
      <c r="L286">
        <v>98</v>
      </c>
      <c r="M286">
        <v>7.0000000000000007E-2</v>
      </c>
      <c r="N286">
        <v>1.9E-2</v>
      </c>
      <c r="O286">
        <f t="shared" si="20"/>
        <v>5.1000000000000004E-2</v>
      </c>
      <c r="P286" s="6">
        <f t="shared" si="21"/>
        <v>0.21839080459770116</v>
      </c>
      <c r="Q286" s="6">
        <f t="shared" si="22"/>
        <v>0.5862068965517242</v>
      </c>
      <c r="R286" s="4">
        <v>0.3</v>
      </c>
      <c r="S286">
        <v>30</v>
      </c>
    </row>
    <row r="287" spans="1:19" x14ac:dyDescent="0.25">
      <c r="A287" t="s">
        <v>9</v>
      </c>
      <c r="B287">
        <v>2020</v>
      </c>
      <c r="C287">
        <v>2019</v>
      </c>
      <c r="D287" t="s">
        <v>44</v>
      </c>
      <c r="E287">
        <v>1231</v>
      </c>
      <c r="F287">
        <v>10</v>
      </c>
      <c r="G287">
        <v>11</v>
      </c>
      <c r="H287">
        <v>39</v>
      </c>
      <c r="I287">
        <v>19</v>
      </c>
      <c r="J287" s="4">
        <f t="shared" si="19"/>
        <v>58</v>
      </c>
      <c r="K287">
        <v>55</v>
      </c>
      <c r="L287">
        <v>95</v>
      </c>
      <c r="M287">
        <v>6.2E-2</v>
      </c>
      <c r="N287">
        <v>2.1999999999999999E-2</v>
      </c>
      <c r="O287">
        <f t="shared" si="20"/>
        <v>0.04</v>
      </c>
      <c r="P287" s="6">
        <f t="shared" si="21"/>
        <v>0.25287356321839083</v>
      </c>
      <c r="Q287" s="6">
        <f t="shared" si="22"/>
        <v>0.45977011494252878</v>
      </c>
      <c r="R287" s="4">
        <v>0.54</v>
      </c>
      <c r="S287">
        <v>30</v>
      </c>
    </row>
    <row r="288" spans="1:19" x14ac:dyDescent="0.25">
      <c r="A288" t="s">
        <v>9</v>
      </c>
      <c r="B288">
        <v>2020</v>
      </c>
      <c r="C288">
        <v>2019</v>
      </c>
      <c r="D288" t="s">
        <v>44</v>
      </c>
      <c r="E288">
        <v>1241</v>
      </c>
      <c r="F288">
        <v>12</v>
      </c>
      <c r="G288">
        <v>9</v>
      </c>
      <c r="H288">
        <v>32</v>
      </c>
      <c r="I288">
        <v>19</v>
      </c>
      <c r="J288" s="4">
        <f t="shared" si="19"/>
        <v>51</v>
      </c>
      <c r="K288">
        <v>46</v>
      </c>
      <c r="L288">
        <v>85</v>
      </c>
      <c r="M288">
        <v>6.8000000000000005E-2</v>
      </c>
      <c r="N288">
        <v>1.7999999999999999E-2</v>
      </c>
      <c r="O288">
        <f t="shared" si="20"/>
        <v>0.05</v>
      </c>
      <c r="P288" s="6">
        <f t="shared" si="21"/>
        <v>0.20689655172413793</v>
      </c>
      <c r="Q288" s="6">
        <f t="shared" si="22"/>
        <v>0.57471264367816099</v>
      </c>
      <c r="R288" s="4">
        <v>0.53</v>
      </c>
      <c r="S288">
        <v>30</v>
      </c>
    </row>
    <row r="289" spans="1:19" x14ac:dyDescent="0.25">
      <c r="A289" t="s">
        <v>9</v>
      </c>
      <c r="B289">
        <v>2020</v>
      </c>
      <c r="C289">
        <v>2019</v>
      </c>
      <c r="D289" t="s">
        <v>44</v>
      </c>
      <c r="E289">
        <v>1251</v>
      </c>
      <c r="F289">
        <v>11</v>
      </c>
      <c r="G289">
        <v>10</v>
      </c>
      <c r="H289">
        <v>26</v>
      </c>
      <c r="I289">
        <v>16</v>
      </c>
      <c r="J289" s="4">
        <f t="shared" si="19"/>
        <v>42</v>
      </c>
      <c r="K289">
        <v>49</v>
      </c>
      <c r="L289">
        <v>94</v>
      </c>
      <c r="M289">
        <v>5.7000000000000002E-2</v>
      </c>
      <c r="N289">
        <v>0.02</v>
      </c>
      <c r="O289">
        <f t="shared" si="20"/>
        <v>3.7000000000000005E-2</v>
      </c>
      <c r="P289" s="6">
        <f t="shared" si="21"/>
        <v>0.22988505747126439</v>
      </c>
      <c r="Q289" s="6">
        <f t="shared" si="22"/>
        <v>0.42528735632183917</v>
      </c>
      <c r="R289" s="4">
        <v>0.43</v>
      </c>
      <c r="S289">
        <v>30</v>
      </c>
    </row>
    <row r="290" spans="1:19" x14ac:dyDescent="0.25">
      <c r="A290" t="s">
        <v>15</v>
      </c>
      <c r="B290">
        <v>2020</v>
      </c>
      <c r="C290">
        <v>2019</v>
      </c>
      <c r="D290" t="s">
        <v>44</v>
      </c>
      <c r="E290">
        <v>1261</v>
      </c>
      <c r="F290">
        <v>12</v>
      </c>
      <c r="G290">
        <v>12</v>
      </c>
      <c r="H290">
        <v>29</v>
      </c>
      <c r="I290">
        <v>22</v>
      </c>
      <c r="J290" s="4">
        <f t="shared" si="19"/>
        <v>51</v>
      </c>
      <c r="K290">
        <v>49</v>
      </c>
      <c r="L290">
        <v>86</v>
      </c>
      <c r="M290">
        <v>6.8000000000000005E-2</v>
      </c>
      <c r="N290">
        <v>2.3E-2</v>
      </c>
      <c r="O290">
        <f t="shared" si="20"/>
        <v>4.5000000000000005E-2</v>
      </c>
      <c r="P290" s="6">
        <f t="shared" si="21"/>
        <v>0.26436781609195403</v>
      </c>
      <c r="Q290" s="6">
        <f t="shared" si="22"/>
        <v>0.51724137931034497</v>
      </c>
      <c r="R290" s="4">
        <v>0.36</v>
      </c>
      <c r="S290">
        <v>30</v>
      </c>
    </row>
    <row r="291" spans="1:19" x14ac:dyDescent="0.25">
      <c r="A291" t="s">
        <v>15</v>
      </c>
      <c r="B291">
        <v>2020</v>
      </c>
      <c r="C291">
        <v>2019</v>
      </c>
      <c r="D291" t="s">
        <v>44</v>
      </c>
      <c r="E291">
        <v>1271</v>
      </c>
      <c r="F291">
        <v>11</v>
      </c>
      <c r="G291">
        <v>6</v>
      </c>
      <c r="H291">
        <v>39</v>
      </c>
      <c r="I291">
        <v>14</v>
      </c>
      <c r="J291" s="4">
        <f t="shared" si="19"/>
        <v>53</v>
      </c>
      <c r="K291">
        <v>53</v>
      </c>
      <c r="L291">
        <v>84</v>
      </c>
      <c r="M291">
        <v>7.0999999999999994E-2</v>
      </c>
      <c r="N291">
        <v>2.4E-2</v>
      </c>
      <c r="O291">
        <f t="shared" si="20"/>
        <v>4.6999999999999993E-2</v>
      </c>
      <c r="P291" s="6">
        <f t="shared" si="21"/>
        <v>0.27586206896551729</v>
      </c>
      <c r="Q291" s="6">
        <f t="shared" si="22"/>
        <v>0.54022988505747127</v>
      </c>
      <c r="R291" s="4">
        <v>0.45</v>
      </c>
      <c r="S291">
        <v>30</v>
      </c>
    </row>
    <row r="292" spans="1:19" x14ac:dyDescent="0.25">
      <c r="A292" t="s">
        <v>15</v>
      </c>
      <c r="B292">
        <v>2020</v>
      </c>
      <c r="C292">
        <v>2019</v>
      </c>
      <c r="D292" t="s">
        <v>44</v>
      </c>
      <c r="E292">
        <v>1281</v>
      </c>
      <c r="F292">
        <v>14</v>
      </c>
      <c r="G292">
        <v>5</v>
      </c>
      <c r="H292">
        <v>33</v>
      </c>
      <c r="I292">
        <v>17</v>
      </c>
      <c r="J292" s="4">
        <f t="shared" si="19"/>
        <v>50</v>
      </c>
      <c r="K292">
        <v>40</v>
      </c>
      <c r="L292">
        <v>86</v>
      </c>
      <c r="M292">
        <v>5.8000000000000003E-2</v>
      </c>
      <c r="N292">
        <v>2.1000000000000001E-2</v>
      </c>
      <c r="O292">
        <f t="shared" si="20"/>
        <v>3.7000000000000005E-2</v>
      </c>
      <c r="P292" s="6">
        <f t="shared" si="21"/>
        <v>0.24137931034482762</v>
      </c>
      <c r="Q292" s="6">
        <f t="shared" si="22"/>
        <v>0.42528735632183917</v>
      </c>
      <c r="R292" s="4">
        <v>0.55000000000000004</v>
      </c>
      <c r="S292">
        <v>30</v>
      </c>
    </row>
    <row r="293" spans="1:19" x14ac:dyDescent="0.25">
      <c r="A293" t="s">
        <v>17</v>
      </c>
      <c r="B293">
        <v>2020</v>
      </c>
      <c r="C293">
        <v>2019</v>
      </c>
      <c r="D293" t="s">
        <v>44</v>
      </c>
      <c r="E293">
        <v>1291</v>
      </c>
      <c r="F293">
        <v>13</v>
      </c>
      <c r="G293">
        <v>6</v>
      </c>
      <c r="H293">
        <v>35</v>
      </c>
      <c r="I293">
        <v>10</v>
      </c>
      <c r="J293" s="4">
        <f t="shared" si="19"/>
        <v>45</v>
      </c>
      <c r="K293">
        <v>58</v>
      </c>
      <c r="L293">
        <v>84</v>
      </c>
      <c r="M293">
        <v>7.0999999999999994E-2</v>
      </c>
      <c r="N293">
        <v>2.4E-2</v>
      </c>
      <c r="O293">
        <f t="shared" si="20"/>
        <v>4.6999999999999993E-2</v>
      </c>
      <c r="P293" s="6">
        <f t="shared" si="21"/>
        <v>0.27586206896551729</v>
      </c>
      <c r="Q293" s="6">
        <f t="shared" si="22"/>
        <v>0.54022988505747127</v>
      </c>
      <c r="R293" s="4">
        <v>0.46</v>
      </c>
      <c r="S293">
        <v>30</v>
      </c>
    </row>
    <row r="294" spans="1:19" x14ac:dyDescent="0.25">
      <c r="A294" t="s">
        <v>17</v>
      </c>
      <c r="B294">
        <v>2020</v>
      </c>
      <c r="C294">
        <v>2019</v>
      </c>
      <c r="D294" t="s">
        <v>44</v>
      </c>
      <c r="E294">
        <v>1292</v>
      </c>
      <c r="F294">
        <v>11</v>
      </c>
      <c r="G294">
        <v>6</v>
      </c>
      <c r="H294">
        <v>33</v>
      </c>
      <c r="I294">
        <v>17</v>
      </c>
      <c r="J294" s="4">
        <f t="shared" si="19"/>
        <v>50</v>
      </c>
      <c r="K294">
        <v>50</v>
      </c>
      <c r="L294">
        <v>89</v>
      </c>
      <c r="M294">
        <v>6.5000000000000002E-2</v>
      </c>
      <c r="N294">
        <v>1.7999999999999999E-2</v>
      </c>
      <c r="O294">
        <f t="shared" si="20"/>
        <v>4.7E-2</v>
      </c>
      <c r="P294" s="6">
        <f t="shared" si="21"/>
        <v>0.20689655172413793</v>
      </c>
      <c r="Q294" s="6">
        <f t="shared" si="22"/>
        <v>0.54022988505747127</v>
      </c>
      <c r="R294" s="4">
        <v>0.32</v>
      </c>
      <c r="S294">
        <v>30</v>
      </c>
    </row>
    <row r="295" spans="1:19" x14ac:dyDescent="0.25">
      <c r="A295" t="s">
        <v>87</v>
      </c>
      <c r="B295">
        <v>2020</v>
      </c>
      <c r="C295">
        <v>2019</v>
      </c>
      <c r="D295" t="s">
        <v>44</v>
      </c>
      <c r="E295">
        <v>1232</v>
      </c>
      <c r="F295">
        <v>12</v>
      </c>
      <c r="G295">
        <v>8</v>
      </c>
      <c r="H295">
        <v>37</v>
      </c>
      <c r="I295">
        <v>12</v>
      </c>
      <c r="J295" s="4">
        <f t="shared" si="19"/>
        <v>49</v>
      </c>
      <c r="K295">
        <v>46</v>
      </c>
      <c r="L295">
        <v>96</v>
      </c>
      <c r="M295">
        <v>7.1999999999999995E-2</v>
      </c>
      <c r="N295">
        <v>2.1000000000000001E-2</v>
      </c>
      <c r="O295">
        <f t="shared" si="20"/>
        <v>5.099999999999999E-2</v>
      </c>
      <c r="P295" s="6">
        <f t="shared" si="21"/>
        <v>0.24137931034482762</v>
      </c>
      <c r="Q295" s="6">
        <f t="shared" si="22"/>
        <v>0.58620689655172409</v>
      </c>
      <c r="R295" s="4">
        <v>0.35</v>
      </c>
      <c r="S295">
        <v>30</v>
      </c>
    </row>
    <row r="296" spans="1:19" x14ac:dyDescent="0.25">
      <c r="A296" t="s">
        <v>88</v>
      </c>
      <c r="B296">
        <v>2020</v>
      </c>
      <c r="C296">
        <v>2019</v>
      </c>
      <c r="D296" t="s">
        <v>44</v>
      </c>
      <c r="E296">
        <v>1242</v>
      </c>
      <c r="F296">
        <v>14</v>
      </c>
      <c r="G296">
        <v>5</v>
      </c>
      <c r="H296">
        <v>39</v>
      </c>
      <c r="I296">
        <v>18</v>
      </c>
      <c r="J296" s="4">
        <f t="shared" si="19"/>
        <v>57</v>
      </c>
      <c r="K296">
        <v>36</v>
      </c>
      <c r="L296">
        <v>96</v>
      </c>
      <c r="M296">
        <v>7.1999999999999995E-2</v>
      </c>
      <c r="N296">
        <v>2.4E-2</v>
      </c>
      <c r="O296">
        <f t="shared" si="20"/>
        <v>4.7999999999999994E-2</v>
      </c>
      <c r="P296" s="6">
        <f t="shared" si="21"/>
        <v>0.27586206896551729</v>
      </c>
      <c r="Q296" s="6">
        <f t="shared" si="22"/>
        <v>0.55172413793103448</v>
      </c>
      <c r="R296" s="4">
        <v>0.51</v>
      </c>
      <c r="S296">
        <v>30</v>
      </c>
    </row>
    <row r="297" spans="1:19" x14ac:dyDescent="0.25">
      <c r="A297" t="s">
        <v>88</v>
      </c>
      <c r="B297">
        <v>2020</v>
      </c>
      <c r="C297">
        <v>2019</v>
      </c>
      <c r="D297" t="s">
        <v>44</v>
      </c>
      <c r="E297">
        <v>1252</v>
      </c>
      <c r="F297">
        <v>13</v>
      </c>
      <c r="G297">
        <v>7</v>
      </c>
      <c r="H297">
        <v>35</v>
      </c>
      <c r="I297">
        <v>19</v>
      </c>
      <c r="J297" s="4">
        <f t="shared" si="19"/>
        <v>54</v>
      </c>
      <c r="K297">
        <v>35</v>
      </c>
      <c r="L297">
        <v>95</v>
      </c>
      <c r="M297">
        <v>6.4000000000000001E-2</v>
      </c>
      <c r="N297">
        <v>2.4E-2</v>
      </c>
      <c r="O297">
        <f t="shared" si="20"/>
        <v>0.04</v>
      </c>
      <c r="P297" s="6">
        <f t="shared" si="21"/>
        <v>0.27586206896551729</v>
      </c>
      <c r="Q297" s="6">
        <f t="shared" si="22"/>
        <v>0.45977011494252878</v>
      </c>
      <c r="R297" s="4">
        <v>0.21</v>
      </c>
      <c r="S297">
        <v>30</v>
      </c>
    </row>
    <row r="298" spans="1:19" x14ac:dyDescent="0.25">
      <c r="A298" t="s">
        <v>19</v>
      </c>
      <c r="B298">
        <v>2020</v>
      </c>
      <c r="C298">
        <v>2019</v>
      </c>
      <c r="D298" t="s">
        <v>44</v>
      </c>
      <c r="E298">
        <v>1262</v>
      </c>
      <c r="F298">
        <v>14</v>
      </c>
      <c r="G298">
        <v>6</v>
      </c>
      <c r="H298">
        <v>33</v>
      </c>
      <c r="I298">
        <v>14</v>
      </c>
      <c r="J298" s="4">
        <f t="shared" si="19"/>
        <v>47</v>
      </c>
      <c r="K298">
        <v>55</v>
      </c>
      <c r="L298">
        <v>90</v>
      </c>
      <c r="M298">
        <v>5.7000000000000002E-2</v>
      </c>
      <c r="N298">
        <v>0.02</v>
      </c>
      <c r="O298">
        <f t="shared" si="20"/>
        <v>3.7000000000000005E-2</v>
      </c>
      <c r="P298" s="6">
        <f t="shared" si="21"/>
        <v>0.22988505747126439</v>
      </c>
      <c r="Q298" s="6">
        <f t="shared" si="22"/>
        <v>0.42528735632183917</v>
      </c>
      <c r="R298" s="4">
        <v>0.33</v>
      </c>
      <c r="S298">
        <v>30</v>
      </c>
    </row>
    <row r="299" spans="1:19" x14ac:dyDescent="0.25">
      <c r="A299" t="s">
        <v>19</v>
      </c>
      <c r="B299">
        <v>2020</v>
      </c>
      <c r="C299">
        <v>2019</v>
      </c>
      <c r="D299" t="s">
        <v>44</v>
      </c>
      <c r="E299">
        <v>1272</v>
      </c>
      <c r="F299">
        <v>13</v>
      </c>
      <c r="G299">
        <v>5</v>
      </c>
      <c r="H299">
        <v>30</v>
      </c>
      <c r="I299">
        <v>11</v>
      </c>
      <c r="J299" s="4">
        <f t="shared" si="19"/>
        <v>41</v>
      </c>
      <c r="K299">
        <v>58</v>
      </c>
      <c r="L299">
        <v>95</v>
      </c>
      <c r="M299">
        <v>6.6000000000000003E-2</v>
      </c>
      <c r="N299">
        <v>1.7999999999999999E-2</v>
      </c>
      <c r="O299">
        <f t="shared" si="20"/>
        <v>4.8000000000000001E-2</v>
      </c>
      <c r="P299" s="6">
        <f t="shared" si="21"/>
        <v>0.20689655172413793</v>
      </c>
      <c r="Q299" s="6">
        <f t="shared" si="22"/>
        <v>0.55172413793103459</v>
      </c>
      <c r="R299" s="4">
        <v>0.53</v>
      </c>
      <c r="S299">
        <v>30</v>
      </c>
    </row>
    <row r="300" spans="1:19" x14ac:dyDescent="0.25">
      <c r="A300" t="s">
        <v>89</v>
      </c>
      <c r="B300">
        <v>2020</v>
      </c>
      <c r="C300">
        <v>2019</v>
      </c>
      <c r="D300" t="s">
        <v>44</v>
      </c>
      <c r="E300">
        <v>1282</v>
      </c>
      <c r="F300">
        <v>14</v>
      </c>
      <c r="G300">
        <v>7</v>
      </c>
      <c r="H300">
        <v>29</v>
      </c>
      <c r="I300">
        <v>16</v>
      </c>
      <c r="J300" s="4">
        <f t="shared" si="19"/>
        <v>45</v>
      </c>
      <c r="K300">
        <v>42</v>
      </c>
      <c r="L300">
        <v>95</v>
      </c>
      <c r="M300">
        <v>5.7000000000000002E-2</v>
      </c>
      <c r="N300">
        <v>2.1000000000000001E-2</v>
      </c>
      <c r="O300">
        <f t="shared" si="20"/>
        <v>3.6000000000000004E-2</v>
      </c>
      <c r="P300" s="6">
        <f t="shared" si="21"/>
        <v>0.24137931034482762</v>
      </c>
      <c r="Q300" s="6">
        <f t="shared" si="22"/>
        <v>0.41379310344827591</v>
      </c>
      <c r="R300" s="4">
        <v>0.27</v>
      </c>
      <c r="S300">
        <v>30</v>
      </c>
    </row>
    <row r="301" spans="1:19" x14ac:dyDescent="0.25">
      <c r="A301" t="s">
        <v>89</v>
      </c>
      <c r="B301">
        <v>2020</v>
      </c>
      <c r="C301">
        <v>2019</v>
      </c>
      <c r="D301" t="s">
        <v>44</v>
      </c>
      <c r="E301">
        <v>1292</v>
      </c>
      <c r="F301">
        <v>15</v>
      </c>
      <c r="G301">
        <v>7</v>
      </c>
      <c r="H301">
        <v>36</v>
      </c>
      <c r="I301">
        <v>16</v>
      </c>
      <c r="J301" s="4">
        <f t="shared" si="19"/>
        <v>52</v>
      </c>
      <c r="K301">
        <v>50</v>
      </c>
      <c r="L301">
        <v>95</v>
      </c>
      <c r="M301">
        <v>6.2E-2</v>
      </c>
      <c r="N301">
        <v>2.1000000000000001E-2</v>
      </c>
      <c r="O301">
        <f t="shared" si="20"/>
        <v>4.0999999999999995E-2</v>
      </c>
      <c r="P301" s="6">
        <f t="shared" si="21"/>
        <v>0.24137931034482762</v>
      </c>
      <c r="Q301" s="6">
        <f t="shared" si="22"/>
        <v>0.47126436781609193</v>
      </c>
      <c r="R301" s="4">
        <v>0.59</v>
      </c>
      <c r="S301">
        <v>30</v>
      </c>
    </row>
    <row r="302" spans="1:19" x14ac:dyDescent="0.25">
      <c r="A302" t="s">
        <v>9</v>
      </c>
      <c r="B302">
        <v>2020</v>
      </c>
      <c r="C302">
        <v>2019</v>
      </c>
      <c r="D302" t="s">
        <v>45</v>
      </c>
      <c r="E302">
        <v>1231</v>
      </c>
      <c r="F302">
        <v>31</v>
      </c>
      <c r="G302">
        <v>13</v>
      </c>
      <c r="H302">
        <v>27</v>
      </c>
      <c r="I302">
        <v>21</v>
      </c>
      <c r="J302" s="4">
        <f t="shared" si="19"/>
        <v>48</v>
      </c>
      <c r="K302">
        <v>45</v>
      </c>
      <c r="L302">
        <v>97</v>
      </c>
      <c r="M302">
        <v>7.4999999999999997E-2</v>
      </c>
      <c r="N302">
        <v>1.7999999999999999E-2</v>
      </c>
      <c r="O302">
        <f t="shared" si="20"/>
        <v>5.6999999999999995E-2</v>
      </c>
      <c r="P302" s="6">
        <f t="shared" si="21"/>
        <v>0.20689655172413793</v>
      </c>
      <c r="Q302" s="6">
        <f t="shared" si="22"/>
        <v>0.65517241379310343</v>
      </c>
      <c r="R302" s="4">
        <v>0.13</v>
      </c>
      <c r="S302">
        <v>30</v>
      </c>
    </row>
    <row r="303" spans="1:19" x14ac:dyDescent="0.25">
      <c r="A303" t="s">
        <v>9</v>
      </c>
      <c r="B303">
        <v>2020</v>
      </c>
      <c r="C303">
        <v>2019</v>
      </c>
      <c r="D303" t="s">
        <v>45</v>
      </c>
      <c r="E303">
        <v>1241</v>
      </c>
      <c r="F303">
        <v>36</v>
      </c>
      <c r="G303">
        <v>16</v>
      </c>
      <c r="H303">
        <v>33</v>
      </c>
      <c r="I303">
        <v>11</v>
      </c>
      <c r="J303" s="4">
        <f t="shared" si="19"/>
        <v>44</v>
      </c>
      <c r="K303">
        <v>55</v>
      </c>
      <c r="L303">
        <v>100</v>
      </c>
      <c r="M303">
        <v>7.0000000000000007E-2</v>
      </c>
      <c r="N303">
        <v>2.3E-2</v>
      </c>
      <c r="O303">
        <f t="shared" si="20"/>
        <v>4.7000000000000007E-2</v>
      </c>
      <c r="P303" s="6">
        <f t="shared" si="21"/>
        <v>0.26436781609195403</v>
      </c>
      <c r="Q303" s="6">
        <f t="shared" si="22"/>
        <v>0.54022988505747138</v>
      </c>
      <c r="R303" s="4">
        <v>0.41</v>
      </c>
      <c r="S303">
        <v>30</v>
      </c>
    </row>
    <row r="304" spans="1:19" x14ac:dyDescent="0.25">
      <c r="A304" t="s">
        <v>9</v>
      </c>
      <c r="B304">
        <v>2020</v>
      </c>
      <c r="C304">
        <v>2019</v>
      </c>
      <c r="D304" t="s">
        <v>45</v>
      </c>
      <c r="E304">
        <v>1251</v>
      </c>
      <c r="F304">
        <v>41</v>
      </c>
      <c r="G304">
        <v>23</v>
      </c>
      <c r="H304">
        <v>52</v>
      </c>
      <c r="I304">
        <v>14</v>
      </c>
      <c r="J304" s="4">
        <f t="shared" si="19"/>
        <v>66</v>
      </c>
      <c r="K304">
        <v>49</v>
      </c>
      <c r="L304">
        <v>96</v>
      </c>
      <c r="M304">
        <v>6.7000000000000004E-2</v>
      </c>
      <c r="N304">
        <v>2.1999999999999999E-2</v>
      </c>
      <c r="O304">
        <f t="shared" si="20"/>
        <v>4.5000000000000005E-2</v>
      </c>
      <c r="P304" s="6">
        <f t="shared" si="21"/>
        <v>0.25287356321839083</v>
      </c>
      <c r="Q304" s="6">
        <f t="shared" si="22"/>
        <v>0.51724137931034497</v>
      </c>
      <c r="R304" s="4">
        <v>0.11</v>
      </c>
      <c r="S304">
        <v>30</v>
      </c>
    </row>
    <row r="305" spans="1:19" x14ac:dyDescent="0.25">
      <c r="A305" t="s">
        <v>15</v>
      </c>
      <c r="B305">
        <v>2020</v>
      </c>
      <c r="C305">
        <v>2019</v>
      </c>
      <c r="D305" t="s">
        <v>45</v>
      </c>
      <c r="E305">
        <v>1261</v>
      </c>
      <c r="F305">
        <v>23</v>
      </c>
      <c r="G305">
        <v>14</v>
      </c>
      <c r="H305">
        <v>29</v>
      </c>
      <c r="I305">
        <v>24</v>
      </c>
      <c r="J305" s="4">
        <f t="shared" si="19"/>
        <v>53</v>
      </c>
      <c r="K305">
        <v>31</v>
      </c>
      <c r="L305">
        <v>99</v>
      </c>
      <c r="M305">
        <v>6.9000000000000006E-2</v>
      </c>
      <c r="N305">
        <v>1.9E-2</v>
      </c>
      <c r="O305">
        <f t="shared" si="20"/>
        <v>0.05</v>
      </c>
      <c r="P305" s="6">
        <f t="shared" si="21"/>
        <v>0.21839080459770116</v>
      </c>
      <c r="Q305" s="6">
        <f t="shared" si="22"/>
        <v>0.57471264367816099</v>
      </c>
      <c r="R305" s="4">
        <v>0.26</v>
      </c>
      <c r="S305">
        <v>30</v>
      </c>
    </row>
    <row r="306" spans="1:19" x14ac:dyDescent="0.25">
      <c r="A306" t="s">
        <v>15</v>
      </c>
      <c r="B306">
        <v>2020</v>
      </c>
      <c r="C306">
        <v>2019</v>
      </c>
      <c r="D306" t="s">
        <v>45</v>
      </c>
      <c r="E306">
        <v>1271</v>
      </c>
      <c r="F306">
        <v>23</v>
      </c>
      <c r="G306">
        <v>21</v>
      </c>
      <c r="H306">
        <v>30</v>
      </c>
      <c r="I306">
        <v>10</v>
      </c>
      <c r="J306" s="4">
        <f t="shared" si="19"/>
        <v>40</v>
      </c>
      <c r="K306">
        <v>56</v>
      </c>
      <c r="L306">
        <v>98</v>
      </c>
      <c r="M306">
        <v>7.2999999999999995E-2</v>
      </c>
      <c r="N306">
        <v>2.1000000000000001E-2</v>
      </c>
      <c r="O306">
        <f t="shared" si="20"/>
        <v>5.1999999999999991E-2</v>
      </c>
      <c r="P306" s="6">
        <f t="shared" si="21"/>
        <v>0.24137931034482762</v>
      </c>
      <c r="Q306" s="6">
        <f t="shared" si="22"/>
        <v>0.59770114942528729</v>
      </c>
      <c r="R306" s="4">
        <v>0.53</v>
      </c>
      <c r="S306">
        <v>30</v>
      </c>
    </row>
    <row r="307" spans="1:19" x14ac:dyDescent="0.25">
      <c r="A307" t="s">
        <v>15</v>
      </c>
      <c r="B307">
        <v>2020</v>
      </c>
      <c r="C307">
        <v>2019</v>
      </c>
      <c r="D307" t="s">
        <v>45</v>
      </c>
      <c r="E307">
        <v>1281</v>
      </c>
      <c r="F307">
        <v>20</v>
      </c>
      <c r="G307">
        <v>20</v>
      </c>
      <c r="H307">
        <v>53</v>
      </c>
      <c r="I307">
        <v>17</v>
      </c>
      <c r="J307" s="4">
        <f t="shared" si="19"/>
        <v>70</v>
      </c>
      <c r="K307">
        <v>52</v>
      </c>
      <c r="L307">
        <v>95</v>
      </c>
      <c r="M307">
        <v>7.4999999999999997E-2</v>
      </c>
      <c r="N307">
        <v>2.1999999999999999E-2</v>
      </c>
      <c r="O307">
        <f t="shared" si="20"/>
        <v>5.2999999999999999E-2</v>
      </c>
      <c r="P307" s="6">
        <f t="shared" si="21"/>
        <v>0.25287356321839083</v>
      </c>
      <c r="Q307" s="6">
        <f t="shared" si="22"/>
        <v>0.60919540229885061</v>
      </c>
      <c r="R307" s="4">
        <v>0.27</v>
      </c>
      <c r="S307">
        <v>30</v>
      </c>
    </row>
    <row r="308" spans="1:19" x14ac:dyDescent="0.25">
      <c r="A308" t="s">
        <v>17</v>
      </c>
      <c r="B308">
        <v>2020</v>
      </c>
      <c r="C308">
        <v>2019</v>
      </c>
      <c r="D308" t="s">
        <v>45</v>
      </c>
      <c r="E308">
        <v>1291</v>
      </c>
      <c r="F308">
        <v>37</v>
      </c>
      <c r="G308">
        <v>13</v>
      </c>
      <c r="H308">
        <v>40</v>
      </c>
      <c r="I308">
        <v>10</v>
      </c>
      <c r="J308" s="4">
        <f t="shared" si="19"/>
        <v>50</v>
      </c>
      <c r="K308">
        <v>40</v>
      </c>
      <c r="L308">
        <v>97</v>
      </c>
      <c r="M308">
        <v>7.2999999999999995E-2</v>
      </c>
      <c r="N308">
        <v>2.5999999999999999E-2</v>
      </c>
      <c r="O308">
        <f t="shared" si="20"/>
        <v>4.7E-2</v>
      </c>
      <c r="P308" s="6">
        <f t="shared" si="21"/>
        <v>0.2988505747126437</v>
      </c>
      <c r="Q308" s="6">
        <f t="shared" si="22"/>
        <v>0.54022988505747127</v>
      </c>
      <c r="R308" s="4">
        <v>0.6</v>
      </c>
      <c r="S308">
        <v>30</v>
      </c>
    </row>
    <row r="309" spans="1:19" x14ac:dyDescent="0.25">
      <c r="A309" t="s">
        <v>17</v>
      </c>
      <c r="B309">
        <v>2020</v>
      </c>
      <c r="C309">
        <v>2019</v>
      </c>
      <c r="D309" t="s">
        <v>45</v>
      </c>
      <c r="E309">
        <v>1292</v>
      </c>
      <c r="F309">
        <v>50</v>
      </c>
      <c r="G309">
        <v>24</v>
      </c>
      <c r="H309">
        <v>45</v>
      </c>
      <c r="I309">
        <v>24</v>
      </c>
      <c r="J309" s="4">
        <f t="shared" si="19"/>
        <v>69</v>
      </c>
      <c r="K309">
        <v>49</v>
      </c>
      <c r="L309">
        <v>98</v>
      </c>
      <c r="M309">
        <v>7.0000000000000007E-2</v>
      </c>
      <c r="N309">
        <v>2.5000000000000001E-2</v>
      </c>
      <c r="O309">
        <f t="shared" si="20"/>
        <v>4.5000000000000005E-2</v>
      </c>
      <c r="P309" s="6">
        <f t="shared" si="21"/>
        <v>0.2873563218390805</v>
      </c>
      <c r="Q309" s="6">
        <f t="shared" si="22"/>
        <v>0.51724137931034497</v>
      </c>
      <c r="R309" s="4">
        <v>0.27</v>
      </c>
      <c r="S309">
        <v>30</v>
      </c>
    </row>
    <row r="310" spans="1:19" x14ac:dyDescent="0.25">
      <c r="A310" t="s">
        <v>87</v>
      </c>
      <c r="B310">
        <v>2020</v>
      </c>
      <c r="C310">
        <v>2019</v>
      </c>
      <c r="D310" t="s">
        <v>45</v>
      </c>
      <c r="E310">
        <v>1232</v>
      </c>
      <c r="F310">
        <v>49</v>
      </c>
      <c r="G310">
        <v>23</v>
      </c>
      <c r="H310">
        <v>49</v>
      </c>
      <c r="I310">
        <v>11</v>
      </c>
      <c r="J310" s="4">
        <f t="shared" si="19"/>
        <v>60</v>
      </c>
      <c r="K310">
        <v>51</v>
      </c>
      <c r="L310">
        <v>96</v>
      </c>
      <c r="M310">
        <v>7.2999999999999995E-2</v>
      </c>
      <c r="N310">
        <v>1.7999999999999999E-2</v>
      </c>
      <c r="O310">
        <f t="shared" si="20"/>
        <v>5.4999999999999993E-2</v>
      </c>
      <c r="P310" s="6">
        <f t="shared" si="21"/>
        <v>0.20689655172413793</v>
      </c>
      <c r="Q310" s="6">
        <f t="shared" si="22"/>
        <v>0.63218390804597702</v>
      </c>
      <c r="R310" s="4">
        <v>0.59</v>
      </c>
      <c r="S310">
        <v>30</v>
      </c>
    </row>
    <row r="311" spans="1:19" x14ac:dyDescent="0.25">
      <c r="A311" t="s">
        <v>88</v>
      </c>
      <c r="B311">
        <v>2020</v>
      </c>
      <c r="C311">
        <v>2019</v>
      </c>
      <c r="D311" t="s">
        <v>45</v>
      </c>
      <c r="E311">
        <v>1242</v>
      </c>
      <c r="F311">
        <v>45</v>
      </c>
      <c r="G311">
        <v>14</v>
      </c>
      <c r="H311">
        <v>39</v>
      </c>
      <c r="I311">
        <v>19</v>
      </c>
      <c r="J311" s="4">
        <f t="shared" ref="J311:J361" si="23">H311+I311</f>
        <v>58</v>
      </c>
      <c r="K311">
        <v>38</v>
      </c>
      <c r="L311">
        <v>99</v>
      </c>
      <c r="M311">
        <v>6.7000000000000004E-2</v>
      </c>
      <c r="N311">
        <v>2.4E-2</v>
      </c>
      <c r="O311">
        <f t="shared" ref="O311:O361" si="24">M311-N311</f>
        <v>4.3000000000000003E-2</v>
      </c>
      <c r="P311" s="6">
        <f t="shared" ref="P311:P361" si="25">N311/$M$2</f>
        <v>0.27586206896551729</v>
      </c>
      <c r="Q311" s="6">
        <f t="shared" ref="Q311:Q361" si="26">O311/$M$2</f>
        <v>0.49425287356321845</v>
      </c>
      <c r="R311" s="4">
        <v>0.25</v>
      </c>
      <c r="S311">
        <v>30</v>
      </c>
    </row>
    <row r="312" spans="1:19" x14ac:dyDescent="0.25">
      <c r="A312" t="s">
        <v>88</v>
      </c>
      <c r="B312">
        <v>2020</v>
      </c>
      <c r="C312">
        <v>2019</v>
      </c>
      <c r="D312" t="s">
        <v>45</v>
      </c>
      <c r="E312">
        <v>1252</v>
      </c>
      <c r="F312">
        <v>35</v>
      </c>
      <c r="G312">
        <v>22</v>
      </c>
      <c r="H312">
        <v>36</v>
      </c>
      <c r="I312">
        <v>21</v>
      </c>
      <c r="J312" s="4">
        <f t="shared" si="23"/>
        <v>57</v>
      </c>
      <c r="K312">
        <v>45</v>
      </c>
      <c r="L312">
        <v>94</v>
      </c>
      <c r="M312">
        <v>6.9000000000000006E-2</v>
      </c>
      <c r="N312">
        <v>1.9E-2</v>
      </c>
      <c r="O312">
        <f t="shared" si="24"/>
        <v>0.05</v>
      </c>
      <c r="P312" s="6">
        <f t="shared" si="25"/>
        <v>0.21839080459770116</v>
      </c>
      <c r="Q312" s="6">
        <f t="shared" si="26"/>
        <v>0.57471264367816099</v>
      </c>
      <c r="R312" s="4">
        <v>0.39</v>
      </c>
      <c r="S312">
        <v>30</v>
      </c>
    </row>
    <row r="313" spans="1:19" x14ac:dyDescent="0.25">
      <c r="A313" t="s">
        <v>19</v>
      </c>
      <c r="B313">
        <v>2020</v>
      </c>
      <c r="C313">
        <v>2019</v>
      </c>
      <c r="D313" t="s">
        <v>45</v>
      </c>
      <c r="E313">
        <v>1262</v>
      </c>
      <c r="F313">
        <v>25</v>
      </c>
      <c r="G313">
        <v>11</v>
      </c>
      <c r="H313">
        <v>25</v>
      </c>
      <c r="I313">
        <v>15</v>
      </c>
      <c r="J313" s="4">
        <f t="shared" si="23"/>
        <v>40</v>
      </c>
      <c r="K313">
        <v>59</v>
      </c>
      <c r="L313">
        <v>94</v>
      </c>
      <c r="M313">
        <v>6.7000000000000004E-2</v>
      </c>
      <c r="N313">
        <v>2.5000000000000001E-2</v>
      </c>
      <c r="O313">
        <f t="shared" si="24"/>
        <v>4.2000000000000003E-2</v>
      </c>
      <c r="P313" s="6">
        <f t="shared" si="25"/>
        <v>0.2873563218390805</v>
      </c>
      <c r="Q313" s="6">
        <f t="shared" si="26"/>
        <v>0.48275862068965525</v>
      </c>
      <c r="R313" s="4">
        <v>0.1</v>
      </c>
      <c r="S313">
        <v>30</v>
      </c>
    </row>
    <row r="314" spans="1:19" x14ac:dyDescent="0.25">
      <c r="A314" t="s">
        <v>19</v>
      </c>
      <c r="B314">
        <v>2020</v>
      </c>
      <c r="C314">
        <v>2019</v>
      </c>
      <c r="D314" t="s">
        <v>45</v>
      </c>
      <c r="E314">
        <v>1272</v>
      </c>
      <c r="F314">
        <v>26</v>
      </c>
      <c r="G314">
        <v>17</v>
      </c>
      <c r="H314">
        <v>30</v>
      </c>
      <c r="I314">
        <v>13</v>
      </c>
      <c r="J314" s="4">
        <f t="shared" si="23"/>
        <v>43</v>
      </c>
      <c r="K314">
        <v>42</v>
      </c>
      <c r="L314">
        <v>98</v>
      </c>
      <c r="M314">
        <v>7.3999999999999996E-2</v>
      </c>
      <c r="N314">
        <v>2.3E-2</v>
      </c>
      <c r="O314">
        <f t="shared" si="24"/>
        <v>5.0999999999999997E-2</v>
      </c>
      <c r="P314" s="6">
        <f t="shared" si="25"/>
        <v>0.26436781609195403</v>
      </c>
      <c r="Q314" s="6">
        <f t="shared" si="26"/>
        <v>0.58620689655172409</v>
      </c>
      <c r="R314" s="4">
        <v>0.17</v>
      </c>
      <c r="S314">
        <v>30</v>
      </c>
    </row>
    <row r="315" spans="1:19" x14ac:dyDescent="0.25">
      <c r="A315" t="s">
        <v>89</v>
      </c>
      <c r="B315">
        <v>2020</v>
      </c>
      <c r="C315">
        <v>2019</v>
      </c>
      <c r="D315" t="s">
        <v>45</v>
      </c>
      <c r="E315">
        <v>1282</v>
      </c>
      <c r="F315">
        <v>20</v>
      </c>
      <c r="G315">
        <v>21</v>
      </c>
      <c r="H315">
        <v>42</v>
      </c>
      <c r="I315">
        <v>19</v>
      </c>
      <c r="J315" s="4">
        <f t="shared" si="23"/>
        <v>61</v>
      </c>
      <c r="K315">
        <v>44</v>
      </c>
      <c r="L315">
        <v>97</v>
      </c>
      <c r="M315">
        <v>6.6000000000000003E-2</v>
      </c>
      <c r="N315">
        <v>0.02</v>
      </c>
      <c r="O315">
        <f t="shared" si="24"/>
        <v>4.5999999999999999E-2</v>
      </c>
      <c r="P315" s="6">
        <f t="shared" si="25"/>
        <v>0.22988505747126439</v>
      </c>
      <c r="Q315" s="6">
        <f t="shared" si="26"/>
        <v>0.52873563218390807</v>
      </c>
      <c r="R315" s="4">
        <v>0.35</v>
      </c>
      <c r="S315">
        <v>30</v>
      </c>
    </row>
    <row r="316" spans="1:19" x14ac:dyDescent="0.25">
      <c r="A316" t="s">
        <v>89</v>
      </c>
      <c r="B316">
        <v>2020</v>
      </c>
      <c r="C316">
        <v>2019</v>
      </c>
      <c r="D316" t="s">
        <v>45</v>
      </c>
      <c r="E316">
        <v>1292</v>
      </c>
      <c r="F316">
        <v>46</v>
      </c>
      <c r="G316">
        <v>22</v>
      </c>
      <c r="H316">
        <v>43</v>
      </c>
      <c r="I316">
        <v>23</v>
      </c>
      <c r="J316" s="4">
        <f t="shared" si="23"/>
        <v>66</v>
      </c>
      <c r="K316">
        <v>43</v>
      </c>
      <c r="L316">
        <v>95</v>
      </c>
      <c r="M316">
        <v>7.3999999999999996E-2</v>
      </c>
      <c r="N316">
        <v>0.02</v>
      </c>
      <c r="O316">
        <f t="shared" si="24"/>
        <v>5.3999999999999992E-2</v>
      </c>
      <c r="P316" s="6">
        <f t="shared" si="25"/>
        <v>0.22988505747126439</v>
      </c>
      <c r="Q316" s="6">
        <f t="shared" si="26"/>
        <v>0.6206896551724137</v>
      </c>
      <c r="R316" s="4">
        <v>0.47</v>
      </c>
      <c r="S316">
        <v>30</v>
      </c>
    </row>
    <row r="317" spans="1:19" x14ac:dyDescent="0.25">
      <c r="A317" t="s">
        <v>9</v>
      </c>
      <c r="B317">
        <v>2020</v>
      </c>
      <c r="C317">
        <v>2020</v>
      </c>
      <c r="D317" t="s">
        <v>34</v>
      </c>
      <c r="E317">
        <v>1231</v>
      </c>
      <c r="F317">
        <v>24</v>
      </c>
      <c r="G317">
        <v>12</v>
      </c>
      <c r="H317">
        <v>43</v>
      </c>
      <c r="I317">
        <v>13</v>
      </c>
      <c r="J317" s="4">
        <f t="shared" si="23"/>
        <v>56</v>
      </c>
      <c r="K317">
        <v>48</v>
      </c>
      <c r="L317">
        <v>90</v>
      </c>
      <c r="M317">
        <v>6.8000000000000005E-2</v>
      </c>
      <c r="N317">
        <v>2.1000000000000001E-2</v>
      </c>
      <c r="O317">
        <f t="shared" si="24"/>
        <v>4.7E-2</v>
      </c>
      <c r="P317" s="6">
        <f t="shared" si="25"/>
        <v>0.24137931034482762</v>
      </c>
      <c r="Q317" s="6">
        <f t="shared" si="26"/>
        <v>0.54022988505747127</v>
      </c>
      <c r="R317" s="4">
        <v>0.28999999999999998</v>
      </c>
      <c r="S317">
        <v>30</v>
      </c>
    </row>
    <row r="318" spans="1:19" x14ac:dyDescent="0.25">
      <c r="A318" t="s">
        <v>9</v>
      </c>
      <c r="B318">
        <v>2020</v>
      </c>
      <c r="C318">
        <v>2020</v>
      </c>
      <c r="D318" t="s">
        <v>34</v>
      </c>
      <c r="E318">
        <v>1241</v>
      </c>
      <c r="F318">
        <v>25</v>
      </c>
      <c r="G318">
        <v>13</v>
      </c>
      <c r="H318">
        <v>32</v>
      </c>
      <c r="I318">
        <v>15</v>
      </c>
      <c r="J318" s="4">
        <f t="shared" si="23"/>
        <v>47</v>
      </c>
      <c r="K318">
        <v>57</v>
      </c>
      <c r="L318">
        <v>97</v>
      </c>
      <c r="M318">
        <v>7.2999999999999995E-2</v>
      </c>
      <c r="N318">
        <v>2.1000000000000001E-2</v>
      </c>
      <c r="O318">
        <f t="shared" si="24"/>
        <v>5.1999999999999991E-2</v>
      </c>
      <c r="P318" s="6">
        <f t="shared" si="25"/>
        <v>0.24137931034482762</v>
      </c>
      <c r="Q318" s="6">
        <f t="shared" si="26"/>
        <v>0.59770114942528729</v>
      </c>
      <c r="R318" s="4">
        <v>0.55000000000000004</v>
      </c>
      <c r="S318">
        <v>30</v>
      </c>
    </row>
    <row r="319" spans="1:19" x14ac:dyDescent="0.25">
      <c r="A319" t="s">
        <v>9</v>
      </c>
      <c r="B319">
        <v>2020</v>
      </c>
      <c r="C319">
        <v>2020</v>
      </c>
      <c r="D319" t="s">
        <v>34</v>
      </c>
      <c r="E319">
        <v>1251</v>
      </c>
      <c r="F319">
        <v>29</v>
      </c>
      <c r="G319">
        <v>21</v>
      </c>
      <c r="H319">
        <v>42</v>
      </c>
      <c r="I319">
        <v>12</v>
      </c>
      <c r="J319" s="4">
        <f t="shared" si="23"/>
        <v>54</v>
      </c>
      <c r="K319">
        <v>38</v>
      </c>
      <c r="L319">
        <v>94</v>
      </c>
      <c r="M319">
        <v>7.0999999999999994E-2</v>
      </c>
      <c r="N319">
        <v>2.7E-2</v>
      </c>
      <c r="O319">
        <f t="shared" si="24"/>
        <v>4.3999999999999997E-2</v>
      </c>
      <c r="P319" s="6">
        <f t="shared" si="25"/>
        <v>0.31034482758620691</v>
      </c>
      <c r="Q319" s="6">
        <f t="shared" si="26"/>
        <v>0.50574712643678166</v>
      </c>
      <c r="R319" s="4">
        <v>0.54</v>
      </c>
      <c r="S319">
        <v>30</v>
      </c>
    </row>
    <row r="320" spans="1:19" x14ac:dyDescent="0.25">
      <c r="A320" t="s">
        <v>15</v>
      </c>
      <c r="B320">
        <v>2020</v>
      </c>
      <c r="C320">
        <v>2020</v>
      </c>
      <c r="D320" t="s">
        <v>34</v>
      </c>
      <c r="E320">
        <v>1261</v>
      </c>
      <c r="F320">
        <v>17</v>
      </c>
      <c r="G320">
        <v>19</v>
      </c>
      <c r="H320">
        <v>40</v>
      </c>
      <c r="I320">
        <v>21</v>
      </c>
      <c r="J320" s="4">
        <f t="shared" si="23"/>
        <v>61</v>
      </c>
      <c r="K320">
        <v>44</v>
      </c>
      <c r="L320">
        <v>93</v>
      </c>
      <c r="M320">
        <v>7.0000000000000007E-2</v>
      </c>
      <c r="N320">
        <v>2.5999999999999999E-2</v>
      </c>
      <c r="O320">
        <f t="shared" si="24"/>
        <v>4.4000000000000011E-2</v>
      </c>
      <c r="P320" s="6">
        <f t="shared" si="25"/>
        <v>0.2988505747126437</v>
      </c>
      <c r="Q320" s="6">
        <f t="shared" si="26"/>
        <v>0.50574712643678177</v>
      </c>
      <c r="R320" s="4">
        <v>0.13</v>
      </c>
      <c r="S320">
        <v>30</v>
      </c>
    </row>
    <row r="321" spans="1:19" x14ac:dyDescent="0.25">
      <c r="A321" t="s">
        <v>15</v>
      </c>
      <c r="B321">
        <v>2020</v>
      </c>
      <c r="C321">
        <v>2020</v>
      </c>
      <c r="D321" t="s">
        <v>34</v>
      </c>
      <c r="E321">
        <v>1271</v>
      </c>
      <c r="F321">
        <v>19</v>
      </c>
      <c r="G321">
        <v>24</v>
      </c>
      <c r="H321">
        <v>27</v>
      </c>
      <c r="I321">
        <v>14</v>
      </c>
      <c r="J321" s="4">
        <f t="shared" si="23"/>
        <v>41</v>
      </c>
      <c r="K321">
        <v>40</v>
      </c>
      <c r="L321">
        <v>96</v>
      </c>
      <c r="M321">
        <v>6.6000000000000003E-2</v>
      </c>
      <c r="N321">
        <v>2.8000000000000001E-2</v>
      </c>
      <c r="O321">
        <f t="shared" si="24"/>
        <v>3.8000000000000006E-2</v>
      </c>
      <c r="P321" s="6">
        <f t="shared" si="25"/>
        <v>0.32183908045977017</v>
      </c>
      <c r="Q321" s="6">
        <f t="shared" si="26"/>
        <v>0.43678160919540238</v>
      </c>
      <c r="R321" s="4">
        <v>0.15</v>
      </c>
      <c r="S321">
        <v>30</v>
      </c>
    </row>
    <row r="322" spans="1:19" x14ac:dyDescent="0.25">
      <c r="A322" t="s">
        <v>15</v>
      </c>
      <c r="B322">
        <v>2020</v>
      </c>
      <c r="C322">
        <v>2020</v>
      </c>
      <c r="D322" t="s">
        <v>34</v>
      </c>
      <c r="E322">
        <v>1281</v>
      </c>
      <c r="F322">
        <v>17</v>
      </c>
      <c r="G322">
        <v>22</v>
      </c>
      <c r="H322">
        <v>34</v>
      </c>
      <c r="I322">
        <v>18</v>
      </c>
      <c r="J322" s="4">
        <f t="shared" si="23"/>
        <v>52</v>
      </c>
      <c r="K322">
        <v>58</v>
      </c>
      <c r="L322">
        <v>98</v>
      </c>
      <c r="M322">
        <v>7.0999999999999994E-2</v>
      </c>
      <c r="N322">
        <v>1.9E-2</v>
      </c>
      <c r="O322">
        <f t="shared" si="24"/>
        <v>5.1999999999999991E-2</v>
      </c>
      <c r="P322" s="6">
        <f t="shared" si="25"/>
        <v>0.21839080459770116</v>
      </c>
      <c r="Q322" s="6">
        <f t="shared" si="26"/>
        <v>0.59770114942528729</v>
      </c>
      <c r="R322" s="4">
        <v>0.32</v>
      </c>
      <c r="S322">
        <v>30</v>
      </c>
    </row>
    <row r="323" spans="1:19" x14ac:dyDescent="0.25">
      <c r="A323" t="s">
        <v>17</v>
      </c>
      <c r="B323">
        <v>2020</v>
      </c>
      <c r="C323">
        <v>2020</v>
      </c>
      <c r="D323" t="s">
        <v>34</v>
      </c>
      <c r="E323">
        <v>1291</v>
      </c>
      <c r="F323">
        <v>25</v>
      </c>
      <c r="G323">
        <v>18</v>
      </c>
      <c r="H323">
        <v>28</v>
      </c>
      <c r="I323">
        <v>18</v>
      </c>
      <c r="J323" s="4">
        <f t="shared" si="23"/>
        <v>46</v>
      </c>
      <c r="K323">
        <v>38</v>
      </c>
      <c r="L323">
        <v>100</v>
      </c>
      <c r="M323">
        <v>7.3999999999999996E-2</v>
      </c>
      <c r="N323">
        <v>2.3E-2</v>
      </c>
      <c r="O323">
        <f t="shared" si="24"/>
        <v>5.0999999999999997E-2</v>
      </c>
      <c r="P323" s="6">
        <f t="shared" si="25"/>
        <v>0.26436781609195403</v>
      </c>
      <c r="Q323" s="6">
        <f t="shared" si="26"/>
        <v>0.58620689655172409</v>
      </c>
      <c r="R323" s="4">
        <v>0.56000000000000005</v>
      </c>
      <c r="S323">
        <v>30</v>
      </c>
    </row>
    <row r="324" spans="1:19" x14ac:dyDescent="0.25">
      <c r="A324" t="s">
        <v>17</v>
      </c>
      <c r="B324">
        <v>2020</v>
      </c>
      <c r="C324">
        <v>2020</v>
      </c>
      <c r="D324" t="s">
        <v>34</v>
      </c>
      <c r="E324">
        <v>1292</v>
      </c>
      <c r="F324">
        <v>16</v>
      </c>
      <c r="G324">
        <v>20</v>
      </c>
      <c r="H324">
        <v>36</v>
      </c>
      <c r="I324">
        <v>13</v>
      </c>
      <c r="J324" s="4">
        <f t="shared" si="23"/>
        <v>49</v>
      </c>
      <c r="K324">
        <v>47</v>
      </c>
      <c r="L324">
        <v>92</v>
      </c>
      <c r="M324">
        <v>6.8000000000000005E-2</v>
      </c>
      <c r="N324">
        <v>2.7E-2</v>
      </c>
      <c r="O324">
        <f t="shared" si="24"/>
        <v>4.1000000000000009E-2</v>
      </c>
      <c r="P324" s="6">
        <f t="shared" si="25"/>
        <v>0.31034482758620691</v>
      </c>
      <c r="Q324" s="6">
        <f t="shared" si="26"/>
        <v>0.4712643678160921</v>
      </c>
      <c r="R324" s="4">
        <v>0.14000000000000001</v>
      </c>
      <c r="S324">
        <v>30</v>
      </c>
    </row>
    <row r="325" spans="1:19" x14ac:dyDescent="0.25">
      <c r="A325" t="s">
        <v>87</v>
      </c>
      <c r="B325">
        <v>2020</v>
      </c>
      <c r="C325">
        <v>2020</v>
      </c>
      <c r="D325" t="s">
        <v>34</v>
      </c>
      <c r="E325">
        <v>1232</v>
      </c>
      <c r="F325">
        <v>26</v>
      </c>
      <c r="G325">
        <v>12</v>
      </c>
      <c r="H325">
        <v>26</v>
      </c>
      <c r="I325">
        <v>25</v>
      </c>
      <c r="J325" s="4">
        <f t="shared" si="23"/>
        <v>51</v>
      </c>
      <c r="K325">
        <v>45</v>
      </c>
      <c r="L325">
        <v>100</v>
      </c>
      <c r="M325">
        <v>7.1999999999999995E-2</v>
      </c>
      <c r="N325">
        <v>2.3E-2</v>
      </c>
      <c r="O325">
        <f t="shared" si="24"/>
        <v>4.8999999999999995E-2</v>
      </c>
      <c r="P325" s="6">
        <f t="shared" si="25"/>
        <v>0.26436781609195403</v>
      </c>
      <c r="Q325" s="6">
        <f t="shared" si="26"/>
        <v>0.56321839080459768</v>
      </c>
      <c r="R325" s="4">
        <v>0.18</v>
      </c>
      <c r="S325">
        <v>30</v>
      </c>
    </row>
    <row r="326" spans="1:19" x14ac:dyDescent="0.25">
      <c r="A326" t="s">
        <v>88</v>
      </c>
      <c r="B326">
        <v>2020</v>
      </c>
      <c r="C326">
        <v>2020</v>
      </c>
      <c r="D326" t="s">
        <v>34</v>
      </c>
      <c r="E326">
        <v>1242</v>
      </c>
      <c r="F326">
        <v>28</v>
      </c>
      <c r="G326">
        <v>20</v>
      </c>
      <c r="H326">
        <v>36</v>
      </c>
      <c r="I326">
        <v>13</v>
      </c>
      <c r="J326" s="4">
        <f t="shared" si="23"/>
        <v>49</v>
      </c>
      <c r="K326">
        <v>45</v>
      </c>
      <c r="L326">
        <v>96</v>
      </c>
      <c r="M326">
        <v>6.7000000000000004E-2</v>
      </c>
      <c r="N326">
        <v>2.5999999999999999E-2</v>
      </c>
      <c r="O326">
        <f t="shared" si="24"/>
        <v>4.1000000000000009E-2</v>
      </c>
      <c r="P326" s="6">
        <f t="shared" si="25"/>
        <v>0.2988505747126437</v>
      </c>
      <c r="Q326" s="6">
        <f t="shared" si="26"/>
        <v>0.4712643678160921</v>
      </c>
      <c r="R326" s="4">
        <v>0.14000000000000001</v>
      </c>
      <c r="S326">
        <v>30</v>
      </c>
    </row>
    <row r="327" spans="1:19" x14ac:dyDescent="0.25">
      <c r="A327" t="s">
        <v>88</v>
      </c>
      <c r="B327">
        <v>2020</v>
      </c>
      <c r="C327">
        <v>2020</v>
      </c>
      <c r="D327" t="s">
        <v>34</v>
      </c>
      <c r="E327">
        <v>1252</v>
      </c>
      <c r="F327">
        <v>20</v>
      </c>
      <c r="G327">
        <v>22</v>
      </c>
      <c r="H327">
        <v>45</v>
      </c>
      <c r="I327">
        <v>22</v>
      </c>
      <c r="J327" s="4">
        <f t="shared" si="23"/>
        <v>67</v>
      </c>
      <c r="K327">
        <v>48</v>
      </c>
      <c r="L327">
        <v>97</v>
      </c>
      <c r="M327">
        <v>7.1999999999999995E-2</v>
      </c>
      <c r="N327">
        <v>2.3E-2</v>
      </c>
      <c r="O327">
        <f t="shared" si="24"/>
        <v>4.8999999999999995E-2</v>
      </c>
      <c r="P327" s="6">
        <f t="shared" si="25"/>
        <v>0.26436781609195403</v>
      </c>
      <c r="Q327" s="6">
        <f t="shared" si="26"/>
        <v>0.56321839080459768</v>
      </c>
      <c r="R327" s="4">
        <v>0.36</v>
      </c>
      <c r="S327">
        <v>30</v>
      </c>
    </row>
    <row r="328" spans="1:19" x14ac:dyDescent="0.25">
      <c r="A328" t="s">
        <v>19</v>
      </c>
      <c r="B328">
        <v>2020</v>
      </c>
      <c r="C328">
        <v>2020</v>
      </c>
      <c r="D328" t="s">
        <v>34</v>
      </c>
      <c r="E328">
        <v>1262</v>
      </c>
      <c r="F328">
        <v>19</v>
      </c>
      <c r="G328">
        <v>12</v>
      </c>
      <c r="H328">
        <v>42</v>
      </c>
      <c r="I328">
        <v>13</v>
      </c>
      <c r="J328" s="4">
        <f t="shared" si="23"/>
        <v>55</v>
      </c>
      <c r="K328">
        <v>52</v>
      </c>
      <c r="L328">
        <v>92</v>
      </c>
      <c r="M328">
        <v>7.1999999999999995E-2</v>
      </c>
      <c r="N328">
        <v>2.1000000000000001E-2</v>
      </c>
      <c r="O328">
        <f t="shared" si="24"/>
        <v>5.099999999999999E-2</v>
      </c>
      <c r="P328" s="6">
        <f t="shared" si="25"/>
        <v>0.24137931034482762</v>
      </c>
      <c r="Q328" s="6">
        <f t="shared" si="26"/>
        <v>0.58620689655172409</v>
      </c>
      <c r="R328" s="4">
        <v>0.27</v>
      </c>
      <c r="S328">
        <v>30</v>
      </c>
    </row>
    <row r="329" spans="1:19" x14ac:dyDescent="0.25">
      <c r="A329" t="s">
        <v>19</v>
      </c>
      <c r="B329">
        <v>2020</v>
      </c>
      <c r="C329">
        <v>2020</v>
      </c>
      <c r="D329" t="s">
        <v>34</v>
      </c>
      <c r="E329">
        <v>1272</v>
      </c>
      <c r="F329">
        <v>29</v>
      </c>
      <c r="G329">
        <v>18</v>
      </c>
      <c r="H329">
        <v>45</v>
      </c>
      <c r="I329">
        <v>26</v>
      </c>
      <c r="J329" s="4">
        <f t="shared" si="23"/>
        <v>71</v>
      </c>
      <c r="K329">
        <v>55</v>
      </c>
      <c r="L329">
        <v>98</v>
      </c>
      <c r="M329">
        <v>7.0000000000000007E-2</v>
      </c>
      <c r="N329">
        <v>2.5999999999999999E-2</v>
      </c>
      <c r="O329">
        <f t="shared" si="24"/>
        <v>4.4000000000000011E-2</v>
      </c>
      <c r="P329" s="6">
        <f t="shared" si="25"/>
        <v>0.2988505747126437</v>
      </c>
      <c r="Q329" s="6">
        <f t="shared" si="26"/>
        <v>0.50574712643678177</v>
      </c>
      <c r="R329" s="4">
        <v>0.15</v>
      </c>
      <c r="S329">
        <v>30</v>
      </c>
    </row>
    <row r="330" spans="1:19" x14ac:dyDescent="0.25">
      <c r="A330" t="s">
        <v>89</v>
      </c>
      <c r="B330">
        <v>2020</v>
      </c>
      <c r="C330">
        <v>2020</v>
      </c>
      <c r="D330" t="s">
        <v>34</v>
      </c>
      <c r="E330">
        <v>1282</v>
      </c>
      <c r="F330">
        <v>17</v>
      </c>
      <c r="G330">
        <v>13</v>
      </c>
      <c r="H330">
        <v>36</v>
      </c>
      <c r="I330">
        <v>13</v>
      </c>
      <c r="J330" s="4">
        <f t="shared" si="23"/>
        <v>49</v>
      </c>
      <c r="K330">
        <v>38</v>
      </c>
      <c r="L330">
        <v>97</v>
      </c>
      <c r="M330">
        <v>6.7000000000000004E-2</v>
      </c>
      <c r="N330">
        <v>0.02</v>
      </c>
      <c r="O330">
        <f t="shared" si="24"/>
        <v>4.7E-2</v>
      </c>
      <c r="P330" s="6">
        <f t="shared" si="25"/>
        <v>0.22988505747126439</v>
      </c>
      <c r="Q330" s="6">
        <f t="shared" si="26"/>
        <v>0.54022988505747127</v>
      </c>
      <c r="R330" s="4">
        <v>0.33</v>
      </c>
      <c r="S330">
        <v>30</v>
      </c>
    </row>
    <row r="331" spans="1:19" x14ac:dyDescent="0.25">
      <c r="A331" t="s">
        <v>89</v>
      </c>
      <c r="B331">
        <v>2020</v>
      </c>
      <c r="C331">
        <v>2020</v>
      </c>
      <c r="D331" t="s">
        <v>34</v>
      </c>
      <c r="E331">
        <v>1292</v>
      </c>
      <c r="F331">
        <v>29</v>
      </c>
      <c r="G331">
        <v>21</v>
      </c>
      <c r="H331">
        <v>30</v>
      </c>
      <c r="I331">
        <v>23</v>
      </c>
      <c r="J331" s="4">
        <f t="shared" si="23"/>
        <v>53</v>
      </c>
      <c r="K331">
        <v>53</v>
      </c>
      <c r="L331">
        <v>94</v>
      </c>
      <c r="M331">
        <v>6.7000000000000004E-2</v>
      </c>
      <c r="N331">
        <v>2.1999999999999999E-2</v>
      </c>
      <c r="O331">
        <f t="shared" si="24"/>
        <v>4.5000000000000005E-2</v>
      </c>
      <c r="P331" s="6">
        <f t="shared" si="25"/>
        <v>0.25287356321839083</v>
      </c>
      <c r="Q331" s="6">
        <f t="shared" si="26"/>
        <v>0.51724137931034497</v>
      </c>
      <c r="R331" s="4">
        <v>0.5</v>
      </c>
      <c r="S331">
        <v>30</v>
      </c>
    </row>
    <row r="332" spans="1:19" x14ac:dyDescent="0.25">
      <c r="A332" t="s">
        <v>9</v>
      </c>
      <c r="B332">
        <v>2020</v>
      </c>
      <c r="C332">
        <v>2020</v>
      </c>
      <c r="D332" t="s">
        <v>35</v>
      </c>
      <c r="E332">
        <v>1231</v>
      </c>
      <c r="F332">
        <v>12</v>
      </c>
      <c r="G332">
        <v>11</v>
      </c>
      <c r="H332">
        <v>45</v>
      </c>
      <c r="I332">
        <v>11</v>
      </c>
      <c r="J332" s="4">
        <f t="shared" si="23"/>
        <v>56</v>
      </c>
      <c r="K332">
        <v>39</v>
      </c>
      <c r="L332">
        <v>94</v>
      </c>
      <c r="M332">
        <v>7.1999999999999995E-2</v>
      </c>
      <c r="N332">
        <v>2.9000000000000001E-2</v>
      </c>
      <c r="O332">
        <f t="shared" si="24"/>
        <v>4.2999999999999997E-2</v>
      </c>
      <c r="P332" s="6">
        <f t="shared" si="25"/>
        <v>0.33333333333333337</v>
      </c>
      <c r="Q332" s="6">
        <f t="shared" si="26"/>
        <v>0.4942528735632184</v>
      </c>
      <c r="R332" s="4">
        <v>0.13</v>
      </c>
      <c r="S332">
        <v>30</v>
      </c>
    </row>
    <row r="333" spans="1:19" x14ac:dyDescent="0.25">
      <c r="A333" t="s">
        <v>9</v>
      </c>
      <c r="B333">
        <v>2020</v>
      </c>
      <c r="C333">
        <v>2020</v>
      </c>
      <c r="D333" t="s">
        <v>35</v>
      </c>
      <c r="E333">
        <v>1241</v>
      </c>
      <c r="F333">
        <v>14</v>
      </c>
      <c r="G333">
        <v>15</v>
      </c>
      <c r="H333">
        <v>21</v>
      </c>
      <c r="I333">
        <v>20</v>
      </c>
      <c r="J333" s="4">
        <f t="shared" si="23"/>
        <v>41</v>
      </c>
      <c r="K333">
        <v>53</v>
      </c>
      <c r="L333">
        <v>87</v>
      </c>
      <c r="M333">
        <v>8.1000000000000003E-2</v>
      </c>
      <c r="N333">
        <v>1.4E-2</v>
      </c>
      <c r="O333">
        <f t="shared" si="24"/>
        <v>6.7000000000000004E-2</v>
      </c>
      <c r="P333" s="6">
        <f t="shared" si="25"/>
        <v>0.16091954022988508</v>
      </c>
      <c r="Q333" s="6">
        <f t="shared" si="26"/>
        <v>0.77011494252873569</v>
      </c>
      <c r="R333" s="4">
        <v>0.35</v>
      </c>
      <c r="S333">
        <v>30</v>
      </c>
    </row>
    <row r="334" spans="1:19" x14ac:dyDescent="0.25">
      <c r="A334" t="s">
        <v>9</v>
      </c>
      <c r="B334">
        <v>2020</v>
      </c>
      <c r="C334">
        <v>2020</v>
      </c>
      <c r="D334" t="s">
        <v>35</v>
      </c>
      <c r="E334">
        <v>1251</v>
      </c>
      <c r="F334">
        <v>13</v>
      </c>
      <c r="G334">
        <v>8</v>
      </c>
      <c r="H334">
        <v>29</v>
      </c>
      <c r="I334">
        <v>16</v>
      </c>
      <c r="J334" s="4">
        <f t="shared" si="23"/>
        <v>45</v>
      </c>
      <c r="K334">
        <v>59</v>
      </c>
      <c r="L334">
        <v>98</v>
      </c>
      <c r="M334">
        <v>6.4000000000000001E-2</v>
      </c>
      <c r="N334">
        <v>2.1000000000000001E-2</v>
      </c>
      <c r="O334">
        <f t="shared" si="24"/>
        <v>4.2999999999999997E-2</v>
      </c>
      <c r="P334" s="6">
        <f t="shared" si="25"/>
        <v>0.24137931034482762</v>
      </c>
      <c r="Q334" s="6">
        <f t="shared" si="26"/>
        <v>0.4942528735632184</v>
      </c>
      <c r="R334" s="4">
        <v>0.44</v>
      </c>
      <c r="S334">
        <v>30</v>
      </c>
    </row>
    <row r="335" spans="1:19" x14ac:dyDescent="0.25">
      <c r="A335" t="s">
        <v>15</v>
      </c>
      <c r="B335">
        <v>2020</v>
      </c>
      <c r="C335">
        <v>2020</v>
      </c>
      <c r="D335" t="s">
        <v>35</v>
      </c>
      <c r="E335">
        <v>1261</v>
      </c>
      <c r="F335">
        <v>17</v>
      </c>
      <c r="G335">
        <v>7</v>
      </c>
      <c r="H335">
        <v>41</v>
      </c>
      <c r="I335">
        <v>17</v>
      </c>
      <c r="J335" s="4">
        <f t="shared" si="23"/>
        <v>58</v>
      </c>
      <c r="K335">
        <v>67</v>
      </c>
      <c r="L335">
        <v>91</v>
      </c>
      <c r="M335">
        <v>6.6000000000000003E-2</v>
      </c>
      <c r="N335">
        <v>1.4E-2</v>
      </c>
      <c r="O335">
        <f t="shared" si="24"/>
        <v>5.2000000000000005E-2</v>
      </c>
      <c r="P335" s="6">
        <f t="shared" si="25"/>
        <v>0.16091954022988508</v>
      </c>
      <c r="Q335" s="6">
        <f t="shared" si="26"/>
        <v>0.5977011494252874</v>
      </c>
      <c r="R335" s="4">
        <v>0.47</v>
      </c>
      <c r="S335">
        <v>30</v>
      </c>
    </row>
    <row r="336" spans="1:19" x14ac:dyDescent="0.25">
      <c r="A336" t="s">
        <v>15</v>
      </c>
      <c r="B336">
        <v>2020</v>
      </c>
      <c r="C336">
        <v>2020</v>
      </c>
      <c r="D336" t="s">
        <v>35</v>
      </c>
      <c r="E336">
        <v>1271</v>
      </c>
      <c r="F336">
        <v>17</v>
      </c>
      <c r="G336">
        <v>15</v>
      </c>
      <c r="H336">
        <v>35</v>
      </c>
      <c r="I336">
        <v>20</v>
      </c>
      <c r="J336" s="4">
        <f t="shared" si="23"/>
        <v>55</v>
      </c>
      <c r="K336">
        <v>57</v>
      </c>
      <c r="L336">
        <v>85</v>
      </c>
      <c r="M336">
        <v>8.3000000000000004E-2</v>
      </c>
      <c r="N336">
        <v>2.4E-2</v>
      </c>
      <c r="O336">
        <f t="shared" si="24"/>
        <v>5.9000000000000004E-2</v>
      </c>
      <c r="P336" s="6">
        <f t="shared" si="25"/>
        <v>0.27586206896551729</v>
      </c>
      <c r="Q336" s="6">
        <f t="shared" si="26"/>
        <v>0.67816091954022995</v>
      </c>
      <c r="R336" s="4">
        <v>0.33</v>
      </c>
      <c r="S336">
        <v>30</v>
      </c>
    </row>
    <row r="337" spans="1:19" x14ac:dyDescent="0.25">
      <c r="A337" t="s">
        <v>15</v>
      </c>
      <c r="B337">
        <v>2020</v>
      </c>
      <c r="C337">
        <v>2020</v>
      </c>
      <c r="D337" t="s">
        <v>35</v>
      </c>
      <c r="E337">
        <v>1281</v>
      </c>
      <c r="F337">
        <v>12</v>
      </c>
      <c r="G337">
        <v>13</v>
      </c>
      <c r="H337">
        <v>25</v>
      </c>
      <c r="I337">
        <v>18</v>
      </c>
      <c r="J337" s="4">
        <f t="shared" si="23"/>
        <v>43</v>
      </c>
      <c r="K337">
        <v>64</v>
      </c>
      <c r="L337">
        <v>99</v>
      </c>
      <c r="M337">
        <v>7.1999999999999995E-2</v>
      </c>
      <c r="N337">
        <v>0.03</v>
      </c>
      <c r="O337">
        <f t="shared" si="24"/>
        <v>4.1999999999999996E-2</v>
      </c>
      <c r="P337" s="6">
        <f t="shared" si="25"/>
        <v>0.34482758620689657</v>
      </c>
      <c r="Q337" s="6">
        <f t="shared" si="26"/>
        <v>0.48275862068965514</v>
      </c>
      <c r="R337" s="4">
        <v>0.1</v>
      </c>
      <c r="S337">
        <v>30</v>
      </c>
    </row>
    <row r="338" spans="1:19" x14ac:dyDescent="0.25">
      <c r="A338" t="s">
        <v>17</v>
      </c>
      <c r="B338">
        <v>2020</v>
      </c>
      <c r="C338">
        <v>2020</v>
      </c>
      <c r="D338" t="s">
        <v>35</v>
      </c>
      <c r="E338">
        <v>1291</v>
      </c>
      <c r="F338">
        <v>16</v>
      </c>
      <c r="G338">
        <v>11</v>
      </c>
      <c r="H338">
        <v>43</v>
      </c>
      <c r="I338">
        <v>18</v>
      </c>
      <c r="J338" s="4">
        <f t="shared" si="23"/>
        <v>61</v>
      </c>
      <c r="K338">
        <v>69</v>
      </c>
      <c r="L338">
        <v>98</v>
      </c>
      <c r="M338">
        <v>0.05</v>
      </c>
      <c r="N338">
        <v>2.7E-2</v>
      </c>
      <c r="O338">
        <f t="shared" si="24"/>
        <v>2.3000000000000003E-2</v>
      </c>
      <c r="P338" s="6">
        <f t="shared" si="25"/>
        <v>0.31034482758620691</v>
      </c>
      <c r="Q338" s="6">
        <f t="shared" si="26"/>
        <v>0.26436781609195409</v>
      </c>
      <c r="R338" s="4">
        <v>0.12</v>
      </c>
      <c r="S338">
        <v>30</v>
      </c>
    </row>
    <row r="339" spans="1:19" x14ac:dyDescent="0.25">
      <c r="A339" t="s">
        <v>17</v>
      </c>
      <c r="B339">
        <v>2020</v>
      </c>
      <c r="C339">
        <v>2020</v>
      </c>
      <c r="D339" t="s">
        <v>35</v>
      </c>
      <c r="E339">
        <v>1292</v>
      </c>
      <c r="F339">
        <v>18</v>
      </c>
      <c r="G339">
        <v>9</v>
      </c>
      <c r="H339">
        <v>28</v>
      </c>
      <c r="I339">
        <v>21</v>
      </c>
      <c r="J339" s="4">
        <f t="shared" si="23"/>
        <v>49</v>
      </c>
      <c r="K339">
        <v>25</v>
      </c>
      <c r="L339">
        <v>97</v>
      </c>
      <c r="M339">
        <v>6.5000000000000002E-2</v>
      </c>
      <c r="N339">
        <v>1.0999999999999999E-2</v>
      </c>
      <c r="O339">
        <f t="shared" si="24"/>
        <v>5.4000000000000006E-2</v>
      </c>
      <c r="P339" s="6">
        <f t="shared" si="25"/>
        <v>0.12643678160919541</v>
      </c>
      <c r="Q339" s="6">
        <f t="shared" si="26"/>
        <v>0.62068965517241392</v>
      </c>
      <c r="R339" s="4">
        <v>0.56000000000000005</v>
      </c>
      <c r="S339">
        <v>30</v>
      </c>
    </row>
    <row r="340" spans="1:19" x14ac:dyDescent="0.25">
      <c r="A340" t="s">
        <v>87</v>
      </c>
      <c r="B340">
        <v>2020</v>
      </c>
      <c r="C340">
        <v>2020</v>
      </c>
      <c r="D340" t="s">
        <v>35</v>
      </c>
      <c r="E340">
        <v>1232</v>
      </c>
      <c r="F340">
        <v>14</v>
      </c>
      <c r="G340">
        <v>16</v>
      </c>
      <c r="H340">
        <v>31</v>
      </c>
      <c r="I340">
        <v>19</v>
      </c>
      <c r="J340" s="4">
        <f t="shared" si="23"/>
        <v>50</v>
      </c>
      <c r="K340">
        <v>58</v>
      </c>
      <c r="L340">
        <v>85</v>
      </c>
      <c r="M340">
        <v>6.0999999999999999E-2</v>
      </c>
      <c r="N340">
        <v>2.4E-2</v>
      </c>
      <c r="O340">
        <f t="shared" si="24"/>
        <v>3.6999999999999998E-2</v>
      </c>
      <c r="P340" s="6">
        <f t="shared" si="25"/>
        <v>0.27586206896551729</v>
      </c>
      <c r="Q340" s="6">
        <f t="shared" si="26"/>
        <v>0.42528735632183912</v>
      </c>
      <c r="R340" s="4">
        <v>0.12</v>
      </c>
      <c r="S340">
        <v>30</v>
      </c>
    </row>
    <row r="341" spans="1:19" x14ac:dyDescent="0.25">
      <c r="A341" t="s">
        <v>88</v>
      </c>
      <c r="B341">
        <v>2020</v>
      </c>
      <c r="C341">
        <v>2020</v>
      </c>
      <c r="D341" t="s">
        <v>35</v>
      </c>
      <c r="E341">
        <v>1242</v>
      </c>
      <c r="F341">
        <v>19</v>
      </c>
      <c r="G341">
        <v>10</v>
      </c>
      <c r="H341">
        <v>26</v>
      </c>
      <c r="I341">
        <v>12</v>
      </c>
      <c r="J341" s="4">
        <f t="shared" si="23"/>
        <v>38</v>
      </c>
      <c r="K341">
        <v>54</v>
      </c>
      <c r="L341">
        <v>99</v>
      </c>
      <c r="M341">
        <v>5.8000000000000003E-2</v>
      </c>
      <c r="N341">
        <v>2.8000000000000001E-2</v>
      </c>
      <c r="O341">
        <f t="shared" si="24"/>
        <v>3.0000000000000002E-2</v>
      </c>
      <c r="P341" s="6">
        <f t="shared" si="25"/>
        <v>0.32183908045977017</v>
      </c>
      <c r="Q341" s="6">
        <f t="shared" si="26"/>
        <v>0.34482758620689663</v>
      </c>
      <c r="R341" s="4">
        <v>0.12</v>
      </c>
      <c r="S341">
        <v>30</v>
      </c>
    </row>
    <row r="342" spans="1:19" x14ac:dyDescent="0.25">
      <c r="A342" t="s">
        <v>88</v>
      </c>
      <c r="B342">
        <v>2020</v>
      </c>
      <c r="C342">
        <v>2020</v>
      </c>
      <c r="D342" t="s">
        <v>35</v>
      </c>
      <c r="E342">
        <v>1252</v>
      </c>
      <c r="F342">
        <v>10</v>
      </c>
      <c r="G342">
        <v>16</v>
      </c>
      <c r="H342">
        <v>34</v>
      </c>
      <c r="I342">
        <v>15</v>
      </c>
      <c r="J342" s="4">
        <f t="shared" si="23"/>
        <v>49</v>
      </c>
      <c r="K342">
        <v>30</v>
      </c>
      <c r="L342">
        <v>93</v>
      </c>
      <c r="M342">
        <v>7.4999999999999997E-2</v>
      </c>
      <c r="N342">
        <v>0.03</v>
      </c>
      <c r="O342">
        <f t="shared" si="24"/>
        <v>4.4999999999999998E-2</v>
      </c>
      <c r="P342" s="6">
        <f t="shared" si="25"/>
        <v>0.34482758620689657</v>
      </c>
      <c r="Q342" s="6">
        <f t="shared" si="26"/>
        <v>0.51724137931034486</v>
      </c>
      <c r="R342" s="4">
        <v>0.44</v>
      </c>
      <c r="S342">
        <v>30</v>
      </c>
    </row>
    <row r="343" spans="1:19" x14ac:dyDescent="0.25">
      <c r="A343" t="s">
        <v>19</v>
      </c>
      <c r="B343">
        <v>2020</v>
      </c>
      <c r="C343">
        <v>2020</v>
      </c>
      <c r="D343" t="s">
        <v>35</v>
      </c>
      <c r="E343">
        <v>1262</v>
      </c>
      <c r="F343">
        <v>18</v>
      </c>
      <c r="G343">
        <v>11</v>
      </c>
      <c r="H343">
        <v>39</v>
      </c>
      <c r="I343">
        <v>16</v>
      </c>
      <c r="J343" s="4">
        <f t="shared" si="23"/>
        <v>55</v>
      </c>
      <c r="K343">
        <v>30</v>
      </c>
      <c r="L343">
        <v>90</v>
      </c>
      <c r="M343">
        <v>6.4000000000000001E-2</v>
      </c>
      <c r="N343">
        <v>2.3E-2</v>
      </c>
      <c r="O343">
        <f t="shared" si="24"/>
        <v>4.1000000000000002E-2</v>
      </c>
      <c r="P343" s="6">
        <f t="shared" si="25"/>
        <v>0.26436781609195403</v>
      </c>
      <c r="Q343" s="6">
        <f t="shared" si="26"/>
        <v>0.47126436781609199</v>
      </c>
      <c r="R343" s="4">
        <v>0.13</v>
      </c>
      <c r="S343">
        <v>30</v>
      </c>
    </row>
    <row r="344" spans="1:19" x14ac:dyDescent="0.25">
      <c r="A344" t="s">
        <v>19</v>
      </c>
      <c r="B344">
        <v>2020</v>
      </c>
      <c r="C344">
        <v>2020</v>
      </c>
      <c r="D344" t="s">
        <v>35</v>
      </c>
      <c r="E344">
        <v>1272</v>
      </c>
      <c r="F344">
        <v>17</v>
      </c>
      <c r="G344">
        <v>6</v>
      </c>
      <c r="H344">
        <v>36</v>
      </c>
      <c r="I344">
        <v>21</v>
      </c>
      <c r="J344" s="4">
        <f t="shared" si="23"/>
        <v>57</v>
      </c>
      <c r="K344">
        <v>41</v>
      </c>
      <c r="L344">
        <v>87</v>
      </c>
      <c r="M344">
        <v>0.05</v>
      </c>
      <c r="N344">
        <v>1.7000000000000001E-2</v>
      </c>
      <c r="O344">
        <f t="shared" si="24"/>
        <v>3.3000000000000002E-2</v>
      </c>
      <c r="P344" s="6">
        <f t="shared" si="25"/>
        <v>0.19540229885057475</v>
      </c>
      <c r="Q344" s="6">
        <f t="shared" si="26"/>
        <v>0.37931034482758624</v>
      </c>
      <c r="R344" s="4">
        <v>0.1</v>
      </c>
      <c r="S344">
        <v>30</v>
      </c>
    </row>
    <row r="345" spans="1:19" x14ac:dyDescent="0.25">
      <c r="A345" t="s">
        <v>89</v>
      </c>
      <c r="B345">
        <v>2020</v>
      </c>
      <c r="C345">
        <v>2020</v>
      </c>
      <c r="D345" t="s">
        <v>35</v>
      </c>
      <c r="E345">
        <v>1282</v>
      </c>
      <c r="F345">
        <v>12</v>
      </c>
      <c r="G345">
        <v>14</v>
      </c>
      <c r="H345">
        <v>26</v>
      </c>
      <c r="I345">
        <v>21</v>
      </c>
      <c r="J345" s="4">
        <f t="shared" si="23"/>
        <v>47</v>
      </c>
      <c r="K345">
        <v>28</v>
      </c>
      <c r="L345">
        <v>97</v>
      </c>
      <c r="M345">
        <v>7.0999999999999994E-2</v>
      </c>
      <c r="N345">
        <v>2.4E-2</v>
      </c>
      <c r="O345">
        <f t="shared" si="24"/>
        <v>4.6999999999999993E-2</v>
      </c>
      <c r="P345" s="6">
        <f t="shared" si="25"/>
        <v>0.27586206896551729</v>
      </c>
      <c r="Q345" s="6">
        <f t="shared" si="26"/>
        <v>0.54022988505747127</v>
      </c>
      <c r="R345" s="4">
        <v>0.21</v>
      </c>
      <c r="S345">
        <v>30</v>
      </c>
    </row>
    <row r="346" spans="1:19" x14ac:dyDescent="0.25">
      <c r="A346" t="s">
        <v>89</v>
      </c>
      <c r="B346">
        <v>2020</v>
      </c>
      <c r="C346">
        <v>2020</v>
      </c>
      <c r="D346" t="s">
        <v>35</v>
      </c>
      <c r="E346">
        <v>1292</v>
      </c>
      <c r="F346">
        <v>12</v>
      </c>
      <c r="G346">
        <v>6</v>
      </c>
      <c r="H346">
        <v>40</v>
      </c>
      <c r="I346">
        <v>18</v>
      </c>
      <c r="J346" s="4">
        <f t="shared" si="23"/>
        <v>58</v>
      </c>
      <c r="K346">
        <v>52</v>
      </c>
      <c r="L346">
        <v>96</v>
      </c>
      <c r="M346">
        <v>5.7000000000000002E-2</v>
      </c>
      <c r="N346">
        <v>2.4E-2</v>
      </c>
      <c r="O346">
        <f t="shared" si="24"/>
        <v>3.3000000000000002E-2</v>
      </c>
      <c r="P346" s="6">
        <f t="shared" si="25"/>
        <v>0.27586206896551729</v>
      </c>
      <c r="Q346" s="6">
        <f t="shared" si="26"/>
        <v>0.37931034482758624</v>
      </c>
      <c r="R346" s="4">
        <v>0.28999999999999998</v>
      </c>
      <c r="S346">
        <v>30</v>
      </c>
    </row>
    <row r="347" spans="1:19" x14ac:dyDescent="0.25">
      <c r="A347" t="s">
        <v>9</v>
      </c>
      <c r="B347">
        <v>2020</v>
      </c>
      <c r="C347">
        <v>2020</v>
      </c>
      <c r="D347" t="s">
        <v>36</v>
      </c>
      <c r="E347">
        <v>1231</v>
      </c>
      <c r="F347">
        <v>11</v>
      </c>
      <c r="G347">
        <v>6</v>
      </c>
      <c r="H347">
        <v>26</v>
      </c>
      <c r="I347">
        <v>18</v>
      </c>
      <c r="J347" s="4">
        <f t="shared" si="23"/>
        <v>44</v>
      </c>
      <c r="K347">
        <v>59</v>
      </c>
      <c r="L347">
        <v>91</v>
      </c>
      <c r="M347">
        <v>5.8999999999999997E-2</v>
      </c>
      <c r="N347">
        <v>2.9000000000000001E-2</v>
      </c>
      <c r="O347">
        <f t="shared" si="24"/>
        <v>2.9999999999999995E-2</v>
      </c>
      <c r="P347" s="6">
        <f t="shared" si="25"/>
        <v>0.33333333333333337</v>
      </c>
      <c r="Q347" s="6">
        <f t="shared" si="26"/>
        <v>0.34482758620689652</v>
      </c>
      <c r="R347" s="4">
        <v>0.56999999999999995</v>
      </c>
      <c r="S347">
        <v>30</v>
      </c>
    </row>
    <row r="348" spans="1:19" x14ac:dyDescent="0.25">
      <c r="A348" t="s">
        <v>9</v>
      </c>
      <c r="B348">
        <v>2020</v>
      </c>
      <c r="C348">
        <v>2020</v>
      </c>
      <c r="D348" t="s">
        <v>36</v>
      </c>
      <c r="E348">
        <v>1241</v>
      </c>
      <c r="F348">
        <v>10</v>
      </c>
      <c r="G348">
        <v>10</v>
      </c>
      <c r="H348">
        <v>20</v>
      </c>
      <c r="I348">
        <v>11</v>
      </c>
      <c r="J348" s="4">
        <f t="shared" si="23"/>
        <v>31</v>
      </c>
      <c r="K348">
        <v>51</v>
      </c>
      <c r="L348">
        <v>90</v>
      </c>
      <c r="M348">
        <v>7.9000000000000001E-2</v>
      </c>
      <c r="N348">
        <v>1.6E-2</v>
      </c>
      <c r="O348">
        <f t="shared" si="24"/>
        <v>6.3E-2</v>
      </c>
      <c r="P348" s="6">
        <f t="shared" si="25"/>
        <v>0.18390804597701152</v>
      </c>
      <c r="Q348" s="6">
        <f t="shared" si="26"/>
        <v>0.72413793103448276</v>
      </c>
      <c r="R348" s="4">
        <v>0.1</v>
      </c>
      <c r="S348">
        <v>30</v>
      </c>
    </row>
    <row r="349" spans="1:19" x14ac:dyDescent="0.25">
      <c r="A349" t="s">
        <v>9</v>
      </c>
      <c r="B349">
        <v>2020</v>
      </c>
      <c r="C349">
        <v>2020</v>
      </c>
      <c r="D349" t="s">
        <v>36</v>
      </c>
      <c r="E349">
        <v>1251</v>
      </c>
      <c r="F349">
        <v>12</v>
      </c>
      <c r="G349">
        <v>9</v>
      </c>
      <c r="H349">
        <v>38</v>
      </c>
      <c r="I349">
        <v>14</v>
      </c>
      <c r="J349" s="4">
        <f t="shared" si="23"/>
        <v>52</v>
      </c>
      <c r="K349">
        <v>58</v>
      </c>
      <c r="L349">
        <v>94</v>
      </c>
      <c r="M349">
        <v>7.5999999999999998E-2</v>
      </c>
      <c r="N349">
        <v>2.9000000000000001E-2</v>
      </c>
      <c r="O349">
        <f t="shared" si="24"/>
        <v>4.7E-2</v>
      </c>
      <c r="P349" s="6">
        <f t="shared" si="25"/>
        <v>0.33333333333333337</v>
      </c>
      <c r="Q349" s="6">
        <f t="shared" si="26"/>
        <v>0.54022988505747127</v>
      </c>
      <c r="R349" s="4">
        <v>0.32</v>
      </c>
      <c r="S349">
        <v>30</v>
      </c>
    </row>
    <row r="350" spans="1:19" x14ac:dyDescent="0.25">
      <c r="A350" t="s">
        <v>15</v>
      </c>
      <c r="B350">
        <v>2020</v>
      </c>
      <c r="C350">
        <v>2020</v>
      </c>
      <c r="D350" t="s">
        <v>36</v>
      </c>
      <c r="E350">
        <v>1261</v>
      </c>
      <c r="F350">
        <v>8</v>
      </c>
      <c r="G350">
        <v>6</v>
      </c>
      <c r="H350">
        <v>31</v>
      </c>
      <c r="I350">
        <v>23</v>
      </c>
      <c r="J350" s="4">
        <f t="shared" si="23"/>
        <v>54</v>
      </c>
      <c r="K350">
        <v>54</v>
      </c>
      <c r="L350">
        <v>96</v>
      </c>
      <c r="M350">
        <v>6.6000000000000003E-2</v>
      </c>
      <c r="N350">
        <v>1.2E-2</v>
      </c>
      <c r="O350">
        <f t="shared" si="24"/>
        <v>5.4000000000000006E-2</v>
      </c>
      <c r="P350" s="6">
        <f t="shared" si="25"/>
        <v>0.13793103448275865</v>
      </c>
      <c r="Q350" s="6">
        <f t="shared" si="26"/>
        <v>0.62068965517241392</v>
      </c>
      <c r="R350" s="4">
        <v>0.47</v>
      </c>
      <c r="S350">
        <v>30</v>
      </c>
    </row>
    <row r="351" spans="1:19" x14ac:dyDescent="0.25">
      <c r="A351" t="s">
        <v>15</v>
      </c>
      <c r="B351">
        <v>2020</v>
      </c>
      <c r="C351">
        <v>2020</v>
      </c>
      <c r="D351" t="s">
        <v>36</v>
      </c>
      <c r="E351">
        <v>1271</v>
      </c>
      <c r="F351">
        <v>12</v>
      </c>
      <c r="G351">
        <v>6</v>
      </c>
      <c r="H351">
        <v>29</v>
      </c>
      <c r="I351">
        <v>9</v>
      </c>
      <c r="J351" s="4">
        <f t="shared" si="23"/>
        <v>38</v>
      </c>
      <c r="K351">
        <v>41</v>
      </c>
      <c r="L351">
        <v>90</v>
      </c>
      <c r="M351">
        <v>5.0999999999999997E-2</v>
      </c>
      <c r="N351">
        <v>2.7E-2</v>
      </c>
      <c r="O351">
        <f t="shared" si="24"/>
        <v>2.3999999999999997E-2</v>
      </c>
      <c r="P351" s="6">
        <f t="shared" si="25"/>
        <v>0.31034482758620691</v>
      </c>
      <c r="Q351" s="6">
        <f t="shared" si="26"/>
        <v>0.27586206896551724</v>
      </c>
      <c r="R351" s="4">
        <v>0.51</v>
      </c>
      <c r="S351">
        <v>30</v>
      </c>
    </row>
    <row r="352" spans="1:19" x14ac:dyDescent="0.25">
      <c r="A352" t="s">
        <v>15</v>
      </c>
      <c r="B352">
        <v>2020</v>
      </c>
      <c r="C352">
        <v>2020</v>
      </c>
      <c r="D352" t="s">
        <v>36</v>
      </c>
      <c r="E352">
        <v>1281</v>
      </c>
      <c r="F352">
        <v>6</v>
      </c>
      <c r="G352">
        <v>7</v>
      </c>
      <c r="H352">
        <v>25</v>
      </c>
      <c r="I352">
        <v>20</v>
      </c>
      <c r="J352" s="4">
        <f t="shared" si="23"/>
        <v>45</v>
      </c>
      <c r="K352">
        <v>71</v>
      </c>
      <c r="L352">
        <v>91</v>
      </c>
      <c r="M352">
        <v>5.6000000000000001E-2</v>
      </c>
      <c r="N352">
        <v>2.9000000000000001E-2</v>
      </c>
      <c r="O352">
        <f t="shared" si="24"/>
        <v>2.7E-2</v>
      </c>
      <c r="P352" s="6">
        <f t="shared" si="25"/>
        <v>0.33333333333333337</v>
      </c>
      <c r="Q352" s="6">
        <f t="shared" si="26"/>
        <v>0.31034482758620691</v>
      </c>
      <c r="R352" s="4">
        <v>0.19</v>
      </c>
      <c r="S352">
        <v>30</v>
      </c>
    </row>
    <row r="353" spans="1:19" x14ac:dyDescent="0.25">
      <c r="A353" t="s">
        <v>17</v>
      </c>
      <c r="B353">
        <v>2020</v>
      </c>
      <c r="C353">
        <v>2020</v>
      </c>
      <c r="D353" t="s">
        <v>36</v>
      </c>
      <c r="E353">
        <v>1291</v>
      </c>
      <c r="F353">
        <v>8</v>
      </c>
      <c r="G353">
        <v>8</v>
      </c>
      <c r="H353">
        <v>38</v>
      </c>
      <c r="I353">
        <v>14</v>
      </c>
      <c r="J353" s="4">
        <f t="shared" si="23"/>
        <v>52</v>
      </c>
      <c r="K353">
        <v>32</v>
      </c>
      <c r="L353">
        <v>85</v>
      </c>
      <c r="M353">
        <v>6.4000000000000001E-2</v>
      </c>
      <c r="N353">
        <v>1.6E-2</v>
      </c>
      <c r="O353">
        <f t="shared" si="24"/>
        <v>4.8000000000000001E-2</v>
      </c>
      <c r="P353" s="6">
        <f t="shared" si="25"/>
        <v>0.18390804597701152</v>
      </c>
      <c r="Q353" s="6">
        <f t="shared" si="26"/>
        <v>0.55172413793103459</v>
      </c>
      <c r="R353" s="4">
        <v>0.2</v>
      </c>
      <c r="S353">
        <v>30</v>
      </c>
    </row>
    <row r="354" spans="1:19" x14ac:dyDescent="0.25">
      <c r="A354" t="s">
        <v>17</v>
      </c>
      <c r="B354">
        <v>2020</v>
      </c>
      <c r="C354">
        <v>2020</v>
      </c>
      <c r="D354" t="s">
        <v>36</v>
      </c>
      <c r="E354">
        <v>1292</v>
      </c>
      <c r="F354">
        <v>7</v>
      </c>
      <c r="G354">
        <v>7</v>
      </c>
      <c r="H354">
        <v>37</v>
      </c>
      <c r="I354">
        <v>22</v>
      </c>
      <c r="J354" s="4">
        <f t="shared" si="23"/>
        <v>59</v>
      </c>
      <c r="K354">
        <v>34</v>
      </c>
      <c r="L354">
        <v>85</v>
      </c>
      <c r="M354">
        <v>6.3E-2</v>
      </c>
      <c r="N354">
        <v>0.01</v>
      </c>
      <c r="O354">
        <f t="shared" si="24"/>
        <v>5.2999999999999999E-2</v>
      </c>
      <c r="P354" s="6">
        <f t="shared" si="25"/>
        <v>0.1149425287356322</v>
      </c>
      <c r="Q354" s="6">
        <f t="shared" si="26"/>
        <v>0.60919540229885061</v>
      </c>
      <c r="R354" s="4">
        <v>0.57999999999999996</v>
      </c>
      <c r="S354">
        <v>30</v>
      </c>
    </row>
    <row r="355" spans="1:19" x14ac:dyDescent="0.25">
      <c r="A355" t="s">
        <v>87</v>
      </c>
      <c r="B355">
        <v>2020</v>
      </c>
      <c r="C355">
        <v>2020</v>
      </c>
      <c r="D355" t="s">
        <v>36</v>
      </c>
      <c r="E355">
        <v>1232</v>
      </c>
      <c r="F355">
        <v>7</v>
      </c>
      <c r="G355">
        <v>8</v>
      </c>
      <c r="H355">
        <v>27</v>
      </c>
      <c r="I355">
        <v>12</v>
      </c>
      <c r="J355" s="4">
        <f t="shared" si="23"/>
        <v>39</v>
      </c>
      <c r="K355">
        <v>59</v>
      </c>
      <c r="L355">
        <v>86</v>
      </c>
      <c r="M355">
        <v>6.8000000000000005E-2</v>
      </c>
      <c r="N355">
        <v>2.4E-2</v>
      </c>
      <c r="O355">
        <f t="shared" si="24"/>
        <v>4.4000000000000004E-2</v>
      </c>
      <c r="P355" s="6">
        <f t="shared" si="25"/>
        <v>0.27586206896551729</v>
      </c>
      <c r="Q355" s="6">
        <f t="shared" si="26"/>
        <v>0.50574712643678166</v>
      </c>
      <c r="R355" s="4">
        <v>0.32</v>
      </c>
      <c r="S355">
        <v>30</v>
      </c>
    </row>
    <row r="356" spans="1:19" x14ac:dyDescent="0.25">
      <c r="A356" t="s">
        <v>88</v>
      </c>
      <c r="B356">
        <v>2020</v>
      </c>
      <c r="C356">
        <v>2020</v>
      </c>
      <c r="D356" t="s">
        <v>36</v>
      </c>
      <c r="E356">
        <v>1242</v>
      </c>
      <c r="F356">
        <v>10</v>
      </c>
      <c r="G356">
        <v>6</v>
      </c>
      <c r="H356">
        <v>40</v>
      </c>
      <c r="I356">
        <v>24</v>
      </c>
      <c r="J356" s="4">
        <f t="shared" si="23"/>
        <v>64</v>
      </c>
      <c r="K356">
        <v>39</v>
      </c>
      <c r="L356">
        <v>85</v>
      </c>
      <c r="M356">
        <v>5.8999999999999997E-2</v>
      </c>
      <c r="N356">
        <v>2.3E-2</v>
      </c>
      <c r="O356">
        <f t="shared" si="24"/>
        <v>3.5999999999999997E-2</v>
      </c>
      <c r="P356" s="6">
        <f t="shared" si="25"/>
        <v>0.26436781609195403</v>
      </c>
      <c r="Q356" s="6">
        <f t="shared" si="26"/>
        <v>0.41379310344827586</v>
      </c>
      <c r="R356" s="4">
        <v>0.52</v>
      </c>
      <c r="S356">
        <v>30</v>
      </c>
    </row>
    <row r="357" spans="1:19" x14ac:dyDescent="0.25">
      <c r="A357" t="s">
        <v>88</v>
      </c>
      <c r="B357">
        <v>2020</v>
      </c>
      <c r="C357">
        <v>2020</v>
      </c>
      <c r="D357" t="s">
        <v>36</v>
      </c>
      <c r="E357">
        <v>1252</v>
      </c>
      <c r="F357">
        <v>9</v>
      </c>
      <c r="G357">
        <v>10</v>
      </c>
      <c r="H357">
        <v>35</v>
      </c>
      <c r="I357">
        <v>19</v>
      </c>
      <c r="J357" s="4">
        <f t="shared" si="23"/>
        <v>54</v>
      </c>
      <c r="K357">
        <v>33</v>
      </c>
      <c r="L357">
        <v>96</v>
      </c>
      <c r="M357">
        <v>7.0000000000000007E-2</v>
      </c>
      <c r="N357">
        <v>2.9000000000000001E-2</v>
      </c>
      <c r="O357">
        <f t="shared" si="24"/>
        <v>4.1000000000000009E-2</v>
      </c>
      <c r="P357" s="6">
        <f t="shared" si="25"/>
        <v>0.33333333333333337</v>
      </c>
      <c r="Q357" s="6">
        <f t="shared" si="26"/>
        <v>0.4712643678160921</v>
      </c>
      <c r="R357" s="4">
        <v>0.57999999999999996</v>
      </c>
      <c r="S357">
        <v>30</v>
      </c>
    </row>
    <row r="358" spans="1:19" x14ac:dyDescent="0.25">
      <c r="A358" t="s">
        <v>19</v>
      </c>
      <c r="B358">
        <v>2020</v>
      </c>
      <c r="C358">
        <v>2020</v>
      </c>
      <c r="D358" t="s">
        <v>36</v>
      </c>
      <c r="E358">
        <v>1262</v>
      </c>
      <c r="F358">
        <v>8</v>
      </c>
      <c r="G358">
        <v>7</v>
      </c>
      <c r="H358">
        <v>28</v>
      </c>
      <c r="I358">
        <v>13</v>
      </c>
      <c r="J358" s="4">
        <f t="shared" si="23"/>
        <v>41</v>
      </c>
      <c r="K358">
        <v>49</v>
      </c>
      <c r="L358">
        <v>90</v>
      </c>
      <c r="M358">
        <v>0.06</v>
      </c>
      <c r="N358">
        <v>1.7999999999999999E-2</v>
      </c>
      <c r="O358">
        <f t="shared" si="24"/>
        <v>4.1999999999999996E-2</v>
      </c>
      <c r="P358" s="6">
        <f t="shared" si="25"/>
        <v>0.20689655172413793</v>
      </c>
      <c r="Q358" s="6">
        <f t="shared" si="26"/>
        <v>0.48275862068965514</v>
      </c>
      <c r="R358" s="4">
        <v>0.38</v>
      </c>
      <c r="S358">
        <v>30</v>
      </c>
    </row>
    <row r="359" spans="1:19" x14ac:dyDescent="0.25">
      <c r="A359" t="s">
        <v>19</v>
      </c>
      <c r="B359">
        <v>2020</v>
      </c>
      <c r="C359">
        <v>2020</v>
      </c>
      <c r="D359" t="s">
        <v>36</v>
      </c>
      <c r="E359">
        <v>1272</v>
      </c>
      <c r="F359">
        <v>7</v>
      </c>
      <c r="G359">
        <v>6</v>
      </c>
      <c r="H359">
        <v>39</v>
      </c>
      <c r="I359">
        <v>22</v>
      </c>
      <c r="J359" s="4">
        <f t="shared" si="23"/>
        <v>61</v>
      </c>
      <c r="K359">
        <v>50</v>
      </c>
      <c r="L359">
        <v>88</v>
      </c>
      <c r="M359">
        <v>6.6000000000000003E-2</v>
      </c>
      <c r="N359">
        <v>2.3E-2</v>
      </c>
      <c r="O359">
        <f t="shared" si="24"/>
        <v>4.3000000000000003E-2</v>
      </c>
      <c r="P359" s="6">
        <f t="shared" si="25"/>
        <v>0.26436781609195403</v>
      </c>
      <c r="Q359" s="6">
        <f t="shared" si="26"/>
        <v>0.49425287356321845</v>
      </c>
      <c r="R359" s="4">
        <v>0.38</v>
      </c>
      <c r="S359">
        <v>30</v>
      </c>
    </row>
    <row r="360" spans="1:19" x14ac:dyDescent="0.25">
      <c r="A360" t="s">
        <v>89</v>
      </c>
      <c r="B360">
        <v>2020</v>
      </c>
      <c r="C360">
        <v>2020</v>
      </c>
      <c r="D360" t="s">
        <v>36</v>
      </c>
      <c r="E360">
        <v>1282</v>
      </c>
      <c r="F360">
        <v>9</v>
      </c>
      <c r="G360">
        <v>7</v>
      </c>
      <c r="H360">
        <v>34</v>
      </c>
      <c r="I360">
        <v>23</v>
      </c>
      <c r="J360" s="4">
        <f t="shared" si="23"/>
        <v>57</v>
      </c>
      <c r="K360">
        <v>50</v>
      </c>
      <c r="L360">
        <v>94</v>
      </c>
      <c r="M360">
        <v>6.3E-2</v>
      </c>
      <c r="N360">
        <v>0.02</v>
      </c>
      <c r="O360">
        <f t="shared" si="24"/>
        <v>4.2999999999999997E-2</v>
      </c>
      <c r="P360" s="6">
        <f t="shared" si="25"/>
        <v>0.22988505747126439</v>
      </c>
      <c r="Q360" s="6">
        <f t="shared" si="26"/>
        <v>0.4942528735632184</v>
      </c>
      <c r="R360" s="4">
        <v>0.28000000000000003</v>
      </c>
      <c r="S360">
        <v>30</v>
      </c>
    </row>
    <row r="361" spans="1:19" x14ac:dyDescent="0.25">
      <c r="A361" t="s">
        <v>89</v>
      </c>
      <c r="B361">
        <v>2020</v>
      </c>
      <c r="C361">
        <v>2020</v>
      </c>
      <c r="D361" t="s">
        <v>36</v>
      </c>
      <c r="E361">
        <v>1292</v>
      </c>
      <c r="F361">
        <v>13</v>
      </c>
      <c r="G361">
        <v>9</v>
      </c>
      <c r="H361">
        <v>32</v>
      </c>
      <c r="I361">
        <v>8</v>
      </c>
      <c r="J361" s="4">
        <f t="shared" si="23"/>
        <v>40</v>
      </c>
      <c r="K361">
        <v>58</v>
      </c>
      <c r="L361">
        <v>92</v>
      </c>
      <c r="M361">
        <v>5.2999999999999999E-2</v>
      </c>
      <c r="N361">
        <v>2.9000000000000001E-2</v>
      </c>
      <c r="O361">
        <f t="shared" si="24"/>
        <v>2.3999999999999997E-2</v>
      </c>
      <c r="P361" s="6">
        <f t="shared" si="25"/>
        <v>0.33333333333333337</v>
      </c>
      <c r="Q361" s="6">
        <f t="shared" si="26"/>
        <v>0.27586206896551724</v>
      </c>
      <c r="R361" s="4">
        <v>0.56000000000000005</v>
      </c>
      <c r="S361">
        <v>30</v>
      </c>
    </row>
    <row r="362" spans="1:19" x14ac:dyDescent="0.25">
      <c r="A362" t="s">
        <v>9</v>
      </c>
      <c r="B362">
        <v>2021</v>
      </c>
      <c r="C362">
        <v>2020</v>
      </c>
      <c r="D362" t="s">
        <v>37</v>
      </c>
      <c r="E362">
        <v>1231</v>
      </c>
      <c r="F362" s="4">
        <v>31.769900000000003</v>
      </c>
      <c r="G362" s="4">
        <v>13.654065000000001</v>
      </c>
      <c r="H362">
        <v>42</v>
      </c>
      <c r="I362">
        <v>18</v>
      </c>
      <c r="J362" s="4">
        <f>H362+I362</f>
        <v>60</v>
      </c>
      <c r="K362">
        <v>52.6</v>
      </c>
      <c r="L362">
        <v>98</v>
      </c>
      <c r="M362">
        <v>8.6999999999999994E-2</v>
      </c>
      <c r="N362">
        <v>2.7E-2</v>
      </c>
      <c r="O362">
        <f>M362-N362</f>
        <v>0.06</v>
      </c>
      <c r="P362" s="6">
        <f>N362/$M$2</f>
        <v>0.31034482758620691</v>
      </c>
      <c r="Q362" s="6">
        <f>O362/$M$2</f>
        <v>0.68965517241379315</v>
      </c>
      <c r="R362" s="4">
        <v>0.32</v>
      </c>
      <c r="S362">
        <v>30</v>
      </c>
    </row>
    <row r="363" spans="1:19" x14ac:dyDescent="0.25">
      <c r="A363" t="s">
        <v>9</v>
      </c>
      <c r="B363">
        <v>2021</v>
      </c>
      <c r="C363">
        <v>2020</v>
      </c>
      <c r="D363" t="s">
        <v>37</v>
      </c>
      <c r="E363">
        <v>1241</v>
      </c>
      <c r="F363" s="4">
        <v>19.396360000000001</v>
      </c>
      <c r="G363" s="4">
        <v>8.3361660000000004</v>
      </c>
      <c r="H363">
        <v>29</v>
      </c>
      <c r="I363">
        <v>15</v>
      </c>
      <c r="J363" s="4">
        <f t="shared" ref="J363:J426" si="27">H363+I363</f>
        <v>44</v>
      </c>
      <c r="K363">
        <v>41.5</v>
      </c>
      <c r="L363">
        <v>94</v>
      </c>
      <c r="M363">
        <v>6.4000000000000001E-2</v>
      </c>
      <c r="N363">
        <v>1.7999999999999999E-2</v>
      </c>
      <c r="O363">
        <f t="shared" ref="O363:O426" si="28">M363-N363</f>
        <v>4.5999999999999999E-2</v>
      </c>
      <c r="P363" s="6">
        <f t="shared" ref="P363:P426" si="29">N363/$M$2</f>
        <v>0.20689655172413793</v>
      </c>
      <c r="Q363" s="6">
        <f t="shared" ref="Q363:Q426" si="30">O363/$M$2</f>
        <v>0.52873563218390807</v>
      </c>
      <c r="R363" s="4">
        <v>0.39</v>
      </c>
      <c r="S363">
        <v>30</v>
      </c>
    </row>
    <row r="364" spans="1:19" x14ac:dyDescent="0.25">
      <c r="A364" t="s">
        <v>9</v>
      </c>
      <c r="B364">
        <v>2021</v>
      </c>
      <c r="C364">
        <v>2020</v>
      </c>
      <c r="D364" t="s">
        <v>37</v>
      </c>
      <c r="E364">
        <v>1251</v>
      </c>
      <c r="F364" s="4">
        <v>11.704700000000003</v>
      </c>
      <c r="G364" s="4">
        <v>5.0304450000000003</v>
      </c>
      <c r="H364">
        <v>36</v>
      </c>
      <c r="I364">
        <v>22</v>
      </c>
      <c r="J364" s="4">
        <f t="shared" si="27"/>
        <v>58</v>
      </c>
      <c r="K364">
        <v>51.4</v>
      </c>
      <c r="L364">
        <v>96</v>
      </c>
      <c r="M364">
        <v>5.6000000000000001E-2</v>
      </c>
      <c r="N364">
        <v>3.2000000000000001E-2</v>
      </c>
      <c r="O364">
        <f t="shared" si="28"/>
        <v>2.4E-2</v>
      </c>
      <c r="P364" s="6">
        <f t="shared" si="29"/>
        <v>0.36781609195402304</v>
      </c>
      <c r="Q364" s="6">
        <f t="shared" si="30"/>
        <v>0.27586206896551729</v>
      </c>
      <c r="R364" s="4">
        <v>0.18</v>
      </c>
      <c r="S364">
        <v>30</v>
      </c>
    </row>
    <row r="365" spans="1:19" x14ac:dyDescent="0.25">
      <c r="A365" t="s">
        <v>15</v>
      </c>
      <c r="B365">
        <v>2021</v>
      </c>
      <c r="C365">
        <v>2020</v>
      </c>
      <c r="D365" t="s">
        <v>37</v>
      </c>
      <c r="E365">
        <v>1261</v>
      </c>
      <c r="F365" s="4">
        <v>14.38006</v>
      </c>
      <c r="G365" s="4">
        <v>6.1802609999999998</v>
      </c>
      <c r="H365">
        <v>43</v>
      </c>
      <c r="I365">
        <v>20</v>
      </c>
      <c r="J365" s="4">
        <f t="shared" si="27"/>
        <v>63</v>
      </c>
      <c r="K365">
        <v>52.17</v>
      </c>
      <c r="L365">
        <v>92</v>
      </c>
      <c r="M365">
        <v>8.1000000000000003E-2</v>
      </c>
      <c r="N365">
        <v>2.5000000000000001E-2</v>
      </c>
      <c r="O365">
        <f t="shared" si="28"/>
        <v>5.6000000000000001E-2</v>
      </c>
      <c r="P365" s="6">
        <f t="shared" si="29"/>
        <v>0.2873563218390805</v>
      </c>
      <c r="Q365" s="6">
        <f t="shared" si="30"/>
        <v>0.64367816091954033</v>
      </c>
      <c r="R365" s="4">
        <v>0.51</v>
      </c>
      <c r="S365">
        <v>30</v>
      </c>
    </row>
    <row r="366" spans="1:19" x14ac:dyDescent="0.25">
      <c r="A366" t="s">
        <v>15</v>
      </c>
      <c r="B366">
        <v>2021</v>
      </c>
      <c r="C366">
        <v>2020</v>
      </c>
      <c r="D366" t="s">
        <v>37</v>
      </c>
      <c r="E366">
        <v>1271</v>
      </c>
      <c r="F366" s="4">
        <v>18.3931</v>
      </c>
      <c r="G366" s="4">
        <v>7.9049849999999999</v>
      </c>
      <c r="H366">
        <v>26</v>
      </c>
      <c r="I366">
        <v>16</v>
      </c>
      <c r="J366" s="4">
        <f t="shared" si="27"/>
        <v>42</v>
      </c>
      <c r="K366">
        <v>36.4</v>
      </c>
      <c r="L366">
        <v>90</v>
      </c>
      <c r="M366">
        <v>7.4999999999999997E-2</v>
      </c>
      <c r="N366">
        <v>0.02</v>
      </c>
      <c r="O366">
        <f t="shared" si="28"/>
        <v>5.4999999999999993E-2</v>
      </c>
      <c r="P366" s="6">
        <f t="shared" si="29"/>
        <v>0.22988505747126439</v>
      </c>
      <c r="Q366" s="6">
        <f t="shared" si="30"/>
        <v>0.63218390804597702</v>
      </c>
      <c r="R366" s="4">
        <v>0.4</v>
      </c>
      <c r="S366">
        <v>30</v>
      </c>
    </row>
    <row r="367" spans="1:19" x14ac:dyDescent="0.25">
      <c r="A367" t="s">
        <v>15</v>
      </c>
      <c r="B367">
        <v>2021</v>
      </c>
      <c r="C367">
        <v>2020</v>
      </c>
      <c r="D367" t="s">
        <v>37</v>
      </c>
      <c r="E367">
        <v>1281</v>
      </c>
      <c r="F367" s="4">
        <v>16.052160000000001</v>
      </c>
      <c r="G367" s="4">
        <v>6.8988960000000006</v>
      </c>
      <c r="H367">
        <v>35</v>
      </c>
      <c r="I367">
        <v>23</v>
      </c>
      <c r="J367" s="4">
        <f t="shared" si="27"/>
        <v>58</v>
      </c>
      <c r="K367">
        <v>49</v>
      </c>
      <c r="L367">
        <v>95</v>
      </c>
      <c r="M367">
        <v>7.2999999999999995E-2</v>
      </c>
      <c r="N367">
        <v>2.5999999999999999E-2</v>
      </c>
      <c r="O367">
        <f t="shared" si="28"/>
        <v>4.7E-2</v>
      </c>
      <c r="P367" s="6">
        <f t="shared" si="29"/>
        <v>0.2988505747126437</v>
      </c>
      <c r="Q367" s="6">
        <f t="shared" si="30"/>
        <v>0.54022988505747127</v>
      </c>
      <c r="R367" s="4">
        <v>0.38</v>
      </c>
      <c r="S367">
        <v>30</v>
      </c>
    </row>
    <row r="368" spans="1:19" x14ac:dyDescent="0.25">
      <c r="A368" t="s">
        <v>17</v>
      </c>
      <c r="B368">
        <v>2021</v>
      </c>
      <c r="C368">
        <v>2020</v>
      </c>
      <c r="D368" t="s">
        <v>37</v>
      </c>
      <c r="E368">
        <v>1291</v>
      </c>
      <c r="F368" s="4">
        <v>10.36702</v>
      </c>
      <c r="G368" s="4">
        <v>4.4555370000000005</v>
      </c>
      <c r="H368">
        <v>28</v>
      </c>
      <c r="I368">
        <v>20</v>
      </c>
      <c r="J368" s="4">
        <f t="shared" si="27"/>
        <v>48</v>
      </c>
      <c r="K368">
        <v>48</v>
      </c>
      <c r="L368">
        <v>91</v>
      </c>
      <c r="M368">
        <v>8.7999999999999995E-2</v>
      </c>
      <c r="N368">
        <v>3.1E-2</v>
      </c>
      <c r="O368">
        <f t="shared" si="28"/>
        <v>5.6999999999999995E-2</v>
      </c>
      <c r="P368" s="6">
        <f t="shared" si="29"/>
        <v>0.35632183908045978</v>
      </c>
      <c r="Q368" s="6">
        <f t="shared" si="30"/>
        <v>0.65517241379310343</v>
      </c>
      <c r="R368" s="4">
        <v>0.26</v>
      </c>
      <c r="S368">
        <v>30</v>
      </c>
    </row>
    <row r="369" spans="1:19" x14ac:dyDescent="0.25">
      <c r="A369" t="s">
        <v>17</v>
      </c>
      <c r="B369">
        <v>2021</v>
      </c>
      <c r="C369">
        <v>2020</v>
      </c>
      <c r="D369" t="s">
        <v>37</v>
      </c>
      <c r="E369">
        <v>1292</v>
      </c>
      <c r="F369" s="4">
        <v>22.740560000000002</v>
      </c>
      <c r="G369" s="4">
        <v>9.7734360000000002</v>
      </c>
      <c r="H369">
        <v>43</v>
      </c>
      <c r="I369">
        <v>18</v>
      </c>
      <c r="J369" s="4">
        <f t="shared" si="27"/>
        <v>61</v>
      </c>
      <c r="K369">
        <v>50</v>
      </c>
      <c r="L369">
        <v>98</v>
      </c>
      <c r="M369">
        <v>7.0000000000000007E-2</v>
      </c>
      <c r="N369">
        <v>1.6E-2</v>
      </c>
      <c r="O369">
        <f t="shared" si="28"/>
        <v>5.4000000000000006E-2</v>
      </c>
      <c r="P369" s="6">
        <f t="shared" si="29"/>
        <v>0.18390804597701152</v>
      </c>
      <c r="Q369" s="6">
        <f t="shared" si="30"/>
        <v>0.62068965517241392</v>
      </c>
      <c r="R369" s="4">
        <v>0.51</v>
      </c>
      <c r="S369">
        <v>30</v>
      </c>
    </row>
    <row r="370" spans="1:19" x14ac:dyDescent="0.25">
      <c r="A370" t="s">
        <v>87</v>
      </c>
      <c r="B370">
        <v>2021</v>
      </c>
      <c r="C370">
        <v>2020</v>
      </c>
      <c r="D370" t="s">
        <v>37</v>
      </c>
      <c r="E370">
        <v>1232</v>
      </c>
      <c r="F370" s="4">
        <v>26.084760000000003</v>
      </c>
      <c r="G370" s="4">
        <v>11.210706</v>
      </c>
      <c r="H370">
        <v>45</v>
      </c>
      <c r="I370">
        <v>14</v>
      </c>
      <c r="J370" s="4">
        <f t="shared" si="27"/>
        <v>59</v>
      </c>
      <c r="K370">
        <v>44</v>
      </c>
      <c r="L370">
        <v>98</v>
      </c>
      <c r="M370">
        <v>7.1999999999999995E-2</v>
      </c>
      <c r="N370">
        <v>0.02</v>
      </c>
      <c r="O370">
        <f t="shared" si="28"/>
        <v>5.1999999999999991E-2</v>
      </c>
      <c r="P370" s="6">
        <f t="shared" si="29"/>
        <v>0.22988505747126439</v>
      </c>
      <c r="Q370" s="6">
        <f t="shared" si="30"/>
        <v>0.59770114942528729</v>
      </c>
      <c r="R370" s="4">
        <v>0.48</v>
      </c>
      <c r="S370">
        <v>30</v>
      </c>
    </row>
    <row r="371" spans="1:19" x14ac:dyDescent="0.25">
      <c r="A371" t="s">
        <v>88</v>
      </c>
      <c r="B371">
        <v>2021</v>
      </c>
      <c r="C371">
        <v>2020</v>
      </c>
      <c r="D371" t="s">
        <v>37</v>
      </c>
      <c r="E371">
        <v>1242</v>
      </c>
      <c r="F371" s="4">
        <v>24.74708</v>
      </c>
      <c r="G371" s="4">
        <v>10.635797999999999</v>
      </c>
      <c r="H371">
        <v>24</v>
      </c>
      <c r="I371">
        <v>15</v>
      </c>
      <c r="J371" s="4">
        <f t="shared" si="27"/>
        <v>39</v>
      </c>
      <c r="K371">
        <v>48</v>
      </c>
      <c r="L371">
        <v>94</v>
      </c>
      <c r="M371">
        <v>5.8999999999999997E-2</v>
      </c>
      <c r="N371">
        <v>2.7E-2</v>
      </c>
      <c r="O371">
        <f t="shared" si="28"/>
        <v>3.2000000000000001E-2</v>
      </c>
      <c r="P371" s="6">
        <f t="shared" si="29"/>
        <v>0.31034482758620691</v>
      </c>
      <c r="Q371" s="6">
        <f t="shared" si="30"/>
        <v>0.36781609195402304</v>
      </c>
      <c r="R371" s="4">
        <v>0.19</v>
      </c>
      <c r="S371">
        <v>30</v>
      </c>
    </row>
    <row r="372" spans="1:19" x14ac:dyDescent="0.25">
      <c r="A372" t="s">
        <v>88</v>
      </c>
      <c r="B372">
        <v>2021</v>
      </c>
      <c r="C372">
        <v>2020</v>
      </c>
      <c r="D372" t="s">
        <v>37</v>
      </c>
      <c r="E372">
        <v>1252</v>
      </c>
      <c r="F372" s="4">
        <v>27.422440000000002</v>
      </c>
      <c r="G372" s="4">
        <v>11.785614000000001</v>
      </c>
      <c r="H372">
        <v>41</v>
      </c>
      <c r="I372">
        <v>24</v>
      </c>
      <c r="J372" s="4">
        <f t="shared" si="27"/>
        <v>65</v>
      </c>
      <c r="K372">
        <v>47</v>
      </c>
      <c r="L372">
        <v>98</v>
      </c>
      <c r="M372">
        <v>6.5000000000000002E-2</v>
      </c>
      <c r="N372">
        <v>3.2000000000000001E-2</v>
      </c>
      <c r="O372">
        <f t="shared" si="28"/>
        <v>3.3000000000000002E-2</v>
      </c>
      <c r="P372" s="6">
        <f t="shared" si="29"/>
        <v>0.36781609195402304</v>
      </c>
      <c r="Q372" s="6">
        <f t="shared" si="30"/>
        <v>0.37931034482758624</v>
      </c>
      <c r="R372" s="4">
        <v>0.36</v>
      </c>
      <c r="S372">
        <v>30</v>
      </c>
    </row>
    <row r="373" spans="1:19" x14ac:dyDescent="0.25">
      <c r="A373" t="s">
        <v>19</v>
      </c>
      <c r="B373">
        <v>2021</v>
      </c>
      <c r="C373">
        <v>2020</v>
      </c>
      <c r="D373" t="s">
        <v>37</v>
      </c>
      <c r="E373">
        <v>1262</v>
      </c>
      <c r="F373" s="4">
        <v>25.081500000000002</v>
      </c>
      <c r="G373" s="4">
        <v>10.779525</v>
      </c>
      <c r="H373">
        <v>45</v>
      </c>
      <c r="I373">
        <v>18</v>
      </c>
      <c r="J373" s="4">
        <f t="shared" si="27"/>
        <v>63</v>
      </c>
      <c r="K373">
        <v>50</v>
      </c>
      <c r="L373">
        <v>91</v>
      </c>
      <c r="M373">
        <v>7.8E-2</v>
      </c>
      <c r="N373">
        <v>2.9000000000000001E-2</v>
      </c>
      <c r="O373">
        <f t="shared" si="28"/>
        <v>4.9000000000000002E-2</v>
      </c>
      <c r="P373" s="6">
        <f t="shared" si="29"/>
        <v>0.33333333333333337</v>
      </c>
      <c r="Q373" s="6">
        <f t="shared" si="30"/>
        <v>0.56321839080459779</v>
      </c>
      <c r="R373" s="4">
        <v>0.34</v>
      </c>
      <c r="S373">
        <v>30</v>
      </c>
    </row>
    <row r="374" spans="1:19" x14ac:dyDescent="0.25">
      <c r="A374" t="s">
        <v>19</v>
      </c>
      <c r="B374">
        <v>2021</v>
      </c>
      <c r="C374">
        <v>2020</v>
      </c>
      <c r="D374" t="s">
        <v>37</v>
      </c>
      <c r="E374">
        <v>1272</v>
      </c>
      <c r="F374" s="4">
        <v>28.091280000000005</v>
      </c>
      <c r="G374" s="4">
        <v>12.073068000000001</v>
      </c>
      <c r="H374">
        <v>40</v>
      </c>
      <c r="I374">
        <v>20</v>
      </c>
      <c r="J374" s="4">
        <f t="shared" si="27"/>
        <v>60</v>
      </c>
      <c r="K374">
        <v>50</v>
      </c>
      <c r="L374">
        <v>91</v>
      </c>
      <c r="M374">
        <v>5.8000000000000003E-2</v>
      </c>
      <c r="N374">
        <v>2.8000000000000001E-2</v>
      </c>
      <c r="O374">
        <f t="shared" si="28"/>
        <v>3.0000000000000002E-2</v>
      </c>
      <c r="P374" s="6">
        <f t="shared" si="29"/>
        <v>0.32183908045977017</v>
      </c>
      <c r="Q374" s="6">
        <f t="shared" si="30"/>
        <v>0.34482758620689663</v>
      </c>
      <c r="R374" s="4">
        <v>0.53</v>
      </c>
      <c r="S374">
        <v>30</v>
      </c>
    </row>
    <row r="375" spans="1:19" x14ac:dyDescent="0.25">
      <c r="A375" t="s">
        <v>89</v>
      </c>
      <c r="B375">
        <v>2021</v>
      </c>
      <c r="C375">
        <v>2020</v>
      </c>
      <c r="D375" t="s">
        <v>37</v>
      </c>
      <c r="E375">
        <v>1282</v>
      </c>
      <c r="F375" s="4">
        <v>28.091280000000005</v>
      </c>
      <c r="G375" s="4">
        <v>12.073068000000001</v>
      </c>
      <c r="H375">
        <v>24</v>
      </c>
      <c r="I375">
        <v>16</v>
      </c>
      <c r="J375" s="4">
        <f t="shared" si="27"/>
        <v>40</v>
      </c>
      <c r="K375">
        <v>49</v>
      </c>
      <c r="L375">
        <v>97</v>
      </c>
      <c r="M375">
        <v>5.3999999999999999E-2</v>
      </c>
      <c r="N375">
        <v>3.2000000000000001E-2</v>
      </c>
      <c r="O375">
        <f t="shared" si="28"/>
        <v>2.1999999999999999E-2</v>
      </c>
      <c r="P375" s="6">
        <f t="shared" si="29"/>
        <v>0.36781609195402304</v>
      </c>
      <c r="Q375" s="6">
        <f t="shared" si="30"/>
        <v>0.25287356321839083</v>
      </c>
      <c r="R375" s="4">
        <v>0.31</v>
      </c>
      <c r="S375">
        <v>30</v>
      </c>
    </row>
    <row r="376" spans="1:19" x14ac:dyDescent="0.25">
      <c r="A376" t="s">
        <v>89</v>
      </c>
      <c r="B376">
        <v>2021</v>
      </c>
      <c r="C376">
        <v>2020</v>
      </c>
      <c r="D376" t="s">
        <v>37</v>
      </c>
      <c r="E376">
        <v>1292</v>
      </c>
      <c r="F376" s="4">
        <v>30.432220000000001</v>
      </c>
      <c r="G376" s="4">
        <v>13.079157</v>
      </c>
      <c r="H376">
        <v>38</v>
      </c>
      <c r="I376">
        <v>15</v>
      </c>
      <c r="J376" s="4">
        <f t="shared" si="27"/>
        <v>53</v>
      </c>
      <c r="K376">
        <v>46</v>
      </c>
      <c r="L376">
        <v>90</v>
      </c>
      <c r="M376">
        <v>7.0000000000000007E-2</v>
      </c>
      <c r="N376">
        <v>1.6E-2</v>
      </c>
      <c r="O376">
        <f t="shared" si="28"/>
        <v>5.4000000000000006E-2</v>
      </c>
      <c r="P376" s="6">
        <f t="shared" si="29"/>
        <v>0.18390804597701152</v>
      </c>
      <c r="Q376" s="6">
        <f t="shared" si="30"/>
        <v>0.62068965517241392</v>
      </c>
      <c r="R376" s="4">
        <v>0.59</v>
      </c>
      <c r="S376">
        <v>30</v>
      </c>
    </row>
    <row r="377" spans="1:19" x14ac:dyDescent="0.25">
      <c r="A377" t="s">
        <v>9</v>
      </c>
      <c r="B377">
        <v>2021</v>
      </c>
      <c r="C377">
        <v>2020</v>
      </c>
      <c r="D377" t="s">
        <v>38</v>
      </c>
      <c r="E377">
        <v>1231</v>
      </c>
      <c r="F377" s="4">
        <v>44.201599999999999</v>
      </c>
      <c r="G377" s="4">
        <v>18.996959999999998</v>
      </c>
      <c r="H377">
        <v>42</v>
      </c>
      <c r="I377">
        <v>21.6</v>
      </c>
      <c r="J377" s="4">
        <f t="shared" si="27"/>
        <v>63.6</v>
      </c>
      <c r="K377">
        <v>54</v>
      </c>
      <c r="L377">
        <v>92</v>
      </c>
      <c r="M377">
        <v>7.4999999999999997E-2</v>
      </c>
      <c r="N377">
        <v>2.1999999999999999E-2</v>
      </c>
      <c r="O377">
        <f t="shared" si="28"/>
        <v>5.2999999999999999E-2</v>
      </c>
      <c r="P377" s="6">
        <f t="shared" si="29"/>
        <v>0.25287356321839083</v>
      </c>
      <c r="Q377" s="6">
        <f t="shared" si="30"/>
        <v>0.60919540229885061</v>
      </c>
      <c r="R377" s="4">
        <v>0.39</v>
      </c>
      <c r="S377">
        <v>30</v>
      </c>
    </row>
    <row r="378" spans="1:19" x14ac:dyDescent="0.25">
      <c r="A378" t="s">
        <v>9</v>
      </c>
      <c r="B378">
        <v>2021</v>
      </c>
      <c r="C378">
        <v>2020</v>
      </c>
      <c r="D378" t="s">
        <v>38</v>
      </c>
      <c r="E378">
        <v>1241</v>
      </c>
      <c r="F378" s="4">
        <v>26.986239999999999</v>
      </c>
      <c r="G378" s="4">
        <v>11.598143999999998</v>
      </c>
      <c r="H378">
        <v>32</v>
      </c>
      <c r="I378">
        <v>13.2</v>
      </c>
      <c r="J378" s="4">
        <f t="shared" si="27"/>
        <v>45.2</v>
      </c>
      <c r="K378">
        <v>42</v>
      </c>
      <c r="L378">
        <v>96</v>
      </c>
      <c r="M378">
        <v>6.0999999999999999E-2</v>
      </c>
      <c r="N378">
        <v>2.1000000000000001E-2</v>
      </c>
      <c r="O378">
        <f t="shared" si="28"/>
        <v>3.9999999999999994E-2</v>
      </c>
      <c r="P378" s="6">
        <f t="shared" si="29"/>
        <v>0.24137931034482762</v>
      </c>
      <c r="Q378" s="6">
        <f t="shared" si="30"/>
        <v>0.45977011494252867</v>
      </c>
      <c r="R378" s="4">
        <v>0.27</v>
      </c>
      <c r="S378">
        <v>30</v>
      </c>
    </row>
    <row r="379" spans="1:19" x14ac:dyDescent="0.25">
      <c r="A379" t="s">
        <v>9</v>
      </c>
      <c r="B379">
        <v>2021</v>
      </c>
      <c r="C379">
        <v>2020</v>
      </c>
      <c r="D379" t="s">
        <v>38</v>
      </c>
      <c r="E379">
        <v>1251</v>
      </c>
      <c r="F379" s="4">
        <v>16.284800000000001</v>
      </c>
      <c r="G379" s="4">
        <v>6.9988799999999989</v>
      </c>
      <c r="H379">
        <v>36</v>
      </c>
      <c r="I379">
        <v>22.4</v>
      </c>
      <c r="J379" s="4">
        <f t="shared" si="27"/>
        <v>58.4</v>
      </c>
      <c r="K379">
        <v>53</v>
      </c>
      <c r="L379">
        <v>98</v>
      </c>
      <c r="M379">
        <v>0.08</v>
      </c>
      <c r="N379">
        <v>2.7E-2</v>
      </c>
      <c r="O379">
        <f t="shared" si="28"/>
        <v>5.3000000000000005E-2</v>
      </c>
      <c r="P379" s="6">
        <f t="shared" si="29"/>
        <v>0.31034482758620691</v>
      </c>
      <c r="Q379" s="6">
        <f t="shared" si="30"/>
        <v>0.60919540229885072</v>
      </c>
      <c r="R379" s="4">
        <v>0.59</v>
      </c>
      <c r="S379">
        <v>30</v>
      </c>
    </row>
    <row r="380" spans="1:19" x14ac:dyDescent="0.25">
      <c r="A380" t="s">
        <v>15</v>
      </c>
      <c r="B380">
        <v>2021</v>
      </c>
      <c r="C380">
        <v>2020</v>
      </c>
      <c r="D380" t="s">
        <v>38</v>
      </c>
      <c r="E380">
        <v>1261</v>
      </c>
      <c r="F380" s="4">
        <v>20.007039999999996</v>
      </c>
      <c r="G380" s="4">
        <v>8.5986239999999974</v>
      </c>
      <c r="H380">
        <v>43</v>
      </c>
      <c r="I380">
        <v>18.8</v>
      </c>
      <c r="J380" s="4">
        <f t="shared" si="27"/>
        <v>61.8</v>
      </c>
      <c r="K380">
        <v>46</v>
      </c>
      <c r="L380">
        <v>93</v>
      </c>
      <c r="M380">
        <v>7.1999999999999995E-2</v>
      </c>
      <c r="N380">
        <v>2.1999999999999999E-2</v>
      </c>
      <c r="O380">
        <f t="shared" si="28"/>
        <v>4.9999999999999996E-2</v>
      </c>
      <c r="P380" s="6">
        <f t="shared" si="29"/>
        <v>0.25287356321839083</v>
      </c>
      <c r="Q380" s="6">
        <f t="shared" si="30"/>
        <v>0.57471264367816088</v>
      </c>
      <c r="R380" s="4">
        <v>0.51</v>
      </c>
      <c r="S380">
        <v>30</v>
      </c>
    </row>
    <row r="381" spans="1:19" x14ac:dyDescent="0.25">
      <c r="A381" t="s">
        <v>15</v>
      </c>
      <c r="B381">
        <v>2021</v>
      </c>
      <c r="C381">
        <v>2020</v>
      </c>
      <c r="D381" t="s">
        <v>38</v>
      </c>
      <c r="E381">
        <v>1271</v>
      </c>
      <c r="F381" s="4">
        <v>25.590399999999999</v>
      </c>
      <c r="G381" s="4">
        <v>10.998239999999997</v>
      </c>
      <c r="H381">
        <v>30</v>
      </c>
      <c r="I381">
        <v>16.399999999999999</v>
      </c>
      <c r="J381" s="4">
        <f t="shared" si="27"/>
        <v>46.4</v>
      </c>
      <c r="K381">
        <v>43</v>
      </c>
      <c r="L381">
        <v>94</v>
      </c>
      <c r="M381">
        <v>0.06</v>
      </c>
      <c r="N381">
        <v>2.1999999999999999E-2</v>
      </c>
      <c r="O381">
        <f t="shared" si="28"/>
        <v>3.7999999999999999E-2</v>
      </c>
      <c r="P381" s="6">
        <f t="shared" si="29"/>
        <v>0.25287356321839083</v>
      </c>
      <c r="Q381" s="6">
        <f t="shared" si="30"/>
        <v>0.43678160919540232</v>
      </c>
      <c r="R381" s="4">
        <v>0.1</v>
      </c>
      <c r="S381">
        <v>30</v>
      </c>
    </row>
    <row r="382" spans="1:19" x14ac:dyDescent="0.25">
      <c r="A382" t="s">
        <v>15</v>
      </c>
      <c r="B382">
        <v>2021</v>
      </c>
      <c r="C382">
        <v>2020</v>
      </c>
      <c r="D382" t="s">
        <v>38</v>
      </c>
      <c r="E382">
        <v>1281</v>
      </c>
      <c r="F382" s="4">
        <v>22.33344</v>
      </c>
      <c r="G382" s="4">
        <v>9.5984639999999981</v>
      </c>
      <c r="H382">
        <v>35</v>
      </c>
      <c r="I382">
        <v>22.6</v>
      </c>
      <c r="J382" s="4">
        <f t="shared" si="27"/>
        <v>57.6</v>
      </c>
      <c r="K382">
        <v>49</v>
      </c>
      <c r="L382">
        <v>92</v>
      </c>
      <c r="M382">
        <v>6.8000000000000005E-2</v>
      </c>
      <c r="N382">
        <v>1.9E-2</v>
      </c>
      <c r="O382">
        <f t="shared" si="28"/>
        <v>4.9000000000000002E-2</v>
      </c>
      <c r="P382" s="6">
        <f t="shared" si="29"/>
        <v>0.21839080459770116</v>
      </c>
      <c r="Q382" s="6">
        <f t="shared" si="30"/>
        <v>0.56321839080459779</v>
      </c>
      <c r="R382" s="4">
        <v>0.41</v>
      </c>
      <c r="S382">
        <v>30</v>
      </c>
    </row>
    <row r="383" spans="1:19" x14ac:dyDescent="0.25">
      <c r="A383" t="s">
        <v>17</v>
      </c>
      <c r="B383">
        <v>2021</v>
      </c>
      <c r="C383">
        <v>2020</v>
      </c>
      <c r="D383" t="s">
        <v>38</v>
      </c>
      <c r="E383">
        <v>1291</v>
      </c>
      <c r="F383" s="4">
        <v>14.423679999999999</v>
      </c>
      <c r="G383" s="4">
        <v>6.1990079999999992</v>
      </c>
      <c r="H383">
        <v>34</v>
      </c>
      <c r="I383">
        <v>12.2</v>
      </c>
      <c r="J383" s="4">
        <f t="shared" si="27"/>
        <v>46.2</v>
      </c>
      <c r="K383">
        <v>51</v>
      </c>
      <c r="L383">
        <v>95</v>
      </c>
      <c r="M383">
        <v>6.9000000000000006E-2</v>
      </c>
      <c r="N383">
        <v>2.5000000000000001E-2</v>
      </c>
      <c r="O383">
        <f t="shared" si="28"/>
        <v>4.4000000000000004E-2</v>
      </c>
      <c r="P383" s="6">
        <f t="shared" si="29"/>
        <v>0.2873563218390805</v>
      </c>
      <c r="Q383" s="6">
        <f t="shared" si="30"/>
        <v>0.50574712643678166</v>
      </c>
      <c r="R383" s="4">
        <v>0.1</v>
      </c>
      <c r="S383">
        <v>30</v>
      </c>
    </row>
    <row r="384" spans="1:19" x14ac:dyDescent="0.25">
      <c r="A384" t="s">
        <v>17</v>
      </c>
      <c r="B384">
        <v>2021</v>
      </c>
      <c r="C384">
        <v>2020</v>
      </c>
      <c r="D384" t="s">
        <v>38</v>
      </c>
      <c r="E384">
        <v>1292</v>
      </c>
      <c r="F384" s="4">
        <v>31.639040000000001</v>
      </c>
      <c r="G384" s="4">
        <v>13.597823999999997</v>
      </c>
      <c r="H384">
        <v>43</v>
      </c>
      <c r="I384">
        <v>14.6</v>
      </c>
      <c r="J384" s="4">
        <f t="shared" si="27"/>
        <v>57.6</v>
      </c>
      <c r="K384">
        <v>53</v>
      </c>
      <c r="L384">
        <v>96</v>
      </c>
      <c r="M384">
        <v>0.06</v>
      </c>
      <c r="N384">
        <v>1.7999999999999999E-2</v>
      </c>
      <c r="O384">
        <f t="shared" si="28"/>
        <v>4.1999999999999996E-2</v>
      </c>
      <c r="P384" s="6">
        <f t="shared" si="29"/>
        <v>0.20689655172413793</v>
      </c>
      <c r="Q384" s="6">
        <f t="shared" si="30"/>
        <v>0.48275862068965514</v>
      </c>
      <c r="R384" s="4">
        <v>0.5</v>
      </c>
      <c r="S384">
        <v>30</v>
      </c>
    </row>
    <row r="385" spans="1:19" x14ac:dyDescent="0.25">
      <c r="A385" t="s">
        <v>87</v>
      </c>
      <c r="B385">
        <v>2021</v>
      </c>
      <c r="C385">
        <v>2020</v>
      </c>
      <c r="D385" t="s">
        <v>38</v>
      </c>
      <c r="E385">
        <v>1232</v>
      </c>
      <c r="F385" s="4">
        <v>36.291840000000001</v>
      </c>
      <c r="G385" s="4">
        <v>15.597503999999997</v>
      </c>
      <c r="H385">
        <v>45</v>
      </c>
      <c r="I385">
        <v>15.4</v>
      </c>
      <c r="J385" s="4">
        <f t="shared" si="27"/>
        <v>60.4</v>
      </c>
      <c r="K385">
        <v>53</v>
      </c>
      <c r="L385">
        <v>98</v>
      </c>
      <c r="M385">
        <v>7.1999999999999995E-2</v>
      </c>
      <c r="N385">
        <v>1.7000000000000001E-2</v>
      </c>
      <c r="O385">
        <f t="shared" si="28"/>
        <v>5.4999999999999993E-2</v>
      </c>
      <c r="P385" s="6">
        <f t="shared" si="29"/>
        <v>0.19540229885057475</v>
      </c>
      <c r="Q385" s="6">
        <f t="shared" si="30"/>
        <v>0.63218390804597702</v>
      </c>
      <c r="R385" s="4">
        <v>0.52</v>
      </c>
      <c r="S385">
        <v>30</v>
      </c>
    </row>
    <row r="386" spans="1:19" x14ac:dyDescent="0.25">
      <c r="A386" t="s">
        <v>88</v>
      </c>
      <c r="B386">
        <v>2021</v>
      </c>
      <c r="C386">
        <v>2020</v>
      </c>
      <c r="D386" t="s">
        <v>38</v>
      </c>
      <c r="E386">
        <v>1242</v>
      </c>
      <c r="F386" s="4">
        <v>34.430719999999994</v>
      </c>
      <c r="G386" s="4">
        <v>14.797631999999997</v>
      </c>
      <c r="H386">
        <v>28</v>
      </c>
      <c r="I386">
        <v>17.2</v>
      </c>
      <c r="J386" s="4">
        <f t="shared" si="27"/>
        <v>45.2</v>
      </c>
      <c r="K386">
        <v>54</v>
      </c>
      <c r="L386">
        <v>93</v>
      </c>
      <c r="M386">
        <v>7.9000000000000001E-2</v>
      </c>
      <c r="N386">
        <v>2.7E-2</v>
      </c>
      <c r="O386">
        <f t="shared" si="28"/>
        <v>5.2000000000000005E-2</v>
      </c>
      <c r="P386" s="6">
        <f t="shared" si="29"/>
        <v>0.31034482758620691</v>
      </c>
      <c r="Q386" s="6">
        <f t="shared" si="30"/>
        <v>0.5977011494252874</v>
      </c>
      <c r="R386" s="4">
        <v>0.56000000000000005</v>
      </c>
      <c r="S386">
        <v>30</v>
      </c>
    </row>
    <row r="387" spans="1:19" x14ac:dyDescent="0.25">
      <c r="A387" t="s">
        <v>88</v>
      </c>
      <c r="B387">
        <v>2021</v>
      </c>
      <c r="C387">
        <v>2020</v>
      </c>
      <c r="D387" t="s">
        <v>38</v>
      </c>
      <c r="E387">
        <v>1252</v>
      </c>
      <c r="F387" s="4">
        <v>38.15296</v>
      </c>
      <c r="G387" s="4">
        <v>16.397375999999998</v>
      </c>
      <c r="H387">
        <v>48</v>
      </c>
      <c r="I387">
        <v>15.4</v>
      </c>
      <c r="J387" s="4">
        <f t="shared" si="27"/>
        <v>63.4</v>
      </c>
      <c r="K387">
        <v>43</v>
      </c>
      <c r="L387">
        <v>98</v>
      </c>
      <c r="M387">
        <v>7.4999999999999997E-2</v>
      </c>
      <c r="N387">
        <v>2.7E-2</v>
      </c>
      <c r="O387">
        <f t="shared" si="28"/>
        <v>4.8000000000000001E-2</v>
      </c>
      <c r="P387" s="6">
        <f t="shared" si="29"/>
        <v>0.31034482758620691</v>
      </c>
      <c r="Q387" s="6">
        <f t="shared" si="30"/>
        <v>0.55172413793103459</v>
      </c>
      <c r="R387" s="4">
        <v>0.25</v>
      </c>
      <c r="S387">
        <v>30</v>
      </c>
    </row>
    <row r="388" spans="1:19" x14ac:dyDescent="0.25">
      <c r="A388" t="s">
        <v>19</v>
      </c>
      <c r="B388">
        <v>2021</v>
      </c>
      <c r="C388">
        <v>2020</v>
      </c>
      <c r="D388" t="s">
        <v>38</v>
      </c>
      <c r="E388">
        <v>1262</v>
      </c>
      <c r="F388" s="4">
        <v>34.895999999999994</v>
      </c>
      <c r="G388" s="4">
        <v>14.997599999999997</v>
      </c>
      <c r="H388">
        <v>45</v>
      </c>
      <c r="I388">
        <v>13.8</v>
      </c>
      <c r="J388" s="4">
        <f t="shared" si="27"/>
        <v>58.8</v>
      </c>
      <c r="K388">
        <v>44</v>
      </c>
      <c r="L388">
        <v>98</v>
      </c>
      <c r="M388">
        <v>7.3999999999999996E-2</v>
      </c>
      <c r="N388">
        <v>2.5000000000000001E-2</v>
      </c>
      <c r="O388">
        <f t="shared" si="28"/>
        <v>4.8999999999999995E-2</v>
      </c>
      <c r="P388" s="6">
        <f t="shared" si="29"/>
        <v>0.2873563218390805</v>
      </c>
      <c r="Q388" s="6">
        <f t="shared" si="30"/>
        <v>0.56321839080459768</v>
      </c>
      <c r="R388" s="4">
        <v>0.43</v>
      </c>
      <c r="S388">
        <v>30</v>
      </c>
    </row>
    <row r="389" spans="1:19" x14ac:dyDescent="0.25">
      <c r="A389" t="s">
        <v>19</v>
      </c>
      <c r="B389">
        <v>2021</v>
      </c>
      <c r="C389">
        <v>2020</v>
      </c>
      <c r="D389" t="s">
        <v>38</v>
      </c>
      <c r="E389">
        <v>1272</v>
      </c>
      <c r="F389" s="4">
        <v>39.08352</v>
      </c>
      <c r="G389" s="4">
        <v>16.797311999999998</v>
      </c>
      <c r="H389">
        <v>40</v>
      </c>
      <c r="I389">
        <v>22.5</v>
      </c>
      <c r="J389" s="4">
        <f t="shared" si="27"/>
        <v>62.5</v>
      </c>
      <c r="K389">
        <v>40</v>
      </c>
      <c r="L389">
        <v>95</v>
      </c>
      <c r="M389">
        <v>6.2E-2</v>
      </c>
      <c r="N389">
        <v>2.1999999999999999E-2</v>
      </c>
      <c r="O389">
        <f t="shared" si="28"/>
        <v>0.04</v>
      </c>
      <c r="P389" s="6">
        <f t="shared" si="29"/>
        <v>0.25287356321839083</v>
      </c>
      <c r="Q389" s="6">
        <f t="shared" si="30"/>
        <v>0.45977011494252878</v>
      </c>
      <c r="R389" s="4">
        <v>0.44</v>
      </c>
      <c r="S389">
        <v>30</v>
      </c>
    </row>
    <row r="390" spans="1:19" x14ac:dyDescent="0.25">
      <c r="A390" t="s">
        <v>89</v>
      </c>
      <c r="B390">
        <v>2021</v>
      </c>
      <c r="C390">
        <v>2020</v>
      </c>
      <c r="D390" t="s">
        <v>38</v>
      </c>
      <c r="E390">
        <v>1282</v>
      </c>
      <c r="F390" s="4">
        <v>39.08352</v>
      </c>
      <c r="G390" s="4">
        <v>16.797311999999998</v>
      </c>
      <c r="H390">
        <v>24</v>
      </c>
      <c r="I390">
        <v>15.2</v>
      </c>
      <c r="J390" s="4">
        <f t="shared" si="27"/>
        <v>39.200000000000003</v>
      </c>
      <c r="K390">
        <v>47</v>
      </c>
      <c r="L390">
        <v>99</v>
      </c>
      <c r="M390">
        <v>6.4000000000000001E-2</v>
      </c>
      <c r="N390">
        <v>2.1000000000000001E-2</v>
      </c>
      <c r="O390">
        <f t="shared" si="28"/>
        <v>4.2999999999999997E-2</v>
      </c>
      <c r="P390" s="6">
        <f t="shared" si="29"/>
        <v>0.24137931034482762</v>
      </c>
      <c r="Q390" s="6">
        <f t="shared" si="30"/>
        <v>0.4942528735632184</v>
      </c>
      <c r="R390" s="4">
        <v>0.51</v>
      </c>
      <c r="S390">
        <v>30</v>
      </c>
    </row>
    <row r="391" spans="1:19" x14ac:dyDescent="0.25">
      <c r="A391" t="s">
        <v>89</v>
      </c>
      <c r="B391">
        <v>2021</v>
      </c>
      <c r="C391">
        <v>2020</v>
      </c>
      <c r="D391" t="s">
        <v>38</v>
      </c>
      <c r="E391">
        <v>1292</v>
      </c>
      <c r="F391" s="4">
        <v>42.340479999999999</v>
      </c>
      <c r="G391" s="4">
        <v>18.197087999999997</v>
      </c>
      <c r="H391">
        <v>38</v>
      </c>
      <c r="I391">
        <v>16.8</v>
      </c>
      <c r="J391" s="4">
        <f t="shared" si="27"/>
        <v>54.8</v>
      </c>
      <c r="K391">
        <v>40</v>
      </c>
      <c r="L391">
        <v>94</v>
      </c>
      <c r="M391">
        <v>7.2999999999999995E-2</v>
      </c>
      <c r="N391">
        <v>2.5000000000000001E-2</v>
      </c>
      <c r="O391">
        <f t="shared" si="28"/>
        <v>4.7999999999999994E-2</v>
      </c>
      <c r="P391" s="6">
        <f t="shared" si="29"/>
        <v>0.2873563218390805</v>
      </c>
      <c r="Q391" s="6">
        <f t="shared" si="30"/>
        <v>0.55172413793103448</v>
      </c>
      <c r="R391" s="4">
        <v>0.41</v>
      </c>
      <c r="S391">
        <v>30</v>
      </c>
    </row>
    <row r="392" spans="1:19" x14ac:dyDescent="0.25">
      <c r="A392" t="s">
        <v>9</v>
      </c>
      <c r="B392">
        <v>2021</v>
      </c>
      <c r="C392">
        <v>2020</v>
      </c>
      <c r="D392" t="s">
        <v>39</v>
      </c>
      <c r="E392">
        <v>1231</v>
      </c>
      <c r="F392" s="4">
        <v>62.158499999999997</v>
      </c>
      <c r="G392" s="4">
        <v>26.714475</v>
      </c>
      <c r="H392" s="5">
        <v>29</v>
      </c>
      <c r="I392">
        <v>14.8</v>
      </c>
      <c r="J392" s="4">
        <f t="shared" si="27"/>
        <v>43.8</v>
      </c>
      <c r="K392">
        <v>49</v>
      </c>
      <c r="L392">
        <v>99</v>
      </c>
      <c r="M392">
        <v>7.4999999999999997E-2</v>
      </c>
      <c r="N392">
        <v>2.5000000000000001E-2</v>
      </c>
      <c r="O392">
        <f t="shared" si="28"/>
        <v>4.9999999999999996E-2</v>
      </c>
      <c r="P392" s="6">
        <f t="shared" si="29"/>
        <v>0.2873563218390805</v>
      </c>
      <c r="Q392" s="6">
        <f t="shared" si="30"/>
        <v>0.57471264367816088</v>
      </c>
      <c r="R392" s="4">
        <v>0.56000000000000005</v>
      </c>
      <c r="S392">
        <v>30</v>
      </c>
    </row>
    <row r="393" spans="1:19" x14ac:dyDescent="0.25">
      <c r="A393" t="s">
        <v>9</v>
      </c>
      <c r="B393">
        <v>2021</v>
      </c>
      <c r="C393">
        <v>2020</v>
      </c>
      <c r="D393" t="s">
        <v>39</v>
      </c>
      <c r="E393">
        <v>1241</v>
      </c>
      <c r="F393" s="4">
        <v>37.949399999999997</v>
      </c>
      <c r="G393" s="4">
        <v>16.309889999999999</v>
      </c>
      <c r="H393" s="5">
        <v>33</v>
      </c>
      <c r="I393">
        <v>15.4</v>
      </c>
      <c r="J393" s="4">
        <f t="shared" si="27"/>
        <v>48.4</v>
      </c>
      <c r="K393">
        <v>45</v>
      </c>
      <c r="L393">
        <v>94</v>
      </c>
      <c r="M393">
        <v>7.5999999999999998E-2</v>
      </c>
      <c r="N393">
        <v>2.7E-2</v>
      </c>
      <c r="O393">
        <f t="shared" si="28"/>
        <v>4.9000000000000002E-2</v>
      </c>
      <c r="P393" s="6">
        <f t="shared" si="29"/>
        <v>0.31034482758620691</v>
      </c>
      <c r="Q393" s="6">
        <f t="shared" si="30"/>
        <v>0.56321839080459779</v>
      </c>
      <c r="R393" s="4">
        <v>0.46</v>
      </c>
      <c r="S393">
        <v>30</v>
      </c>
    </row>
    <row r="394" spans="1:19" x14ac:dyDescent="0.25">
      <c r="A394" t="s">
        <v>9</v>
      </c>
      <c r="B394">
        <v>2021</v>
      </c>
      <c r="C394">
        <v>2020</v>
      </c>
      <c r="D394" t="s">
        <v>39</v>
      </c>
      <c r="E394">
        <v>1251</v>
      </c>
      <c r="F394" s="4">
        <v>22.900500000000001</v>
      </c>
      <c r="G394" s="4">
        <v>9.842175000000001</v>
      </c>
      <c r="H394" s="5">
        <v>36</v>
      </c>
      <c r="I394">
        <v>15.6</v>
      </c>
      <c r="J394" s="4">
        <f t="shared" si="27"/>
        <v>51.6</v>
      </c>
      <c r="K394">
        <v>48</v>
      </c>
      <c r="L394">
        <v>99</v>
      </c>
      <c r="M394">
        <v>8.4000000000000005E-2</v>
      </c>
      <c r="N394">
        <v>0.02</v>
      </c>
      <c r="O394">
        <f t="shared" si="28"/>
        <v>6.4000000000000001E-2</v>
      </c>
      <c r="P394" s="6">
        <f t="shared" si="29"/>
        <v>0.22988505747126439</v>
      </c>
      <c r="Q394" s="6">
        <f t="shared" si="30"/>
        <v>0.73563218390804608</v>
      </c>
      <c r="R394" s="4">
        <v>0.34</v>
      </c>
      <c r="S394">
        <v>30</v>
      </c>
    </row>
    <row r="395" spans="1:19" x14ac:dyDescent="0.25">
      <c r="A395" t="s">
        <v>15</v>
      </c>
      <c r="B395">
        <v>2021</v>
      </c>
      <c r="C395">
        <v>2020</v>
      </c>
      <c r="D395" t="s">
        <v>39</v>
      </c>
      <c r="E395">
        <v>1261</v>
      </c>
      <c r="F395" s="4">
        <v>28.134899999999995</v>
      </c>
      <c r="G395" s="4">
        <v>12.091814999999999</v>
      </c>
      <c r="H395" s="5">
        <v>42</v>
      </c>
      <c r="I395">
        <v>16.399999999999999</v>
      </c>
      <c r="J395" s="4">
        <f t="shared" si="27"/>
        <v>58.4</v>
      </c>
      <c r="K395">
        <v>45</v>
      </c>
      <c r="L395">
        <v>100</v>
      </c>
      <c r="M395">
        <v>8.1000000000000003E-2</v>
      </c>
      <c r="N395">
        <v>0.02</v>
      </c>
      <c r="O395">
        <f t="shared" si="28"/>
        <v>6.0999999999999999E-2</v>
      </c>
      <c r="P395" s="6">
        <f t="shared" si="29"/>
        <v>0.22988505747126439</v>
      </c>
      <c r="Q395" s="6">
        <f t="shared" si="30"/>
        <v>0.70114942528735635</v>
      </c>
      <c r="R395" s="4">
        <v>0.55000000000000004</v>
      </c>
      <c r="S395">
        <v>30</v>
      </c>
    </row>
    <row r="396" spans="1:19" x14ac:dyDescent="0.25">
      <c r="A396" t="s">
        <v>15</v>
      </c>
      <c r="B396">
        <v>2021</v>
      </c>
      <c r="C396">
        <v>2020</v>
      </c>
      <c r="D396" t="s">
        <v>39</v>
      </c>
      <c r="E396">
        <v>1271</v>
      </c>
      <c r="F396" s="4">
        <v>35.986499999999999</v>
      </c>
      <c r="G396" s="4">
        <v>15.466275</v>
      </c>
      <c r="H396" s="5">
        <v>50</v>
      </c>
      <c r="I396">
        <v>17.2</v>
      </c>
      <c r="J396" s="4">
        <f t="shared" si="27"/>
        <v>67.2</v>
      </c>
      <c r="K396">
        <v>47</v>
      </c>
      <c r="L396">
        <v>94</v>
      </c>
      <c r="M396">
        <v>6.8000000000000005E-2</v>
      </c>
      <c r="N396">
        <v>1.7999999999999999E-2</v>
      </c>
      <c r="O396">
        <f t="shared" si="28"/>
        <v>0.05</v>
      </c>
      <c r="P396" s="6">
        <f t="shared" si="29"/>
        <v>0.20689655172413793</v>
      </c>
      <c r="Q396" s="6">
        <f t="shared" si="30"/>
        <v>0.57471264367816099</v>
      </c>
      <c r="R396" s="4">
        <v>0.44</v>
      </c>
      <c r="S396">
        <v>30</v>
      </c>
    </row>
    <row r="397" spans="1:19" x14ac:dyDescent="0.25">
      <c r="A397" t="s">
        <v>15</v>
      </c>
      <c r="B397">
        <v>2021</v>
      </c>
      <c r="C397">
        <v>2020</v>
      </c>
      <c r="D397" t="s">
        <v>39</v>
      </c>
      <c r="E397">
        <v>1281</v>
      </c>
      <c r="F397" s="4">
        <v>31.406399999999998</v>
      </c>
      <c r="G397" s="4">
        <v>13.49784</v>
      </c>
      <c r="H397" s="5">
        <v>47</v>
      </c>
      <c r="I397">
        <v>17.8</v>
      </c>
      <c r="J397" s="4">
        <f t="shared" si="27"/>
        <v>64.8</v>
      </c>
      <c r="K397">
        <v>46</v>
      </c>
      <c r="L397">
        <v>100</v>
      </c>
      <c r="M397">
        <v>7.1999999999999995E-2</v>
      </c>
      <c r="N397">
        <v>0.02</v>
      </c>
      <c r="O397">
        <f t="shared" si="28"/>
        <v>5.1999999999999991E-2</v>
      </c>
      <c r="P397" s="6">
        <f t="shared" si="29"/>
        <v>0.22988505747126439</v>
      </c>
      <c r="Q397" s="6">
        <f t="shared" si="30"/>
        <v>0.59770114942528729</v>
      </c>
      <c r="R397" s="4">
        <v>0.23</v>
      </c>
      <c r="S397">
        <v>30</v>
      </c>
    </row>
    <row r="398" spans="1:19" x14ac:dyDescent="0.25">
      <c r="A398" t="s">
        <v>17</v>
      </c>
      <c r="B398">
        <v>2021</v>
      </c>
      <c r="C398">
        <v>2020</v>
      </c>
      <c r="D398" t="s">
        <v>39</v>
      </c>
      <c r="E398">
        <v>1291</v>
      </c>
      <c r="F398" s="4">
        <v>20.283299999999997</v>
      </c>
      <c r="G398" s="4">
        <v>8.7173549999999995</v>
      </c>
      <c r="H398" s="5">
        <v>52</v>
      </c>
      <c r="I398">
        <v>16.399999999999999</v>
      </c>
      <c r="J398" s="4">
        <f t="shared" si="27"/>
        <v>68.400000000000006</v>
      </c>
      <c r="K398">
        <v>45</v>
      </c>
      <c r="L398">
        <v>99</v>
      </c>
      <c r="M398">
        <v>6.5000000000000002E-2</v>
      </c>
      <c r="N398">
        <v>0.03</v>
      </c>
      <c r="O398">
        <f t="shared" si="28"/>
        <v>3.5000000000000003E-2</v>
      </c>
      <c r="P398" s="6">
        <f t="shared" si="29"/>
        <v>0.34482758620689657</v>
      </c>
      <c r="Q398" s="6">
        <f t="shared" si="30"/>
        <v>0.40229885057471271</v>
      </c>
      <c r="R398" s="4">
        <v>0.32</v>
      </c>
      <c r="S398">
        <v>30</v>
      </c>
    </row>
    <row r="399" spans="1:19" x14ac:dyDescent="0.25">
      <c r="A399" t="s">
        <v>17</v>
      </c>
      <c r="B399">
        <v>2021</v>
      </c>
      <c r="C399">
        <v>2020</v>
      </c>
      <c r="D399" t="s">
        <v>39</v>
      </c>
      <c r="E399">
        <v>1292</v>
      </c>
      <c r="F399" s="4">
        <v>44.492400000000004</v>
      </c>
      <c r="G399" s="4">
        <v>19.121939999999999</v>
      </c>
      <c r="H399" s="5">
        <v>38</v>
      </c>
      <c r="I399">
        <v>15.8</v>
      </c>
      <c r="J399" s="4">
        <f t="shared" si="27"/>
        <v>53.8</v>
      </c>
      <c r="K399">
        <v>42</v>
      </c>
      <c r="L399">
        <v>94</v>
      </c>
      <c r="M399">
        <v>6.7000000000000004E-2</v>
      </c>
      <c r="N399">
        <v>2.1000000000000001E-2</v>
      </c>
      <c r="O399">
        <f t="shared" si="28"/>
        <v>4.5999999999999999E-2</v>
      </c>
      <c r="P399" s="6">
        <f t="shared" si="29"/>
        <v>0.24137931034482762</v>
      </c>
      <c r="Q399" s="6">
        <f t="shared" si="30"/>
        <v>0.52873563218390807</v>
      </c>
      <c r="R399" s="4">
        <v>0.36</v>
      </c>
      <c r="S399">
        <v>30</v>
      </c>
    </row>
    <row r="400" spans="1:19" x14ac:dyDescent="0.25">
      <c r="A400" t="s">
        <v>87</v>
      </c>
      <c r="B400">
        <v>2021</v>
      </c>
      <c r="C400">
        <v>2020</v>
      </c>
      <c r="D400" t="s">
        <v>39</v>
      </c>
      <c r="E400">
        <v>1232</v>
      </c>
      <c r="F400" s="4">
        <v>51.035399999999996</v>
      </c>
      <c r="G400" s="4">
        <v>21.933989999999998</v>
      </c>
      <c r="H400" s="5">
        <v>56</v>
      </c>
      <c r="I400">
        <v>17.5</v>
      </c>
      <c r="J400" s="4">
        <f t="shared" si="27"/>
        <v>73.5</v>
      </c>
      <c r="K400">
        <v>42</v>
      </c>
      <c r="L400">
        <v>94</v>
      </c>
      <c r="M400">
        <v>7.8E-2</v>
      </c>
      <c r="N400">
        <v>2.7E-2</v>
      </c>
      <c r="O400">
        <f t="shared" si="28"/>
        <v>5.1000000000000004E-2</v>
      </c>
      <c r="P400" s="6">
        <f t="shared" si="29"/>
        <v>0.31034482758620691</v>
      </c>
      <c r="Q400" s="6">
        <f t="shared" si="30"/>
        <v>0.5862068965517242</v>
      </c>
      <c r="R400" s="4">
        <v>0.6</v>
      </c>
      <c r="S400">
        <v>30</v>
      </c>
    </row>
    <row r="401" spans="1:19" x14ac:dyDescent="0.25">
      <c r="A401" t="s">
        <v>88</v>
      </c>
      <c r="B401">
        <v>2021</v>
      </c>
      <c r="C401">
        <v>2020</v>
      </c>
      <c r="D401" t="s">
        <v>39</v>
      </c>
      <c r="E401">
        <v>1242</v>
      </c>
      <c r="F401" s="4">
        <v>48.418199999999992</v>
      </c>
      <c r="G401" s="4">
        <v>20.809169999999998</v>
      </c>
      <c r="H401" s="5">
        <v>30</v>
      </c>
      <c r="I401">
        <v>16.399999999999999</v>
      </c>
      <c r="J401" s="4">
        <f t="shared" si="27"/>
        <v>46.4</v>
      </c>
      <c r="K401">
        <v>40</v>
      </c>
      <c r="L401">
        <v>97</v>
      </c>
      <c r="M401">
        <v>6.7000000000000004E-2</v>
      </c>
      <c r="N401">
        <v>2.1000000000000001E-2</v>
      </c>
      <c r="O401">
        <f t="shared" si="28"/>
        <v>4.5999999999999999E-2</v>
      </c>
      <c r="P401" s="6">
        <f t="shared" si="29"/>
        <v>0.24137931034482762</v>
      </c>
      <c r="Q401" s="6">
        <f t="shared" si="30"/>
        <v>0.52873563218390807</v>
      </c>
      <c r="R401" s="4">
        <v>0.31</v>
      </c>
      <c r="S401">
        <v>30</v>
      </c>
    </row>
    <row r="402" spans="1:19" x14ac:dyDescent="0.25">
      <c r="A402" t="s">
        <v>88</v>
      </c>
      <c r="B402">
        <v>2021</v>
      </c>
      <c r="C402">
        <v>2020</v>
      </c>
      <c r="D402" t="s">
        <v>39</v>
      </c>
      <c r="E402">
        <v>1252</v>
      </c>
      <c r="F402" s="4">
        <v>53.6526</v>
      </c>
      <c r="G402" s="4">
        <v>23.058810000000001</v>
      </c>
      <c r="H402" s="5">
        <v>36</v>
      </c>
      <c r="I402">
        <v>18.2</v>
      </c>
      <c r="J402" s="4">
        <f t="shared" si="27"/>
        <v>54.2</v>
      </c>
      <c r="K402">
        <v>44</v>
      </c>
      <c r="L402">
        <v>100</v>
      </c>
      <c r="M402">
        <v>7.2999999999999995E-2</v>
      </c>
      <c r="N402">
        <v>2.1999999999999999E-2</v>
      </c>
      <c r="O402">
        <f t="shared" si="28"/>
        <v>5.0999999999999997E-2</v>
      </c>
      <c r="P402" s="6">
        <f t="shared" si="29"/>
        <v>0.25287356321839083</v>
      </c>
      <c r="Q402" s="6">
        <f t="shared" si="30"/>
        <v>0.58620689655172409</v>
      </c>
      <c r="R402" s="4">
        <v>0.33</v>
      </c>
      <c r="S402">
        <v>30</v>
      </c>
    </row>
    <row r="403" spans="1:19" x14ac:dyDescent="0.25">
      <c r="A403" t="s">
        <v>19</v>
      </c>
      <c r="B403">
        <v>2021</v>
      </c>
      <c r="C403">
        <v>2020</v>
      </c>
      <c r="D403" t="s">
        <v>39</v>
      </c>
      <c r="E403">
        <v>1262</v>
      </c>
      <c r="F403" s="4">
        <v>49.072499999999998</v>
      </c>
      <c r="G403" s="4">
        <v>21.090374999999998</v>
      </c>
      <c r="H403" s="5">
        <v>42</v>
      </c>
      <c r="I403">
        <v>22.4</v>
      </c>
      <c r="J403" s="4">
        <f t="shared" si="27"/>
        <v>64.400000000000006</v>
      </c>
      <c r="K403">
        <v>43</v>
      </c>
      <c r="L403">
        <v>94</v>
      </c>
      <c r="M403">
        <v>7.0000000000000007E-2</v>
      </c>
      <c r="N403">
        <v>1.9E-2</v>
      </c>
      <c r="O403">
        <f t="shared" si="28"/>
        <v>5.1000000000000004E-2</v>
      </c>
      <c r="P403" s="6">
        <f t="shared" si="29"/>
        <v>0.21839080459770116</v>
      </c>
      <c r="Q403" s="6">
        <f t="shared" si="30"/>
        <v>0.5862068965517242</v>
      </c>
      <c r="R403" s="4">
        <v>0.3</v>
      </c>
      <c r="S403">
        <v>30</v>
      </c>
    </row>
    <row r="404" spans="1:19" x14ac:dyDescent="0.25">
      <c r="A404" t="s">
        <v>19</v>
      </c>
      <c r="B404">
        <v>2021</v>
      </c>
      <c r="C404">
        <v>2020</v>
      </c>
      <c r="D404" t="s">
        <v>39</v>
      </c>
      <c r="E404">
        <v>1272</v>
      </c>
      <c r="F404" s="4">
        <v>54.961199999999998</v>
      </c>
      <c r="G404" s="4">
        <v>23.621220000000001</v>
      </c>
      <c r="H404" s="5">
        <v>46</v>
      </c>
      <c r="I404">
        <v>18.399999999999999</v>
      </c>
      <c r="J404" s="4">
        <f t="shared" si="27"/>
        <v>64.400000000000006</v>
      </c>
      <c r="K404">
        <v>43</v>
      </c>
      <c r="L404">
        <v>100</v>
      </c>
      <c r="M404">
        <v>7.9000000000000001E-2</v>
      </c>
      <c r="N404">
        <v>2.5000000000000001E-2</v>
      </c>
      <c r="O404">
        <f t="shared" si="28"/>
        <v>5.3999999999999999E-2</v>
      </c>
      <c r="P404" s="6">
        <f t="shared" si="29"/>
        <v>0.2873563218390805</v>
      </c>
      <c r="Q404" s="6">
        <f t="shared" si="30"/>
        <v>0.62068965517241381</v>
      </c>
      <c r="R404" s="4">
        <v>0.36</v>
      </c>
      <c r="S404">
        <v>30</v>
      </c>
    </row>
    <row r="405" spans="1:19" x14ac:dyDescent="0.25">
      <c r="A405" t="s">
        <v>89</v>
      </c>
      <c r="B405">
        <v>2021</v>
      </c>
      <c r="C405">
        <v>2020</v>
      </c>
      <c r="D405" t="s">
        <v>39</v>
      </c>
      <c r="E405">
        <v>1282</v>
      </c>
      <c r="F405" s="4">
        <v>54.961199999999998</v>
      </c>
      <c r="G405" s="4">
        <v>23.621220000000001</v>
      </c>
      <c r="H405" s="5">
        <v>32</v>
      </c>
      <c r="I405">
        <v>16.600000000000001</v>
      </c>
      <c r="J405" s="4">
        <f t="shared" si="27"/>
        <v>48.6</v>
      </c>
      <c r="K405">
        <v>46</v>
      </c>
      <c r="L405">
        <v>98</v>
      </c>
      <c r="M405">
        <v>7.1999999999999995E-2</v>
      </c>
      <c r="N405">
        <v>2.5000000000000001E-2</v>
      </c>
      <c r="O405">
        <f t="shared" si="28"/>
        <v>4.6999999999999993E-2</v>
      </c>
      <c r="P405" s="6">
        <f t="shared" si="29"/>
        <v>0.2873563218390805</v>
      </c>
      <c r="Q405" s="6">
        <f t="shared" si="30"/>
        <v>0.54022988505747127</v>
      </c>
      <c r="R405" s="4">
        <v>0.44</v>
      </c>
      <c r="S405">
        <v>30</v>
      </c>
    </row>
    <row r="406" spans="1:19" x14ac:dyDescent="0.25">
      <c r="A406" t="s">
        <v>89</v>
      </c>
      <c r="B406">
        <v>2021</v>
      </c>
      <c r="C406">
        <v>2020</v>
      </c>
      <c r="D406" t="s">
        <v>39</v>
      </c>
      <c r="E406">
        <v>1292</v>
      </c>
      <c r="F406" s="4">
        <v>59.541299999999993</v>
      </c>
      <c r="G406" s="4">
        <v>25.589654999999997</v>
      </c>
      <c r="H406" s="5">
        <v>31</v>
      </c>
      <c r="I406">
        <v>20.7</v>
      </c>
      <c r="J406" s="4">
        <f t="shared" si="27"/>
        <v>51.7</v>
      </c>
      <c r="K406">
        <v>44</v>
      </c>
      <c r="L406">
        <v>94</v>
      </c>
      <c r="M406">
        <v>8.2000000000000003E-2</v>
      </c>
      <c r="N406">
        <v>0.02</v>
      </c>
      <c r="O406">
        <f t="shared" si="28"/>
        <v>6.2E-2</v>
      </c>
      <c r="P406" s="6">
        <f t="shared" si="29"/>
        <v>0.22988505747126439</v>
      </c>
      <c r="Q406" s="6">
        <f t="shared" si="30"/>
        <v>0.71264367816091956</v>
      </c>
      <c r="R406" s="4">
        <v>0.46</v>
      </c>
      <c r="S406">
        <v>30</v>
      </c>
    </row>
    <row r="407" spans="1:19" x14ac:dyDescent="0.25">
      <c r="A407" t="s">
        <v>9</v>
      </c>
      <c r="B407">
        <v>2021</v>
      </c>
      <c r="C407">
        <v>2020</v>
      </c>
      <c r="D407" t="s">
        <v>40</v>
      </c>
      <c r="E407">
        <v>1231</v>
      </c>
      <c r="F407">
        <v>62.2</v>
      </c>
      <c r="G407">
        <v>16</v>
      </c>
      <c r="H407">
        <v>51</v>
      </c>
      <c r="I407">
        <v>16</v>
      </c>
      <c r="J407" s="4">
        <f t="shared" si="27"/>
        <v>67</v>
      </c>
      <c r="K407">
        <v>50</v>
      </c>
      <c r="L407">
        <v>98</v>
      </c>
      <c r="M407">
        <v>8.5999999999999993E-2</v>
      </c>
      <c r="N407">
        <v>0.02</v>
      </c>
      <c r="O407">
        <f t="shared" si="28"/>
        <v>6.5999999999999989E-2</v>
      </c>
      <c r="P407" s="6">
        <f t="shared" si="29"/>
        <v>0.22988505747126439</v>
      </c>
      <c r="Q407" s="6">
        <f t="shared" si="30"/>
        <v>0.75862068965517238</v>
      </c>
      <c r="R407" s="4">
        <v>0.57999999999999996</v>
      </c>
      <c r="S407">
        <v>30</v>
      </c>
    </row>
    <row r="408" spans="1:19" x14ac:dyDescent="0.25">
      <c r="A408" t="s">
        <v>9</v>
      </c>
      <c r="B408">
        <v>2021</v>
      </c>
      <c r="C408">
        <v>2020</v>
      </c>
      <c r="D408" t="s">
        <v>40</v>
      </c>
      <c r="E408">
        <v>1241</v>
      </c>
      <c r="F408">
        <v>43.1</v>
      </c>
      <c r="G408">
        <v>10.6</v>
      </c>
      <c r="H408">
        <v>35</v>
      </c>
      <c r="I408">
        <v>14</v>
      </c>
      <c r="J408" s="4">
        <f t="shared" si="27"/>
        <v>49</v>
      </c>
      <c r="K408">
        <v>48</v>
      </c>
      <c r="L408">
        <v>100</v>
      </c>
      <c r="M408">
        <v>7.3999999999999996E-2</v>
      </c>
      <c r="N408">
        <v>2.5999999999999999E-2</v>
      </c>
      <c r="O408">
        <f t="shared" si="28"/>
        <v>4.8000000000000001E-2</v>
      </c>
      <c r="P408" s="6">
        <f t="shared" si="29"/>
        <v>0.2988505747126437</v>
      </c>
      <c r="Q408" s="6">
        <f t="shared" si="30"/>
        <v>0.55172413793103459</v>
      </c>
      <c r="R408" s="4">
        <v>0.5</v>
      </c>
      <c r="S408">
        <v>30</v>
      </c>
    </row>
    <row r="409" spans="1:19" x14ac:dyDescent="0.25">
      <c r="A409" t="s">
        <v>9</v>
      </c>
      <c r="B409">
        <v>2021</v>
      </c>
      <c r="C409">
        <v>2020</v>
      </c>
      <c r="D409" t="s">
        <v>40</v>
      </c>
      <c r="E409">
        <v>1251</v>
      </c>
      <c r="F409">
        <v>42.7</v>
      </c>
      <c r="G409">
        <v>26.1</v>
      </c>
      <c r="H409">
        <v>33</v>
      </c>
      <c r="I409">
        <v>20</v>
      </c>
      <c r="J409" s="4">
        <f t="shared" si="27"/>
        <v>53</v>
      </c>
      <c r="K409">
        <v>36</v>
      </c>
      <c r="L409">
        <v>100</v>
      </c>
      <c r="M409">
        <v>8.5000000000000006E-2</v>
      </c>
      <c r="N409">
        <v>2.1999999999999999E-2</v>
      </c>
      <c r="O409">
        <f t="shared" si="28"/>
        <v>6.3E-2</v>
      </c>
      <c r="P409" s="6">
        <f t="shared" si="29"/>
        <v>0.25287356321839083</v>
      </c>
      <c r="Q409" s="6">
        <f t="shared" si="30"/>
        <v>0.72413793103448276</v>
      </c>
      <c r="R409" s="4">
        <v>0.55000000000000004</v>
      </c>
      <c r="S409">
        <v>30</v>
      </c>
    </row>
    <row r="410" spans="1:19" x14ac:dyDescent="0.25">
      <c r="A410" t="s">
        <v>15</v>
      </c>
      <c r="B410">
        <v>2021</v>
      </c>
      <c r="C410">
        <v>2020</v>
      </c>
      <c r="D410" t="s">
        <v>40</v>
      </c>
      <c r="E410">
        <v>1261</v>
      </c>
      <c r="F410">
        <v>44.8</v>
      </c>
      <c r="G410">
        <v>14</v>
      </c>
      <c r="H410">
        <v>37</v>
      </c>
      <c r="I410">
        <v>17</v>
      </c>
      <c r="J410" s="4">
        <f t="shared" si="27"/>
        <v>54</v>
      </c>
      <c r="K410">
        <v>44</v>
      </c>
      <c r="L410">
        <v>99</v>
      </c>
      <c r="M410">
        <v>8.1000000000000003E-2</v>
      </c>
      <c r="N410">
        <v>2.5000000000000001E-2</v>
      </c>
      <c r="O410">
        <f t="shared" si="28"/>
        <v>5.6000000000000001E-2</v>
      </c>
      <c r="P410" s="6">
        <f t="shared" si="29"/>
        <v>0.2873563218390805</v>
      </c>
      <c r="Q410" s="6">
        <f t="shared" si="30"/>
        <v>0.64367816091954033</v>
      </c>
      <c r="R410" s="4">
        <v>0.47</v>
      </c>
      <c r="S410">
        <v>30</v>
      </c>
    </row>
    <row r="411" spans="1:19" x14ac:dyDescent="0.25">
      <c r="A411" t="s">
        <v>15</v>
      </c>
      <c r="B411">
        <v>2021</v>
      </c>
      <c r="C411">
        <v>2020</v>
      </c>
      <c r="D411" t="s">
        <v>40</v>
      </c>
      <c r="E411">
        <v>1271</v>
      </c>
      <c r="F411">
        <v>55.6</v>
      </c>
      <c r="G411">
        <v>19.5</v>
      </c>
      <c r="H411">
        <v>33</v>
      </c>
      <c r="I411">
        <v>14</v>
      </c>
      <c r="J411" s="4">
        <f t="shared" si="27"/>
        <v>47</v>
      </c>
      <c r="K411">
        <v>44</v>
      </c>
      <c r="L411">
        <v>98</v>
      </c>
      <c r="M411">
        <v>7.3999999999999996E-2</v>
      </c>
      <c r="N411">
        <v>0.02</v>
      </c>
      <c r="O411">
        <f t="shared" si="28"/>
        <v>5.3999999999999992E-2</v>
      </c>
      <c r="P411" s="6">
        <f t="shared" si="29"/>
        <v>0.22988505747126439</v>
      </c>
      <c r="Q411" s="6">
        <f t="shared" si="30"/>
        <v>0.6206896551724137</v>
      </c>
      <c r="R411" s="4">
        <v>0.12</v>
      </c>
      <c r="S411">
        <v>30</v>
      </c>
    </row>
    <row r="412" spans="1:19" x14ac:dyDescent="0.25">
      <c r="A412" t="s">
        <v>15</v>
      </c>
      <c r="B412">
        <v>2021</v>
      </c>
      <c r="C412">
        <v>2020</v>
      </c>
      <c r="D412" t="s">
        <v>40</v>
      </c>
      <c r="E412">
        <v>1281</v>
      </c>
      <c r="F412">
        <v>42.5</v>
      </c>
      <c r="G412">
        <v>12.8</v>
      </c>
      <c r="H412">
        <v>52</v>
      </c>
      <c r="I412">
        <v>16</v>
      </c>
      <c r="J412" s="4">
        <f t="shared" si="27"/>
        <v>68</v>
      </c>
      <c r="K412">
        <v>51</v>
      </c>
      <c r="L412">
        <v>100</v>
      </c>
      <c r="M412">
        <v>7.0999999999999994E-2</v>
      </c>
      <c r="N412">
        <v>2.5000000000000001E-2</v>
      </c>
      <c r="O412">
        <f t="shared" si="28"/>
        <v>4.5999999999999992E-2</v>
      </c>
      <c r="P412" s="6">
        <f t="shared" si="29"/>
        <v>0.2873563218390805</v>
      </c>
      <c r="Q412" s="6">
        <f t="shared" si="30"/>
        <v>0.52873563218390796</v>
      </c>
      <c r="R412" s="4">
        <v>0.41</v>
      </c>
      <c r="S412">
        <v>30</v>
      </c>
    </row>
    <row r="413" spans="1:19" x14ac:dyDescent="0.25">
      <c r="A413" t="s">
        <v>17</v>
      </c>
      <c r="B413">
        <v>2021</v>
      </c>
      <c r="C413">
        <v>2020</v>
      </c>
      <c r="D413" t="s">
        <v>40</v>
      </c>
      <c r="E413">
        <v>1291</v>
      </c>
      <c r="F413">
        <v>52.6</v>
      </c>
      <c r="G413">
        <v>11</v>
      </c>
      <c r="H413">
        <v>52</v>
      </c>
      <c r="I413">
        <v>16</v>
      </c>
      <c r="J413" s="4">
        <f t="shared" si="27"/>
        <v>68</v>
      </c>
      <c r="K413">
        <v>43</v>
      </c>
      <c r="L413">
        <v>97</v>
      </c>
      <c r="M413">
        <v>6.8000000000000005E-2</v>
      </c>
      <c r="N413">
        <v>2.5999999999999999E-2</v>
      </c>
      <c r="O413">
        <f t="shared" si="28"/>
        <v>4.200000000000001E-2</v>
      </c>
      <c r="P413" s="6">
        <f t="shared" si="29"/>
        <v>0.2988505747126437</v>
      </c>
      <c r="Q413" s="6">
        <f t="shared" si="30"/>
        <v>0.4827586206896553</v>
      </c>
      <c r="R413" s="4">
        <v>0.16</v>
      </c>
      <c r="S413">
        <v>30</v>
      </c>
    </row>
    <row r="414" spans="1:19" x14ac:dyDescent="0.25">
      <c r="A414" t="s">
        <v>17</v>
      </c>
      <c r="B414">
        <v>2021</v>
      </c>
      <c r="C414">
        <v>2020</v>
      </c>
      <c r="D414" t="s">
        <v>40</v>
      </c>
      <c r="E414">
        <v>1292</v>
      </c>
      <c r="F414">
        <v>69.900000000000006</v>
      </c>
      <c r="G414">
        <v>22.1</v>
      </c>
      <c r="H414">
        <v>45</v>
      </c>
      <c r="I414">
        <v>21</v>
      </c>
      <c r="J414" s="4">
        <f t="shared" si="27"/>
        <v>66</v>
      </c>
      <c r="K414">
        <v>52</v>
      </c>
      <c r="L414">
        <v>100</v>
      </c>
      <c r="M414">
        <v>7.4999999999999997E-2</v>
      </c>
      <c r="N414">
        <v>0.02</v>
      </c>
      <c r="O414">
        <f t="shared" si="28"/>
        <v>5.4999999999999993E-2</v>
      </c>
      <c r="P414" s="6">
        <f t="shared" si="29"/>
        <v>0.22988505747126439</v>
      </c>
      <c r="Q414" s="6">
        <f t="shared" si="30"/>
        <v>0.63218390804597702</v>
      </c>
      <c r="R414" s="4">
        <v>0.44</v>
      </c>
      <c r="S414">
        <v>30</v>
      </c>
    </row>
    <row r="415" spans="1:19" x14ac:dyDescent="0.25">
      <c r="A415" t="s">
        <v>87</v>
      </c>
      <c r="B415">
        <v>2021</v>
      </c>
      <c r="C415">
        <v>2020</v>
      </c>
      <c r="D415" t="s">
        <v>40</v>
      </c>
      <c r="E415">
        <v>1232</v>
      </c>
      <c r="F415">
        <v>64.5</v>
      </c>
      <c r="G415">
        <v>14.3</v>
      </c>
      <c r="H415">
        <v>32</v>
      </c>
      <c r="I415">
        <v>23</v>
      </c>
      <c r="J415" s="4">
        <f t="shared" si="27"/>
        <v>55</v>
      </c>
      <c r="K415">
        <v>36</v>
      </c>
      <c r="L415">
        <v>97</v>
      </c>
      <c r="M415">
        <v>7.0999999999999994E-2</v>
      </c>
      <c r="N415">
        <v>2.1999999999999999E-2</v>
      </c>
      <c r="O415">
        <f t="shared" si="28"/>
        <v>4.8999999999999995E-2</v>
      </c>
      <c r="P415" s="6">
        <f t="shared" si="29"/>
        <v>0.25287356321839083</v>
      </c>
      <c r="Q415" s="6">
        <f t="shared" si="30"/>
        <v>0.56321839080459768</v>
      </c>
      <c r="R415" s="4">
        <v>0.5</v>
      </c>
      <c r="S415">
        <v>30</v>
      </c>
    </row>
    <row r="416" spans="1:19" x14ac:dyDescent="0.25">
      <c r="A416" t="s">
        <v>88</v>
      </c>
      <c r="B416">
        <v>2021</v>
      </c>
      <c r="C416">
        <v>2020</v>
      </c>
      <c r="D416" t="s">
        <v>40</v>
      </c>
      <c r="E416">
        <v>1242</v>
      </c>
      <c r="F416">
        <v>52.2</v>
      </c>
      <c r="G416">
        <v>16.899999999999999</v>
      </c>
      <c r="H416">
        <v>50</v>
      </c>
      <c r="I416">
        <v>13</v>
      </c>
      <c r="J416" s="4">
        <f t="shared" si="27"/>
        <v>63</v>
      </c>
      <c r="K416">
        <v>44</v>
      </c>
      <c r="L416">
        <v>98</v>
      </c>
      <c r="M416">
        <v>0.08</v>
      </c>
      <c r="N416">
        <v>2.3E-2</v>
      </c>
      <c r="O416">
        <f t="shared" si="28"/>
        <v>5.7000000000000002E-2</v>
      </c>
      <c r="P416" s="6">
        <f t="shared" si="29"/>
        <v>0.26436781609195403</v>
      </c>
      <c r="Q416" s="6">
        <f t="shared" si="30"/>
        <v>0.65517241379310354</v>
      </c>
      <c r="R416" s="4">
        <v>0.16</v>
      </c>
      <c r="S416">
        <v>30</v>
      </c>
    </row>
    <row r="417" spans="1:19" x14ac:dyDescent="0.25">
      <c r="A417" t="s">
        <v>88</v>
      </c>
      <c r="B417">
        <v>2021</v>
      </c>
      <c r="C417">
        <v>2020</v>
      </c>
      <c r="D417" t="s">
        <v>40</v>
      </c>
      <c r="E417">
        <v>1252</v>
      </c>
      <c r="F417">
        <v>46.2</v>
      </c>
      <c r="G417">
        <v>23.9</v>
      </c>
      <c r="H417">
        <v>44</v>
      </c>
      <c r="I417">
        <v>22</v>
      </c>
      <c r="J417" s="4">
        <f t="shared" si="27"/>
        <v>66</v>
      </c>
      <c r="K417">
        <v>51</v>
      </c>
      <c r="L417">
        <v>100</v>
      </c>
      <c r="M417">
        <v>7.9000000000000001E-2</v>
      </c>
      <c r="N417">
        <v>2.1000000000000001E-2</v>
      </c>
      <c r="O417">
        <f t="shared" si="28"/>
        <v>5.7999999999999996E-2</v>
      </c>
      <c r="P417" s="6">
        <f t="shared" si="29"/>
        <v>0.24137931034482762</v>
      </c>
      <c r="Q417" s="6">
        <f t="shared" si="30"/>
        <v>0.66666666666666663</v>
      </c>
      <c r="R417" s="4">
        <v>0.26</v>
      </c>
      <c r="S417">
        <v>30</v>
      </c>
    </row>
    <row r="418" spans="1:19" x14ac:dyDescent="0.25">
      <c r="A418" t="s">
        <v>19</v>
      </c>
      <c r="B418">
        <v>2021</v>
      </c>
      <c r="C418">
        <v>2020</v>
      </c>
      <c r="D418" t="s">
        <v>40</v>
      </c>
      <c r="E418">
        <v>1262</v>
      </c>
      <c r="F418">
        <v>66.2</v>
      </c>
      <c r="G418">
        <v>18.899999999999999</v>
      </c>
      <c r="H418">
        <v>40</v>
      </c>
      <c r="I418">
        <v>20</v>
      </c>
      <c r="J418" s="4">
        <f t="shared" si="27"/>
        <v>60</v>
      </c>
      <c r="K418">
        <v>41</v>
      </c>
      <c r="L418">
        <v>99</v>
      </c>
      <c r="M418">
        <v>8.2000000000000003E-2</v>
      </c>
      <c r="N418">
        <v>1.7999999999999999E-2</v>
      </c>
      <c r="O418">
        <f t="shared" si="28"/>
        <v>6.4000000000000001E-2</v>
      </c>
      <c r="P418" s="6">
        <f t="shared" si="29"/>
        <v>0.20689655172413793</v>
      </c>
      <c r="Q418" s="6">
        <f t="shared" si="30"/>
        <v>0.73563218390804608</v>
      </c>
      <c r="R418" s="4">
        <v>0.16</v>
      </c>
      <c r="S418">
        <v>30</v>
      </c>
    </row>
    <row r="419" spans="1:19" x14ac:dyDescent="0.25">
      <c r="A419" t="s">
        <v>19</v>
      </c>
      <c r="B419">
        <v>2021</v>
      </c>
      <c r="C419">
        <v>2020</v>
      </c>
      <c r="D419" t="s">
        <v>40</v>
      </c>
      <c r="E419">
        <v>1272</v>
      </c>
      <c r="F419">
        <v>64.599999999999994</v>
      </c>
      <c r="G419">
        <v>16.8</v>
      </c>
      <c r="H419">
        <v>30</v>
      </c>
      <c r="I419">
        <v>17</v>
      </c>
      <c r="J419" s="4">
        <f t="shared" si="27"/>
        <v>47</v>
      </c>
      <c r="K419">
        <v>45</v>
      </c>
      <c r="L419">
        <v>97</v>
      </c>
      <c r="M419">
        <v>8.1000000000000003E-2</v>
      </c>
      <c r="N419">
        <v>2.4E-2</v>
      </c>
      <c r="O419">
        <f t="shared" si="28"/>
        <v>5.7000000000000002E-2</v>
      </c>
      <c r="P419" s="6">
        <f t="shared" si="29"/>
        <v>0.27586206896551729</v>
      </c>
      <c r="Q419" s="6">
        <f t="shared" si="30"/>
        <v>0.65517241379310354</v>
      </c>
      <c r="R419" s="4">
        <v>0.37</v>
      </c>
      <c r="S419">
        <v>30</v>
      </c>
    </row>
    <row r="420" spans="1:19" x14ac:dyDescent="0.25">
      <c r="A420" t="s">
        <v>89</v>
      </c>
      <c r="B420">
        <v>2021</v>
      </c>
      <c r="C420">
        <v>2020</v>
      </c>
      <c r="D420" t="s">
        <v>40</v>
      </c>
      <c r="E420">
        <v>1282</v>
      </c>
      <c r="F420">
        <v>55.5</v>
      </c>
      <c r="G420">
        <v>24.9</v>
      </c>
      <c r="H420">
        <v>36</v>
      </c>
      <c r="I420">
        <v>12</v>
      </c>
      <c r="J420" s="4">
        <f t="shared" si="27"/>
        <v>48</v>
      </c>
      <c r="K420">
        <v>51</v>
      </c>
      <c r="L420">
        <v>99</v>
      </c>
      <c r="M420">
        <v>7.0999999999999994E-2</v>
      </c>
      <c r="N420">
        <v>2.1000000000000001E-2</v>
      </c>
      <c r="O420">
        <f t="shared" si="28"/>
        <v>4.9999999999999989E-2</v>
      </c>
      <c r="P420" s="6">
        <f t="shared" si="29"/>
        <v>0.24137931034482762</v>
      </c>
      <c r="Q420" s="6">
        <f t="shared" si="30"/>
        <v>0.57471264367816088</v>
      </c>
      <c r="R420" s="4">
        <v>0.57999999999999996</v>
      </c>
      <c r="S420">
        <v>30</v>
      </c>
    </row>
    <row r="421" spans="1:19" x14ac:dyDescent="0.25">
      <c r="A421" t="s">
        <v>89</v>
      </c>
      <c r="B421">
        <v>2021</v>
      </c>
      <c r="C421">
        <v>2020</v>
      </c>
      <c r="D421" t="s">
        <v>40</v>
      </c>
      <c r="E421">
        <v>1292</v>
      </c>
      <c r="F421">
        <v>50.4</v>
      </c>
      <c r="G421">
        <v>25.6</v>
      </c>
      <c r="H421">
        <v>45</v>
      </c>
      <c r="I421">
        <v>18</v>
      </c>
      <c r="J421" s="4">
        <f t="shared" si="27"/>
        <v>63</v>
      </c>
      <c r="K421">
        <v>41</v>
      </c>
      <c r="L421">
        <v>100</v>
      </c>
      <c r="M421">
        <v>7.1999999999999995E-2</v>
      </c>
      <c r="N421">
        <v>2.3E-2</v>
      </c>
      <c r="O421">
        <f t="shared" si="28"/>
        <v>4.8999999999999995E-2</v>
      </c>
      <c r="P421" s="6">
        <f t="shared" si="29"/>
        <v>0.26436781609195403</v>
      </c>
      <c r="Q421" s="6">
        <f t="shared" si="30"/>
        <v>0.56321839080459768</v>
      </c>
      <c r="R421" s="4">
        <v>0.18</v>
      </c>
      <c r="S421">
        <v>30</v>
      </c>
    </row>
    <row r="422" spans="1:19" x14ac:dyDescent="0.25">
      <c r="A422" t="s">
        <v>9</v>
      </c>
      <c r="B422">
        <v>2021</v>
      </c>
      <c r="C422">
        <v>2020</v>
      </c>
      <c r="D422" t="s">
        <v>41</v>
      </c>
      <c r="E422">
        <v>1231</v>
      </c>
      <c r="F422">
        <v>49</v>
      </c>
      <c r="G422">
        <v>13</v>
      </c>
      <c r="H422">
        <v>41</v>
      </c>
      <c r="I422">
        <v>18</v>
      </c>
      <c r="J422" s="4">
        <f t="shared" si="27"/>
        <v>59</v>
      </c>
      <c r="K422">
        <v>51</v>
      </c>
      <c r="L422">
        <v>97</v>
      </c>
      <c r="M422">
        <v>8.2000000000000003E-2</v>
      </c>
      <c r="N422">
        <v>2.1999999999999999E-2</v>
      </c>
      <c r="O422">
        <f t="shared" si="28"/>
        <v>6.0000000000000005E-2</v>
      </c>
      <c r="P422" s="6">
        <f t="shared" si="29"/>
        <v>0.25287356321839083</v>
      </c>
      <c r="Q422" s="6">
        <f t="shared" si="30"/>
        <v>0.68965517241379326</v>
      </c>
      <c r="R422" s="4">
        <v>0.15</v>
      </c>
      <c r="S422">
        <v>30</v>
      </c>
    </row>
    <row r="423" spans="1:19" x14ac:dyDescent="0.25">
      <c r="A423" t="s">
        <v>9</v>
      </c>
      <c r="B423">
        <v>2021</v>
      </c>
      <c r="C423">
        <v>2020</v>
      </c>
      <c r="D423" t="s">
        <v>41</v>
      </c>
      <c r="E423">
        <v>1241</v>
      </c>
      <c r="F423">
        <v>47</v>
      </c>
      <c r="G423">
        <v>15</v>
      </c>
      <c r="H423">
        <v>50</v>
      </c>
      <c r="I423">
        <v>18</v>
      </c>
      <c r="J423" s="4">
        <f t="shared" si="27"/>
        <v>68</v>
      </c>
      <c r="K423">
        <v>47</v>
      </c>
      <c r="L423">
        <v>100</v>
      </c>
      <c r="M423">
        <v>7.0999999999999994E-2</v>
      </c>
      <c r="N423">
        <v>1.7999999999999999E-2</v>
      </c>
      <c r="O423">
        <f t="shared" si="28"/>
        <v>5.2999999999999992E-2</v>
      </c>
      <c r="P423" s="6">
        <f t="shared" si="29"/>
        <v>0.20689655172413793</v>
      </c>
      <c r="Q423" s="6">
        <f t="shared" si="30"/>
        <v>0.6091954022988505</v>
      </c>
      <c r="R423" s="4">
        <v>0.13</v>
      </c>
      <c r="S423">
        <v>30</v>
      </c>
    </row>
    <row r="424" spans="1:19" x14ac:dyDescent="0.25">
      <c r="A424" t="s">
        <v>9</v>
      </c>
      <c r="B424">
        <v>2021</v>
      </c>
      <c r="C424">
        <v>2020</v>
      </c>
      <c r="D424" t="s">
        <v>41</v>
      </c>
      <c r="E424">
        <v>1251</v>
      </c>
      <c r="F424">
        <v>59</v>
      </c>
      <c r="G424">
        <v>12</v>
      </c>
      <c r="H424">
        <v>31</v>
      </c>
      <c r="I424">
        <v>13</v>
      </c>
      <c r="J424" s="4">
        <f t="shared" si="27"/>
        <v>44</v>
      </c>
      <c r="K424">
        <v>51</v>
      </c>
      <c r="L424">
        <v>99</v>
      </c>
      <c r="M424">
        <v>6.2E-2</v>
      </c>
      <c r="N424">
        <v>2.5999999999999999E-2</v>
      </c>
      <c r="O424">
        <f t="shared" si="28"/>
        <v>3.6000000000000004E-2</v>
      </c>
      <c r="P424" s="6">
        <f t="shared" si="29"/>
        <v>0.2988505747126437</v>
      </c>
      <c r="Q424" s="6">
        <f t="shared" si="30"/>
        <v>0.41379310344827591</v>
      </c>
      <c r="R424" s="4">
        <v>0.14000000000000001</v>
      </c>
      <c r="S424">
        <v>30</v>
      </c>
    </row>
    <row r="425" spans="1:19" x14ac:dyDescent="0.25">
      <c r="A425" t="s">
        <v>15</v>
      </c>
      <c r="B425">
        <v>2021</v>
      </c>
      <c r="C425">
        <v>2020</v>
      </c>
      <c r="D425" t="s">
        <v>41</v>
      </c>
      <c r="E425">
        <v>1261</v>
      </c>
      <c r="F425">
        <v>50</v>
      </c>
      <c r="G425">
        <v>18</v>
      </c>
      <c r="H425">
        <v>47</v>
      </c>
      <c r="I425">
        <v>16</v>
      </c>
      <c r="J425" s="4">
        <f t="shared" si="27"/>
        <v>63</v>
      </c>
      <c r="K425">
        <v>54</v>
      </c>
      <c r="L425">
        <v>97</v>
      </c>
      <c r="M425">
        <v>6.3E-2</v>
      </c>
      <c r="N425">
        <v>2.1999999999999999E-2</v>
      </c>
      <c r="O425">
        <f t="shared" si="28"/>
        <v>4.1000000000000002E-2</v>
      </c>
      <c r="P425" s="6">
        <f t="shared" si="29"/>
        <v>0.25287356321839083</v>
      </c>
      <c r="Q425" s="6">
        <f t="shared" si="30"/>
        <v>0.47126436781609199</v>
      </c>
      <c r="R425" s="4">
        <v>0.5</v>
      </c>
      <c r="S425">
        <v>30</v>
      </c>
    </row>
    <row r="426" spans="1:19" x14ac:dyDescent="0.25">
      <c r="A426" t="s">
        <v>15</v>
      </c>
      <c r="B426">
        <v>2021</v>
      </c>
      <c r="C426">
        <v>2020</v>
      </c>
      <c r="D426" t="s">
        <v>41</v>
      </c>
      <c r="E426">
        <v>1271</v>
      </c>
      <c r="F426">
        <v>52</v>
      </c>
      <c r="G426">
        <v>17</v>
      </c>
      <c r="H426">
        <v>32</v>
      </c>
      <c r="I426">
        <v>18</v>
      </c>
      <c r="J426" s="4">
        <f t="shared" si="27"/>
        <v>50</v>
      </c>
      <c r="K426">
        <v>51</v>
      </c>
      <c r="L426">
        <v>98</v>
      </c>
      <c r="M426">
        <v>6.3E-2</v>
      </c>
      <c r="N426">
        <v>1.9E-2</v>
      </c>
      <c r="O426">
        <f t="shared" si="28"/>
        <v>4.3999999999999997E-2</v>
      </c>
      <c r="P426" s="6">
        <f t="shared" si="29"/>
        <v>0.21839080459770116</v>
      </c>
      <c r="Q426" s="6">
        <f t="shared" si="30"/>
        <v>0.50574712643678166</v>
      </c>
      <c r="R426" s="4">
        <v>0.13</v>
      </c>
      <c r="S426">
        <v>30</v>
      </c>
    </row>
    <row r="427" spans="1:19" x14ac:dyDescent="0.25">
      <c r="A427" t="s">
        <v>15</v>
      </c>
      <c r="B427">
        <v>2021</v>
      </c>
      <c r="C427">
        <v>2020</v>
      </c>
      <c r="D427" t="s">
        <v>41</v>
      </c>
      <c r="E427">
        <v>1281</v>
      </c>
      <c r="F427">
        <v>47</v>
      </c>
      <c r="G427">
        <v>12</v>
      </c>
      <c r="H427">
        <v>30</v>
      </c>
      <c r="I427">
        <v>16</v>
      </c>
      <c r="J427" s="4">
        <f t="shared" ref="J427:J490" si="31">H427+I427</f>
        <v>46</v>
      </c>
      <c r="K427">
        <v>36</v>
      </c>
      <c r="L427">
        <v>97</v>
      </c>
      <c r="M427">
        <v>7.0000000000000007E-2</v>
      </c>
      <c r="N427">
        <v>2.5999999999999999E-2</v>
      </c>
      <c r="O427">
        <f t="shared" ref="O427:O490" si="32">M427-N427</f>
        <v>4.4000000000000011E-2</v>
      </c>
      <c r="P427" s="6">
        <f t="shared" ref="P427:P490" si="33">N427/$M$2</f>
        <v>0.2988505747126437</v>
      </c>
      <c r="Q427" s="6">
        <f t="shared" ref="Q427:Q490" si="34">O427/$M$2</f>
        <v>0.50574712643678177</v>
      </c>
      <c r="R427" s="4">
        <v>0.17</v>
      </c>
      <c r="S427">
        <v>30</v>
      </c>
    </row>
    <row r="428" spans="1:19" x14ac:dyDescent="0.25">
      <c r="A428" t="s">
        <v>17</v>
      </c>
      <c r="B428">
        <v>2021</v>
      </c>
      <c r="C428">
        <v>2020</v>
      </c>
      <c r="D428" t="s">
        <v>41</v>
      </c>
      <c r="E428">
        <v>1291</v>
      </c>
      <c r="F428">
        <v>41</v>
      </c>
      <c r="G428">
        <v>18</v>
      </c>
      <c r="H428">
        <v>48</v>
      </c>
      <c r="I428">
        <v>21</v>
      </c>
      <c r="J428" s="4">
        <f t="shared" si="31"/>
        <v>69</v>
      </c>
      <c r="K428">
        <v>36</v>
      </c>
      <c r="L428">
        <v>99</v>
      </c>
      <c r="M428">
        <v>7.0999999999999994E-2</v>
      </c>
      <c r="N428">
        <v>2.1999999999999999E-2</v>
      </c>
      <c r="O428">
        <f t="shared" si="32"/>
        <v>4.8999999999999995E-2</v>
      </c>
      <c r="P428" s="6">
        <f t="shared" si="33"/>
        <v>0.25287356321839083</v>
      </c>
      <c r="Q428" s="6">
        <f t="shared" si="34"/>
        <v>0.56321839080459768</v>
      </c>
      <c r="R428" s="4">
        <v>0.35</v>
      </c>
      <c r="S428">
        <v>30</v>
      </c>
    </row>
    <row r="429" spans="1:19" x14ac:dyDescent="0.25">
      <c r="A429" t="s">
        <v>17</v>
      </c>
      <c r="B429">
        <v>2021</v>
      </c>
      <c r="C429">
        <v>2020</v>
      </c>
      <c r="D429" t="s">
        <v>41</v>
      </c>
      <c r="E429">
        <v>1292</v>
      </c>
      <c r="F429">
        <v>44</v>
      </c>
      <c r="G429">
        <v>14</v>
      </c>
      <c r="H429">
        <v>50</v>
      </c>
      <c r="I429">
        <v>15</v>
      </c>
      <c r="J429" s="4">
        <f t="shared" si="31"/>
        <v>65</v>
      </c>
      <c r="K429">
        <v>49</v>
      </c>
      <c r="L429">
        <v>100</v>
      </c>
      <c r="M429">
        <v>8.2000000000000003E-2</v>
      </c>
      <c r="N429">
        <v>0.02</v>
      </c>
      <c r="O429">
        <f t="shared" si="32"/>
        <v>6.2E-2</v>
      </c>
      <c r="P429" s="6">
        <f t="shared" si="33"/>
        <v>0.22988505747126439</v>
      </c>
      <c r="Q429" s="6">
        <f t="shared" si="34"/>
        <v>0.71264367816091956</v>
      </c>
      <c r="R429" s="4">
        <v>0.25</v>
      </c>
      <c r="S429">
        <v>30</v>
      </c>
    </row>
    <row r="430" spans="1:19" x14ac:dyDescent="0.25">
      <c r="A430" t="s">
        <v>87</v>
      </c>
      <c r="B430">
        <v>2021</v>
      </c>
      <c r="C430">
        <v>2020</v>
      </c>
      <c r="D430" t="s">
        <v>41</v>
      </c>
      <c r="E430">
        <v>1232</v>
      </c>
      <c r="F430">
        <v>54</v>
      </c>
      <c r="G430">
        <v>16</v>
      </c>
      <c r="H430">
        <v>47</v>
      </c>
      <c r="I430">
        <v>18</v>
      </c>
      <c r="J430" s="4">
        <f t="shared" si="31"/>
        <v>65</v>
      </c>
      <c r="K430">
        <v>44</v>
      </c>
      <c r="L430">
        <v>98</v>
      </c>
      <c r="M430">
        <v>8.4000000000000005E-2</v>
      </c>
      <c r="N430">
        <v>2.1999999999999999E-2</v>
      </c>
      <c r="O430">
        <f t="shared" si="32"/>
        <v>6.2000000000000006E-2</v>
      </c>
      <c r="P430" s="6">
        <f t="shared" si="33"/>
        <v>0.25287356321839083</v>
      </c>
      <c r="Q430" s="6">
        <f t="shared" si="34"/>
        <v>0.71264367816091967</v>
      </c>
      <c r="R430" s="4">
        <v>0.28000000000000003</v>
      </c>
      <c r="S430">
        <v>30</v>
      </c>
    </row>
    <row r="431" spans="1:19" x14ac:dyDescent="0.25">
      <c r="A431" t="s">
        <v>88</v>
      </c>
      <c r="B431">
        <v>2021</v>
      </c>
      <c r="C431">
        <v>2020</v>
      </c>
      <c r="D431" t="s">
        <v>41</v>
      </c>
      <c r="E431">
        <v>1242</v>
      </c>
      <c r="F431">
        <v>56</v>
      </c>
      <c r="G431">
        <v>18</v>
      </c>
      <c r="H431">
        <v>39</v>
      </c>
      <c r="I431">
        <v>13</v>
      </c>
      <c r="J431" s="4">
        <f t="shared" si="31"/>
        <v>52</v>
      </c>
      <c r="K431">
        <v>31</v>
      </c>
      <c r="L431">
        <v>100</v>
      </c>
      <c r="M431">
        <v>8.3000000000000004E-2</v>
      </c>
      <c r="N431">
        <v>2.5999999999999999E-2</v>
      </c>
      <c r="O431">
        <f t="shared" si="32"/>
        <v>5.7000000000000009E-2</v>
      </c>
      <c r="P431" s="6">
        <f t="shared" si="33"/>
        <v>0.2988505747126437</v>
      </c>
      <c r="Q431" s="6">
        <f t="shared" si="34"/>
        <v>0.65517241379310365</v>
      </c>
      <c r="R431" s="4">
        <v>0.37</v>
      </c>
      <c r="S431">
        <v>30</v>
      </c>
    </row>
    <row r="432" spans="1:19" x14ac:dyDescent="0.25">
      <c r="A432" t="s">
        <v>88</v>
      </c>
      <c r="B432">
        <v>2021</v>
      </c>
      <c r="C432">
        <v>2020</v>
      </c>
      <c r="D432" t="s">
        <v>41</v>
      </c>
      <c r="E432">
        <v>1252</v>
      </c>
      <c r="F432">
        <v>42</v>
      </c>
      <c r="G432">
        <v>16</v>
      </c>
      <c r="H432">
        <v>41</v>
      </c>
      <c r="I432">
        <v>20</v>
      </c>
      <c r="J432" s="4">
        <f t="shared" si="31"/>
        <v>61</v>
      </c>
      <c r="K432">
        <v>55</v>
      </c>
      <c r="L432">
        <v>98</v>
      </c>
      <c r="M432">
        <v>8.4000000000000005E-2</v>
      </c>
      <c r="N432">
        <v>2.3E-2</v>
      </c>
      <c r="O432">
        <f t="shared" si="32"/>
        <v>6.1000000000000006E-2</v>
      </c>
      <c r="P432" s="6">
        <f t="shared" si="33"/>
        <v>0.26436781609195403</v>
      </c>
      <c r="Q432" s="6">
        <f t="shared" si="34"/>
        <v>0.70114942528735646</v>
      </c>
      <c r="R432" s="4">
        <v>0.39</v>
      </c>
      <c r="S432">
        <v>30</v>
      </c>
    </row>
    <row r="433" spans="1:19" x14ac:dyDescent="0.25">
      <c r="A433" t="s">
        <v>19</v>
      </c>
      <c r="B433">
        <v>2021</v>
      </c>
      <c r="C433">
        <v>2020</v>
      </c>
      <c r="D433" t="s">
        <v>41</v>
      </c>
      <c r="E433">
        <v>1262</v>
      </c>
      <c r="F433">
        <v>44</v>
      </c>
      <c r="G433">
        <v>15</v>
      </c>
      <c r="H433">
        <v>49</v>
      </c>
      <c r="I433">
        <v>14</v>
      </c>
      <c r="J433" s="4">
        <f t="shared" si="31"/>
        <v>63</v>
      </c>
      <c r="K433">
        <v>44</v>
      </c>
      <c r="L433">
        <v>98</v>
      </c>
      <c r="M433">
        <v>8.5000000000000006E-2</v>
      </c>
      <c r="N433">
        <v>2.1999999999999999E-2</v>
      </c>
      <c r="O433">
        <f t="shared" si="32"/>
        <v>6.3E-2</v>
      </c>
      <c r="P433" s="6">
        <f t="shared" si="33"/>
        <v>0.25287356321839083</v>
      </c>
      <c r="Q433" s="6">
        <f t="shared" si="34"/>
        <v>0.72413793103448276</v>
      </c>
      <c r="R433" s="4">
        <v>0.4</v>
      </c>
      <c r="S433">
        <v>30</v>
      </c>
    </row>
    <row r="434" spans="1:19" x14ac:dyDescent="0.25">
      <c r="A434" t="s">
        <v>19</v>
      </c>
      <c r="B434">
        <v>2021</v>
      </c>
      <c r="C434">
        <v>2020</v>
      </c>
      <c r="D434" t="s">
        <v>41</v>
      </c>
      <c r="E434">
        <v>1272</v>
      </c>
      <c r="F434">
        <v>38</v>
      </c>
      <c r="G434">
        <v>15</v>
      </c>
      <c r="H434">
        <v>37</v>
      </c>
      <c r="I434">
        <v>15</v>
      </c>
      <c r="J434" s="4">
        <f t="shared" si="31"/>
        <v>52</v>
      </c>
      <c r="K434">
        <v>57</v>
      </c>
      <c r="L434">
        <v>98</v>
      </c>
      <c r="M434">
        <v>6.6000000000000003E-2</v>
      </c>
      <c r="N434">
        <v>0.02</v>
      </c>
      <c r="O434">
        <f t="shared" si="32"/>
        <v>4.5999999999999999E-2</v>
      </c>
      <c r="P434" s="6">
        <f t="shared" si="33"/>
        <v>0.22988505747126439</v>
      </c>
      <c r="Q434" s="6">
        <f t="shared" si="34"/>
        <v>0.52873563218390807</v>
      </c>
      <c r="R434" s="4">
        <v>0.48</v>
      </c>
      <c r="S434">
        <v>30</v>
      </c>
    </row>
    <row r="435" spans="1:19" x14ac:dyDescent="0.25">
      <c r="A435" t="s">
        <v>89</v>
      </c>
      <c r="B435">
        <v>2021</v>
      </c>
      <c r="C435">
        <v>2020</v>
      </c>
      <c r="D435" t="s">
        <v>41</v>
      </c>
      <c r="E435">
        <v>1282</v>
      </c>
      <c r="F435">
        <v>53</v>
      </c>
      <c r="G435">
        <v>15</v>
      </c>
      <c r="H435">
        <v>42</v>
      </c>
      <c r="I435">
        <v>14</v>
      </c>
      <c r="J435" s="4">
        <f t="shared" si="31"/>
        <v>56</v>
      </c>
      <c r="K435">
        <v>42</v>
      </c>
      <c r="L435">
        <v>100</v>
      </c>
      <c r="M435">
        <v>8.8999999999999996E-2</v>
      </c>
      <c r="N435">
        <v>2.1999999999999999E-2</v>
      </c>
      <c r="O435">
        <f t="shared" si="32"/>
        <v>6.7000000000000004E-2</v>
      </c>
      <c r="P435" s="6">
        <f t="shared" si="33"/>
        <v>0.25287356321839083</v>
      </c>
      <c r="Q435" s="6">
        <f t="shared" si="34"/>
        <v>0.77011494252873569</v>
      </c>
      <c r="R435" s="4">
        <v>0.26</v>
      </c>
      <c r="S435">
        <v>30</v>
      </c>
    </row>
    <row r="436" spans="1:19" x14ac:dyDescent="0.25">
      <c r="A436" t="s">
        <v>89</v>
      </c>
      <c r="B436">
        <v>2021</v>
      </c>
      <c r="C436">
        <v>2020</v>
      </c>
      <c r="D436" t="s">
        <v>41</v>
      </c>
      <c r="E436">
        <v>1292</v>
      </c>
      <c r="F436">
        <v>44</v>
      </c>
      <c r="G436">
        <v>15</v>
      </c>
      <c r="H436">
        <v>31</v>
      </c>
      <c r="I436">
        <v>19</v>
      </c>
      <c r="J436" s="4">
        <f t="shared" si="31"/>
        <v>50</v>
      </c>
      <c r="K436">
        <v>39</v>
      </c>
      <c r="L436">
        <v>100</v>
      </c>
      <c r="M436">
        <v>7.5999999999999998E-2</v>
      </c>
      <c r="N436">
        <v>0.02</v>
      </c>
      <c r="O436">
        <f t="shared" si="32"/>
        <v>5.5999999999999994E-2</v>
      </c>
      <c r="P436" s="6">
        <f t="shared" si="33"/>
        <v>0.22988505747126439</v>
      </c>
      <c r="Q436" s="6">
        <f t="shared" si="34"/>
        <v>0.64367816091954022</v>
      </c>
      <c r="R436" s="4">
        <v>0.36</v>
      </c>
      <c r="S436">
        <v>30</v>
      </c>
    </row>
    <row r="437" spans="1:19" x14ac:dyDescent="0.25">
      <c r="A437" t="s">
        <v>9</v>
      </c>
      <c r="B437">
        <v>2021</v>
      </c>
      <c r="C437">
        <v>2020</v>
      </c>
      <c r="D437" t="s">
        <v>42</v>
      </c>
      <c r="E437">
        <v>1231</v>
      </c>
      <c r="F437">
        <v>42</v>
      </c>
      <c r="G437">
        <v>11</v>
      </c>
      <c r="H437">
        <v>39</v>
      </c>
      <c r="I437">
        <v>15</v>
      </c>
      <c r="J437" s="4">
        <f t="shared" si="31"/>
        <v>54</v>
      </c>
      <c r="K437">
        <v>41</v>
      </c>
      <c r="L437">
        <v>94</v>
      </c>
      <c r="M437">
        <v>8.3000000000000004E-2</v>
      </c>
      <c r="N437">
        <v>2.5999999999999999E-2</v>
      </c>
      <c r="O437">
        <f t="shared" si="32"/>
        <v>5.7000000000000009E-2</v>
      </c>
      <c r="P437" s="6">
        <f t="shared" si="33"/>
        <v>0.2988505747126437</v>
      </c>
      <c r="Q437" s="6">
        <f t="shared" si="34"/>
        <v>0.65517241379310365</v>
      </c>
      <c r="R437" s="4">
        <v>0.34</v>
      </c>
      <c r="S437">
        <v>30</v>
      </c>
    </row>
    <row r="438" spans="1:19" x14ac:dyDescent="0.25">
      <c r="A438" t="s">
        <v>9</v>
      </c>
      <c r="B438">
        <v>2021</v>
      </c>
      <c r="C438">
        <v>2020</v>
      </c>
      <c r="D438" t="s">
        <v>42</v>
      </c>
      <c r="E438">
        <v>1241</v>
      </c>
      <c r="F438">
        <v>44</v>
      </c>
      <c r="G438">
        <v>9</v>
      </c>
      <c r="H438">
        <v>45</v>
      </c>
      <c r="I438">
        <v>17</v>
      </c>
      <c r="J438" s="4">
        <f t="shared" si="31"/>
        <v>62</v>
      </c>
      <c r="K438">
        <v>57</v>
      </c>
      <c r="L438">
        <v>96</v>
      </c>
      <c r="M438">
        <v>6.7000000000000004E-2</v>
      </c>
      <c r="N438">
        <v>2.1000000000000001E-2</v>
      </c>
      <c r="O438">
        <f t="shared" si="32"/>
        <v>4.5999999999999999E-2</v>
      </c>
      <c r="P438" s="6">
        <f t="shared" si="33"/>
        <v>0.24137931034482762</v>
      </c>
      <c r="Q438" s="6">
        <f t="shared" si="34"/>
        <v>0.52873563218390807</v>
      </c>
      <c r="R438" s="4">
        <v>0.48</v>
      </c>
      <c r="S438">
        <v>30</v>
      </c>
    </row>
    <row r="439" spans="1:19" x14ac:dyDescent="0.25">
      <c r="A439" t="s">
        <v>9</v>
      </c>
      <c r="B439">
        <v>2021</v>
      </c>
      <c r="C439">
        <v>2020</v>
      </c>
      <c r="D439" t="s">
        <v>42</v>
      </c>
      <c r="E439">
        <v>1251</v>
      </c>
      <c r="F439">
        <v>32</v>
      </c>
      <c r="G439">
        <v>11</v>
      </c>
      <c r="H439">
        <v>43</v>
      </c>
      <c r="I439">
        <v>20</v>
      </c>
      <c r="J439" s="4">
        <f t="shared" si="31"/>
        <v>63</v>
      </c>
      <c r="K439">
        <v>58</v>
      </c>
      <c r="L439">
        <v>94</v>
      </c>
      <c r="M439">
        <v>7.2999999999999995E-2</v>
      </c>
      <c r="N439">
        <v>1.9E-2</v>
      </c>
      <c r="O439">
        <f t="shared" si="32"/>
        <v>5.3999999999999992E-2</v>
      </c>
      <c r="P439" s="6">
        <f t="shared" si="33"/>
        <v>0.21839080459770116</v>
      </c>
      <c r="Q439" s="6">
        <f t="shared" si="34"/>
        <v>0.6206896551724137</v>
      </c>
      <c r="R439" s="4">
        <v>0.15</v>
      </c>
      <c r="S439">
        <v>30</v>
      </c>
    </row>
    <row r="440" spans="1:19" x14ac:dyDescent="0.25">
      <c r="A440" t="s">
        <v>15</v>
      </c>
      <c r="B440">
        <v>2021</v>
      </c>
      <c r="C440">
        <v>2020</v>
      </c>
      <c r="D440" t="s">
        <v>42</v>
      </c>
      <c r="E440">
        <v>1261</v>
      </c>
      <c r="F440">
        <v>31</v>
      </c>
      <c r="G440">
        <v>9</v>
      </c>
      <c r="H440">
        <v>33</v>
      </c>
      <c r="I440">
        <v>16</v>
      </c>
      <c r="J440" s="4">
        <f t="shared" si="31"/>
        <v>49</v>
      </c>
      <c r="K440">
        <v>44</v>
      </c>
      <c r="L440">
        <v>98</v>
      </c>
      <c r="M440">
        <v>6.7000000000000004E-2</v>
      </c>
      <c r="N440">
        <v>2.1999999999999999E-2</v>
      </c>
      <c r="O440">
        <f t="shared" si="32"/>
        <v>4.5000000000000005E-2</v>
      </c>
      <c r="P440" s="6">
        <f t="shared" si="33"/>
        <v>0.25287356321839083</v>
      </c>
      <c r="Q440" s="6">
        <f t="shared" si="34"/>
        <v>0.51724137931034497</v>
      </c>
      <c r="R440" s="4">
        <v>0.19</v>
      </c>
      <c r="S440">
        <v>30</v>
      </c>
    </row>
    <row r="441" spans="1:19" x14ac:dyDescent="0.25">
      <c r="A441" t="s">
        <v>15</v>
      </c>
      <c r="B441">
        <v>2021</v>
      </c>
      <c r="C441">
        <v>2020</v>
      </c>
      <c r="D441" t="s">
        <v>42</v>
      </c>
      <c r="E441">
        <v>1271</v>
      </c>
      <c r="F441">
        <v>27</v>
      </c>
      <c r="G441">
        <v>11</v>
      </c>
      <c r="H441">
        <v>45</v>
      </c>
      <c r="I441">
        <v>19</v>
      </c>
      <c r="J441" s="4">
        <f t="shared" si="31"/>
        <v>64</v>
      </c>
      <c r="K441">
        <v>50</v>
      </c>
      <c r="L441">
        <v>96</v>
      </c>
      <c r="M441">
        <v>7.0000000000000007E-2</v>
      </c>
      <c r="N441">
        <v>2.4E-2</v>
      </c>
      <c r="O441">
        <f t="shared" si="32"/>
        <v>4.6000000000000006E-2</v>
      </c>
      <c r="P441" s="6">
        <f t="shared" si="33"/>
        <v>0.27586206896551729</v>
      </c>
      <c r="Q441" s="6">
        <f t="shared" si="34"/>
        <v>0.52873563218390818</v>
      </c>
      <c r="R441" s="4">
        <v>0.54</v>
      </c>
      <c r="S441">
        <v>30</v>
      </c>
    </row>
    <row r="442" spans="1:19" x14ac:dyDescent="0.25">
      <c r="A442" t="s">
        <v>15</v>
      </c>
      <c r="B442">
        <v>2021</v>
      </c>
      <c r="C442">
        <v>2020</v>
      </c>
      <c r="D442" t="s">
        <v>42</v>
      </c>
      <c r="E442">
        <v>1281</v>
      </c>
      <c r="F442">
        <v>38</v>
      </c>
      <c r="G442">
        <v>12</v>
      </c>
      <c r="H442">
        <v>38</v>
      </c>
      <c r="I442">
        <v>15</v>
      </c>
      <c r="J442" s="4">
        <f t="shared" si="31"/>
        <v>53</v>
      </c>
      <c r="K442">
        <v>44</v>
      </c>
      <c r="L442">
        <v>99</v>
      </c>
      <c r="M442">
        <v>6.8000000000000005E-2</v>
      </c>
      <c r="N442">
        <v>1.7999999999999999E-2</v>
      </c>
      <c r="O442">
        <f t="shared" si="32"/>
        <v>0.05</v>
      </c>
      <c r="P442" s="6">
        <f t="shared" si="33"/>
        <v>0.20689655172413793</v>
      </c>
      <c r="Q442" s="6">
        <f t="shared" si="34"/>
        <v>0.57471264367816099</v>
      </c>
      <c r="R442" s="4">
        <v>0.57999999999999996</v>
      </c>
      <c r="S442">
        <v>30</v>
      </c>
    </row>
    <row r="443" spans="1:19" x14ac:dyDescent="0.25">
      <c r="A443" t="s">
        <v>17</v>
      </c>
      <c r="B443">
        <v>2021</v>
      </c>
      <c r="C443">
        <v>2020</v>
      </c>
      <c r="D443" t="s">
        <v>42</v>
      </c>
      <c r="E443">
        <v>1291</v>
      </c>
      <c r="F443">
        <v>27</v>
      </c>
      <c r="G443">
        <v>12</v>
      </c>
      <c r="H443">
        <v>44</v>
      </c>
      <c r="I443">
        <v>17</v>
      </c>
      <c r="J443" s="4">
        <f t="shared" si="31"/>
        <v>61</v>
      </c>
      <c r="K443">
        <v>48</v>
      </c>
      <c r="L443">
        <v>96</v>
      </c>
      <c r="M443">
        <v>6.2E-2</v>
      </c>
      <c r="N443">
        <v>1.7999999999999999E-2</v>
      </c>
      <c r="O443">
        <f t="shared" si="32"/>
        <v>4.3999999999999997E-2</v>
      </c>
      <c r="P443" s="6">
        <f t="shared" si="33"/>
        <v>0.20689655172413793</v>
      </c>
      <c r="Q443" s="6">
        <f t="shared" si="34"/>
        <v>0.50574712643678166</v>
      </c>
      <c r="R443" s="4">
        <v>0.23</v>
      </c>
      <c r="S443">
        <v>30</v>
      </c>
    </row>
    <row r="444" spans="1:19" x14ac:dyDescent="0.25">
      <c r="A444" t="s">
        <v>17</v>
      </c>
      <c r="B444">
        <v>2021</v>
      </c>
      <c r="C444">
        <v>2020</v>
      </c>
      <c r="D444" t="s">
        <v>42</v>
      </c>
      <c r="E444">
        <v>1292</v>
      </c>
      <c r="F444">
        <v>43</v>
      </c>
      <c r="G444">
        <v>10</v>
      </c>
      <c r="H444">
        <v>46</v>
      </c>
      <c r="I444">
        <v>20</v>
      </c>
      <c r="J444" s="4">
        <f t="shared" si="31"/>
        <v>66</v>
      </c>
      <c r="K444">
        <v>58</v>
      </c>
      <c r="L444">
        <v>99</v>
      </c>
      <c r="M444">
        <v>0.06</v>
      </c>
      <c r="N444">
        <v>2.5000000000000001E-2</v>
      </c>
      <c r="O444">
        <f t="shared" si="32"/>
        <v>3.4999999999999996E-2</v>
      </c>
      <c r="P444" s="6">
        <f t="shared" si="33"/>
        <v>0.2873563218390805</v>
      </c>
      <c r="Q444" s="6">
        <f t="shared" si="34"/>
        <v>0.40229885057471265</v>
      </c>
      <c r="R444" s="4">
        <v>0.35</v>
      </c>
      <c r="S444">
        <v>30</v>
      </c>
    </row>
    <row r="445" spans="1:19" x14ac:dyDescent="0.25">
      <c r="A445" t="s">
        <v>87</v>
      </c>
      <c r="B445">
        <v>2021</v>
      </c>
      <c r="C445">
        <v>2020</v>
      </c>
      <c r="D445" t="s">
        <v>42</v>
      </c>
      <c r="E445">
        <v>1232</v>
      </c>
      <c r="F445">
        <v>39</v>
      </c>
      <c r="G445">
        <v>12</v>
      </c>
      <c r="H445">
        <v>33</v>
      </c>
      <c r="I445">
        <v>20</v>
      </c>
      <c r="J445" s="4">
        <f t="shared" si="31"/>
        <v>53</v>
      </c>
      <c r="K445">
        <v>39</v>
      </c>
      <c r="L445">
        <v>100</v>
      </c>
      <c r="M445">
        <v>7.8E-2</v>
      </c>
      <c r="N445">
        <v>1.9E-2</v>
      </c>
      <c r="O445">
        <f t="shared" si="32"/>
        <v>5.8999999999999997E-2</v>
      </c>
      <c r="P445" s="6">
        <f t="shared" si="33"/>
        <v>0.21839080459770116</v>
      </c>
      <c r="Q445" s="6">
        <f t="shared" si="34"/>
        <v>0.67816091954022995</v>
      </c>
      <c r="R445" s="4">
        <v>0.33</v>
      </c>
      <c r="S445">
        <v>30</v>
      </c>
    </row>
    <row r="446" spans="1:19" x14ac:dyDescent="0.25">
      <c r="A446" t="s">
        <v>88</v>
      </c>
      <c r="B446">
        <v>2021</v>
      </c>
      <c r="C446">
        <v>2020</v>
      </c>
      <c r="D446" t="s">
        <v>42</v>
      </c>
      <c r="E446">
        <v>1242</v>
      </c>
      <c r="F446">
        <v>33</v>
      </c>
      <c r="G446">
        <v>14</v>
      </c>
      <c r="H446">
        <v>47</v>
      </c>
      <c r="I446">
        <v>17</v>
      </c>
      <c r="J446" s="4">
        <f t="shared" si="31"/>
        <v>64</v>
      </c>
      <c r="K446">
        <v>58</v>
      </c>
      <c r="L446">
        <v>97</v>
      </c>
      <c r="M446">
        <v>8.2000000000000003E-2</v>
      </c>
      <c r="N446">
        <v>2.1000000000000001E-2</v>
      </c>
      <c r="O446">
        <f t="shared" si="32"/>
        <v>6.0999999999999999E-2</v>
      </c>
      <c r="P446" s="6">
        <f t="shared" si="33"/>
        <v>0.24137931034482762</v>
      </c>
      <c r="Q446" s="6">
        <f t="shared" si="34"/>
        <v>0.70114942528735635</v>
      </c>
      <c r="R446" s="4">
        <v>0.38</v>
      </c>
      <c r="S446">
        <v>30</v>
      </c>
    </row>
    <row r="447" spans="1:19" x14ac:dyDescent="0.25">
      <c r="A447" t="s">
        <v>88</v>
      </c>
      <c r="B447">
        <v>2021</v>
      </c>
      <c r="C447">
        <v>2020</v>
      </c>
      <c r="D447" t="s">
        <v>42</v>
      </c>
      <c r="E447">
        <v>1252</v>
      </c>
      <c r="F447">
        <v>28</v>
      </c>
      <c r="G447">
        <v>13</v>
      </c>
      <c r="H447">
        <v>35</v>
      </c>
      <c r="I447">
        <v>14</v>
      </c>
      <c r="J447" s="4">
        <f t="shared" si="31"/>
        <v>49</v>
      </c>
      <c r="K447">
        <v>44</v>
      </c>
      <c r="L447">
        <v>94</v>
      </c>
      <c r="M447">
        <v>7.9000000000000001E-2</v>
      </c>
      <c r="N447">
        <v>2.5999999999999999E-2</v>
      </c>
      <c r="O447">
        <f t="shared" si="32"/>
        <v>5.3000000000000005E-2</v>
      </c>
      <c r="P447" s="6">
        <f t="shared" si="33"/>
        <v>0.2988505747126437</v>
      </c>
      <c r="Q447" s="6">
        <f t="shared" si="34"/>
        <v>0.60919540229885072</v>
      </c>
      <c r="R447" s="4">
        <v>0.49</v>
      </c>
      <c r="S447">
        <v>30</v>
      </c>
    </row>
    <row r="448" spans="1:19" x14ac:dyDescent="0.25">
      <c r="A448" t="s">
        <v>19</v>
      </c>
      <c r="B448">
        <v>2021</v>
      </c>
      <c r="C448">
        <v>2020</v>
      </c>
      <c r="D448" t="s">
        <v>42</v>
      </c>
      <c r="E448">
        <v>1262</v>
      </c>
      <c r="F448">
        <v>33</v>
      </c>
      <c r="G448">
        <v>11</v>
      </c>
      <c r="H448">
        <v>37</v>
      </c>
      <c r="I448">
        <v>15</v>
      </c>
      <c r="J448" s="4">
        <f t="shared" si="31"/>
        <v>52</v>
      </c>
      <c r="K448">
        <v>40</v>
      </c>
      <c r="L448">
        <v>96</v>
      </c>
      <c r="M448">
        <v>0.06</v>
      </c>
      <c r="N448">
        <v>1.7999999999999999E-2</v>
      </c>
      <c r="O448">
        <f t="shared" si="32"/>
        <v>4.1999999999999996E-2</v>
      </c>
      <c r="P448" s="6">
        <f t="shared" si="33"/>
        <v>0.20689655172413793</v>
      </c>
      <c r="Q448" s="6">
        <f t="shared" si="34"/>
        <v>0.48275862068965514</v>
      </c>
      <c r="R448" s="4">
        <v>0.41</v>
      </c>
      <c r="S448">
        <v>30</v>
      </c>
    </row>
    <row r="449" spans="1:19" x14ac:dyDescent="0.25">
      <c r="A449" t="s">
        <v>19</v>
      </c>
      <c r="B449">
        <v>2021</v>
      </c>
      <c r="C449">
        <v>2020</v>
      </c>
      <c r="D449" t="s">
        <v>42</v>
      </c>
      <c r="E449">
        <v>1272</v>
      </c>
      <c r="F449">
        <v>35</v>
      </c>
      <c r="G449">
        <v>10</v>
      </c>
      <c r="H449">
        <v>46</v>
      </c>
      <c r="I449">
        <v>12</v>
      </c>
      <c r="J449" s="4">
        <f t="shared" si="31"/>
        <v>58</v>
      </c>
      <c r="K449">
        <v>41</v>
      </c>
      <c r="L449">
        <v>97</v>
      </c>
      <c r="M449">
        <v>7.8E-2</v>
      </c>
      <c r="N449">
        <v>2.4E-2</v>
      </c>
      <c r="O449">
        <f t="shared" si="32"/>
        <v>5.3999999999999999E-2</v>
      </c>
      <c r="P449" s="6">
        <f t="shared" si="33"/>
        <v>0.27586206896551729</v>
      </c>
      <c r="Q449" s="6">
        <f t="shared" si="34"/>
        <v>0.62068965517241381</v>
      </c>
      <c r="R449" s="4">
        <v>0.24</v>
      </c>
      <c r="S449">
        <v>30</v>
      </c>
    </row>
    <row r="450" spans="1:19" x14ac:dyDescent="0.25">
      <c r="A450" t="s">
        <v>89</v>
      </c>
      <c r="B450">
        <v>2021</v>
      </c>
      <c r="C450">
        <v>2020</v>
      </c>
      <c r="D450" t="s">
        <v>42</v>
      </c>
      <c r="E450">
        <v>1282</v>
      </c>
      <c r="F450">
        <v>33</v>
      </c>
      <c r="G450">
        <v>13</v>
      </c>
      <c r="H450">
        <v>39</v>
      </c>
      <c r="I450">
        <v>16</v>
      </c>
      <c r="J450" s="4">
        <f t="shared" si="31"/>
        <v>55</v>
      </c>
      <c r="K450">
        <v>54</v>
      </c>
      <c r="L450">
        <v>100</v>
      </c>
      <c r="M450">
        <v>7.0000000000000007E-2</v>
      </c>
      <c r="N450">
        <v>2.3E-2</v>
      </c>
      <c r="O450">
        <f t="shared" si="32"/>
        <v>4.7000000000000007E-2</v>
      </c>
      <c r="P450" s="6">
        <f t="shared" si="33"/>
        <v>0.26436781609195403</v>
      </c>
      <c r="Q450" s="6">
        <f t="shared" si="34"/>
        <v>0.54022988505747138</v>
      </c>
      <c r="R450" s="4">
        <v>0.52</v>
      </c>
      <c r="S450">
        <v>30</v>
      </c>
    </row>
    <row r="451" spans="1:19" x14ac:dyDescent="0.25">
      <c r="A451" t="s">
        <v>89</v>
      </c>
      <c r="B451">
        <v>2021</v>
      </c>
      <c r="C451">
        <v>2020</v>
      </c>
      <c r="D451" t="s">
        <v>42</v>
      </c>
      <c r="E451">
        <v>1292</v>
      </c>
      <c r="F451">
        <v>40</v>
      </c>
      <c r="G451">
        <v>12</v>
      </c>
      <c r="H451">
        <v>32</v>
      </c>
      <c r="I451">
        <v>14</v>
      </c>
      <c r="J451" s="4">
        <f t="shared" si="31"/>
        <v>46</v>
      </c>
      <c r="K451">
        <v>57</v>
      </c>
      <c r="L451">
        <v>100</v>
      </c>
      <c r="M451">
        <v>6.8000000000000005E-2</v>
      </c>
      <c r="N451">
        <v>1.9E-2</v>
      </c>
      <c r="O451">
        <f t="shared" si="32"/>
        <v>4.9000000000000002E-2</v>
      </c>
      <c r="P451" s="6">
        <f t="shared" si="33"/>
        <v>0.21839080459770116</v>
      </c>
      <c r="Q451" s="6">
        <f t="shared" si="34"/>
        <v>0.56321839080459779</v>
      </c>
      <c r="R451" s="4">
        <v>0.31</v>
      </c>
      <c r="S451">
        <v>30</v>
      </c>
    </row>
    <row r="452" spans="1:19" x14ac:dyDescent="0.25">
      <c r="A452" t="s">
        <v>9</v>
      </c>
      <c r="B452">
        <v>2021</v>
      </c>
      <c r="C452">
        <v>2020</v>
      </c>
      <c r="D452" t="s">
        <v>43</v>
      </c>
      <c r="E452">
        <v>1231</v>
      </c>
      <c r="F452">
        <v>17</v>
      </c>
      <c r="G452">
        <v>10</v>
      </c>
      <c r="H452">
        <v>43</v>
      </c>
      <c r="I452">
        <v>14</v>
      </c>
      <c r="J452" s="4">
        <f t="shared" si="31"/>
        <v>57</v>
      </c>
      <c r="K452">
        <v>50</v>
      </c>
      <c r="L452">
        <v>98</v>
      </c>
      <c r="M452">
        <v>6.8000000000000005E-2</v>
      </c>
      <c r="N452">
        <v>2.1000000000000001E-2</v>
      </c>
      <c r="O452">
        <f t="shared" si="32"/>
        <v>4.7E-2</v>
      </c>
      <c r="P452" s="6">
        <f t="shared" si="33"/>
        <v>0.24137931034482762</v>
      </c>
      <c r="Q452" s="6">
        <f t="shared" si="34"/>
        <v>0.54022988505747127</v>
      </c>
      <c r="R452" s="4">
        <v>0.24</v>
      </c>
      <c r="S452">
        <v>30</v>
      </c>
    </row>
    <row r="453" spans="1:19" x14ac:dyDescent="0.25">
      <c r="A453" t="s">
        <v>9</v>
      </c>
      <c r="B453">
        <v>2021</v>
      </c>
      <c r="C453">
        <v>2020</v>
      </c>
      <c r="D453" t="s">
        <v>43</v>
      </c>
      <c r="E453">
        <v>1241</v>
      </c>
      <c r="F453">
        <v>23</v>
      </c>
      <c r="G453">
        <v>10</v>
      </c>
      <c r="H453">
        <v>31</v>
      </c>
      <c r="I453">
        <v>22</v>
      </c>
      <c r="J453" s="4">
        <f t="shared" si="31"/>
        <v>53</v>
      </c>
      <c r="K453">
        <v>54</v>
      </c>
      <c r="L453">
        <v>94</v>
      </c>
      <c r="M453">
        <v>7.0000000000000007E-2</v>
      </c>
      <c r="N453">
        <v>2.1999999999999999E-2</v>
      </c>
      <c r="O453">
        <f t="shared" si="32"/>
        <v>4.8000000000000008E-2</v>
      </c>
      <c r="P453" s="6">
        <f t="shared" si="33"/>
        <v>0.25287356321839083</v>
      </c>
      <c r="Q453" s="6">
        <f t="shared" si="34"/>
        <v>0.55172413793103459</v>
      </c>
      <c r="R453" s="4">
        <v>0.43</v>
      </c>
      <c r="S453">
        <v>30</v>
      </c>
    </row>
    <row r="454" spans="1:19" x14ac:dyDescent="0.25">
      <c r="A454" t="s">
        <v>9</v>
      </c>
      <c r="B454">
        <v>2021</v>
      </c>
      <c r="C454">
        <v>2020</v>
      </c>
      <c r="D454" t="s">
        <v>43</v>
      </c>
      <c r="E454">
        <v>1251</v>
      </c>
      <c r="F454">
        <v>17</v>
      </c>
      <c r="G454">
        <v>14</v>
      </c>
      <c r="H454">
        <v>42</v>
      </c>
      <c r="I454">
        <v>15</v>
      </c>
      <c r="J454" s="4">
        <f t="shared" si="31"/>
        <v>57</v>
      </c>
      <c r="K454">
        <v>47</v>
      </c>
      <c r="L454">
        <v>92</v>
      </c>
      <c r="M454">
        <v>6.6000000000000003E-2</v>
      </c>
      <c r="N454">
        <v>2.5999999999999999E-2</v>
      </c>
      <c r="O454">
        <f t="shared" si="32"/>
        <v>4.0000000000000008E-2</v>
      </c>
      <c r="P454" s="6">
        <f t="shared" si="33"/>
        <v>0.2988505747126437</v>
      </c>
      <c r="Q454" s="6">
        <f t="shared" si="34"/>
        <v>0.45977011494252884</v>
      </c>
      <c r="R454" s="4">
        <v>0.16</v>
      </c>
      <c r="S454">
        <v>30</v>
      </c>
    </row>
    <row r="455" spans="1:19" x14ac:dyDescent="0.25">
      <c r="A455" t="s">
        <v>15</v>
      </c>
      <c r="B455">
        <v>2021</v>
      </c>
      <c r="C455">
        <v>2020</v>
      </c>
      <c r="D455" t="s">
        <v>43</v>
      </c>
      <c r="E455">
        <v>1261</v>
      </c>
      <c r="F455">
        <v>17</v>
      </c>
      <c r="G455">
        <v>13</v>
      </c>
      <c r="H455">
        <v>33</v>
      </c>
      <c r="I455">
        <v>21</v>
      </c>
      <c r="J455" s="4">
        <f t="shared" si="31"/>
        <v>54</v>
      </c>
      <c r="K455">
        <v>39</v>
      </c>
      <c r="L455">
        <v>92</v>
      </c>
      <c r="M455">
        <v>6.8000000000000005E-2</v>
      </c>
      <c r="N455">
        <v>2.1999999999999999E-2</v>
      </c>
      <c r="O455">
        <f t="shared" si="32"/>
        <v>4.6000000000000006E-2</v>
      </c>
      <c r="P455" s="6">
        <f t="shared" si="33"/>
        <v>0.25287356321839083</v>
      </c>
      <c r="Q455" s="6">
        <f t="shared" si="34"/>
        <v>0.52873563218390818</v>
      </c>
      <c r="R455" s="4">
        <v>0.56999999999999995</v>
      </c>
      <c r="S455">
        <v>30</v>
      </c>
    </row>
    <row r="456" spans="1:19" x14ac:dyDescent="0.25">
      <c r="A456" t="s">
        <v>15</v>
      </c>
      <c r="B456">
        <v>2021</v>
      </c>
      <c r="C456">
        <v>2020</v>
      </c>
      <c r="D456" t="s">
        <v>43</v>
      </c>
      <c r="E456">
        <v>1271</v>
      </c>
      <c r="F456">
        <v>25</v>
      </c>
      <c r="G456">
        <v>13</v>
      </c>
      <c r="H456">
        <v>35</v>
      </c>
      <c r="I456">
        <v>22</v>
      </c>
      <c r="J456" s="4">
        <f t="shared" si="31"/>
        <v>57</v>
      </c>
      <c r="K456">
        <v>36</v>
      </c>
      <c r="L456">
        <v>90</v>
      </c>
      <c r="M456">
        <v>7.3999999999999996E-2</v>
      </c>
      <c r="N456">
        <v>2.8000000000000001E-2</v>
      </c>
      <c r="O456">
        <f t="shared" si="32"/>
        <v>4.5999999999999999E-2</v>
      </c>
      <c r="P456" s="6">
        <f t="shared" si="33"/>
        <v>0.32183908045977017</v>
      </c>
      <c r="Q456" s="6">
        <f t="shared" si="34"/>
        <v>0.52873563218390807</v>
      </c>
      <c r="R456" s="4">
        <v>0.13</v>
      </c>
      <c r="S456">
        <v>30</v>
      </c>
    </row>
    <row r="457" spans="1:19" x14ac:dyDescent="0.25">
      <c r="A457" t="s">
        <v>15</v>
      </c>
      <c r="B457">
        <v>2021</v>
      </c>
      <c r="C457">
        <v>2020</v>
      </c>
      <c r="D457" t="s">
        <v>43</v>
      </c>
      <c r="E457">
        <v>1281</v>
      </c>
      <c r="F457">
        <v>17</v>
      </c>
      <c r="G457">
        <v>14</v>
      </c>
      <c r="H457">
        <v>31</v>
      </c>
      <c r="I457">
        <v>20</v>
      </c>
      <c r="J457" s="4">
        <f t="shared" si="31"/>
        <v>51</v>
      </c>
      <c r="K457">
        <v>44</v>
      </c>
      <c r="L457">
        <v>96</v>
      </c>
      <c r="M457">
        <v>5.7000000000000002E-2</v>
      </c>
      <c r="N457">
        <v>2.7E-2</v>
      </c>
      <c r="O457">
        <f t="shared" si="32"/>
        <v>3.0000000000000002E-2</v>
      </c>
      <c r="P457" s="6">
        <f t="shared" si="33"/>
        <v>0.31034482758620691</v>
      </c>
      <c r="Q457" s="6">
        <f t="shared" si="34"/>
        <v>0.34482758620689663</v>
      </c>
      <c r="R457" s="4">
        <v>0.51</v>
      </c>
      <c r="S457">
        <v>30</v>
      </c>
    </row>
    <row r="458" spans="1:19" x14ac:dyDescent="0.25">
      <c r="A458" t="s">
        <v>17</v>
      </c>
      <c r="B458">
        <v>2021</v>
      </c>
      <c r="C458">
        <v>2020</v>
      </c>
      <c r="D458" t="s">
        <v>43</v>
      </c>
      <c r="E458">
        <v>1291</v>
      </c>
      <c r="F458">
        <v>19</v>
      </c>
      <c r="G458">
        <v>9</v>
      </c>
      <c r="H458">
        <v>29</v>
      </c>
      <c r="I458">
        <v>21</v>
      </c>
      <c r="J458" s="4">
        <f t="shared" si="31"/>
        <v>50</v>
      </c>
      <c r="K458">
        <v>53</v>
      </c>
      <c r="L458">
        <v>90</v>
      </c>
      <c r="M458">
        <v>6.7000000000000004E-2</v>
      </c>
      <c r="N458">
        <v>2.5999999999999999E-2</v>
      </c>
      <c r="O458">
        <f t="shared" si="32"/>
        <v>4.1000000000000009E-2</v>
      </c>
      <c r="P458" s="6">
        <f t="shared" si="33"/>
        <v>0.2988505747126437</v>
      </c>
      <c r="Q458" s="6">
        <f t="shared" si="34"/>
        <v>0.4712643678160921</v>
      </c>
      <c r="R458" s="4">
        <v>0.34</v>
      </c>
      <c r="S458">
        <v>30</v>
      </c>
    </row>
    <row r="459" spans="1:19" x14ac:dyDescent="0.25">
      <c r="A459" t="s">
        <v>17</v>
      </c>
      <c r="B459">
        <v>2021</v>
      </c>
      <c r="C459">
        <v>2020</v>
      </c>
      <c r="D459" t="s">
        <v>43</v>
      </c>
      <c r="E459">
        <v>1292</v>
      </c>
      <c r="F459">
        <v>17</v>
      </c>
      <c r="G459">
        <v>12</v>
      </c>
      <c r="H459">
        <v>31</v>
      </c>
      <c r="I459">
        <v>18</v>
      </c>
      <c r="J459" s="4">
        <f t="shared" si="31"/>
        <v>49</v>
      </c>
      <c r="K459">
        <v>52</v>
      </c>
      <c r="L459">
        <v>97</v>
      </c>
      <c r="M459">
        <v>6.8000000000000005E-2</v>
      </c>
      <c r="N459">
        <v>2.1999999999999999E-2</v>
      </c>
      <c r="O459">
        <f t="shared" si="32"/>
        <v>4.6000000000000006E-2</v>
      </c>
      <c r="P459" s="6">
        <f t="shared" si="33"/>
        <v>0.25287356321839083</v>
      </c>
      <c r="Q459" s="6">
        <f t="shared" si="34"/>
        <v>0.52873563218390818</v>
      </c>
      <c r="R459" s="4">
        <v>0.12</v>
      </c>
      <c r="S459">
        <v>30</v>
      </c>
    </row>
    <row r="460" spans="1:19" x14ac:dyDescent="0.25">
      <c r="A460" t="s">
        <v>87</v>
      </c>
      <c r="B460">
        <v>2021</v>
      </c>
      <c r="C460">
        <v>2020</v>
      </c>
      <c r="D460" t="s">
        <v>43</v>
      </c>
      <c r="E460">
        <v>1232</v>
      </c>
      <c r="F460">
        <v>15</v>
      </c>
      <c r="G460">
        <v>9</v>
      </c>
      <c r="H460">
        <v>41</v>
      </c>
      <c r="I460">
        <v>17</v>
      </c>
      <c r="J460" s="4">
        <f t="shared" si="31"/>
        <v>58</v>
      </c>
      <c r="K460">
        <v>48</v>
      </c>
      <c r="L460">
        <v>92</v>
      </c>
      <c r="M460">
        <v>5.7000000000000002E-2</v>
      </c>
      <c r="N460">
        <v>2.7E-2</v>
      </c>
      <c r="O460">
        <f t="shared" si="32"/>
        <v>3.0000000000000002E-2</v>
      </c>
      <c r="P460" s="6">
        <f t="shared" si="33"/>
        <v>0.31034482758620691</v>
      </c>
      <c r="Q460" s="6">
        <f t="shared" si="34"/>
        <v>0.34482758620689663</v>
      </c>
      <c r="R460" s="4">
        <v>0.6</v>
      </c>
      <c r="S460">
        <v>30</v>
      </c>
    </row>
    <row r="461" spans="1:19" x14ac:dyDescent="0.25">
      <c r="A461" t="s">
        <v>88</v>
      </c>
      <c r="B461">
        <v>2021</v>
      </c>
      <c r="C461">
        <v>2020</v>
      </c>
      <c r="D461" t="s">
        <v>43</v>
      </c>
      <c r="E461">
        <v>1242</v>
      </c>
      <c r="F461">
        <v>19</v>
      </c>
      <c r="G461">
        <v>12</v>
      </c>
      <c r="H461">
        <v>37</v>
      </c>
      <c r="I461">
        <v>22</v>
      </c>
      <c r="J461" s="4">
        <f t="shared" si="31"/>
        <v>59</v>
      </c>
      <c r="K461">
        <v>54</v>
      </c>
      <c r="L461">
        <v>93</v>
      </c>
      <c r="M461">
        <v>7.8E-2</v>
      </c>
      <c r="N461">
        <v>2.1999999999999999E-2</v>
      </c>
      <c r="O461">
        <f t="shared" si="32"/>
        <v>5.6000000000000001E-2</v>
      </c>
      <c r="P461" s="6">
        <f t="shared" si="33"/>
        <v>0.25287356321839083</v>
      </c>
      <c r="Q461" s="6">
        <f t="shared" si="34"/>
        <v>0.64367816091954033</v>
      </c>
      <c r="R461" s="4">
        <v>0.45</v>
      </c>
      <c r="S461">
        <v>30</v>
      </c>
    </row>
    <row r="462" spans="1:19" x14ac:dyDescent="0.25">
      <c r="A462" t="s">
        <v>88</v>
      </c>
      <c r="B462">
        <v>2021</v>
      </c>
      <c r="C462">
        <v>2020</v>
      </c>
      <c r="D462" t="s">
        <v>43</v>
      </c>
      <c r="E462">
        <v>1252</v>
      </c>
      <c r="F462">
        <v>15</v>
      </c>
      <c r="G462">
        <v>12</v>
      </c>
      <c r="H462">
        <v>33</v>
      </c>
      <c r="I462">
        <v>14</v>
      </c>
      <c r="J462" s="4">
        <f t="shared" si="31"/>
        <v>47</v>
      </c>
      <c r="K462">
        <v>59</v>
      </c>
      <c r="L462">
        <v>98</v>
      </c>
      <c r="M462">
        <v>6.0999999999999999E-2</v>
      </c>
      <c r="N462">
        <v>2.5000000000000001E-2</v>
      </c>
      <c r="O462">
        <f t="shared" si="32"/>
        <v>3.5999999999999997E-2</v>
      </c>
      <c r="P462" s="6">
        <f t="shared" si="33"/>
        <v>0.2873563218390805</v>
      </c>
      <c r="Q462" s="6">
        <f t="shared" si="34"/>
        <v>0.41379310344827586</v>
      </c>
      <c r="R462" s="4">
        <v>0.2</v>
      </c>
      <c r="S462">
        <v>30</v>
      </c>
    </row>
    <row r="463" spans="1:19" x14ac:dyDescent="0.25">
      <c r="A463" t="s">
        <v>19</v>
      </c>
      <c r="B463">
        <v>2021</v>
      </c>
      <c r="C463">
        <v>2020</v>
      </c>
      <c r="D463" t="s">
        <v>43</v>
      </c>
      <c r="E463">
        <v>1262</v>
      </c>
      <c r="F463">
        <v>16</v>
      </c>
      <c r="G463">
        <v>13</v>
      </c>
      <c r="H463">
        <v>35</v>
      </c>
      <c r="I463">
        <v>14</v>
      </c>
      <c r="J463" s="4">
        <f t="shared" si="31"/>
        <v>49</v>
      </c>
      <c r="K463">
        <v>45</v>
      </c>
      <c r="L463">
        <v>95</v>
      </c>
      <c r="M463">
        <v>7.0000000000000007E-2</v>
      </c>
      <c r="N463">
        <v>0.02</v>
      </c>
      <c r="O463">
        <f t="shared" si="32"/>
        <v>0.05</v>
      </c>
      <c r="P463" s="6">
        <f t="shared" si="33"/>
        <v>0.22988505747126439</v>
      </c>
      <c r="Q463" s="6">
        <f t="shared" si="34"/>
        <v>0.57471264367816099</v>
      </c>
      <c r="R463" s="4">
        <v>0.37</v>
      </c>
      <c r="S463">
        <v>30</v>
      </c>
    </row>
    <row r="464" spans="1:19" x14ac:dyDescent="0.25">
      <c r="A464" t="s">
        <v>19</v>
      </c>
      <c r="B464">
        <v>2021</v>
      </c>
      <c r="C464">
        <v>2020</v>
      </c>
      <c r="D464" t="s">
        <v>43</v>
      </c>
      <c r="E464">
        <v>1272</v>
      </c>
      <c r="F464">
        <v>25</v>
      </c>
      <c r="G464">
        <v>11</v>
      </c>
      <c r="H464">
        <v>44</v>
      </c>
      <c r="I464">
        <v>19</v>
      </c>
      <c r="J464" s="4">
        <f t="shared" si="31"/>
        <v>63</v>
      </c>
      <c r="K464">
        <v>38</v>
      </c>
      <c r="L464">
        <v>94</v>
      </c>
      <c r="M464">
        <v>6.8000000000000005E-2</v>
      </c>
      <c r="N464">
        <v>2.5000000000000001E-2</v>
      </c>
      <c r="O464">
        <f t="shared" si="32"/>
        <v>4.3000000000000003E-2</v>
      </c>
      <c r="P464" s="6">
        <f t="shared" si="33"/>
        <v>0.2873563218390805</v>
      </c>
      <c r="Q464" s="6">
        <f t="shared" si="34"/>
        <v>0.49425287356321845</v>
      </c>
      <c r="R464" s="4">
        <v>0.11</v>
      </c>
      <c r="S464">
        <v>30</v>
      </c>
    </row>
    <row r="465" spans="1:19" x14ac:dyDescent="0.25">
      <c r="A465" t="s">
        <v>89</v>
      </c>
      <c r="B465">
        <v>2021</v>
      </c>
      <c r="C465">
        <v>2020</v>
      </c>
      <c r="D465" t="s">
        <v>43</v>
      </c>
      <c r="E465">
        <v>1282</v>
      </c>
      <c r="F465">
        <v>16</v>
      </c>
      <c r="G465">
        <v>9</v>
      </c>
      <c r="H465">
        <v>42</v>
      </c>
      <c r="I465">
        <v>19</v>
      </c>
      <c r="J465" s="4">
        <f t="shared" si="31"/>
        <v>61</v>
      </c>
      <c r="K465">
        <v>40</v>
      </c>
      <c r="L465">
        <v>92</v>
      </c>
      <c r="M465">
        <v>7.5999999999999998E-2</v>
      </c>
      <c r="N465">
        <v>2.5999999999999999E-2</v>
      </c>
      <c r="O465">
        <f t="shared" si="32"/>
        <v>0.05</v>
      </c>
      <c r="P465" s="6">
        <f t="shared" si="33"/>
        <v>0.2988505747126437</v>
      </c>
      <c r="Q465" s="6">
        <f t="shared" si="34"/>
        <v>0.57471264367816099</v>
      </c>
      <c r="R465" s="4">
        <v>0.12</v>
      </c>
      <c r="S465">
        <v>30</v>
      </c>
    </row>
    <row r="466" spans="1:19" x14ac:dyDescent="0.25">
      <c r="A466" t="s">
        <v>89</v>
      </c>
      <c r="B466">
        <v>2021</v>
      </c>
      <c r="C466">
        <v>2020</v>
      </c>
      <c r="D466" t="s">
        <v>43</v>
      </c>
      <c r="E466">
        <v>1292</v>
      </c>
      <c r="F466">
        <v>23</v>
      </c>
      <c r="G466">
        <v>9</v>
      </c>
      <c r="H466">
        <v>35</v>
      </c>
      <c r="I466">
        <v>15</v>
      </c>
      <c r="J466" s="4">
        <f t="shared" si="31"/>
        <v>50</v>
      </c>
      <c r="K466">
        <v>59</v>
      </c>
      <c r="L466">
        <v>98</v>
      </c>
      <c r="M466">
        <v>7.0000000000000007E-2</v>
      </c>
      <c r="N466">
        <v>1.9E-2</v>
      </c>
      <c r="O466">
        <f t="shared" si="32"/>
        <v>5.1000000000000004E-2</v>
      </c>
      <c r="P466" s="6">
        <f t="shared" si="33"/>
        <v>0.21839080459770116</v>
      </c>
      <c r="Q466" s="6">
        <f t="shared" si="34"/>
        <v>0.5862068965517242</v>
      </c>
      <c r="R466" s="4">
        <v>0.35</v>
      </c>
      <c r="S466">
        <v>30</v>
      </c>
    </row>
    <row r="467" spans="1:19" x14ac:dyDescent="0.25">
      <c r="A467" t="s">
        <v>9</v>
      </c>
      <c r="B467">
        <v>2021</v>
      </c>
      <c r="C467">
        <v>2020</v>
      </c>
      <c r="D467" t="s">
        <v>44</v>
      </c>
      <c r="E467">
        <v>1231</v>
      </c>
      <c r="F467">
        <v>10</v>
      </c>
      <c r="G467">
        <v>11</v>
      </c>
      <c r="H467">
        <v>39</v>
      </c>
      <c r="I467">
        <v>19</v>
      </c>
      <c r="J467" s="4">
        <f t="shared" si="31"/>
        <v>58</v>
      </c>
      <c r="K467">
        <v>55</v>
      </c>
      <c r="L467">
        <v>95</v>
      </c>
      <c r="M467">
        <v>6.2E-2</v>
      </c>
      <c r="N467">
        <v>2.1999999999999999E-2</v>
      </c>
      <c r="O467">
        <f t="shared" si="32"/>
        <v>0.04</v>
      </c>
      <c r="P467" s="6">
        <f t="shared" si="33"/>
        <v>0.25287356321839083</v>
      </c>
      <c r="Q467" s="6">
        <f t="shared" si="34"/>
        <v>0.45977011494252878</v>
      </c>
      <c r="R467" s="4">
        <v>0.46</v>
      </c>
      <c r="S467">
        <v>30</v>
      </c>
    </row>
    <row r="468" spans="1:19" x14ac:dyDescent="0.25">
      <c r="A468" t="s">
        <v>9</v>
      </c>
      <c r="B468">
        <v>2021</v>
      </c>
      <c r="C468">
        <v>2020</v>
      </c>
      <c r="D468" t="s">
        <v>44</v>
      </c>
      <c r="E468">
        <v>1241</v>
      </c>
      <c r="F468">
        <v>12</v>
      </c>
      <c r="G468">
        <v>9</v>
      </c>
      <c r="H468">
        <v>32</v>
      </c>
      <c r="I468">
        <v>19</v>
      </c>
      <c r="J468" s="4">
        <f t="shared" si="31"/>
        <v>51</v>
      </c>
      <c r="K468">
        <v>46</v>
      </c>
      <c r="L468">
        <v>85</v>
      </c>
      <c r="M468">
        <v>6.8000000000000005E-2</v>
      </c>
      <c r="N468">
        <v>1.7999999999999999E-2</v>
      </c>
      <c r="O468">
        <f t="shared" si="32"/>
        <v>0.05</v>
      </c>
      <c r="P468" s="6">
        <f t="shared" si="33"/>
        <v>0.20689655172413793</v>
      </c>
      <c r="Q468" s="6">
        <f t="shared" si="34"/>
        <v>0.57471264367816099</v>
      </c>
      <c r="R468" s="4">
        <v>0.39</v>
      </c>
      <c r="S468">
        <v>30</v>
      </c>
    </row>
    <row r="469" spans="1:19" x14ac:dyDescent="0.25">
      <c r="A469" t="s">
        <v>9</v>
      </c>
      <c r="B469">
        <v>2021</v>
      </c>
      <c r="C469">
        <v>2020</v>
      </c>
      <c r="D469" t="s">
        <v>44</v>
      </c>
      <c r="E469">
        <v>1251</v>
      </c>
      <c r="F469">
        <v>11</v>
      </c>
      <c r="G469">
        <v>10</v>
      </c>
      <c r="H469">
        <v>26</v>
      </c>
      <c r="I469">
        <v>16</v>
      </c>
      <c r="J469" s="4">
        <f t="shared" si="31"/>
        <v>42</v>
      </c>
      <c r="K469">
        <v>49</v>
      </c>
      <c r="L469">
        <v>94</v>
      </c>
      <c r="M469">
        <v>5.7000000000000002E-2</v>
      </c>
      <c r="N469">
        <v>0.02</v>
      </c>
      <c r="O469">
        <f t="shared" si="32"/>
        <v>3.7000000000000005E-2</v>
      </c>
      <c r="P469" s="6">
        <f t="shared" si="33"/>
        <v>0.22988505747126439</v>
      </c>
      <c r="Q469" s="6">
        <f t="shared" si="34"/>
        <v>0.42528735632183917</v>
      </c>
      <c r="R469" s="4">
        <v>0.14000000000000001</v>
      </c>
      <c r="S469">
        <v>30</v>
      </c>
    </row>
    <row r="470" spans="1:19" x14ac:dyDescent="0.25">
      <c r="A470" t="s">
        <v>15</v>
      </c>
      <c r="B470">
        <v>2021</v>
      </c>
      <c r="C470">
        <v>2020</v>
      </c>
      <c r="D470" t="s">
        <v>44</v>
      </c>
      <c r="E470">
        <v>1261</v>
      </c>
      <c r="F470">
        <v>12</v>
      </c>
      <c r="G470">
        <v>12</v>
      </c>
      <c r="H470">
        <v>29</v>
      </c>
      <c r="I470">
        <v>22</v>
      </c>
      <c r="J470" s="4">
        <f t="shared" si="31"/>
        <v>51</v>
      </c>
      <c r="K470">
        <v>49</v>
      </c>
      <c r="L470">
        <v>86</v>
      </c>
      <c r="M470">
        <v>6.8000000000000005E-2</v>
      </c>
      <c r="N470">
        <v>2.3E-2</v>
      </c>
      <c r="O470">
        <f t="shared" si="32"/>
        <v>4.5000000000000005E-2</v>
      </c>
      <c r="P470" s="6">
        <f t="shared" si="33"/>
        <v>0.26436781609195403</v>
      </c>
      <c r="Q470" s="6">
        <f t="shared" si="34"/>
        <v>0.51724137931034497</v>
      </c>
      <c r="R470" s="4">
        <v>0.46</v>
      </c>
      <c r="S470">
        <v>30</v>
      </c>
    </row>
    <row r="471" spans="1:19" x14ac:dyDescent="0.25">
      <c r="A471" t="s">
        <v>15</v>
      </c>
      <c r="B471">
        <v>2021</v>
      </c>
      <c r="C471">
        <v>2020</v>
      </c>
      <c r="D471" t="s">
        <v>44</v>
      </c>
      <c r="E471">
        <v>1271</v>
      </c>
      <c r="F471">
        <v>11</v>
      </c>
      <c r="G471">
        <v>6</v>
      </c>
      <c r="H471">
        <v>39</v>
      </c>
      <c r="I471">
        <v>14</v>
      </c>
      <c r="J471" s="4">
        <f t="shared" si="31"/>
        <v>53</v>
      </c>
      <c r="K471">
        <v>53</v>
      </c>
      <c r="L471">
        <v>84</v>
      </c>
      <c r="M471">
        <v>7.0999999999999994E-2</v>
      </c>
      <c r="N471">
        <v>2.4E-2</v>
      </c>
      <c r="O471">
        <f t="shared" si="32"/>
        <v>4.6999999999999993E-2</v>
      </c>
      <c r="P471" s="6">
        <f t="shared" si="33"/>
        <v>0.27586206896551729</v>
      </c>
      <c r="Q471" s="6">
        <f t="shared" si="34"/>
        <v>0.54022988505747127</v>
      </c>
      <c r="R471" s="4">
        <v>0.45</v>
      </c>
      <c r="S471">
        <v>30</v>
      </c>
    </row>
    <row r="472" spans="1:19" x14ac:dyDescent="0.25">
      <c r="A472" t="s">
        <v>15</v>
      </c>
      <c r="B472">
        <v>2021</v>
      </c>
      <c r="C472">
        <v>2020</v>
      </c>
      <c r="D472" t="s">
        <v>44</v>
      </c>
      <c r="E472">
        <v>1281</v>
      </c>
      <c r="F472">
        <v>14</v>
      </c>
      <c r="G472">
        <v>5</v>
      </c>
      <c r="H472">
        <v>33</v>
      </c>
      <c r="I472">
        <v>17</v>
      </c>
      <c r="J472" s="4">
        <f t="shared" si="31"/>
        <v>50</v>
      </c>
      <c r="K472">
        <v>40</v>
      </c>
      <c r="L472">
        <v>86</v>
      </c>
      <c r="M472">
        <v>5.8000000000000003E-2</v>
      </c>
      <c r="N472">
        <v>2.1000000000000001E-2</v>
      </c>
      <c r="O472">
        <f t="shared" si="32"/>
        <v>3.7000000000000005E-2</v>
      </c>
      <c r="P472" s="6">
        <f t="shared" si="33"/>
        <v>0.24137931034482762</v>
      </c>
      <c r="Q472" s="6">
        <f t="shared" si="34"/>
        <v>0.42528735632183917</v>
      </c>
      <c r="R472" s="4">
        <v>0.3</v>
      </c>
      <c r="S472">
        <v>30</v>
      </c>
    </row>
    <row r="473" spans="1:19" x14ac:dyDescent="0.25">
      <c r="A473" t="s">
        <v>17</v>
      </c>
      <c r="B473">
        <v>2021</v>
      </c>
      <c r="C473">
        <v>2020</v>
      </c>
      <c r="D473" t="s">
        <v>44</v>
      </c>
      <c r="E473">
        <v>1291</v>
      </c>
      <c r="F473">
        <v>13</v>
      </c>
      <c r="G473">
        <v>6</v>
      </c>
      <c r="H473">
        <v>35</v>
      </c>
      <c r="I473">
        <v>10</v>
      </c>
      <c r="J473" s="4">
        <f t="shared" si="31"/>
        <v>45</v>
      </c>
      <c r="K473">
        <v>58</v>
      </c>
      <c r="L473">
        <v>84</v>
      </c>
      <c r="M473">
        <v>7.0999999999999994E-2</v>
      </c>
      <c r="N473">
        <v>2.4E-2</v>
      </c>
      <c r="O473">
        <f t="shared" si="32"/>
        <v>4.6999999999999993E-2</v>
      </c>
      <c r="P473" s="6">
        <f t="shared" si="33"/>
        <v>0.27586206896551729</v>
      </c>
      <c r="Q473" s="6">
        <f t="shared" si="34"/>
        <v>0.54022988505747127</v>
      </c>
      <c r="R473" s="4">
        <v>0.56999999999999995</v>
      </c>
      <c r="S473">
        <v>30</v>
      </c>
    </row>
    <row r="474" spans="1:19" x14ac:dyDescent="0.25">
      <c r="A474" t="s">
        <v>17</v>
      </c>
      <c r="B474">
        <v>2021</v>
      </c>
      <c r="C474">
        <v>2020</v>
      </c>
      <c r="D474" t="s">
        <v>44</v>
      </c>
      <c r="E474">
        <v>1292</v>
      </c>
      <c r="F474">
        <v>11</v>
      </c>
      <c r="G474">
        <v>6</v>
      </c>
      <c r="H474">
        <v>33</v>
      </c>
      <c r="I474">
        <v>17</v>
      </c>
      <c r="J474" s="4">
        <f t="shared" si="31"/>
        <v>50</v>
      </c>
      <c r="K474">
        <v>50</v>
      </c>
      <c r="L474">
        <v>89</v>
      </c>
      <c r="M474">
        <v>6.5000000000000002E-2</v>
      </c>
      <c r="N474">
        <v>1.7999999999999999E-2</v>
      </c>
      <c r="O474">
        <f t="shared" si="32"/>
        <v>4.7E-2</v>
      </c>
      <c r="P474" s="6">
        <f t="shared" si="33"/>
        <v>0.20689655172413793</v>
      </c>
      <c r="Q474" s="6">
        <f t="shared" si="34"/>
        <v>0.54022988505747127</v>
      </c>
      <c r="R474" s="4">
        <v>0.5</v>
      </c>
      <c r="S474">
        <v>30</v>
      </c>
    </row>
    <row r="475" spans="1:19" x14ac:dyDescent="0.25">
      <c r="A475" t="s">
        <v>87</v>
      </c>
      <c r="B475">
        <v>2021</v>
      </c>
      <c r="C475">
        <v>2020</v>
      </c>
      <c r="D475" t="s">
        <v>44</v>
      </c>
      <c r="E475">
        <v>1232</v>
      </c>
      <c r="F475">
        <v>12</v>
      </c>
      <c r="G475">
        <v>8</v>
      </c>
      <c r="H475">
        <v>37</v>
      </c>
      <c r="I475">
        <v>12</v>
      </c>
      <c r="J475" s="4">
        <f t="shared" si="31"/>
        <v>49</v>
      </c>
      <c r="K475">
        <v>46</v>
      </c>
      <c r="L475">
        <v>96</v>
      </c>
      <c r="M475">
        <v>7.1999999999999995E-2</v>
      </c>
      <c r="N475">
        <v>2.1000000000000001E-2</v>
      </c>
      <c r="O475">
        <f t="shared" si="32"/>
        <v>5.099999999999999E-2</v>
      </c>
      <c r="P475" s="6">
        <f t="shared" si="33"/>
        <v>0.24137931034482762</v>
      </c>
      <c r="Q475" s="6">
        <f t="shared" si="34"/>
        <v>0.58620689655172409</v>
      </c>
      <c r="R475" s="4">
        <v>0.33</v>
      </c>
      <c r="S475">
        <v>30</v>
      </c>
    </row>
    <row r="476" spans="1:19" x14ac:dyDescent="0.25">
      <c r="A476" t="s">
        <v>88</v>
      </c>
      <c r="B476">
        <v>2021</v>
      </c>
      <c r="C476">
        <v>2020</v>
      </c>
      <c r="D476" t="s">
        <v>44</v>
      </c>
      <c r="E476">
        <v>1242</v>
      </c>
      <c r="F476">
        <v>14</v>
      </c>
      <c r="G476">
        <v>5</v>
      </c>
      <c r="H476">
        <v>39</v>
      </c>
      <c r="I476">
        <v>18</v>
      </c>
      <c r="J476" s="4">
        <f t="shared" si="31"/>
        <v>57</v>
      </c>
      <c r="K476">
        <v>36</v>
      </c>
      <c r="L476">
        <v>96</v>
      </c>
      <c r="M476">
        <v>7.1999999999999995E-2</v>
      </c>
      <c r="N476">
        <v>2.4E-2</v>
      </c>
      <c r="O476">
        <f t="shared" si="32"/>
        <v>4.7999999999999994E-2</v>
      </c>
      <c r="P476" s="6">
        <f t="shared" si="33"/>
        <v>0.27586206896551729</v>
      </c>
      <c r="Q476" s="6">
        <f t="shared" si="34"/>
        <v>0.55172413793103448</v>
      </c>
      <c r="R476" s="4">
        <v>0.41</v>
      </c>
      <c r="S476">
        <v>30</v>
      </c>
    </row>
    <row r="477" spans="1:19" x14ac:dyDescent="0.25">
      <c r="A477" t="s">
        <v>88</v>
      </c>
      <c r="B477">
        <v>2021</v>
      </c>
      <c r="C477">
        <v>2020</v>
      </c>
      <c r="D477" t="s">
        <v>44</v>
      </c>
      <c r="E477">
        <v>1252</v>
      </c>
      <c r="F477">
        <v>13</v>
      </c>
      <c r="G477">
        <v>7</v>
      </c>
      <c r="H477">
        <v>35</v>
      </c>
      <c r="I477">
        <v>19</v>
      </c>
      <c r="J477" s="4">
        <f t="shared" si="31"/>
        <v>54</v>
      </c>
      <c r="K477">
        <v>35</v>
      </c>
      <c r="L477">
        <v>95</v>
      </c>
      <c r="M477">
        <v>6.4000000000000001E-2</v>
      </c>
      <c r="N477">
        <v>2.4E-2</v>
      </c>
      <c r="O477">
        <f t="shared" si="32"/>
        <v>0.04</v>
      </c>
      <c r="P477" s="6">
        <f t="shared" si="33"/>
        <v>0.27586206896551729</v>
      </c>
      <c r="Q477" s="6">
        <f t="shared" si="34"/>
        <v>0.45977011494252878</v>
      </c>
      <c r="R477" s="4">
        <v>0.12</v>
      </c>
      <c r="S477">
        <v>30</v>
      </c>
    </row>
    <row r="478" spans="1:19" x14ac:dyDescent="0.25">
      <c r="A478" t="s">
        <v>19</v>
      </c>
      <c r="B478">
        <v>2021</v>
      </c>
      <c r="C478">
        <v>2020</v>
      </c>
      <c r="D478" t="s">
        <v>44</v>
      </c>
      <c r="E478">
        <v>1262</v>
      </c>
      <c r="F478">
        <v>14</v>
      </c>
      <c r="G478">
        <v>6</v>
      </c>
      <c r="H478">
        <v>33</v>
      </c>
      <c r="I478">
        <v>14</v>
      </c>
      <c r="J478" s="4">
        <f t="shared" si="31"/>
        <v>47</v>
      </c>
      <c r="K478">
        <v>55</v>
      </c>
      <c r="L478">
        <v>90</v>
      </c>
      <c r="M478">
        <v>5.7000000000000002E-2</v>
      </c>
      <c r="N478">
        <v>0.02</v>
      </c>
      <c r="O478">
        <f t="shared" si="32"/>
        <v>3.7000000000000005E-2</v>
      </c>
      <c r="P478" s="6">
        <f t="shared" si="33"/>
        <v>0.22988505747126439</v>
      </c>
      <c r="Q478" s="6">
        <f t="shared" si="34"/>
        <v>0.42528735632183917</v>
      </c>
      <c r="R478" s="4">
        <v>0.22</v>
      </c>
      <c r="S478">
        <v>30</v>
      </c>
    </row>
    <row r="479" spans="1:19" x14ac:dyDescent="0.25">
      <c r="A479" t="s">
        <v>19</v>
      </c>
      <c r="B479">
        <v>2021</v>
      </c>
      <c r="C479">
        <v>2020</v>
      </c>
      <c r="D479" t="s">
        <v>44</v>
      </c>
      <c r="E479">
        <v>1272</v>
      </c>
      <c r="F479">
        <v>13</v>
      </c>
      <c r="G479">
        <v>5</v>
      </c>
      <c r="H479">
        <v>30</v>
      </c>
      <c r="I479">
        <v>11</v>
      </c>
      <c r="J479" s="4">
        <f t="shared" si="31"/>
        <v>41</v>
      </c>
      <c r="K479">
        <v>58</v>
      </c>
      <c r="L479">
        <v>95</v>
      </c>
      <c r="M479">
        <v>6.6000000000000003E-2</v>
      </c>
      <c r="N479">
        <v>1.7999999999999999E-2</v>
      </c>
      <c r="O479">
        <f t="shared" si="32"/>
        <v>4.8000000000000001E-2</v>
      </c>
      <c r="P479" s="6">
        <f t="shared" si="33"/>
        <v>0.20689655172413793</v>
      </c>
      <c r="Q479" s="6">
        <f t="shared" si="34"/>
        <v>0.55172413793103459</v>
      </c>
      <c r="R479" s="4">
        <v>0.21</v>
      </c>
      <c r="S479">
        <v>30</v>
      </c>
    </row>
    <row r="480" spans="1:19" x14ac:dyDescent="0.25">
      <c r="A480" t="s">
        <v>89</v>
      </c>
      <c r="B480">
        <v>2021</v>
      </c>
      <c r="C480">
        <v>2020</v>
      </c>
      <c r="D480" t="s">
        <v>44</v>
      </c>
      <c r="E480">
        <v>1282</v>
      </c>
      <c r="F480">
        <v>14</v>
      </c>
      <c r="G480">
        <v>7</v>
      </c>
      <c r="H480">
        <v>29</v>
      </c>
      <c r="I480">
        <v>16</v>
      </c>
      <c r="J480" s="4">
        <f t="shared" si="31"/>
        <v>45</v>
      </c>
      <c r="K480">
        <v>42</v>
      </c>
      <c r="L480">
        <v>95</v>
      </c>
      <c r="M480">
        <v>5.7000000000000002E-2</v>
      </c>
      <c r="N480">
        <v>2.1000000000000001E-2</v>
      </c>
      <c r="O480">
        <f t="shared" si="32"/>
        <v>3.6000000000000004E-2</v>
      </c>
      <c r="P480" s="6">
        <f t="shared" si="33"/>
        <v>0.24137931034482762</v>
      </c>
      <c r="Q480" s="6">
        <f t="shared" si="34"/>
        <v>0.41379310344827591</v>
      </c>
      <c r="R480" s="4">
        <v>0.35</v>
      </c>
      <c r="S480">
        <v>30</v>
      </c>
    </row>
    <row r="481" spans="1:19" x14ac:dyDescent="0.25">
      <c r="A481" t="s">
        <v>89</v>
      </c>
      <c r="B481">
        <v>2021</v>
      </c>
      <c r="C481">
        <v>2020</v>
      </c>
      <c r="D481" t="s">
        <v>44</v>
      </c>
      <c r="E481">
        <v>1292</v>
      </c>
      <c r="F481">
        <v>15</v>
      </c>
      <c r="G481">
        <v>7</v>
      </c>
      <c r="H481">
        <v>36</v>
      </c>
      <c r="I481">
        <v>16</v>
      </c>
      <c r="J481" s="4">
        <f t="shared" si="31"/>
        <v>52</v>
      </c>
      <c r="K481">
        <v>50</v>
      </c>
      <c r="L481">
        <v>95</v>
      </c>
      <c r="M481">
        <v>6.2E-2</v>
      </c>
      <c r="N481">
        <v>2.1000000000000001E-2</v>
      </c>
      <c r="O481">
        <f t="shared" si="32"/>
        <v>4.0999999999999995E-2</v>
      </c>
      <c r="P481" s="6">
        <f t="shared" si="33"/>
        <v>0.24137931034482762</v>
      </c>
      <c r="Q481" s="6">
        <f t="shared" si="34"/>
        <v>0.47126436781609193</v>
      </c>
      <c r="R481" s="4">
        <v>0.41</v>
      </c>
      <c r="S481">
        <v>30</v>
      </c>
    </row>
    <row r="482" spans="1:19" x14ac:dyDescent="0.25">
      <c r="A482" t="s">
        <v>9</v>
      </c>
      <c r="B482">
        <v>2021</v>
      </c>
      <c r="C482">
        <v>2020</v>
      </c>
      <c r="D482" t="s">
        <v>45</v>
      </c>
      <c r="E482">
        <v>1231</v>
      </c>
      <c r="F482">
        <v>31</v>
      </c>
      <c r="G482">
        <v>13</v>
      </c>
      <c r="H482">
        <v>27</v>
      </c>
      <c r="I482">
        <v>21</v>
      </c>
      <c r="J482" s="4">
        <f t="shared" si="31"/>
        <v>48</v>
      </c>
      <c r="K482">
        <v>45</v>
      </c>
      <c r="L482">
        <v>97</v>
      </c>
      <c r="M482">
        <v>7.4999999999999997E-2</v>
      </c>
      <c r="N482">
        <v>1.7999999999999999E-2</v>
      </c>
      <c r="O482">
        <f t="shared" si="32"/>
        <v>5.6999999999999995E-2</v>
      </c>
      <c r="P482" s="6">
        <f t="shared" si="33"/>
        <v>0.20689655172413793</v>
      </c>
      <c r="Q482" s="6">
        <f t="shared" si="34"/>
        <v>0.65517241379310343</v>
      </c>
      <c r="R482" s="4">
        <v>0.5</v>
      </c>
      <c r="S482">
        <v>30</v>
      </c>
    </row>
    <row r="483" spans="1:19" x14ac:dyDescent="0.25">
      <c r="A483" t="s">
        <v>9</v>
      </c>
      <c r="B483">
        <v>2021</v>
      </c>
      <c r="C483">
        <v>2020</v>
      </c>
      <c r="D483" t="s">
        <v>45</v>
      </c>
      <c r="E483">
        <v>1241</v>
      </c>
      <c r="F483">
        <v>36</v>
      </c>
      <c r="G483">
        <v>16</v>
      </c>
      <c r="H483">
        <v>33</v>
      </c>
      <c r="I483">
        <v>11</v>
      </c>
      <c r="J483" s="4">
        <f t="shared" si="31"/>
        <v>44</v>
      </c>
      <c r="K483">
        <v>55</v>
      </c>
      <c r="L483">
        <v>100</v>
      </c>
      <c r="M483">
        <v>7.0000000000000007E-2</v>
      </c>
      <c r="N483">
        <v>2.3E-2</v>
      </c>
      <c r="O483">
        <f t="shared" si="32"/>
        <v>4.7000000000000007E-2</v>
      </c>
      <c r="P483" s="6">
        <f t="shared" si="33"/>
        <v>0.26436781609195403</v>
      </c>
      <c r="Q483" s="6">
        <f t="shared" si="34"/>
        <v>0.54022988505747138</v>
      </c>
      <c r="R483" s="4">
        <v>0.47</v>
      </c>
      <c r="S483">
        <v>30</v>
      </c>
    </row>
    <row r="484" spans="1:19" x14ac:dyDescent="0.25">
      <c r="A484" t="s">
        <v>9</v>
      </c>
      <c r="B484">
        <v>2021</v>
      </c>
      <c r="C484">
        <v>2020</v>
      </c>
      <c r="D484" t="s">
        <v>45</v>
      </c>
      <c r="E484">
        <v>1251</v>
      </c>
      <c r="F484">
        <v>41</v>
      </c>
      <c r="G484">
        <v>23</v>
      </c>
      <c r="H484">
        <v>52</v>
      </c>
      <c r="I484">
        <v>14</v>
      </c>
      <c r="J484" s="4">
        <f t="shared" si="31"/>
        <v>66</v>
      </c>
      <c r="K484">
        <v>49</v>
      </c>
      <c r="L484">
        <v>96</v>
      </c>
      <c r="M484">
        <v>6.7000000000000004E-2</v>
      </c>
      <c r="N484">
        <v>2.1999999999999999E-2</v>
      </c>
      <c r="O484">
        <f t="shared" si="32"/>
        <v>4.5000000000000005E-2</v>
      </c>
      <c r="P484" s="6">
        <f t="shared" si="33"/>
        <v>0.25287356321839083</v>
      </c>
      <c r="Q484" s="6">
        <f t="shared" si="34"/>
        <v>0.51724137931034497</v>
      </c>
      <c r="R484" s="4">
        <v>0.48</v>
      </c>
      <c r="S484">
        <v>30</v>
      </c>
    </row>
    <row r="485" spans="1:19" x14ac:dyDescent="0.25">
      <c r="A485" t="s">
        <v>15</v>
      </c>
      <c r="B485">
        <v>2021</v>
      </c>
      <c r="C485">
        <v>2020</v>
      </c>
      <c r="D485" t="s">
        <v>45</v>
      </c>
      <c r="E485">
        <v>1261</v>
      </c>
      <c r="F485">
        <v>23</v>
      </c>
      <c r="G485">
        <v>14</v>
      </c>
      <c r="H485">
        <v>29</v>
      </c>
      <c r="I485">
        <v>24</v>
      </c>
      <c r="J485" s="4">
        <f t="shared" si="31"/>
        <v>53</v>
      </c>
      <c r="K485">
        <v>31</v>
      </c>
      <c r="L485">
        <v>99</v>
      </c>
      <c r="M485">
        <v>6.9000000000000006E-2</v>
      </c>
      <c r="N485">
        <v>1.9E-2</v>
      </c>
      <c r="O485">
        <f t="shared" si="32"/>
        <v>0.05</v>
      </c>
      <c r="P485" s="6">
        <f t="shared" si="33"/>
        <v>0.21839080459770116</v>
      </c>
      <c r="Q485" s="6">
        <f t="shared" si="34"/>
        <v>0.57471264367816099</v>
      </c>
      <c r="R485" s="4">
        <v>0.16</v>
      </c>
      <c r="S485">
        <v>30</v>
      </c>
    </row>
    <row r="486" spans="1:19" x14ac:dyDescent="0.25">
      <c r="A486" t="s">
        <v>15</v>
      </c>
      <c r="B486">
        <v>2021</v>
      </c>
      <c r="C486">
        <v>2020</v>
      </c>
      <c r="D486" t="s">
        <v>45</v>
      </c>
      <c r="E486">
        <v>1271</v>
      </c>
      <c r="F486">
        <v>23</v>
      </c>
      <c r="G486">
        <v>21</v>
      </c>
      <c r="H486">
        <v>30</v>
      </c>
      <c r="I486">
        <v>10</v>
      </c>
      <c r="J486" s="4">
        <f t="shared" si="31"/>
        <v>40</v>
      </c>
      <c r="K486">
        <v>56</v>
      </c>
      <c r="L486">
        <v>98</v>
      </c>
      <c r="M486">
        <v>7.2999999999999995E-2</v>
      </c>
      <c r="N486">
        <v>2.1000000000000001E-2</v>
      </c>
      <c r="O486">
        <f t="shared" si="32"/>
        <v>5.1999999999999991E-2</v>
      </c>
      <c r="P486" s="6">
        <f t="shared" si="33"/>
        <v>0.24137931034482762</v>
      </c>
      <c r="Q486" s="6">
        <f t="shared" si="34"/>
        <v>0.59770114942528729</v>
      </c>
      <c r="R486" s="4">
        <v>0.21</v>
      </c>
      <c r="S486">
        <v>30</v>
      </c>
    </row>
    <row r="487" spans="1:19" x14ac:dyDescent="0.25">
      <c r="A487" t="s">
        <v>15</v>
      </c>
      <c r="B487">
        <v>2021</v>
      </c>
      <c r="C487">
        <v>2020</v>
      </c>
      <c r="D487" t="s">
        <v>45</v>
      </c>
      <c r="E487">
        <v>1281</v>
      </c>
      <c r="F487">
        <v>20</v>
      </c>
      <c r="G487">
        <v>20</v>
      </c>
      <c r="H487">
        <v>53</v>
      </c>
      <c r="I487">
        <v>17</v>
      </c>
      <c r="J487" s="4">
        <f t="shared" si="31"/>
        <v>70</v>
      </c>
      <c r="K487">
        <v>52</v>
      </c>
      <c r="L487">
        <v>95</v>
      </c>
      <c r="M487">
        <v>7.4999999999999997E-2</v>
      </c>
      <c r="N487">
        <v>2.1999999999999999E-2</v>
      </c>
      <c r="O487">
        <f t="shared" si="32"/>
        <v>5.2999999999999999E-2</v>
      </c>
      <c r="P487" s="6">
        <f t="shared" si="33"/>
        <v>0.25287356321839083</v>
      </c>
      <c r="Q487" s="6">
        <f t="shared" si="34"/>
        <v>0.60919540229885061</v>
      </c>
      <c r="R487" s="4">
        <v>0.37</v>
      </c>
      <c r="S487">
        <v>30</v>
      </c>
    </row>
    <row r="488" spans="1:19" x14ac:dyDescent="0.25">
      <c r="A488" t="s">
        <v>17</v>
      </c>
      <c r="B488">
        <v>2021</v>
      </c>
      <c r="C488">
        <v>2020</v>
      </c>
      <c r="D488" t="s">
        <v>45</v>
      </c>
      <c r="E488">
        <v>1291</v>
      </c>
      <c r="F488">
        <v>37</v>
      </c>
      <c r="G488">
        <v>13</v>
      </c>
      <c r="H488">
        <v>40</v>
      </c>
      <c r="I488">
        <v>10</v>
      </c>
      <c r="J488" s="4">
        <f t="shared" si="31"/>
        <v>50</v>
      </c>
      <c r="K488">
        <v>40</v>
      </c>
      <c r="L488">
        <v>97</v>
      </c>
      <c r="M488">
        <v>7.2999999999999995E-2</v>
      </c>
      <c r="N488">
        <v>2.5999999999999999E-2</v>
      </c>
      <c r="O488">
        <f t="shared" si="32"/>
        <v>4.7E-2</v>
      </c>
      <c r="P488" s="6">
        <f t="shared" si="33"/>
        <v>0.2988505747126437</v>
      </c>
      <c r="Q488" s="6">
        <f t="shared" si="34"/>
        <v>0.54022988505747127</v>
      </c>
      <c r="R488" s="4">
        <v>0.24</v>
      </c>
      <c r="S488">
        <v>30</v>
      </c>
    </row>
    <row r="489" spans="1:19" x14ac:dyDescent="0.25">
      <c r="A489" t="s">
        <v>17</v>
      </c>
      <c r="B489">
        <v>2021</v>
      </c>
      <c r="C489">
        <v>2020</v>
      </c>
      <c r="D489" t="s">
        <v>45</v>
      </c>
      <c r="E489">
        <v>1292</v>
      </c>
      <c r="F489">
        <v>50</v>
      </c>
      <c r="G489">
        <v>24</v>
      </c>
      <c r="H489">
        <v>45</v>
      </c>
      <c r="I489">
        <v>24</v>
      </c>
      <c r="J489" s="4">
        <f t="shared" si="31"/>
        <v>69</v>
      </c>
      <c r="K489">
        <v>49</v>
      </c>
      <c r="L489">
        <v>98</v>
      </c>
      <c r="M489">
        <v>7.0000000000000007E-2</v>
      </c>
      <c r="N489">
        <v>2.5000000000000001E-2</v>
      </c>
      <c r="O489">
        <f t="shared" si="32"/>
        <v>4.5000000000000005E-2</v>
      </c>
      <c r="P489" s="6">
        <f t="shared" si="33"/>
        <v>0.2873563218390805</v>
      </c>
      <c r="Q489" s="6">
        <f t="shared" si="34"/>
        <v>0.51724137931034497</v>
      </c>
      <c r="R489" s="4">
        <v>0.22</v>
      </c>
      <c r="S489">
        <v>30</v>
      </c>
    </row>
    <row r="490" spans="1:19" x14ac:dyDescent="0.25">
      <c r="A490" t="s">
        <v>87</v>
      </c>
      <c r="B490">
        <v>2021</v>
      </c>
      <c r="C490">
        <v>2020</v>
      </c>
      <c r="D490" t="s">
        <v>45</v>
      </c>
      <c r="E490">
        <v>1232</v>
      </c>
      <c r="F490">
        <v>49</v>
      </c>
      <c r="G490">
        <v>23</v>
      </c>
      <c r="H490">
        <v>49</v>
      </c>
      <c r="I490">
        <v>11</v>
      </c>
      <c r="J490" s="4">
        <f t="shared" si="31"/>
        <v>60</v>
      </c>
      <c r="K490">
        <v>51</v>
      </c>
      <c r="L490">
        <v>96</v>
      </c>
      <c r="M490">
        <v>7.2999999999999995E-2</v>
      </c>
      <c r="N490">
        <v>1.7999999999999999E-2</v>
      </c>
      <c r="O490">
        <f t="shared" si="32"/>
        <v>5.4999999999999993E-2</v>
      </c>
      <c r="P490" s="6">
        <f t="shared" si="33"/>
        <v>0.20689655172413793</v>
      </c>
      <c r="Q490" s="6">
        <f t="shared" si="34"/>
        <v>0.63218390804597702</v>
      </c>
      <c r="R490" s="4">
        <v>0.28000000000000003</v>
      </c>
      <c r="S490">
        <v>30</v>
      </c>
    </row>
    <row r="491" spans="1:19" x14ac:dyDescent="0.25">
      <c r="A491" t="s">
        <v>88</v>
      </c>
      <c r="B491">
        <v>2021</v>
      </c>
      <c r="C491">
        <v>2020</v>
      </c>
      <c r="D491" t="s">
        <v>45</v>
      </c>
      <c r="E491">
        <v>1242</v>
      </c>
      <c r="F491">
        <v>45</v>
      </c>
      <c r="G491">
        <v>14</v>
      </c>
      <c r="H491">
        <v>39</v>
      </c>
      <c r="I491">
        <v>19</v>
      </c>
      <c r="J491" s="4">
        <f t="shared" ref="J491:J541" si="35">H491+I491</f>
        <v>58</v>
      </c>
      <c r="K491">
        <v>38</v>
      </c>
      <c r="L491">
        <v>99</v>
      </c>
      <c r="M491">
        <v>6.7000000000000004E-2</v>
      </c>
      <c r="N491">
        <v>2.4E-2</v>
      </c>
      <c r="O491">
        <f t="shared" ref="O491:O541" si="36">M491-N491</f>
        <v>4.3000000000000003E-2</v>
      </c>
      <c r="P491" s="6">
        <f t="shared" ref="P491:P541" si="37">N491/$M$2</f>
        <v>0.27586206896551729</v>
      </c>
      <c r="Q491" s="6">
        <f t="shared" ref="Q491:Q541" si="38">O491/$M$2</f>
        <v>0.49425287356321845</v>
      </c>
      <c r="R491" s="4">
        <v>0.36</v>
      </c>
      <c r="S491">
        <v>30</v>
      </c>
    </row>
    <row r="492" spans="1:19" x14ac:dyDescent="0.25">
      <c r="A492" t="s">
        <v>88</v>
      </c>
      <c r="B492">
        <v>2021</v>
      </c>
      <c r="C492">
        <v>2020</v>
      </c>
      <c r="D492" t="s">
        <v>45</v>
      </c>
      <c r="E492">
        <v>1252</v>
      </c>
      <c r="F492">
        <v>35</v>
      </c>
      <c r="G492">
        <v>22</v>
      </c>
      <c r="H492">
        <v>36</v>
      </c>
      <c r="I492">
        <v>21</v>
      </c>
      <c r="J492" s="4">
        <f t="shared" si="35"/>
        <v>57</v>
      </c>
      <c r="K492">
        <v>45</v>
      </c>
      <c r="L492">
        <v>94</v>
      </c>
      <c r="M492">
        <v>6.9000000000000006E-2</v>
      </c>
      <c r="N492">
        <v>1.9E-2</v>
      </c>
      <c r="O492">
        <f t="shared" si="36"/>
        <v>0.05</v>
      </c>
      <c r="P492" s="6">
        <f t="shared" si="37"/>
        <v>0.21839080459770116</v>
      </c>
      <c r="Q492" s="6">
        <f t="shared" si="38"/>
        <v>0.57471264367816099</v>
      </c>
      <c r="R492" s="4">
        <v>0.13</v>
      </c>
      <c r="S492">
        <v>30</v>
      </c>
    </row>
    <row r="493" spans="1:19" x14ac:dyDescent="0.25">
      <c r="A493" t="s">
        <v>19</v>
      </c>
      <c r="B493">
        <v>2021</v>
      </c>
      <c r="C493">
        <v>2020</v>
      </c>
      <c r="D493" t="s">
        <v>45</v>
      </c>
      <c r="E493">
        <v>1262</v>
      </c>
      <c r="F493">
        <v>25</v>
      </c>
      <c r="G493">
        <v>11</v>
      </c>
      <c r="H493">
        <v>25</v>
      </c>
      <c r="I493">
        <v>15</v>
      </c>
      <c r="J493" s="4">
        <f t="shared" si="35"/>
        <v>40</v>
      </c>
      <c r="K493">
        <v>59</v>
      </c>
      <c r="L493">
        <v>94</v>
      </c>
      <c r="M493">
        <v>6.7000000000000004E-2</v>
      </c>
      <c r="N493">
        <v>2.5000000000000001E-2</v>
      </c>
      <c r="O493">
        <f t="shared" si="36"/>
        <v>4.2000000000000003E-2</v>
      </c>
      <c r="P493" s="6">
        <f t="shared" si="37"/>
        <v>0.2873563218390805</v>
      </c>
      <c r="Q493" s="6">
        <f t="shared" si="38"/>
        <v>0.48275862068965525</v>
      </c>
      <c r="R493" s="4">
        <v>0.11</v>
      </c>
      <c r="S493">
        <v>30</v>
      </c>
    </row>
    <row r="494" spans="1:19" x14ac:dyDescent="0.25">
      <c r="A494" t="s">
        <v>19</v>
      </c>
      <c r="B494">
        <v>2021</v>
      </c>
      <c r="C494">
        <v>2020</v>
      </c>
      <c r="D494" t="s">
        <v>45</v>
      </c>
      <c r="E494">
        <v>1272</v>
      </c>
      <c r="F494">
        <v>26</v>
      </c>
      <c r="G494">
        <v>17</v>
      </c>
      <c r="H494">
        <v>30</v>
      </c>
      <c r="I494">
        <v>13</v>
      </c>
      <c r="J494" s="4">
        <f t="shared" si="35"/>
        <v>43</v>
      </c>
      <c r="K494">
        <v>42</v>
      </c>
      <c r="L494">
        <v>98</v>
      </c>
      <c r="M494">
        <v>7.3999999999999996E-2</v>
      </c>
      <c r="N494">
        <v>2.3E-2</v>
      </c>
      <c r="O494">
        <f t="shared" si="36"/>
        <v>5.0999999999999997E-2</v>
      </c>
      <c r="P494" s="6">
        <f t="shared" si="37"/>
        <v>0.26436781609195403</v>
      </c>
      <c r="Q494" s="6">
        <f t="shared" si="38"/>
        <v>0.58620689655172409</v>
      </c>
      <c r="R494" s="4">
        <v>0.26</v>
      </c>
      <c r="S494">
        <v>30</v>
      </c>
    </row>
    <row r="495" spans="1:19" x14ac:dyDescent="0.25">
      <c r="A495" t="s">
        <v>89</v>
      </c>
      <c r="B495">
        <v>2021</v>
      </c>
      <c r="C495">
        <v>2020</v>
      </c>
      <c r="D495" t="s">
        <v>45</v>
      </c>
      <c r="E495">
        <v>1282</v>
      </c>
      <c r="F495">
        <v>20</v>
      </c>
      <c r="G495">
        <v>21</v>
      </c>
      <c r="H495">
        <v>42</v>
      </c>
      <c r="I495">
        <v>19</v>
      </c>
      <c r="J495" s="4">
        <f t="shared" si="35"/>
        <v>61</v>
      </c>
      <c r="K495">
        <v>44</v>
      </c>
      <c r="L495">
        <v>97</v>
      </c>
      <c r="M495">
        <v>6.6000000000000003E-2</v>
      </c>
      <c r="N495">
        <v>0.02</v>
      </c>
      <c r="O495">
        <f t="shared" si="36"/>
        <v>4.5999999999999999E-2</v>
      </c>
      <c r="P495" s="6">
        <f t="shared" si="37"/>
        <v>0.22988505747126439</v>
      </c>
      <c r="Q495" s="6">
        <f t="shared" si="38"/>
        <v>0.52873563218390807</v>
      </c>
      <c r="R495" s="4">
        <v>0.51</v>
      </c>
      <c r="S495">
        <v>30</v>
      </c>
    </row>
    <row r="496" spans="1:19" x14ac:dyDescent="0.25">
      <c r="A496" t="s">
        <v>89</v>
      </c>
      <c r="B496">
        <v>2021</v>
      </c>
      <c r="C496">
        <v>2020</v>
      </c>
      <c r="D496" t="s">
        <v>45</v>
      </c>
      <c r="E496">
        <v>1292</v>
      </c>
      <c r="F496">
        <v>46</v>
      </c>
      <c r="G496">
        <v>22</v>
      </c>
      <c r="H496">
        <v>43</v>
      </c>
      <c r="I496">
        <v>23</v>
      </c>
      <c r="J496" s="4">
        <f t="shared" si="35"/>
        <v>66</v>
      </c>
      <c r="K496">
        <v>43</v>
      </c>
      <c r="L496">
        <v>95</v>
      </c>
      <c r="M496">
        <v>7.3999999999999996E-2</v>
      </c>
      <c r="N496">
        <v>0.02</v>
      </c>
      <c r="O496">
        <f t="shared" si="36"/>
        <v>5.3999999999999992E-2</v>
      </c>
      <c r="P496" s="6">
        <f t="shared" si="37"/>
        <v>0.22988505747126439</v>
      </c>
      <c r="Q496" s="6">
        <f t="shared" si="38"/>
        <v>0.6206896551724137</v>
      </c>
      <c r="R496" s="4">
        <v>0.19</v>
      </c>
      <c r="S496">
        <v>30</v>
      </c>
    </row>
    <row r="497" spans="1:19" x14ac:dyDescent="0.25">
      <c r="A497" t="s">
        <v>9</v>
      </c>
      <c r="B497">
        <v>2021</v>
      </c>
      <c r="C497">
        <v>2021</v>
      </c>
      <c r="D497" t="s">
        <v>34</v>
      </c>
      <c r="E497">
        <v>1231</v>
      </c>
      <c r="F497">
        <v>24</v>
      </c>
      <c r="G497">
        <v>12</v>
      </c>
      <c r="H497">
        <v>43</v>
      </c>
      <c r="I497">
        <v>13</v>
      </c>
      <c r="J497" s="4">
        <f t="shared" si="35"/>
        <v>56</v>
      </c>
      <c r="K497">
        <v>48</v>
      </c>
      <c r="L497">
        <v>90</v>
      </c>
      <c r="M497">
        <v>6.8000000000000005E-2</v>
      </c>
      <c r="N497">
        <v>2.1000000000000001E-2</v>
      </c>
      <c r="O497">
        <f t="shared" si="36"/>
        <v>4.7E-2</v>
      </c>
      <c r="P497" s="6">
        <f t="shared" si="37"/>
        <v>0.24137931034482762</v>
      </c>
      <c r="Q497" s="6">
        <f t="shared" si="38"/>
        <v>0.54022988505747127</v>
      </c>
      <c r="R497" s="4">
        <v>0.26</v>
      </c>
      <c r="S497">
        <v>30</v>
      </c>
    </row>
    <row r="498" spans="1:19" x14ac:dyDescent="0.25">
      <c r="A498" t="s">
        <v>9</v>
      </c>
      <c r="B498">
        <v>2021</v>
      </c>
      <c r="C498">
        <v>2021</v>
      </c>
      <c r="D498" t="s">
        <v>34</v>
      </c>
      <c r="E498">
        <v>1241</v>
      </c>
      <c r="F498">
        <v>25</v>
      </c>
      <c r="G498">
        <v>13</v>
      </c>
      <c r="H498">
        <v>32</v>
      </c>
      <c r="I498">
        <v>15</v>
      </c>
      <c r="J498" s="4">
        <f t="shared" si="35"/>
        <v>47</v>
      </c>
      <c r="K498">
        <v>57</v>
      </c>
      <c r="L498">
        <v>97</v>
      </c>
      <c r="M498">
        <v>7.2999999999999995E-2</v>
      </c>
      <c r="N498">
        <v>2.1000000000000001E-2</v>
      </c>
      <c r="O498">
        <f t="shared" si="36"/>
        <v>5.1999999999999991E-2</v>
      </c>
      <c r="P498" s="6">
        <f t="shared" si="37"/>
        <v>0.24137931034482762</v>
      </c>
      <c r="Q498" s="6">
        <f t="shared" si="38"/>
        <v>0.59770114942528729</v>
      </c>
      <c r="R498" s="4">
        <v>0.15</v>
      </c>
      <c r="S498">
        <v>30</v>
      </c>
    </row>
    <row r="499" spans="1:19" x14ac:dyDescent="0.25">
      <c r="A499" t="s">
        <v>9</v>
      </c>
      <c r="B499">
        <v>2021</v>
      </c>
      <c r="C499">
        <v>2021</v>
      </c>
      <c r="D499" t="s">
        <v>34</v>
      </c>
      <c r="E499">
        <v>1251</v>
      </c>
      <c r="F499">
        <v>29</v>
      </c>
      <c r="G499">
        <v>21</v>
      </c>
      <c r="H499">
        <v>42</v>
      </c>
      <c r="I499">
        <v>12</v>
      </c>
      <c r="J499" s="4">
        <f t="shared" si="35"/>
        <v>54</v>
      </c>
      <c r="K499">
        <v>38</v>
      </c>
      <c r="L499">
        <v>94</v>
      </c>
      <c r="M499">
        <v>7.0999999999999994E-2</v>
      </c>
      <c r="N499">
        <v>2.7E-2</v>
      </c>
      <c r="O499">
        <f t="shared" si="36"/>
        <v>4.3999999999999997E-2</v>
      </c>
      <c r="P499" s="6">
        <f t="shared" si="37"/>
        <v>0.31034482758620691</v>
      </c>
      <c r="Q499" s="6">
        <f t="shared" si="38"/>
        <v>0.50574712643678166</v>
      </c>
      <c r="R499" s="4">
        <v>0.11</v>
      </c>
      <c r="S499">
        <v>30</v>
      </c>
    </row>
    <row r="500" spans="1:19" x14ac:dyDescent="0.25">
      <c r="A500" t="s">
        <v>15</v>
      </c>
      <c r="B500">
        <v>2021</v>
      </c>
      <c r="C500">
        <v>2021</v>
      </c>
      <c r="D500" t="s">
        <v>34</v>
      </c>
      <c r="E500">
        <v>1261</v>
      </c>
      <c r="F500">
        <v>17</v>
      </c>
      <c r="G500">
        <v>19</v>
      </c>
      <c r="H500">
        <v>40</v>
      </c>
      <c r="I500">
        <v>21</v>
      </c>
      <c r="J500" s="4">
        <f t="shared" si="35"/>
        <v>61</v>
      </c>
      <c r="K500">
        <v>44</v>
      </c>
      <c r="L500">
        <v>93</v>
      </c>
      <c r="M500">
        <v>7.0000000000000007E-2</v>
      </c>
      <c r="N500">
        <v>2.5999999999999999E-2</v>
      </c>
      <c r="O500">
        <f t="shared" si="36"/>
        <v>4.4000000000000011E-2</v>
      </c>
      <c r="P500" s="6">
        <f t="shared" si="37"/>
        <v>0.2988505747126437</v>
      </c>
      <c r="Q500" s="6">
        <f t="shared" si="38"/>
        <v>0.50574712643678177</v>
      </c>
      <c r="R500" s="4">
        <v>0.23</v>
      </c>
      <c r="S500">
        <v>30</v>
      </c>
    </row>
    <row r="501" spans="1:19" x14ac:dyDescent="0.25">
      <c r="A501" t="s">
        <v>15</v>
      </c>
      <c r="B501">
        <v>2021</v>
      </c>
      <c r="C501">
        <v>2021</v>
      </c>
      <c r="D501" t="s">
        <v>34</v>
      </c>
      <c r="E501">
        <v>1271</v>
      </c>
      <c r="F501">
        <v>19</v>
      </c>
      <c r="G501">
        <v>24</v>
      </c>
      <c r="H501">
        <v>27</v>
      </c>
      <c r="I501">
        <v>14</v>
      </c>
      <c r="J501" s="4">
        <f t="shared" si="35"/>
        <v>41</v>
      </c>
      <c r="K501">
        <v>40</v>
      </c>
      <c r="L501">
        <v>96</v>
      </c>
      <c r="M501">
        <v>6.6000000000000003E-2</v>
      </c>
      <c r="N501">
        <v>2.8000000000000001E-2</v>
      </c>
      <c r="O501">
        <f t="shared" si="36"/>
        <v>3.8000000000000006E-2</v>
      </c>
      <c r="P501" s="6">
        <f t="shared" si="37"/>
        <v>0.32183908045977017</v>
      </c>
      <c r="Q501" s="6">
        <f t="shared" si="38"/>
        <v>0.43678160919540238</v>
      </c>
      <c r="R501" s="4">
        <v>0.54</v>
      </c>
      <c r="S501">
        <v>30</v>
      </c>
    </row>
    <row r="502" spans="1:19" x14ac:dyDescent="0.25">
      <c r="A502" t="s">
        <v>15</v>
      </c>
      <c r="B502">
        <v>2021</v>
      </c>
      <c r="C502">
        <v>2021</v>
      </c>
      <c r="D502" t="s">
        <v>34</v>
      </c>
      <c r="E502">
        <v>1281</v>
      </c>
      <c r="F502">
        <v>17</v>
      </c>
      <c r="G502">
        <v>22</v>
      </c>
      <c r="H502">
        <v>34</v>
      </c>
      <c r="I502">
        <v>18</v>
      </c>
      <c r="J502" s="4">
        <f t="shared" si="35"/>
        <v>52</v>
      </c>
      <c r="K502">
        <v>58</v>
      </c>
      <c r="L502">
        <v>98</v>
      </c>
      <c r="M502">
        <v>7.0999999999999994E-2</v>
      </c>
      <c r="N502">
        <v>1.9E-2</v>
      </c>
      <c r="O502">
        <f t="shared" si="36"/>
        <v>5.1999999999999991E-2</v>
      </c>
      <c r="P502" s="6">
        <f t="shared" si="37"/>
        <v>0.21839080459770116</v>
      </c>
      <c r="Q502" s="6">
        <f t="shared" si="38"/>
        <v>0.59770114942528729</v>
      </c>
      <c r="R502" s="4">
        <v>0.52</v>
      </c>
      <c r="S502">
        <v>30</v>
      </c>
    </row>
    <row r="503" spans="1:19" x14ac:dyDescent="0.25">
      <c r="A503" t="s">
        <v>17</v>
      </c>
      <c r="B503">
        <v>2021</v>
      </c>
      <c r="C503">
        <v>2021</v>
      </c>
      <c r="D503" t="s">
        <v>34</v>
      </c>
      <c r="E503">
        <v>1291</v>
      </c>
      <c r="F503">
        <v>25</v>
      </c>
      <c r="G503">
        <v>18</v>
      </c>
      <c r="H503">
        <v>28</v>
      </c>
      <c r="I503">
        <v>18</v>
      </c>
      <c r="J503" s="4">
        <f t="shared" si="35"/>
        <v>46</v>
      </c>
      <c r="K503">
        <v>38</v>
      </c>
      <c r="L503">
        <v>100</v>
      </c>
      <c r="M503">
        <v>7.3999999999999996E-2</v>
      </c>
      <c r="N503">
        <v>2.3E-2</v>
      </c>
      <c r="O503">
        <f t="shared" si="36"/>
        <v>5.0999999999999997E-2</v>
      </c>
      <c r="P503" s="6">
        <f t="shared" si="37"/>
        <v>0.26436781609195403</v>
      </c>
      <c r="Q503" s="6">
        <f t="shared" si="38"/>
        <v>0.58620689655172409</v>
      </c>
      <c r="R503" s="4">
        <v>0.48</v>
      </c>
      <c r="S503">
        <v>30</v>
      </c>
    </row>
    <row r="504" spans="1:19" x14ac:dyDescent="0.25">
      <c r="A504" t="s">
        <v>17</v>
      </c>
      <c r="B504">
        <v>2021</v>
      </c>
      <c r="C504">
        <v>2021</v>
      </c>
      <c r="D504" t="s">
        <v>34</v>
      </c>
      <c r="E504">
        <v>1292</v>
      </c>
      <c r="F504">
        <v>16</v>
      </c>
      <c r="G504">
        <v>20</v>
      </c>
      <c r="H504">
        <v>36</v>
      </c>
      <c r="I504">
        <v>13</v>
      </c>
      <c r="J504" s="4">
        <f t="shared" si="35"/>
        <v>49</v>
      </c>
      <c r="K504">
        <v>47</v>
      </c>
      <c r="L504">
        <v>92</v>
      </c>
      <c r="M504">
        <v>6.8000000000000005E-2</v>
      </c>
      <c r="N504">
        <v>2.7E-2</v>
      </c>
      <c r="O504">
        <f t="shared" si="36"/>
        <v>4.1000000000000009E-2</v>
      </c>
      <c r="P504" s="6">
        <f t="shared" si="37"/>
        <v>0.31034482758620691</v>
      </c>
      <c r="Q504" s="6">
        <f t="shared" si="38"/>
        <v>0.4712643678160921</v>
      </c>
      <c r="R504" s="4">
        <v>0.18</v>
      </c>
      <c r="S504">
        <v>30</v>
      </c>
    </row>
    <row r="505" spans="1:19" x14ac:dyDescent="0.25">
      <c r="A505" t="s">
        <v>87</v>
      </c>
      <c r="B505">
        <v>2021</v>
      </c>
      <c r="C505">
        <v>2021</v>
      </c>
      <c r="D505" t="s">
        <v>34</v>
      </c>
      <c r="E505">
        <v>1232</v>
      </c>
      <c r="F505">
        <v>26</v>
      </c>
      <c r="G505">
        <v>12</v>
      </c>
      <c r="H505">
        <v>26</v>
      </c>
      <c r="I505">
        <v>25</v>
      </c>
      <c r="J505" s="4">
        <f t="shared" si="35"/>
        <v>51</v>
      </c>
      <c r="K505">
        <v>45</v>
      </c>
      <c r="L505">
        <v>100</v>
      </c>
      <c r="M505">
        <v>7.1999999999999995E-2</v>
      </c>
      <c r="N505">
        <v>2.3E-2</v>
      </c>
      <c r="O505">
        <f t="shared" si="36"/>
        <v>4.8999999999999995E-2</v>
      </c>
      <c r="P505" s="6">
        <f t="shared" si="37"/>
        <v>0.26436781609195403</v>
      </c>
      <c r="Q505" s="6">
        <f t="shared" si="38"/>
        <v>0.56321839080459768</v>
      </c>
      <c r="R505" s="4">
        <v>0.6</v>
      </c>
      <c r="S505">
        <v>30</v>
      </c>
    </row>
    <row r="506" spans="1:19" x14ac:dyDescent="0.25">
      <c r="A506" t="s">
        <v>88</v>
      </c>
      <c r="B506">
        <v>2021</v>
      </c>
      <c r="C506">
        <v>2021</v>
      </c>
      <c r="D506" t="s">
        <v>34</v>
      </c>
      <c r="E506">
        <v>1242</v>
      </c>
      <c r="F506">
        <v>28</v>
      </c>
      <c r="G506">
        <v>20</v>
      </c>
      <c r="H506">
        <v>36</v>
      </c>
      <c r="I506">
        <v>13</v>
      </c>
      <c r="J506" s="4">
        <f t="shared" si="35"/>
        <v>49</v>
      </c>
      <c r="K506">
        <v>45</v>
      </c>
      <c r="L506">
        <v>96</v>
      </c>
      <c r="M506">
        <v>6.7000000000000004E-2</v>
      </c>
      <c r="N506">
        <v>2.5999999999999999E-2</v>
      </c>
      <c r="O506">
        <f t="shared" si="36"/>
        <v>4.1000000000000009E-2</v>
      </c>
      <c r="P506" s="6">
        <f t="shared" si="37"/>
        <v>0.2988505747126437</v>
      </c>
      <c r="Q506" s="6">
        <f t="shared" si="38"/>
        <v>0.4712643678160921</v>
      </c>
      <c r="R506" s="4">
        <v>0.24</v>
      </c>
      <c r="S506">
        <v>30</v>
      </c>
    </row>
    <row r="507" spans="1:19" x14ac:dyDescent="0.25">
      <c r="A507" t="s">
        <v>88</v>
      </c>
      <c r="B507">
        <v>2021</v>
      </c>
      <c r="C507">
        <v>2021</v>
      </c>
      <c r="D507" t="s">
        <v>34</v>
      </c>
      <c r="E507">
        <v>1252</v>
      </c>
      <c r="F507">
        <v>20</v>
      </c>
      <c r="G507">
        <v>22</v>
      </c>
      <c r="H507">
        <v>45</v>
      </c>
      <c r="I507">
        <v>22</v>
      </c>
      <c r="J507" s="4">
        <f t="shared" si="35"/>
        <v>67</v>
      </c>
      <c r="K507">
        <v>48</v>
      </c>
      <c r="L507">
        <v>97</v>
      </c>
      <c r="M507">
        <v>7.1999999999999995E-2</v>
      </c>
      <c r="N507">
        <v>2.3E-2</v>
      </c>
      <c r="O507">
        <f t="shared" si="36"/>
        <v>4.8999999999999995E-2</v>
      </c>
      <c r="P507" s="6">
        <f t="shared" si="37"/>
        <v>0.26436781609195403</v>
      </c>
      <c r="Q507" s="6">
        <f t="shared" si="38"/>
        <v>0.56321839080459768</v>
      </c>
      <c r="R507" s="4">
        <v>0.48</v>
      </c>
      <c r="S507">
        <v>30</v>
      </c>
    </row>
    <row r="508" spans="1:19" x14ac:dyDescent="0.25">
      <c r="A508" t="s">
        <v>19</v>
      </c>
      <c r="B508">
        <v>2021</v>
      </c>
      <c r="C508">
        <v>2021</v>
      </c>
      <c r="D508" t="s">
        <v>34</v>
      </c>
      <c r="E508">
        <v>1262</v>
      </c>
      <c r="F508">
        <v>19</v>
      </c>
      <c r="G508">
        <v>12</v>
      </c>
      <c r="H508">
        <v>42</v>
      </c>
      <c r="I508">
        <v>13</v>
      </c>
      <c r="J508" s="4">
        <f t="shared" si="35"/>
        <v>55</v>
      </c>
      <c r="K508">
        <v>52</v>
      </c>
      <c r="L508">
        <v>92</v>
      </c>
      <c r="M508">
        <v>7.1999999999999995E-2</v>
      </c>
      <c r="N508">
        <v>2.1000000000000001E-2</v>
      </c>
      <c r="O508">
        <f t="shared" si="36"/>
        <v>5.099999999999999E-2</v>
      </c>
      <c r="P508" s="6">
        <f t="shared" si="37"/>
        <v>0.24137931034482762</v>
      </c>
      <c r="Q508" s="6">
        <f t="shared" si="38"/>
        <v>0.58620689655172409</v>
      </c>
      <c r="R508" s="4">
        <v>0.37</v>
      </c>
      <c r="S508">
        <v>30</v>
      </c>
    </row>
    <row r="509" spans="1:19" x14ac:dyDescent="0.25">
      <c r="A509" t="s">
        <v>19</v>
      </c>
      <c r="B509">
        <v>2021</v>
      </c>
      <c r="C509">
        <v>2021</v>
      </c>
      <c r="D509" t="s">
        <v>34</v>
      </c>
      <c r="E509">
        <v>1272</v>
      </c>
      <c r="F509">
        <v>29</v>
      </c>
      <c r="G509">
        <v>18</v>
      </c>
      <c r="H509">
        <v>45</v>
      </c>
      <c r="I509">
        <v>26</v>
      </c>
      <c r="J509" s="4">
        <f t="shared" si="35"/>
        <v>71</v>
      </c>
      <c r="K509">
        <v>55</v>
      </c>
      <c r="L509">
        <v>98</v>
      </c>
      <c r="M509">
        <v>7.0000000000000007E-2</v>
      </c>
      <c r="N509">
        <v>2.5999999999999999E-2</v>
      </c>
      <c r="O509">
        <f t="shared" si="36"/>
        <v>4.4000000000000011E-2</v>
      </c>
      <c r="P509" s="6">
        <f t="shared" si="37"/>
        <v>0.2988505747126437</v>
      </c>
      <c r="Q509" s="6">
        <f t="shared" si="38"/>
        <v>0.50574712643678177</v>
      </c>
      <c r="R509" s="4">
        <v>0.46</v>
      </c>
      <c r="S509">
        <v>30</v>
      </c>
    </row>
    <row r="510" spans="1:19" x14ac:dyDescent="0.25">
      <c r="A510" t="s">
        <v>89</v>
      </c>
      <c r="B510">
        <v>2021</v>
      </c>
      <c r="C510">
        <v>2021</v>
      </c>
      <c r="D510" t="s">
        <v>34</v>
      </c>
      <c r="E510">
        <v>1282</v>
      </c>
      <c r="F510">
        <v>17</v>
      </c>
      <c r="G510">
        <v>13</v>
      </c>
      <c r="H510">
        <v>36</v>
      </c>
      <c r="I510">
        <v>13</v>
      </c>
      <c r="J510" s="4">
        <f t="shared" si="35"/>
        <v>49</v>
      </c>
      <c r="K510">
        <v>38</v>
      </c>
      <c r="L510">
        <v>97</v>
      </c>
      <c r="M510">
        <v>6.7000000000000004E-2</v>
      </c>
      <c r="N510">
        <v>0.02</v>
      </c>
      <c r="O510">
        <f t="shared" si="36"/>
        <v>4.7E-2</v>
      </c>
      <c r="P510" s="6">
        <f t="shared" si="37"/>
        <v>0.22988505747126439</v>
      </c>
      <c r="Q510" s="6">
        <f t="shared" si="38"/>
        <v>0.54022988505747127</v>
      </c>
      <c r="R510" s="4">
        <v>0.23</v>
      </c>
      <c r="S510">
        <v>30</v>
      </c>
    </row>
    <row r="511" spans="1:19" x14ac:dyDescent="0.25">
      <c r="A511" t="s">
        <v>89</v>
      </c>
      <c r="B511">
        <v>2021</v>
      </c>
      <c r="C511">
        <v>2021</v>
      </c>
      <c r="D511" t="s">
        <v>34</v>
      </c>
      <c r="E511">
        <v>1292</v>
      </c>
      <c r="F511">
        <v>29</v>
      </c>
      <c r="G511">
        <v>21</v>
      </c>
      <c r="H511">
        <v>30</v>
      </c>
      <c r="I511">
        <v>23</v>
      </c>
      <c r="J511" s="4">
        <f t="shared" si="35"/>
        <v>53</v>
      </c>
      <c r="K511">
        <v>53</v>
      </c>
      <c r="L511">
        <v>94</v>
      </c>
      <c r="M511">
        <v>6.7000000000000004E-2</v>
      </c>
      <c r="N511">
        <v>2.1999999999999999E-2</v>
      </c>
      <c r="O511">
        <f t="shared" si="36"/>
        <v>4.5000000000000005E-2</v>
      </c>
      <c r="P511" s="6">
        <f t="shared" si="37"/>
        <v>0.25287356321839083</v>
      </c>
      <c r="Q511" s="6">
        <f t="shared" si="38"/>
        <v>0.51724137931034497</v>
      </c>
      <c r="R511" s="4">
        <v>0.2</v>
      </c>
      <c r="S511">
        <v>30</v>
      </c>
    </row>
    <row r="512" spans="1:19" x14ac:dyDescent="0.25">
      <c r="A512" t="s">
        <v>9</v>
      </c>
      <c r="B512">
        <v>2021</v>
      </c>
      <c r="C512">
        <v>2021</v>
      </c>
      <c r="D512" t="s">
        <v>35</v>
      </c>
      <c r="E512">
        <v>1231</v>
      </c>
      <c r="F512">
        <v>12</v>
      </c>
      <c r="G512">
        <v>11</v>
      </c>
      <c r="H512">
        <v>45</v>
      </c>
      <c r="I512">
        <v>11</v>
      </c>
      <c r="J512" s="4">
        <f t="shared" si="35"/>
        <v>56</v>
      </c>
      <c r="K512">
        <v>39</v>
      </c>
      <c r="L512">
        <v>94</v>
      </c>
      <c r="M512">
        <v>7.1999999999999995E-2</v>
      </c>
      <c r="N512">
        <v>2.9000000000000001E-2</v>
      </c>
      <c r="O512">
        <f t="shared" si="36"/>
        <v>4.2999999999999997E-2</v>
      </c>
      <c r="P512" s="6">
        <f t="shared" si="37"/>
        <v>0.33333333333333337</v>
      </c>
      <c r="Q512" s="6">
        <f t="shared" si="38"/>
        <v>0.4942528735632184</v>
      </c>
      <c r="R512" s="4">
        <v>0.36</v>
      </c>
      <c r="S512">
        <v>30</v>
      </c>
    </row>
    <row r="513" spans="1:19" x14ac:dyDescent="0.25">
      <c r="A513" t="s">
        <v>9</v>
      </c>
      <c r="B513">
        <v>2021</v>
      </c>
      <c r="C513">
        <v>2021</v>
      </c>
      <c r="D513" t="s">
        <v>35</v>
      </c>
      <c r="E513">
        <v>1241</v>
      </c>
      <c r="F513">
        <v>14</v>
      </c>
      <c r="G513">
        <v>15</v>
      </c>
      <c r="H513">
        <v>21</v>
      </c>
      <c r="I513">
        <v>20</v>
      </c>
      <c r="J513" s="4">
        <f t="shared" si="35"/>
        <v>41</v>
      </c>
      <c r="K513">
        <v>53</v>
      </c>
      <c r="L513">
        <v>87</v>
      </c>
      <c r="M513">
        <v>8.1000000000000003E-2</v>
      </c>
      <c r="N513">
        <v>1.4E-2</v>
      </c>
      <c r="O513">
        <f t="shared" si="36"/>
        <v>6.7000000000000004E-2</v>
      </c>
      <c r="P513" s="6">
        <f t="shared" si="37"/>
        <v>0.16091954022988508</v>
      </c>
      <c r="Q513" s="6">
        <f t="shared" si="38"/>
        <v>0.77011494252873569</v>
      </c>
      <c r="R513" s="4">
        <v>0.25</v>
      </c>
      <c r="S513">
        <v>30</v>
      </c>
    </row>
    <row r="514" spans="1:19" x14ac:dyDescent="0.25">
      <c r="A514" t="s">
        <v>9</v>
      </c>
      <c r="B514">
        <v>2021</v>
      </c>
      <c r="C514">
        <v>2021</v>
      </c>
      <c r="D514" t="s">
        <v>35</v>
      </c>
      <c r="E514">
        <v>1251</v>
      </c>
      <c r="F514">
        <v>13</v>
      </c>
      <c r="G514">
        <v>8</v>
      </c>
      <c r="H514">
        <v>29</v>
      </c>
      <c r="I514">
        <v>16</v>
      </c>
      <c r="J514" s="4">
        <f t="shared" si="35"/>
        <v>45</v>
      </c>
      <c r="K514">
        <v>59</v>
      </c>
      <c r="L514">
        <v>98</v>
      </c>
      <c r="M514">
        <v>6.4000000000000001E-2</v>
      </c>
      <c r="N514">
        <v>2.1000000000000001E-2</v>
      </c>
      <c r="O514">
        <f t="shared" si="36"/>
        <v>4.2999999999999997E-2</v>
      </c>
      <c r="P514" s="6">
        <f t="shared" si="37"/>
        <v>0.24137931034482762</v>
      </c>
      <c r="Q514" s="6">
        <f t="shared" si="38"/>
        <v>0.4942528735632184</v>
      </c>
      <c r="R514" s="4">
        <v>0.57999999999999996</v>
      </c>
      <c r="S514">
        <v>30</v>
      </c>
    </row>
    <row r="515" spans="1:19" x14ac:dyDescent="0.25">
      <c r="A515" t="s">
        <v>15</v>
      </c>
      <c r="B515">
        <v>2021</v>
      </c>
      <c r="C515">
        <v>2021</v>
      </c>
      <c r="D515" t="s">
        <v>35</v>
      </c>
      <c r="E515">
        <v>1261</v>
      </c>
      <c r="F515">
        <v>17</v>
      </c>
      <c r="G515">
        <v>7</v>
      </c>
      <c r="H515">
        <v>41</v>
      </c>
      <c r="I515">
        <v>17</v>
      </c>
      <c r="J515" s="4">
        <f t="shared" si="35"/>
        <v>58</v>
      </c>
      <c r="K515">
        <v>67</v>
      </c>
      <c r="L515">
        <v>91</v>
      </c>
      <c r="M515">
        <v>6.6000000000000003E-2</v>
      </c>
      <c r="N515">
        <v>1.4E-2</v>
      </c>
      <c r="O515">
        <f t="shared" si="36"/>
        <v>5.2000000000000005E-2</v>
      </c>
      <c r="P515" s="6">
        <f t="shared" si="37"/>
        <v>0.16091954022988508</v>
      </c>
      <c r="Q515" s="6">
        <f t="shared" si="38"/>
        <v>0.5977011494252874</v>
      </c>
      <c r="R515" s="4">
        <v>0.41</v>
      </c>
      <c r="S515">
        <v>30</v>
      </c>
    </row>
    <row r="516" spans="1:19" x14ac:dyDescent="0.25">
      <c r="A516" t="s">
        <v>15</v>
      </c>
      <c r="B516">
        <v>2021</v>
      </c>
      <c r="C516">
        <v>2021</v>
      </c>
      <c r="D516" t="s">
        <v>35</v>
      </c>
      <c r="E516">
        <v>1271</v>
      </c>
      <c r="F516">
        <v>17</v>
      </c>
      <c r="G516">
        <v>15</v>
      </c>
      <c r="H516">
        <v>35</v>
      </c>
      <c r="I516">
        <v>20</v>
      </c>
      <c r="J516" s="4">
        <f t="shared" si="35"/>
        <v>55</v>
      </c>
      <c r="K516">
        <v>57</v>
      </c>
      <c r="L516">
        <v>85</v>
      </c>
      <c r="M516">
        <v>8.3000000000000004E-2</v>
      </c>
      <c r="N516">
        <v>2.4E-2</v>
      </c>
      <c r="O516">
        <f t="shared" si="36"/>
        <v>5.9000000000000004E-2</v>
      </c>
      <c r="P516" s="6">
        <f t="shared" si="37"/>
        <v>0.27586206896551729</v>
      </c>
      <c r="Q516" s="6">
        <f t="shared" si="38"/>
        <v>0.67816091954022995</v>
      </c>
      <c r="R516" s="4">
        <v>0.4</v>
      </c>
      <c r="S516">
        <v>30</v>
      </c>
    </row>
    <row r="517" spans="1:19" x14ac:dyDescent="0.25">
      <c r="A517" t="s">
        <v>15</v>
      </c>
      <c r="B517">
        <v>2021</v>
      </c>
      <c r="C517">
        <v>2021</v>
      </c>
      <c r="D517" t="s">
        <v>35</v>
      </c>
      <c r="E517">
        <v>1281</v>
      </c>
      <c r="F517">
        <v>12</v>
      </c>
      <c r="G517">
        <v>13</v>
      </c>
      <c r="H517">
        <v>25</v>
      </c>
      <c r="I517">
        <v>18</v>
      </c>
      <c r="J517" s="4">
        <f t="shared" si="35"/>
        <v>43</v>
      </c>
      <c r="K517">
        <v>64</v>
      </c>
      <c r="L517">
        <v>99</v>
      </c>
      <c r="M517">
        <v>7.1999999999999995E-2</v>
      </c>
      <c r="N517">
        <v>0.03</v>
      </c>
      <c r="O517">
        <f t="shared" si="36"/>
        <v>4.1999999999999996E-2</v>
      </c>
      <c r="P517" s="6">
        <f t="shared" si="37"/>
        <v>0.34482758620689657</v>
      </c>
      <c r="Q517" s="6">
        <f t="shared" si="38"/>
        <v>0.48275862068965514</v>
      </c>
      <c r="R517" s="4">
        <v>0.24</v>
      </c>
      <c r="S517">
        <v>30</v>
      </c>
    </row>
    <row r="518" spans="1:19" x14ac:dyDescent="0.25">
      <c r="A518" t="s">
        <v>17</v>
      </c>
      <c r="B518">
        <v>2021</v>
      </c>
      <c r="C518">
        <v>2021</v>
      </c>
      <c r="D518" t="s">
        <v>35</v>
      </c>
      <c r="E518">
        <v>1291</v>
      </c>
      <c r="F518">
        <v>16</v>
      </c>
      <c r="G518">
        <v>11</v>
      </c>
      <c r="H518">
        <v>43</v>
      </c>
      <c r="I518">
        <v>18</v>
      </c>
      <c r="J518" s="4">
        <f t="shared" si="35"/>
        <v>61</v>
      </c>
      <c r="K518">
        <v>69</v>
      </c>
      <c r="L518">
        <v>98</v>
      </c>
      <c r="M518">
        <v>0.05</v>
      </c>
      <c r="N518">
        <v>2.7E-2</v>
      </c>
      <c r="O518">
        <f t="shared" si="36"/>
        <v>2.3000000000000003E-2</v>
      </c>
      <c r="P518" s="6">
        <f t="shared" si="37"/>
        <v>0.31034482758620691</v>
      </c>
      <c r="Q518" s="6">
        <f t="shared" si="38"/>
        <v>0.26436781609195409</v>
      </c>
      <c r="R518" s="4">
        <v>0.41</v>
      </c>
      <c r="S518">
        <v>30</v>
      </c>
    </row>
    <row r="519" spans="1:19" x14ac:dyDescent="0.25">
      <c r="A519" t="s">
        <v>17</v>
      </c>
      <c r="B519">
        <v>2021</v>
      </c>
      <c r="C519">
        <v>2021</v>
      </c>
      <c r="D519" t="s">
        <v>35</v>
      </c>
      <c r="E519">
        <v>1292</v>
      </c>
      <c r="F519">
        <v>18</v>
      </c>
      <c r="G519">
        <v>9</v>
      </c>
      <c r="H519">
        <v>28</v>
      </c>
      <c r="I519">
        <v>21</v>
      </c>
      <c r="J519" s="4">
        <f t="shared" si="35"/>
        <v>49</v>
      </c>
      <c r="K519">
        <v>25</v>
      </c>
      <c r="L519">
        <v>97</v>
      </c>
      <c r="M519">
        <v>6.5000000000000002E-2</v>
      </c>
      <c r="N519">
        <v>1.0999999999999999E-2</v>
      </c>
      <c r="O519">
        <f t="shared" si="36"/>
        <v>5.4000000000000006E-2</v>
      </c>
      <c r="P519" s="6">
        <f t="shared" si="37"/>
        <v>0.12643678160919541</v>
      </c>
      <c r="Q519" s="6">
        <f t="shared" si="38"/>
        <v>0.62068965517241392</v>
      </c>
      <c r="R519" s="4">
        <v>0.12</v>
      </c>
      <c r="S519">
        <v>30</v>
      </c>
    </row>
    <row r="520" spans="1:19" x14ac:dyDescent="0.25">
      <c r="A520" t="s">
        <v>87</v>
      </c>
      <c r="B520">
        <v>2021</v>
      </c>
      <c r="C520">
        <v>2021</v>
      </c>
      <c r="D520" t="s">
        <v>35</v>
      </c>
      <c r="E520">
        <v>1232</v>
      </c>
      <c r="F520">
        <v>14</v>
      </c>
      <c r="G520">
        <v>16</v>
      </c>
      <c r="H520">
        <v>31</v>
      </c>
      <c r="I520">
        <v>19</v>
      </c>
      <c r="J520" s="4">
        <f t="shared" si="35"/>
        <v>50</v>
      </c>
      <c r="K520">
        <v>58</v>
      </c>
      <c r="L520">
        <v>85</v>
      </c>
      <c r="M520">
        <v>6.0999999999999999E-2</v>
      </c>
      <c r="N520">
        <v>2.4E-2</v>
      </c>
      <c r="O520">
        <f t="shared" si="36"/>
        <v>3.6999999999999998E-2</v>
      </c>
      <c r="P520" s="6">
        <f t="shared" si="37"/>
        <v>0.27586206896551729</v>
      </c>
      <c r="Q520" s="6">
        <f t="shared" si="38"/>
        <v>0.42528735632183912</v>
      </c>
      <c r="R520" s="4">
        <v>0.19</v>
      </c>
      <c r="S520">
        <v>30</v>
      </c>
    </row>
    <row r="521" spans="1:19" x14ac:dyDescent="0.25">
      <c r="A521" t="s">
        <v>88</v>
      </c>
      <c r="B521">
        <v>2021</v>
      </c>
      <c r="C521">
        <v>2021</v>
      </c>
      <c r="D521" t="s">
        <v>35</v>
      </c>
      <c r="E521">
        <v>1242</v>
      </c>
      <c r="F521">
        <v>19</v>
      </c>
      <c r="G521">
        <v>10</v>
      </c>
      <c r="H521">
        <v>26</v>
      </c>
      <c r="I521">
        <v>12</v>
      </c>
      <c r="J521" s="4">
        <f t="shared" si="35"/>
        <v>38</v>
      </c>
      <c r="K521">
        <v>54</v>
      </c>
      <c r="L521">
        <v>99</v>
      </c>
      <c r="M521">
        <v>5.8000000000000003E-2</v>
      </c>
      <c r="N521">
        <v>2.8000000000000001E-2</v>
      </c>
      <c r="O521">
        <f t="shared" si="36"/>
        <v>3.0000000000000002E-2</v>
      </c>
      <c r="P521" s="6">
        <f t="shared" si="37"/>
        <v>0.32183908045977017</v>
      </c>
      <c r="Q521" s="6">
        <f t="shared" si="38"/>
        <v>0.34482758620689663</v>
      </c>
      <c r="R521" s="4">
        <v>0.53</v>
      </c>
      <c r="S521">
        <v>30</v>
      </c>
    </row>
    <row r="522" spans="1:19" x14ac:dyDescent="0.25">
      <c r="A522" t="s">
        <v>88</v>
      </c>
      <c r="B522">
        <v>2021</v>
      </c>
      <c r="C522">
        <v>2021</v>
      </c>
      <c r="D522" t="s">
        <v>35</v>
      </c>
      <c r="E522">
        <v>1252</v>
      </c>
      <c r="F522">
        <v>10</v>
      </c>
      <c r="G522">
        <v>16</v>
      </c>
      <c r="H522">
        <v>34</v>
      </c>
      <c r="I522">
        <v>15</v>
      </c>
      <c r="J522" s="4">
        <f t="shared" si="35"/>
        <v>49</v>
      </c>
      <c r="K522">
        <v>30</v>
      </c>
      <c r="L522">
        <v>93</v>
      </c>
      <c r="M522">
        <v>7.4999999999999997E-2</v>
      </c>
      <c r="N522">
        <v>0.03</v>
      </c>
      <c r="O522">
        <f t="shared" si="36"/>
        <v>4.4999999999999998E-2</v>
      </c>
      <c r="P522" s="6">
        <f t="shared" si="37"/>
        <v>0.34482758620689657</v>
      </c>
      <c r="Q522" s="6">
        <f t="shared" si="38"/>
        <v>0.51724137931034486</v>
      </c>
      <c r="R522" s="4">
        <v>0.16</v>
      </c>
      <c r="S522">
        <v>30</v>
      </c>
    </row>
    <row r="523" spans="1:19" x14ac:dyDescent="0.25">
      <c r="A523" t="s">
        <v>19</v>
      </c>
      <c r="B523">
        <v>2021</v>
      </c>
      <c r="C523">
        <v>2021</v>
      </c>
      <c r="D523" t="s">
        <v>35</v>
      </c>
      <c r="E523">
        <v>1262</v>
      </c>
      <c r="F523">
        <v>18</v>
      </c>
      <c r="G523">
        <v>11</v>
      </c>
      <c r="H523">
        <v>39</v>
      </c>
      <c r="I523">
        <v>16</v>
      </c>
      <c r="J523" s="4">
        <f t="shared" si="35"/>
        <v>55</v>
      </c>
      <c r="K523">
        <v>30</v>
      </c>
      <c r="L523">
        <v>90</v>
      </c>
      <c r="M523">
        <v>6.4000000000000001E-2</v>
      </c>
      <c r="N523">
        <v>2.3E-2</v>
      </c>
      <c r="O523">
        <f t="shared" si="36"/>
        <v>4.1000000000000002E-2</v>
      </c>
      <c r="P523" s="6">
        <f t="shared" si="37"/>
        <v>0.26436781609195403</v>
      </c>
      <c r="Q523" s="6">
        <f t="shared" si="38"/>
        <v>0.47126436781609199</v>
      </c>
      <c r="R523" s="4">
        <v>0.24</v>
      </c>
      <c r="S523">
        <v>30</v>
      </c>
    </row>
    <row r="524" spans="1:19" x14ac:dyDescent="0.25">
      <c r="A524" t="s">
        <v>19</v>
      </c>
      <c r="B524">
        <v>2021</v>
      </c>
      <c r="C524">
        <v>2021</v>
      </c>
      <c r="D524" t="s">
        <v>35</v>
      </c>
      <c r="E524">
        <v>1272</v>
      </c>
      <c r="F524">
        <v>17</v>
      </c>
      <c r="G524">
        <v>6</v>
      </c>
      <c r="H524">
        <v>36</v>
      </c>
      <c r="I524">
        <v>21</v>
      </c>
      <c r="J524" s="4">
        <f t="shared" si="35"/>
        <v>57</v>
      </c>
      <c r="K524">
        <v>41</v>
      </c>
      <c r="L524">
        <v>87</v>
      </c>
      <c r="M524">
        <v>0.05</v>
      </c>
      <c r="N524">
        <v>1.7000000000000001E-2</v>
      </c>
      <c r="O524">
        <f t="shared" si="36"/>
        <v>3.3000000000000002E-2</v>
      </c>
      <c r="P524" s="6">
        <f t="shared" si="37"/>
        <v>0.19540229885057475</v>
      </c>
      <c r="Q524" s="6">
        <f t="shared" si="38"/>
        <v>0.37931034482758624</v>
      </c>
      <c r="R524" s="4">
        <v>0.14000000000000001</v>
      </c>
      <c r="S524">
        <v>30</v>
      </c>
    </row>
    <row r="525" spans="1:19" x14ac:dyDescent="0.25">
      <c r="A525" t="s">
        <v>89</v>
      </c>
      <c r="B525">
        <v>2021</v>
      </c>
      <c r="C525">
        <v>2021</v>
      </c>
      <c r="D525" t="s">
        <v>35</v>
      </c>
      <c r="E525">
        <v>1282</v>
      </c>
      <c r="F525">
        <v>12</v>
      </c>
      <c r="G525">
        <v>14</v>
      </c>
      <c r="H525">
        <v>26</v>
      </c>
      <c r="I525">
        <v>21</v>
      </c>
      <c r="J525" s="4">
        <f t="shared" si="35"/>
        <v>47</v>
      </c>
      <c r="K525">
        <v>28</v>
      </c>
      <c r="L525">
        <v>97</v>
      </c>
      <c r="M525">
        <v>7.0999999999999994E-2</v>
      </c>
      <c r="N525">
        <v>2.4E-2</v>
      </c>
      <c r="O525">
        <f t="shared" si="36"/>
        <v>4.6999999999999993E-2</v>
      </c>
      <c r="P525" s="6">
        <f t="shared" si="37"/>
        <v>0.27586206896551729</v>
      </c>
      <c r="Q525" s="6">
        <f t="shared" si="38"/>
        <v>0.54022988505747127</v>
      </c>
      <c r="R525" s="4">
        <v>0.5</v>
      </c>
      <c r="S525">
        <v>30</v>
      </c>
    </row>
    <row r="526" spans="1:19" x14ac:dyDescent="0.25">
      <c r="A526" t="s">
        <v>89</v>
      </c>
      <c r="B526">
        <v>2021</v>
      </c>
      <c r="C526">
        <v>2021</v>
      </c>
      <c r="D526" t="s">
        <v>35</v>
      </c>
      <c r="E526">
        <v>1292</v>
      </c>
      <c r="F526">
        <v>12</v>
      </c>
      <c r="G526">
        <v>6</v>
      </c>
      <c r="H526">
        <v>40</v>
      </c>
      <c r="I526">
        <v>18</v>
      </c>
      <c r="J526" s="4">
        <f t="shared" si="35"/>
        <v>58</v>
      </c>
      <c r="K526">
        <v>52</v>
      </c>
      <c r="L526">
        <v>96</v>
      </c>
      <c r="M526">
        <v>5.7000000000000002E-2</v>
      </c>
      <c r="N526">
        <v>2.4E-2</v>
      </c>
      <c r="O526">
        <f t="shared" si="36"/>
        <v>3.3000000000000002E-2</v>
      </c>
      <c r="P526" s="6">
        <f t="shared" si="37"/>
        <v>0.27586206896551729</v>
      </c>
      <c r="Q526" s="6">
        <f t="shared" si="38"/>
        <v>0.37931034482758624</v>
      </c>
      <c r="R526" s="4">
        <v>0.17</v>
      </c>
      <c r="S526">
        <v>30</v>
      </c>
    </row>
    <row r="527" spans="1:19" x14ac:dyDescent="0.25">
      <c r="A527" t="s">
        <v>9</v>
      </c>
      <c r="B527">
        <v>2021</v>
      </c>
      <c r="C527">
        <v>2021</v>
      </c>
      <c r="D527" t="s">
        <v>36</v>
      </c>
      <c r="E527">
        <v>1231</v>
      </c>
      <c r="F527">
        <v>11</v>
      </c>
      <c r="G527">
        <v>6</v>
      </c>
      <c r="H527">
        <v>26</v>
      </c>
      <c r="I527">
        <v>18</v>
      </c>
      <c r="J527" s="4">
        <f t="shared" si="35"/>
        <v>44</v>
      </c>
      <c r="K527">
        <v>59</v>
      </c>
      <c r="L527">
        <v>91</v>
      </c>
      <c r="M527">
        <v>5.8999999999999997E-2</v>
      </c>
      <c r="N527">
        <v>2.9000000000000001E-2</v>
      </c>
      <c r="O527">
        <f t="shared" si="36"/>
        <v>2.9999999999999995E-2</v>
      </c>
      <c r="P527" s="6">
        <f t="shared" si="37"/>
        <v>0.33333333333333337</v>
      </c>
      <c r="Q527" s="6">
        <f t="shared" si="38"/>
        <v>0.34482758620689652</v>
      </c>
      <c r="R527" s="4">
        <v>0.22</v>
      </c>
      <c r="S527">
        <v>30</v>
      </c>
    </row>
    <row r="528" spans="1:19" x14ac:dyDescent="0.25">
      <c r="A528" t="s">
        <v>9</v>
      </c>
      <c r="B528">
        <v>2021</v>
      </c>
      <c r="C528">
        <v>2021</v>
      </c>
      <c r="D528" t="s">
        <v>36</v>
      </c>
      <c r="E528">
        <v>1241</v>
      </c>
      <c r="F528">
        <v>10</v>
      </c>
      <c r="G528">
        <v>10</v>
      </c>
      <c r="H528">
        <v>20</v>
      </c>
      <c r="I528">
        <v>11</v>
      </c>
      <c r="J528" s="4">
        <f t="shared" si="35"/>
        <v>31</v>
      </c>
      <c r="K528">
        <v>51</v>
      </c>
      <c r="L528">
        <v>90</v>
      </c>
      <c r="M528">
        <v>7.9000000000000001E-2</v>
      </c>
      <c r="N528">
        <v>1.6E-2</v>
      </c>
      <c r="O528">
        <f t="shared" si="36"/>
        <v>6.3E-2</v>
      </c>
      <c r="P528" s="6">
        <f t="shared" si="37"/>
        <v>0.18390804597701152</v>
      </c>
      <c r="Q528" s="6">
        <f t="shared" si="38"/>
        <v>0.72413793103448276</v>
      </c>
      <c r="R528" s="4">
        <v>0.35</v>
      </c>
      <c r="S528">
        <v>30</v>
      </c>
    </row>
    <row r="529" spans="1:19" x14ac:dyDescent="0.25">
      <c r="A529" t="s">
        <v>9</v>
      </c>
      <c r="B529">
        <v>2021</v>
      </c>
      <c r="C529">
        <v>2021</v>
      </c>
      <c r="D529" t="s">
        <v>36</v>
      </c>
      <c r="E529">
        <v>1251</v>
      </c>
      <c r="F529">
        <v>12</v>
      </c>
      <c r="G529">
        <v>9</v>
      </c>
      <c r="H529">
        <v>38</v>
      </c>
      <c r="I529">
        <v>14</v>
      </c>
      <c r="J529" s="4">
        <f t="shared" si="35"/>
        <v>52</v>
      </c>
      <c r="K529">
        <v>58</v>
      </c>
      <c r="L529">
        <v>94</v>
      </c>
      <c r="M529">
        <v>7.5999999999999998E-2</v>
      </c>
      <c r="N529">
        <v>2.9000000000000001E-2</v>
      </c>
      <c r="O529">
        <f t="shared" si="36"/>
        <v>4.7E-2</v>
      </c>
      <c r="P529" s="6">
        <f t="shared" si="37"/>
        <v>0.33333333333333337</v>
      </c>
      <c r="Q529" s="6">
        <f t="shared" si="38"/>
        <v>0.54022988505747127</v>
      </c>
      <c r="R529" s="4">
        <v>0.15</v>
      </c>
      <c r="S529">
        <v>30</v>
      </c>
    </row>
    <row r="530" spans="1:19" x14ac:dyDescent="0.25">
      <c r="A530" t="s">
        <v>15</v>
      </c>
      <c r="B530">
        <v>2021</v>
      </c>
      <c r="C530">
        <v>2021</v>
      </c>
      <c r="D530" t="s">
        <v>36</v>
      </c>
      <c r="E530">
        <v>1261</v>
      </c>
      <c r="F530">
        <v>8</v>
      </c>
      <c r="G530">
        <v>6</v>
      </c>
      <c r="H530">
        <v>31</v>
      </c>
      <c r="I530">
        <v>23</v>
      </c>
      <c r="J530" s="4">
        <f t="shared" si="35"/>
        <v>54</v>
      </c>
      <c r="K530">
        <v>54</v>
      </c>
      <c r="L530">
        <v>96</v>
      </c>
      <c r="M530">
        <v>6.6000000000000003E-2</v>
      </c>
      <c r="N530">
        <v>1.2E-2</v>
      </c>
      <c r="O530">
        <f t="shared" si="36"/>
        <v>5.4000000000000006E-2</v>
      </c>
      <c r="P530" s="6">
        <f t="shared" si="37"/>
        <v>0.13793103448275865</v>
      </c>
      <c r="Q530" s="6">
        <f t="shared" si="38"/>
        <v>0.62068965517241392</v>
      </c>
      <c r="R530" s="4">
        <v>0.32</v>
      </c>
      <c r="S530">
        <v>30</v>
      </c>
    </row>
    <row r="531" spans="1:19" x14ac:dyDescent="0.25">
      <c r="A531" t="s">
        <v>15</v>
      </c>
      <c r="B531">
        <v>2021</v>
      </c>
      <c r="C531">
        <v>2021</v>
      </c>
      <c r="D531" t="s">
        <v>36</v>
      </c>
      <c r="E531">
        <v>1271</v>
      </c>
      <c r="F531">
        <v>12</v>
      </c>
      <c r="G531">
        <v>6</v>
      </c>
      <c r="H531">
        <v>29</v>
      </c>
      <c r="I531">
        <v>9</v>
      </c>
      <c r="J531" s="4">
        <f t="shared" si="35"/>
        <v>38</v>
      </c>
      <c r="K531">
        <v>41</v>
      </c>
      <c r="L531">
        <v>90</v>
      </c>
      <c r="M531">
        <v>5.0999999999999997E-2</v>
      </c>
      <c r="N531">
        <v>2.7E-2</v>
      </c>
      <c r="O531">
        <f t="shared" si="36"/>
        <v>2.3999999999999997E-2</v>
      </c>
      <c r="P531" s="6">
        <f t="shared" si="37"/>
        <v>0.31034482758620691</v>
      </c>
      <c r="Q531" s="6">
        <f t="shared" si="38"/>
        <v>0.27586206896551724</v>
      </c>
      <c r="R531" s="4">
        <v>0.53</v>
      </c>
      <c r="S531">
        <v>30</v>
      </c>
    </row>
    <row r="532" spans="1:19" x14ac:dyDescent="0.25">
      <c r="A532" t="s">
        <v>15</v>
      </c>
      <c r="B532">
        <v>2021</v>
      </c>
      <c r="C532">
        <v>2021</v>
      </c>
      <c r="D532" t="s">
        <v>36</v>
      </c>
      <c r="E532">
        <v>1281</v>
      </c>
      <c r="F532">
        <v>6</v>
      </c>
      <c r="G532">
        <v>7</v>
      </c>
      <c r="H532">
        <v>25</v>
      </c>
      <c r="I532">
        <v>20</v>
      </c>
      <c r="J532" s="4">
        <f t="shared" si="35"/>
        <v>45</v>
      </c>
      <c r="K532">
        <v>71</v>
      </c>
      <c r="L532">
        <v>91</v>
      </c>
      <c r="M532">
        <v>5.6000000000000001E-2</v>
      </c>
      <c r="N532">
        <v>2.9000000000000001E-2</v>
      </c>
      <c r="O532">
        <f t="shared" si="36"/>
        <v>2.7E-2</v>
      </c>
      <c r="P532" s="6">
        <f t="shared" si="37"/>
        <v>0.33333333333333337</v>
      </c>
      <c r="Q532" s="6">
        <f t="shared" si="38"/>
        <v>0.31034482758620691</v>
      </c>
      <c r="R532" s="4">
        <v>0.52</v>
      </c>
      <c r="S532">
        <v>30</v>
      </c>
    </row>
    <row r="533" spans="1:19" x14ac:dyDescent="0.25">
      <c r="A533" t="s">
        <v>17</v>
      </c>
      <c r="B533">
        <v>2021</v>
      </c>
      <c r="C533">
        <v>2021</v>
      </c>
      <c r="D533" t="s">
        <v>36</v>
      </c>
      <c r="E533">
        <v>1291</v>
      </c>
      <c r="F533">
        <v>8</v>
      </c>
      <c r="G533">
        <v>8</v>
      </c>
      <c r="H533">
        <v>38</v>
      </c>
      <c r="I533">
        <v>14</v>
      </c>
      <c r="J533" s="4">
        <f t="shared" si="35"/>
        <v>52</v>
      </c>
      <c r="K533">
        <v>32</v>
      </c>
      <c r="L533">
        <v>85</v>
      </c>
      <c r="M533">
        <v>6.4000000000000001E-2</v>
      </c>
      <c r="N533">
        <v>1.6E-2</v>
      </c>
      <c r="O533">
        <f t="shared" si="36"/>
        <v>4.8000000000000001E-2</v>
      </c>
      <c r="P533" s="6">
        <f t="shared" si="37"/>
        <v>0.18390804597701152</v>
      </c>
      <c r="Q533" s="6">
        <f t="shared" si="38"/>
        <v>0.55172413793103459</v>
      </c>
      <c r="R533" s="4">
        <v>0.46</v>
      </c>
      <c r="S533">
        <v>30</v>
      </c>
    </row>
    <row r="534" spans="1:19" x14ac:dyDescent="0.25">
      <c r="A534" t="s">
        <v>17</v>
      </c>
      <c r="B534">
        <v>2021</v>
      </c>
      <c r="C534">
        <v>2021</v>
      </c>
      <c r="D534" t="s">
        <v>36</v>
      </c>
      <c r="E534">
        <v>1292</v>
      </c>
      <c r="F534">
        <v>7</v>
      </c>
      <c r="G534">
        <v>7</v>
      </c>
      <c r="H534">
        <v>37</v>
      </c>
      <c r="I534">
        <v>22</v>
      </c>
      <c r="J534" s="4">
        <f t="shared" si="35"/>
        <v>59</v>
      </c>
      <c r="K534">
        <v>34</v>
      </c>
      <c r="L534">
        <v>85</v>
      </c>
      <c r="M534">
        <v>6.3E-2</v>
      </c>
      <c r="N534">
        <v>0.01</v>
      </c>
      <c r="O534">
        <f t="shared" si="36"/>
        <v>5.2999999999999999E-2</v>
      </c>
      <c r="P534" s="6">
        <f t="shared" si="37"/>
        <v>0.1149425287356322</v>
      </c>
      <c r="Q534" s="6">
        <f t="shared" si="38"/>
        <v>0.60919540229885061</v>
      </c>
      <c r="R534" s="4">
        <v>0.56999999999999995</v>
      </c>
      <c r="S534">
        <v>30</v>
      </c>
    </row>
    <row r="535" spans="1:19" x14ac:dyDescent="0.25">
      <c r="A535" t="s">
        <v>87</v>
      </c>
      <c r="B535">
        <v>2021</v>
      </c>
      <c r="C535">
        <v>2021</v>
      </c>
      <c r="D535" t="s">
        <v>36</v>
      </c>
      <c r="E535">
        <v>1232</v>
      </c>
      <c r="F535">
        <v>7</v>
      </c>
      <c r="G535">
        <v>8</v>
      </c>
      <c r="H535">
        <v>27</v>
      </c>
      <c r="I535">
        <v>12</v>
      </c>
      <c r="J535" s="4">
        <f t="shared" si="35"/>
        <v>39</v>
      </c>
      <c r="K535">
        <v>59</v>
      </c>
      <c r="L535">
        <v>86</v>
      </c>
      <c r="M535">
        <v>6.8000000000000005E-2</v>
      </c>
      <c r="N535">
        <v>2.4E-2</v>
      </c>
      <c r="O535">
        <f t="shared" si="36"/>
        <v>4.4000000000000004E-2</v>
      </c>
      <c r="P535" s="6">
        <f t="shared" si="37"/>
        <v>0.27586206896551729</v>
      </c>
      <c r="Q535" s="6">
        <f t="shared" si="38"/>
        <v>0.50574712643678166</v>
      </c>
      <c r="R535" s="4">
        <v>0.56000000000000005</v>
      </c>
      <c r="S535">
        <v>30</v>
      </c>
    </row>
    <row r="536" spans="1:19" x14ac:dyDescent="0.25">
      <c r="A536" t="s">
        <v>88</v>
      </c>
      <c r="B536">
        <v>2021</v>
      </c>
      <c r="C536">
        <v>2021</v>
      </c>
      <c r="D536" t="s">
        <v>36</v>
      </c>
      <c r="E536">
        <v>1242</v>
      </c>
      <c r="F536">
        <v>10</v>
      </c>
      <c r="G536">
        <v>6</v>
      </c>
      <c r="H536">
        <v>40</v>
      </c>
      <c r="I536">
        <v>24</v>
      </c>
      <c r="J536" s="4">
        <f t="shared" si="35"/>
        <v>64</v>
      </c>
      <c r="K536">
        <v>39</v>
      </c>
      <c r="L536">
        <v>85</v>
      </c>
      <c r="M536">
        <v>5.8999999999999997E-2</v>
      </c>
      <c r="N536">
        <v>2.3E-2</v>
      </c>
      <c r="O536">
        <f t="shared" si="36"/>
        <v>3.5999999999999997E-2</v>
      </c>
      <c r="P536" s="6">
        <f t="shared" si="37"/>
        <v>0.26436781609195403</v>
      </c>
      <c r="Q536" s="6">
        <f t="shared" si="38"/>
        <v>0.41379310344827586</v>
      </c>
      <c r="R536" s="4">
        <v>0.28000000000000003</v>
      </c>
      <c r="S536">
        <v>30</v>
      </c>
    </row>
    <row r="537" spans="1:19" x14ac:dyDescent="0.25">
      <c r="A537" t="s">
        <v>88</v>
      </c>
      <c r="B537">
        <v>2021</v>
      </c>
      <c r="C537">
        <v>2021</v>
      </c>
      <c r="D537" t="s">
        <v>36</v>
      </c>
      <c r="E537">
        <v>1252</v>
      </c>
      <c r="F537">
        <v>9</v>
      </c>
      <c r="G537">
        <v>10</v>
      </c>
      <c r="H537">
        <v>35</v>
      </c>
      <c r="I537">
        <v>19</v>
      </c>
      <c r="J537" s="4">
        <f t="shared" si="35"/>
        <v>54</v>
      </c>
      <c r="K537">
        <v>33</v>
      </c>
      <c r="L537">
        <v>96</v>
      </c>
      <c r="M537">
        <v>7.0000000000000007E-2</v>
      </c>
      <c r="N537">
        <v>2.9000000000000001E-2</v>
      </c>
      <c r="O537">
        <f t="shared" si="36"/>
        <v>4.1000000000000009E-2</v>
      </c>
      <c r="P537" s="6">
        <f t="shared" si="37"/>
        <v>0.33333333333333337</v>
      </c>
      <c r="Q537" s="6">
        <f t="shared" si="38"/>
        <v>0.4712643678160921</v>
      </c>
      <c r="R537" s="4">
        <v>0.51</v>
      </c>
      <c r="S537">
        <v>30</v>
      </c>
    </row>
    <row r="538" spans="1:19" x14ac:dyDescent="0.25">
      <c r="A538" t="s">
        <v>19</v>
      </c>
      <c r="B538">
        <v>2021</v>
      </c>
      <c r="C538">
        <v>2021</v>
      </c>
      <c r="D538" t="s">
        <v>36</v>
      </c>
      <c r="E538">
        <v>1262</v>
      </c>
      <c r="F538">
        <v>8</v>
      </c>
      <c r="G538">
        <v>7</v>
      </c>
      <c r="H538">
        <v>28</v>
      </c>
      <c r="I538">
        <v>13</v>
      </c>
      <c r="J538" s="4">
        <f t="shared" si="35"/>
        <v>41</v>
      </c>
      <c r="K538">
        <v>49</v>
      </c>
      <c r="L538">
        <v>90</v>
      </c>
      <c r="M538">
        <v>0.06</v>
      </c>
      <c r="N538">
        <v>1.7999999999999999E-2</v>
      </c>
      <c r="O538">
        <f t="shared" si="36"/>
        <v>4.1999999999999996E-2</v>
      </c>
      <c r="P538" s="6">
        <f t="shared" si="37"/>
        <v>0.20689655172413793</v>
      </c>
      <c r="Q538" s="6">
        <f t="shared" si="38"/>
        <v>0.48275862068965514</v>
      </c>
      <c r="R538" s="4">
        <v>0.16</v>
      </c>
      <c r="S538">
        <v>30</v>
      </c>
    </row>
    <row r="539" spans="1:19" x14ac:dyDescent="0.25">
      <c r="A539" t="s">
        <v>19</v>
      </c>
      <c r="B539">
        <v>2021</v>
      </c>
      <c r="C539">
        <v>2021</v>
      </c>
      <c r="D539" t="s">
        <v>36</v>
      </c>
      <c r="E539">
        <v>1272</v>
      </c>
      <c r="F539">
        <v>7</v>
      </c>
      <c r="G539">
        <v>6</v>
      </c>
      <c r="H539">
        <v>39</v>
      </c>
      <c r="I539">
        <v>22</v>
      </c>
      <c r="J539" s="4">
        <f t="shared" si="35"/>
        <v>61</v>
      </c>
      <c r="K539">
        <v>50</v>
      </c>
      <c r="L539">
        <v>88</v>
      </c>
      <c r="M539">
        <v>6.6000000000000003E-2</v>
      </c>
      <c r="N539">
        <v>2.3E-2</v>
      </c>
      <c r="O539">
        <f t="shared" si="36"/>
        <v>4.3000000000000003E-2</v>
      </c>
      <c r="P539" s="6">
        <f t="shared" si="37"/>
        <v>0.26436781609195403</v>
      </c>
      <c r="Q539" s="6">
        <f t="shared" si="38"/>
        <v>0.49425287356321845</v>
      </c>
      <c r="R539" s="4">
        <v>0.44</v>
      </c>
      <c r="S539">
        <v>30</v>
      </c>
    </row>
    <row r="540" spans="1:19" x14ac:dyDescent="0.25">
      <c r="A540" t="s">
        <v>89</v>
      </c>
      <c r="B540">
        <v>2021</v>
      </c>
      <c r="C540">
        <v>2021</v>
      </c>
      <c r="D540" t="s">
        <v>36</v>
      </c>
      <c r="E540">
        <v>1282</v>
      </c>
      <c r="F540">
        <v>9</v>
      </c>
      <c r="G540">
        <v>7</v>
      </c>
      <c r="H540">
        <v>34</v>
      </c>
      <c r="I540">
        <v>23</v>
      </c>
      <c r="J540" s="4">
        <f t="shared" si="35"/>
        <v>57</v>
      </c>
      <c r="K540">
        <v>50</v>
      </c>
      <c r="L540">
        <v>94</v>
      </c>
      <c r="M540">
        <v>6.3E-2</v>
      </c>
      <c r="N540">
        <v>0.02</v>
      </c>
      <c r="O540">
        <f t="shared" si="36"/>
        <v>4.2999999999999997E-2</v>
      </c>
      <c r="P540" s="6">
        <f t="shared" si="37"/>
        <v>0.22988505747126439</v>
      </c>
      <c r="Q540" s="6">
        <f t="shared" si="38"/>
        <v>0.4942528735632184</v>
      </c>
      <c r="R540" s="4">
        <v>0.55000000000000004</v>
      </c>
      <c r="S540">
        <v>30</v>
      </c>
    </row>
    <row r="541" spans="1:19" x14ac:dyDescent="0.25">
      <c r="A541" t="s">
        <v>89</v>
      </c>
      <c r="B541">
        <v>2021</v>
      </c>
      <c r="C541">
        <v>2021</v>
      </c>
      <c r="D541" t="s">
        <v>36</v>
      </c>
      <c r="E541">
        <v>1292</v>
      </c>
      <c r="F541">
        <v>13</v>
      </c>
      <c r="G541">
        <v>9</v>
      </c>
      <c r="H541">
        <v>32</v>
      </c>
      <c r="I541">
        <v>8</v>
      </c>
      <c r="J541" s="4">
        <f t="shared" si="35"/>
        <v>40</v>
      </c>
      <c r="K541">
        <v>58</v>
      </c>
      <c r="L541">
        <v>92</v>
      </c>
      <c r="M541">
        <v>5.2999999999999999E-2</v>
      </c>
      <c r="N541">
        <v>2.9000000000000001E-2</v>
      </c>
      <c r="O541">
        <f t="shared" si="36"/>
        <v>2.3999999999999997E-2</v>
      </c>
      <c r="P541" s="6">
        <f t="shared" si="37"/>
        <v>0.33333333333333337</v>
      </c>
      <c r="Q541" s="6">
        <f t="shared" si="38"/>
        <v>0.27586206896551724</v>
      </c>
      <c r="R541" s="4">
        <v>0.3</v>
      </c>
      <c r="S541">
        <v>30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23B8-6EBF-437C-9263-7095973E8327}">
  <dimension ref="A3:M26"/>
  <sheetViews>
    <sheetView workbookViewId="0">
      <selection activeCell="S9" sqref="S9:S15"/>
    </sheetView>
  </sheetViews>
  <sheetFormatPr defaultRowHeight="15" x14ac:dyDescent="0.25"/>
  <cols>
    <col min="1" max="1" width="13.140625" bestFit="1" customWidth="1"/>
    <col min="2" max="2" width="28.85546875" bestFit="1" customWidth="1"/>
    <col min="5" max="5" width="19.7109375" bestFit="1" customWidth="1"/>
  </cols>
  <sheetData>
    <row r="3" spans="1:13" x14ac:dyDescent="0.25">
      <c r="A3" s="10" t="s">
        <v>96</v>
      </c>
      <c r="B3" t="s">
        <v>119</v>
      </c>
    </row>
    <row r="4" spans="1:13" x14ac:dyDescent="0.25">
      <c r="A4" s="11" t="s">
        <v>88</v>
      </c>
      <c r="B4" s="12">
        <v>1065.8532</v>
      </c>
    </row>
    <row r="5" spans="1:13" x14ac:dyDescent="0.25">
      <c r="A5" s="13">
        <v>1242</v>
      </c>
      <c r="B5" s="12">
        <v>486.42779999999999</v>
      </c>
      <c r="D5" t="s">
        <v>87</v>
      </c>
      <c r="E5" t="s">
        <v>98</v>
      </c>
    </row>
    <row r="6" spans="1:13" x14ac:dyDescent="0.25">
      <c r="A6" s="13">
        <v>1252</v>
      </c>
      <c r="B6" s="12">
        <v>579.42539999999997</v>
      </c>
      <c r="D6" t="s">
        <v>9</v>
      </c>
      <c r="E6" t="s">
        <v>99</v>
      </c>
      <c r="F6" t="s">
        <v>100</v>
      </c>
    </row>
    <row r="7" spans="1:13" x14ac:dyDescent="0.25">
      <c r="A7" s="11" t="s">
        <v>19</v>
      </c>
      <c r="B7" s="12">
        <v>927.17729999999983</v>
      </c>
      <c r="F7" t="s">
        <v>101</v>
      </c>
    </row>
    <row r="8" spans="1:13" x14ac:dyDescent="0.25">
      <c r="A8" s="13">
        <v>1262</v>
      </c>
      <c r="B8" s="12">
        <v>455.3024999999999</v>
      </c>
      <c r="F8" t="s">
        <v>102</v>
      </c>
    </row>
    <row r="9" spans="1:13" x14ac:dyDescent="0.25">
      <c r="A9" s="13">
        <v>1272</v>
      </c>
      <c r="B9" s="12">
        <v>471.87479999999999</v>
      </c>
      <c r="D9" t="s">
        <v>88</v>
      </c>
      <c r="E9" t="s">
        <v>23</v>
      </c>
      <c r="F9" t="s">
        <v>24</v>
      </c>
    </row>
    <row r="10" spans="1:13" x14ac:dyDescent="0.25">
      <c r="A10" s="11" t="s">
        <v>15</v>
      </c>
      <c r="B10" s="12">
        <v>1360.6061999999999</v>
      </c>
      <c r="F10" t="s">
        <v>103</v>
      </c>
    </row>
    <row r="11" spans="1:13" x14ac:dyDescent="0.25">
      <c r="A11" s="13">
        <v>1261</v>
      </c>
      <c r="B11" s="12">
        <v>416.61209999999994</v>
      </c>
      <c r="D11" t="s">
        <v>19</v>
      </c>
      <c r="E11" t="s">
        <v>104</v>
      </c>
      <c r="F11" t="s">
        <v>105</v>
      </c>
    </row>
    <row r="12" spans="1:13" x14ac:dyDescent="0.25">
      <c r="A12" s="13">
        <v>1271</v>
      </c>
      <c r="B12" s="12">
        <v>500.60850000000005</v>
      </c>
      <c r="F12" t="s">
        <v>106</v>
      </c>
      <c r="L12" t="s">
        <v>111</v>
      </c>
      <c r="M12" t="s">
        <v>111</v>
      </c>
    </row>
    <row r="13" spans="1:13" x14ac:dyDescent="0.25">
      <c r="A13" s="13">
        <v>1281</v>
      </c>
      <c r="B13" s="12">
        <v>443.38560000000001</v>
      </c>
      <c r="D13" t="s">
        <v>89</v>
      </c>
      <c r="E13" t="s">
        <v>107</v>
      </c>
      <c r="F13" t="s">
        <v>108</v>
      </c>
    </row>
    <row r="14" spans="1:13" x14ac:dyDescent="0.25">
      <c r="A14" s="11" t="s">
        <v>89</v>
      </c>
      <c r="B14" s="12">
        <v>1079.5724999999998</v>
      </c>
      <c r="F14" t="s">
        <v>109</v>
      </c>
    </row>
    <row r="15" spans="1:13" x14ac:dyDescent="0.25">
      <c r="A15" s="13">
        <v>1282</v>
      </c>
      <c r="B15" s="12">
        <v>529.17479999999989</v>
      </c>
      <c r="D15" t="s">
        <v>15</v>
      </c>
      <c r="E15" t="s">
        <v>110</v>
      </c>
      <c r="F15" t="s">
        <v>114</v>
      </c>
    </row>
    <row r="16" spans="1:13" x14ac:dyDescent="0.25">
      <c r="A16" s="13">
        <v>1292</v>
      </c>
      <c r="B16" s="12">
        <v>550.39769999999999</v>
      </c>
      <c r="F16" t="s">
        <v>113</v>
      </c>
    </row>
    <row r="17" spans="1:5" x14ac:dyDescent="0.25">
      <c r="A17" s="11" t="s">
        <v>9</v>
      </c>
      <c r="B17" s="12">
        <v>1386.5436</v>
      </c>
      <c r="D17" t="s">
        <v>17</v>
      </c>
      <c r="E17" t="s">
        <v>111</v>
      </c>
    </row>
    <row r="18" spans="1:5" x14ac:dyDescent="0.25">
      <c r="A18" s="13">
        <v>1231</v>
      </c>
      <c r="B18" s="12">
        <v>487.09649999999999</v>
      </c>
    </row>
    <row r="19" spans="1:5" x14ac:dyDescent="0.25">
      <c r="A19" s="13">
        <v>1241</v>
      </c>
      <c r="B19" s="12">
        <v>431.5326</v>
      </c>
    </row>
    <row r="20" spans="1:5" x14ac:dyDescent="0.25">
      <c r="A20" s="13">
        <v>1251</v>
      </c>
      <c r="B20" s="12">
        <v>467.91449999999998</v>
      </c>
    </row>
    <row r="21" spans="1:5" x14ac:dyDescent="0.25">
      <c r="A21" s="11" t="s">
        <v>17</v>
      </c>
      <c r="B21" s="12">
        <v>875.89530000000002</v>
      </c>
    </row>
    <row r="22" spans="1:5" x14ac:dyDescent="0.25">
      <c r="A22" s="13">
        <v>1291</v>
      </c>
      <c r="B22" s="12">
        <v>376.1157</v>
      </c>
    </row>
    <row r="23" spans="1:5" x14ac:dyDescent="0.25">
      <c r="A23" s="13">
        <v>1292</v>
      </c>
      <c r="B23" s="12">
        <v>499.77960000000002</v>
      </c>
    </row>
    <row r="24" spans="1:5" x14ac:dyDescent="0.25">
      <c r="A24" s="11" t="s">
        <v>87</v>
      </c>
      <c r="B24" s="12">
        <v>501.1266</v>
      </c>
    </row>
    <row r="25" spans="1:5" x14ac:dyDescent="0.25">
      <c r="A25" s="13">
        <v>1232</v>
      </c>
      <c r="B25" s="12">
        <v>501.1266</v>
      </c>
    </row>
    <row r="26" spans="1:5" x14ac:dyDescent="0.25">
      <c r="A26" s="11" t="s">
        <v>97</v>
      </c>
      <c r="B26" s="12">
        <v>7196.774699999999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9FB1-7147-44E2-94C8-90335F8D0B33}">
  <dimension ref="A1:G45"/>
  <sheetViews>
    <sheetView workbookViewId="0">
      <selection activeCell="N26" sqref="N26"/>
    </sheetView>
  </sheetViews>
  <sheetFormatPr defaultRowHeight="15" x14ac:dyDescent="0.25"/>
  <sheetData>
    <row r="1" spans="1:7" x14ac:dyDescent="0.25">
      <c r="A1" t="s">
        <v>2</v>
      </c>
      <c r="B1" t="s">
        <v>180</v>
      </c>
      <c r="C1" t="s">
        <v>190</v>
      </c>
      <c r="D1" t="s">
        <v>194</v>
      </c>
      <c r="E1" t="s">
        <v>192</v>
      </c>
      <c r="F1" t="s">
        <v>33</v>
      </c>
      <c r="G1" t="s">
        <v>193</v>
      </c>
    </row>
    <row r="2" spans="1:7" x14ac:dyDescent="0.25">
      <c r="A2" t="s">
        <v>162</v>
      </c>
      <c r="B2">
        <v>234</v>
      </c>
      <c r="C2" t="s">
        <v>186</v>
      </c>
      <c r="D2" s="6">
        <v>0.42</v>
      </c>
      <c r="E2">
        <v>12.5</v>
      </c>
      <c r="F2">
        <v>3.2000000000000001E-2</v>
      </c>
      <c r="G2">
        <v>1095</v>
      </c>
    </row>
    <row r="3" spans="1:7" x14ac:dyDescent="0.25">
      <c r="A3" t="s">
        <v>156</v>
      </c>
      <c r="B3">
        <v>251</v>
      </c>
      <c r="C3" t="s">
        <v>186</v>
      </c>
      <c r="D3" s="6">
        <v>0.37</v>
      </c>
      <c r="E3">
        <v>7</v>
      </c>
      <c r="F3">
        <v>1.4999999999999999E-2</v>
      </c>
      <c r="G3">
        <v>1460</v>
      </c>
    </row>
    <row r="4" spans="1:7" x14ac:dyDescent="0.25">
      <c r="A4" t="s">
        <v>89</v>
      </c>
      <c r="B4">
        <v>290</v>
      </c>
      <c r="C4" t="s">
        <v>186</v>
      </c>
      <c r="D4" s="6">
        <v>0.2</v>
      </c>
      <c r="E4">
        <v>9</v>
      </c>
      <c r="F4">
        <v>2.1999999999999999E-2</v>
      </c>
      <c r="G4">
        <v>2920</v>
      </c>
    </row>
    <row r="5" spans="1:7" x14ac:dyDescent="0.25">
      <c r="A5" t="s">
        <v>179</v>
      </c>
      <c r="B5">
        <v>342</v>
      </c>
      <c r="C5" t="s">
        <v>186</v>
      </c>
      <c r="D5" s="6">
        <v>0.08</v>
      </c>
      <c r="E5">
        <v>10</v>
      </c>
      <c r="F5">
        <v>2.5999999999999999E-2</v>
      </c>
      <c r="G5">
        <v>730</v>
      </c>
    </row>
    <row r="6" spans="1:7" x14ac:dyDescent="0.25">
      <c r="A6" t="s">
        <v>154</v>
      </c>
      <c r="B6">
        <v>354</v>
      </c>
      <c r="C6" t="s">
        <v>186</v>
      </c>
      <c r="D6" s="6">
        <v>0.33</v>
      </c>
      <c r="E6">
        <v>10.5</v>
      </c>
      <c r="F6">
        <v>2.7E-2</v>
      </c>
      <c r="G6">
        <v>1095</v>
      </c>
    </row>
    <row r="7" spans="1:7" x14ac:dyDescent="0.25">
      <c r="A7" t="s">
        <v>149</v>
      </c>
      <c r="B7">
        <v>425</v>
      </c>
      <c r="C7" t="s">
        <v>186</v>
      </c>
      <c r="D7" s="6">
        <v>0.28000000000000003</v>
      </c>
      <c r="E7">
        <v>7</v>
      </c>
      <c r="F7">
        <v>1.4999999999999999E-2</v>
      </c>
      <c r="G7">
        <v>730</v>
      </c>
    </row>
    <row r="8" spans="1:7" x14ac:dyDescent="0.25">
      <c r="A8" t="s">
        <v>176</v>
      </c>
      <c r="B8">
        <v>441</v>
      </c>
      <c r="C8" t="s">
        <v>186</v>
      </c>
      <c r="D8" s="6">
        <v>0.22</v>
      </c>
      <c r="E8">
        <v>5</v>
      </c>
      <c r="F8">
        <v>8.0000000000000002E-3</v>
      </c>
      <c r="G8">
        <v>1825</v>
      </c>
    </row>
    <row r="9" spans="1:7" x14ac:dyDescent="0.25">
      <c r="A9" t="s">
        <v>161</v>
      </c>
      <c r="B9">
        <v>493</v>
      </c>
      <c r="C9" t="s">
        <v>186</v>
      </c>
      <c r="D9" s="6">
        <v>0.17</v>
      </c>
      <c r="E9">
        <v>8.5</v>
      </c>
      <c r="F9">
        <v>2.1000000000000001E-2</v>
      </c>
      <c r="G9">
        <v>1095</v>
      </c>
    </row>
    <row r="10" spans="1:7" x14ac:dyDescent="0.25">
      <c r="A10" t="s">
        <v>168</v>
      </c>
      <c r="B10">
        <v>495</v>
      </c>
      <c r="C10" t="s">
        <v>186</v>
      </c>
      <c r="D10" s="6">
        <v>0.14000000000000001</v>
      </c>
      <c r="E10">
        <v>4.5</v>
      </c>
      <c r="F10">
        <v>6.0000000000000001E-3</v>
      </c>
      <c r="G10">
        <v>365</v>
      </c>
    </row>
    <row r="11" spans="1:7" x14ac:dyDescent="0.25">
      <c r="A11" t="s">
        <v>169</v>
      </c>
      <c r="B11">
        <v>498</v>
      </c>
      <c r="C11" t="s">
        <v>186</v>
      </c>
      <c r="D11" s="6">
        <v>0.24</v>
      </c>
      <c r="E11">
        <v>10.5</v>
      </c>
      <c r="F11">
        <v>2.8000000000000001E-2</v>
      </c>
      <c r="G11">
        <v>730</v>
      </c>
    </row>
    <row r="12" spans="1:7" x14ac:dyDescent="0.25">
      <c r="A12" t="s">
        <v>153</v>
      </c>
      <c r="B12">
        <v>515</v>
      </c>
      <c r="C12" t="s">
        <v>187</v>
      </c>
      <c r="D12" s="6">
        <v>0.12</v>
      </c>
      <c r="E12">
        <v>3.5</v>
      </c>
      <c r="F12">
        <v>2E-3</v>
      </c>
      <c r="G12">
        <v>730</v>
      </c>
    </row>
    <row r="13" spans="1:7" x14ac:dyDescent="0.25">
      <c r="A13" t="s">
        <v>155</v>
      </c>
      <c r="B13">
        <v>525</v>
      </c>
      <c r="C13" t="s">
        <v>187</v>
      </c>
      <c r="D13" s="6">
        <v>0.1</v>
      </c>
      <c r="E13">
        <v>2.5</v>
      </c>
      <c r="F13">
        <v>1E-3</v>
      </c>
      <c r="G13">
        <v>1825</v>
      </c>
    </row>
    <row r="14" spans="1:7" x14ac:dyDescent="0.25">
      <c r="A14" t="s">
        <v>171</v>
      </c>
      <c r="B14">
        <v>617</v>
      </c>
      <c r="C14" t="s">
        <v>187</v>
      </c>
      <c r="D14" s="6">
        <v>0.15</v>
      </c>
      <c r="E14">
        <v>5</v>
      </c>
      <c r="F14">
        <v>1.0999999999999999E-2</v>
      </c>
      <c r="G14">
        <v>1460</v>
      </c>
    </row>
    <row r="15" spans="1:7" x14ac:dyDescent="0.25">
      <c r="A15" t="s">
        <v>170</v>
      </c>
      <c r="B15">
        <v>618</v>
      </c>
      <c r="C15" t="s">
        <v>187</v>
      </c>
      <c r="D15" s="6">
        <v>0.18</v>
      </c>
      <c r="E15">
        <v>8</v>
      </c>
      <c r="F15">
        <v>0.02</v>
      </c>
      <c r="G15">
        <v>1095</v>
      </c>
    </row>
    <row r="16" spans="1:7" x14ac:dyDescent="0.25">
      <c r="A16" t="s">
        <v>172</v>
      </c>
      <c r="B16">
        <v>734</v>
      </c>
      <c r="C16" t="s">
        <v>187</v>
      </c>
      <c r="D16" s="6">
        <v>0.32</v>
      </c>
      <c r="E16">
        <v>14</v>
      </c>
      <c r="F16">
        <v>3.6999999999999998E-2</v>
      </c>
      <c r="G16">
        <v>2555</v>
      </c>
    </row>
    <row r="17" spans="1:7" x14ac:dyDescent="0.25">
      <c r="A17" t="s">
        <v>175</v>
      </c>
      <c r="B17">
        <v>775</v>
      </c>
      <c r="C17" t="s">
        <v>187</v>
      </c>
      <c r="D17" s="6">
        <v>0.27</v>
      </c>
      <c r="E17">
        <v>7</v>
      </c>
      <c r="F17">
        <v>1.7999999999999999E-2</v>
      </c>
      <c r="G17">
        <v>2190</v>
      </c>
    </row>
    <row r="18" spans="1:7" x14ac:dyDescent="0.25">
      <c r="A18" t="s">
        <v>167</v>
      </c>
      <c r="B18">
        <v>814</v>
      </c>
      <c r="C18" t="s">
        <v>187</v>
      </c>
      <c r="D18" s="6">
        <v>0.21</v>
      </c>
      <c r="E18">
        <v>6</v>
      </c>
      <c r="F18">
        <v>1.2999999999999999E-2</v>
      </c>
      <c r="G18">
        <v>1095</v>
      </c>
    </row>
    <row r="19" spans="1:7" x14ac:dyDescent="0.25">
      <c r="A19" t="s">
        <v>88</v>
      </c>
      <c r="B19">
        <v>842</v>
      </c>
      <c r="C19" t="s">
        <v>187</v>
      </c>
      <c r="D19" s="6">
        <v>0.24</v>
      </c>
      <c r="E19">
        <v>10</v>
      </c>
      <c r="F19">
        <v>2.5000000000000001E-2</v>
      </c>
      <c r="G19">
        <v>2920</v>
      </c>
    </row>
    <row r="20" spans="1:7" x14ac:dyDescent="0.25">
      <c r="A20" t="s">
        <v>177</v>
      </c>
      <c r="B20">
        <v>937</v>
      </c>
      <c r="C20" t="s">
        <v>187</v>
      </c>
      <c r="D20" s="6">
        <v>0.28000000000000003</v>
      </c>
      <c r="E20">
        <v>5</v>
      </c>
      <c r="F20">
        <v>1.0999999999999999E-2</v>
      </c>
      <c r="G20">
        <v>1095</v>
      </c>
    </row>
    <row r="21" spans="1:7" x14ac:dyDescent="0.25">
      <c r="A21" t="s">
        <v>174</v>
      </c>
      <c r="B21">
        <v>948</v>
      </c>
      <c r="C21" t="s">
        <v>187</v>
      </c>
      <c r="D21" s="6">
        <v>0.08</v>
      </c>
      <c r="E21">
        <v>8</v>
      </c>
      <c r="F21">
        <v>0.02</v>
      </c>
      <c r="G21">
        <v>730</v>
      </c>
    </row>
    <row r="22" spans="1:7" x14ac:dyDescent="0.25">
      <c r="A22" t="s">
        <v>151</v>
      </c>
      <c r="B22">
        <v>1127</v>
      </c>
      <c r="C22" t="s">
        <v>188</v>
      </c>
      <c r="D22" s="6">
        <v>0.32</v>
      </c>
      <c r="E22">
        <v>20</v>
      </c>
      <c r="F22">
        <v>4.4999999999999998E-2</v>
      </c>
      <c r="G22">
        <v>1460</v>
      </c>
    </row>
    <row r="23" spans="1:7" x14ac:dyDescent="0.25">
      <c r="A23" t="s">
        <v>9</v>
      </c>
      <c r="B23">
        <v>1148</v>
      </c>
      <c r="C23" t="s">
        <v>188</v>
      </c>
      <c r="D23" s="6">
        <v>0.38</v>
      </c>
      <c r="E23">
        <v>10</v>
      </c>
      <c r="F23">
        <v>2.1999999999999999E-2</v>
      </c>
      <c r="G23">
        <v>4380</v>
      </c>
    </row>
    <row r="24" spans="1:7" x14ac:dyDescent="0.25">
      <c r="A24" t="s">
        <v>173</v>
      </c>
      <c r="B24">
        <v>1173</v>
      </c>
      <c r="C24" t="s">
        <v>188</v>
      </c>
      <c r="D24" s="6">
        <v>0.25</v>
      </c>
      <c r="E24">
        <v>6</v>
      </c>
      <c r="F24">
        <v>1.4999999999999999E-2</v>
      </c>
      <c r="G24">
        <v>2920</v>
      </c>
    </row>
    <row r="25" spans="1:7" x14ac:dyDescent="0.25">
      <c r="A25" t="s">
        <v>152</v>
      </c>
      <c r="B25">
        <v>1280</v>
      </c>
      <c r="C25" t="s">
        <v>188</v>
      </c>
      <c r="D25" s="6">
        <v>0.2</v>
      </c>
      <c r="E25">
        <v>4</v>
      </c>
      <c r="F25">
        <v>3.0000000000000001E-3</v>
      </c>
      <c r="G25">
        <v>2190</v>
      </c>
    </row>
    <row r="26" spans="1:7" x14ac:dyDescent="0.25">
      <c r="A26" t="s">
        <v>17</v>
      </c>
      <c r="B26">
        <v>1305</v>
      </c>
      <c r="C26" t="s">
        <v>188</v>
      </c>
      <c r="D26" s="6">
        <v>0.12</v>
      </c>
      <c r="E26">
        <v>2</v>
      </c>
      <c r="F26">
        <v>1E-3</v>
      </c>
      <c r="G26">
        <v>2555</v>
      </c>
    </row>
    <row r="27" spans="1:7" x14ac:dyDescent="0.25">
      <c r="A27" t="s">
        <v>160</v>
      </c>
      <c r="B27">
        <v>1330</v>
      </c>
      <c r="C27" t="s">
        <v>188</v>
      </c>
      <c r="D27" s="6">
        <v>0.16</v>
      </c>
      <c r="E27">
        <v>5</v>
      </c>
      <c r="F27">
        <v>3.0000000000000001E-3</v>
      </c>
      <c r="G27">
        <v>2555</v>
      </c>
    </row>
    <row r="28" spans="1:7" x14ac:dyDescent="0.25">
      <c r="A28" t="s">
        <v>163</v>
      </c>
      <c r="B28">
        <v>1351</v>
      </c>
      <c r="C28" t="s">
        <v>188</v>
      </c>
      <c r="D28" s="6">
        <v>0.28000000000000003</v>
      </c>
      <c r="E28">
        <v>14</v>
      </c>
      <c r="F28">
        <v>2.8000000000000001E-2</v>
      </c>
      <c r="G28">
        <v>1095</v>
      </c>
    </row>
    <row r="29" spans="1:7" x14ac:dyDescent="0.25">
      <c r="A29" t="s">
        <v>166</v>
      </c>
      <c r="B29">
        <v>1368</v>
      </c>
      <c r="C29" t="s">
        <v>188</v>
      </c>
      <c r="D29" s="6">
        <v>0.24</v>
      </c>
      <c r="E29">
        <v>16</v>
      </c>
      <c r="F29">
        <v>3.2000000000000001E-2</v>
      </c>
      <c r="G29">
        <v>730</v>
      </c>
    </row>
    <row r="30" spans="1:7" x14ac:dyDescent="0.25">
      <c r="A30" t="s">
        <v>19</v>
      </c>
      <c r="B30">
        <v>1375</v>
      </c>
      <c r="C30" t="s">
        <v>188</v>
      </c>
      <c r="D30" s="6">
        <v>0.2</v>
      </c>
      <c r="E30">
        <v>8</v>
      </c>
      <c r="F30">
        <v>1.7999999999999999E-2</v>
      </c>
      <c r="G30">
        <v>1825</v>
      </c>
    </row>
    <row r="31" spans="1:7" x14ac:dyDescent="0.25">
      <c r="A31" t="s">
        <v>159</v>
      </c>
      <c r="B31">
        <v>1458</v>
      </c>
      <c r="C31" t="s">
        <v>188</v>
      </c>
      <c r="D31" s="6">
        <v>0.15</v>
      </c>
      <c r="E31">
        <v>2.5</v>
      </c>
      <c r="F31">
        <v>1E-3</v>
      </c>
      <c r="G31">
        <v>1460</v>
      </c>
    </row>
    <row r="32" spans="1:7" x14ac:dyDescent="0.25">
      <c r="A32" t="s">
        <v>165</v>
      </c>
      <c r="B32">
        <v>1639</v>
      </c>
      <c r="C32" t="s">
        <v>188</v>
      </c>
      <c r="D32" s="6">
        <v>0.44</v>
      </c>
      <c r="E32">
        <v>18</v>
      </c>
      <c r="F32">
        <v>3.7999999999999999E-2</v>
      </c>
      <c r="G32">
        <v>365</v>
      </c>
    </row>
    <row r="33" spans="1:7" x14ac:dyDescent="0.25">
      <c r="A33" t="s">
        <v>15</v>
      </c>
      <c r="B33">
        <v>1750</v>
      </c>
      <c r="C33" t="s">
        <v>188</v>
      </c>
      <c r="D33" s="6">
        <v>0.36</v>
      </c>
      <c r="E33">
        <v>12</v>
      </c>
      <c r="F33">
        <v>2.5999999999999999E-2</v>
      </c>
      <c r="G33">
        <v>3650</v>
      </c>
    </row>
    <row r="34" spans="1:7" x14ac:dyDescent="0.25">
      <c r="A34" t="s">
        <v>87</v>
      </c>
      <c r="B34">
        <v>1757</v>
      </c>
      <c r="C34" t="s">
        <v>188</v>
      </c>
      <c r="D34" s="6">
        <v>0.1</v>
      </c>
      <c r="E34">
        <v>5</v>
      </c>
      <c r="F34">
        <v>1.2E-2</v>
      </c>
      <c r="G34">
        <v>3285</v>
      </c>
    </row>
    <row r="35" spans="1:7" x14ac:dyDescent="0.25">
      <c r="A35" t="s">
        <v>157</v>
      </c>
      <c r="B35">
        <v>2010</v>
      </c>
      <c r="C35" t="s">
        <v>189</v>
      </c>
      <c r="D35" s="6">
        <v>0.48</v>
      </c>
      <c r="E35">
        <v>20</v>
      </c>
      <c r="F35">
        <v>3.7999999999999999E-2</v>
      </c>
      <c r="G35">
        <v>730</v>
      </c>
    </row>
    <row r="36" spans="1:7" x14ac:dyDescent="0.25">
      <c r="A36" t="s">
        <v>158</v>
      </c>
      <c r="B36">
        <v>2040</v>
      </c>
      <c r="C36" t="s">
        <v>189</v>
      </c>
      <c r="D36" s="6">
        <v>0.24</v>
      </c>
      <c r="E36">
        <v>8</v>
      </c>
      <c r="F36">
        <v>0.09</v>
      </c>
      <c r="G36">
        <v>1825</v>
      </c>
    </row>
    <row r="37" spans="1:7" x14ac:dyDescent="0.25">
      <c r="A37" t="s">
        <v>178</v>
      </c>
      <c r="B37">
        <v>2046</v>
      </c>
      <c r="C37" t="s">
        <v>189</v>
      </c>
      <c r="D37" s="6">
        <v>0.32</v>
      </c>
      <c r="E37">
        <v>19</v>
      </c>
      <c r="F37">
        <v>2.5999999999999999E-2</v>
      </c>
      <c r="G37">
        <v>1460</v>
      </c>
    </row>
    <row r="38" spans="1:7" x14ac:dyDescent="0.25">
      <c r="A38" t="s">
        <v>150</v>
      </c>
      <c r="B38">
        <v>2238</v>
      </c>
      <c r="C38" t="s">
        <v>189</v>
      </c>
      <c r="D38" s="6">
        <v>0.26</v>
      </c>
      <c r="E38">
        <v>10</v>
      </c>
      <c r="F38">
        <v>1.4E-2</v>
      </c>
      <c r="G38">
        <v>1095</v>
      </c>
    </row>
    <row r="39" spans="1:7" x14ac:dyDescent="0.25">
      <c r="A39" t="s">
        <v>164</v>
      </c>
      <c r="B39">
        <v>2485</v>
      </c>
      <c r="C39" t="s">
        <v>189</v>
      </c>
      <c r="D39" s="6">
        <v>0.46</v>
      </c>
      <c r="E39">
        <v>22.5</v>
      </c>
      <c r="F39">
        <v>3.5000000000000003E-2</v>
      </c>
      <c r="G39">
        <v>365</v>
      </c>
    </row>
    <row r="40" spans="1:7" x14ac:dyDescent="0.25">
      <c r="A40" t="s">
        <v>181</v>
      </c>
      <c r="B40">
        <v>2246</v>
      </c>
      <c r="C40" t="s">
        <v>189</v>
      </c>
      <c r="D40" s="6">
        <v>0.32</v>
      </c>
      <c r="E40">
        <v>11</v>
      </c>
      <c r="F40">
        <v>1.4999999999999999E-2</v>
      </c>
      <c r="G40">
        <v>365</v>
      </c>
    </row>
    <row r="41" spans="1:7" x14ac:dyDescent="0.25">
      <c r="A41" t="s">
        <v>182</v>
      </c>
      <c r="B41">
        <v>2395</v>
      </c>
      <c r="C41" t="s">
        <v>189</v>
      </c>
      <c r="D41" s="6">
        <v>0.38</v>
      </c>
      <c r="E41">
        <v>22</v>
      </c>
      <c r="F41">
        <v>3.4000000000000002E-2</v>
      </c>
      <c r="G41">
        <v>365</v>
      </c>
    </row>
    <row r="42" spans="1:7" x14ac:dyDescent="0.25">
      <c r="A42" t="s">
        <v>183</v>
      </c>
      <c r="B42">
        <v>2042</v>
      </c>
      <c r="C42" t="s">
        <v>189</v>
      </c>
      <c r="D42" s="6">
        <v>0.34</v>
      </c>
      <c r="E42">
        <v>10</v>
      </c>
      <c r="F42">
        <v>1.2E-2</v>
      </c>
      <c r="G42">
        <v>730</v>
      </c>
    </row>
    <row r="43" spans="1:7" x14ac:dyDescent="0.25">
      <c r="A43" t="s">
        <v>184</v>
      </c>
      <c r="B43">
        <v>2079</v>
      </c>
      <c r="C43" t="s">
        <v>189</v>
      </c>
      <c r="D43" s="6">
        <v>0.2</v>
      </c>
      <c r="E43">
        <v>6</v>
      </c>
      <c r="F43">
        <v>7.0000000000000007E-2</v>
      </c>
      <c r="G43">
        <v>730</v>
      </c>
    </row>
    <row r="44" spans="1:7" x14ac:dyDescent="0.25">
      <c r="A44" t="s">
        <v>185</v>
      </c>
      <c r="B44">
        <v>2278</v>
      </c>
      <c r="C44" t="s">
        <v>189</v>
      </c>
      <c r="D44" s="6">
        <v>0.4</v>
      </c>
      <c r="E44">
        <v>16</v>
      </c>
      <c r="F44">
        <v>2.3E-2</v>
      </c>
      <c r="G44">
        <v>730</v>
      </c>
    </row>
    <row r="45" spans="1:7" x14ac:dyDescent="0.25">
      <c r="D45" s="6"/>
    </row>
  </sheetData>
  <sortState xmlns:xlrd2="http://schemas.microsoft.com/office/spreadsheetml/2017/richdata2" ref="A2:B40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5A08-CBB1-43F9-B954-2C4E58631C45}">
  <dimension ref="A1:AB1729"/>
  <sheetViews>
    <sheetView workbookViewId="0">
      <selection activeCell="J34" sqref="J34"/>
    </sheetView>
  </sheetViews>
  <sheetFormatPr defaultRowHeight="15" x14ac:dyDescent="0.25"/>
  <cols>
    <col min="1" max="1" width="9.28515625" customWidth="1"/>
    <col min="2" max="2" width="9.85546875" customWidth="1"/>
    <col min="3" max="3" width="10.7109375" customWidth="1"/>
    <col min="4" max="4" width="10.140625" customWidth="1"/>
    <col min="5" max="5" width="10.5703125" customWidth="1"/>
    <col min="6" max="6" width="9.7109375" customWidth="1"/>
    <col min="7" max="7" width="10.5703125" customWidth="1"/>
    <col min="15" max="16" width="10.7109375" customWidth="1"/>
    <col min="17" max="17" width="12.140625" bestFit="1" customWidth="1"/>
    <col min="18" max="18" width="12.7109375" bestFit="1" customWidth="1"/>
    <col min="19" max="19" width="12.7109375" customWidth="1"/>
    <col min="20" max="20" width="12.5703125" bestFit="1" customWidth="1"/>
  </cols>
  <sheetData>
    <row r="1" spans="1:28" x14ac:dyDescent="0.25">
      <c r="O1" t="s">
        <v>2</v>
      </c>
      <c r="P1" t="s">
        <v>7</v>
      </c>
      <c r="Q1" t="s">
        <v>131</v>
      </c>
      <c r="R1" t="s">
        <v>133</v>
      </c>
      <c r="S1" t="s">
        <v>22</v>
      </c>
      <c r="T1" t="s">
        <v>134</v>
      </c>
      <c r="U1" t="s">
        <v>146</v>
      </c>
    </row>
    <row r="2" spans="1:28" x14ac:dyDescent="0.25">
      <c r="O2" t="s">
        <v>88</v>
      </c>
      <c r="P2">
        <v>1242</v>
      </c>
      <c r="Q2">
        <v>0</v>
      </c>
      <c r="R2">
        <v>0</v>
      </c>
      <c r="S2" t="s">
        <v>21</v>
      </c>
      <c r="T2" s="6">
        <v>0.01</v>
      </c>
      <c r="U2">
        <v>40</v>
      </c>
    </row>
    <row r="3" spans="1:28" x14ac:dyDescent="0.25">
      <c r="A3" s="40" t="s">
        <v>130</v>
      </c>
      <c r="B3" t="s">
        <v>122</v>
      </c>
      <c r="C3" s="20"/>
      <c r="D3" s="20"/>
      <c r="E3" s="20"/>
      <c r="F3" s="20"/>
      <c r="G3" s="20"/>
      <c r="H3" s="20"/>
      <c r="I3" s="20"/>
      <c r="J3" s="20"/>
      <c r="K3" s="4"/>
      <c r="O3" t="s">
        <v>88</v>
      </c>
      <c r="P3">
        <v>1242</v>
      </c>
      <c r="Q3">
        <v>4</v>
      </c>
      <c r="R3">
        <v>0</v>
      </c>
      <c r="S3" t="s">
        <v>21</v>
      </c>
      <c r="T3" s="6">
        <v>0</v>
      </c>
      <c r="U3">
        <v>36</v>
      </c>
      <c r="AB3" t="s">
        <v>88</v>
      </c>
    </row>
    <row r="4" spans="1:28" x14ac:dyDescent="0.25">
      <c r="A4" s="40"/>
      <c r="B4" t="s">
        <v>123</v>
      </c>
      <c r="C4" s="20"/>
      <c r="D4" s="20"/>
      <c r="E4" s="20"/>
      <c r="F4" s="20"/>
      <c r="G4" s="20"/>
      <c r="H4" s="20"/>
      <c r="I4" s="20"/>
      <c r="J4" s="20"/>
      <c r="K4" s="4"/>
      <c r="O4" t="s">
        <v>88</v>
      </c>
      <c r="P4">
        <v>1242</v>
      </c>
      <c r="Q4">
        <v>4</v>
      </c>
      <c r="R4">
        <v>4</v>
      </c>
      <c r="S4" t="s">
        <v>21</v>
      </c>
      <c r="T4" s="6">
        <v>0.02</v>
      </c>
      <c r="U4">
        <v>28</v>
      </c>
      <c r="AB4">
        <v>1242</v>
      </c>
    </row>
    <row r="5" spans="1:28" x14ac:dyDescent="0.25">
      <c r="A5" s="40"/>
      <c r="B5" t="s">
        <v>124</v>
      </c>
      <c r="C5" s="20"/>
      <c r="D5" s="20"/>
      <c r="E5" s="20"/>
      <c r="F5" s="20"/>
      <c r="G5" s="20"/>
      <c r="H5" s="20"/>
      <c r="I5" s="20">
        <v>6</v>
      </c>
      <c r="J5" s="20">
        <v>6</v>
      </c>
      <c r="K5" s="4"/>
      <c r="O5" t="s">
        <v>88</v>
      </c>
      <c r="P5">
        <v>1242</v>
      </c>
      <c r="Q5">
        <v>8</v>
      </c>
      <c r="R5">
        <v>0</v>
      </c>
      <c r="S5" t="s">
        <v>21</v>
      </c>
      <c r="T5" s="6">
        <v>0</v>
      </c>
      <c r="U5">
        <v>32</v>
      </c>
      <c r="AB5">
        <v>1252</v>
      </c>
    </row>
    <row r="6" spans="1:28" x14ac:dyDescent="0.25">
      <c r="A6" s="40"/>
      <c r="B6" t="s">
        <v>125</v>
      </c>
      <c r="C6" s="20"/>
      <c r="D6" s="20"/>
      <c r="E6" s="20"/>
      <c r="F6" s="20"/>
      <c r="G6" s="20">
        <v>6</v>
      </c>
      <c r="H6" s="20">
        <v>6</v>
      </c>
      <c r="I6" s="20">
        <v>6</v>
      </c>
      <c r="J6" s="20">
        <v>6</v>
      </c>
      <c r="K6" s="4"/>
      <c r="O6" t="s">
        <v>88</v>
      </c>
      <c r="P6">
        <v>1242</v>
      </c>
      <c r="Q6">
        <v>8</v>
      </c>
      <c r="R6">
        <v>4</v>
      </c>
      <c r="S6" t="s">
        <v>21</v>
      </c>
      <c r="T6" s="6">
        <v>0</v>
      </c>
      <c r="U6">
        <v>24</v>
      </c>
      <c r="AB6" t="s">
        <v>19</v>
      </c>
    </row>
    <row r="7" spans="1:28" x14ac:dyDescent="0.25">
      <c r="A7" s="40"/>
      <c r="B7" t="s">
        <v>126</v>
      </c>
      <c r="C7" s="20"/>
      <c r="D7" s="20"/>
      <c r="E7" s="20"/>
      <c r="F7" s="20">
        <v>10</v>
      </c>
      <c r="G7" s="20">
        <v>8</v>
      </c>
      <c r="H7" s="20">
        <v>8</v>
      </c>
      <c r="I7" s="20">
        <v>8</v>
      </c>
      <c r="J7" s="20">
        <v>6</v>
      </c>
      <c r="K7" s="4"/>
      <c r="O7" t="s">
        <v>88</v>
      </c>
      <c r="P7">
        <v>1242</v>
      </c>
      <c r="Q7">
        <v>8</v>
      </c>
      <c r="R7">
        <v>8</v>
      </c>
      <c r="S7" t="s">
        <v>21</v>
      </c>
      <c r="T7" s="6">
        <v>0.03</v>
      </c>
      <c r="U7">
        <v>20</v>
      </c>
      <c r="AB7">
        <v>1262</v>
      </c>
    </row>
    <row r="8" spans="1:28" x14ac:dyDescent="0.25">
      <c r="A8" s="40"/>
      <c r="B8" s="14" t="s">
        <v>128</v>
      </c>
      <c r="C8" s="20"/>
      <c r="D8" s="20"/>
      <c r="E8" s="20">
        <v>20</v>
      </c>
      <c r="F8" s="20">
        <v>14</v>
      </c>
      <c r="G8" s="20">
        <v>12</v>
      </c>
      <c r="H8" s="20">
        <v>12</v>
      </c>
      <c r="I8" s="20">
        <v>10</v>
      </c>
      <c r="J8" s="20">
        <v>10</v>
      </c>
      <c r="K8" s="4"/>
      <c r="O8" t="s">
        <v>88</v>
      </c>
      <c r="P8">
        <v>1242</v>
      </c>
      <c r="Q8">
        <v>15</v>
      </c>
      <c r="R8">
        <v>0</v>
      </c>
      <c r="S8" t="s">
        <v>21</v>
      </c>
      <c r="T8" s="6">
        <v>0</v>
      </c>
      <c r="U8">
        <v>30</v>
      </c>
      <c r="AB8">
        <v>1272</v>
      </c>
    </row>
    <row r="9" spans="1:28" x14ac:dyDescent="0.25">
      <c r="A9" s="40"/>
      <c r="B9" s="15" t="s">
        <v>127</v>
      </c>
      <c r="C9" s="20"/>
      <c r="D9" s="20">
        <v>28</v>
      </c>
      <c r="E9" s="20">
        <v>24</v>
      </c>
      <c r="F9" s="20">
        <v>20</v>
      </c>
      <c r="G9" s="20">
        <v>20</v>
      </c>
      <c r="H9" s="20">
        <v>20</v>
      </c>
      <c r="I9" s="20">
        <v>13</v>
      </c>
      <c r="J9" s="20">
        <v>12</v>
      </c>
      <c r="K9" s="4"/>
      <c r="O9" t="s">
        <v>88</v>
      </c>
      <c r="P9">
        <v>1242</v>
      </c>
      <c r="Q9">
        <v>15</v>
      </c>
      <c r="R9">
        <v>4</v>
      </c>
      <c r="S9" t="s">
        <v>21</v>
      </c>
      <c r="T9" s="6">
        <v>0.01</v>
      </c>
      <c r="U9">
        <v>20</v>
      </c>
      <c r="AB9" t="s">
        <v>15</v>
      </c>
    </row>
    <row r="10" spans="1:28" x14ac:dyDescent="0.25">
      <c r="A10" s="40"/>
      <c r="B10" s="14" t="s">
        <v>129</v>
      </c>
      <c r="C10" s="20">
        <v>40</v>
      </c>
      <c r="D10" s="20">
        <v>36</v>
      </c>
      <c r="E10" s="20">
        <v>32</v>
      </c>
      <c r="F10" s="20">
        <v>30</v>
      </c>
      <c r="G10" s="20">
        <v>26</v>
      </c>
      <c r="H10" s="20">
        <v>20</v>
      </c>
      <c r="I10" s="20">
        <v>16</v>
      </c>
      <c r="J10" s="20">
        <v>14</v>
      </c>
      <c r="K10" s="4"/>
      <c r="M10" t="s">
        <v>21</v>
      </c>
      <c r="O10" t="s">
        <v>88</v>
      </c>
      <c r="P10">
        <v>1242</v>
      </c>
      <c r="Q10">
        <v>15</v>
      </c>
      <c r="R10">
        <v>8</v>
      </c>
      <c r="S10" t="s">
        <v>21</v>
      </c>
      <c r="T10" s="6">
        <v>0.03</v>
      </c>
      <c r="U10">
        <v>14</v>
      </c>
      <c r="AB10">
        <v>1261</v>
      </c>
    </row>
    <row r="11" spans="1:28" x14ac:dyDescent="0.25">
      <c r="C11" s="14" t="s">
        <v>129</v>
      </c>
      <c r="D11" s="15" t="s">
        <v>127</v>
      </c>
      <c r="E11" s="14" t="s">
        <v>128</v>
      </c>
      <c r="F11" t="s">
        <v>126</v>
      </c>
      <c r="G11" t="s">
        <v>125</v>
      </c>
      <c r="H11" t="s">
        <v>124</v>
      </c>
      <c r="I11" t="s">
        <v>123</v>
      </c>
      <c r="J11" t="s">
        <v>122</v>
      </c>
      <c r="O11" t="s">
        <v>88</v>
      </c>
      <c r="P11">
        <v>1242</v>
      </c>
      <c r="Q11">
        <v>15</v>
      </c>
      <c r="R11">
        <v>15</v>
      </c>
      <c r="S11" t="s">
        <v>21</v>
      </c>
      <c r="T11" s="6">
        <v>0.05</v>
      </c>
      <c r="U11">
        <v>10</v>
      </c>
      <c r="AB11">
        <v>1271</v>
      </c>
    </row>
    <row r="12" spans="1:28" x14ac:dyDescent="0.25">
      <c r="C12" s="39" t="s">
        <v>131</v>
      </c>
      <c r="D12" s="39"/>
      <c r="E12" s="39"/>
      <c r="F12" s="39"/>
      <c r="G12" s="39"/>
      <c r="H12" s="39"/>
      <c r="I12" s="39"/>
      <c r="J12" s="39"/>
      <c r="O12" t="s">
        <v>88</v>
      </c>
      <c r="P12">
        <v>1242</v>
      </c>
      <c r="Q12">
        <v>31</v>
      </c>
      <c r="R12">
        <v>0</v>
      </c>
      <c r="S12" t="s">
        <v>21</v>
      </c>
      <c r="T12" s="6">
        <v>0</v>
      </c>
      <c r="U12">
        <v>26</v>
      </c>
      <c r="AB12">
        <v>1281</v>
      </c>
    </row>
    <row r="13" spans="1:28" x14ac:dyDescent="0.25">
      <c r="C13" s="16">
        <v>0.02</v>
      </c>
      <c r="D13" s="16">
        <v>0.05</v>
      </c>
      <c r="E13" s="16">
        <v>0.08</v>
      </c>
      <c r="F13" s="16">
        <v>0.24000000000000002</v>
      </c>
      <c r="G13" s="16">
        <v>0.26</v>
      </c>
      <c r="H13" s="16">
        <v>0.15</v>
      </c>
      <c r="I13" s="16">
        <v>0.14000000000000001</v>
      </c>
      <c r="J13" s="16">
        <v>0.06</v>
      </c>
      <c r="O13" t="s">
        <v>88</v>
      </c>
      <c r="P13">
        <v>1242</v>
      </c>
      <c r="Q13">
        <v>31</v>
      </c>
      <c r="R13">
        <v>4</v>
      </c>
      <c r="S13" t="s">
        <v>21</v>
      </c>
      <c r="T13" s="6">
        <v>0</v>
      </c>
      <c r="U13">
        <v>20</v>
      </c>
      <c r="AB13" t="s">
        <v>89</v>
      </c>
    </row>
    <row r="14" spans="1:28" x14ac:dyDescent="0.25">
      <c r="O14" t="s">
        <v>88</v>
      </c>
      <c r="P14">
        <v>1242</v>
      </c>
      <c r="Q14">
        <v>31</v>
      </c>
      <c r="R14">
        <v>8</v>
      </c>
      <c r="S14" t="s">
        <v>21</v>
      </c>
      <c r="T14" s="6">
        <v>0.01</v>
      </c>
      <c r="U14">
        <v>12</v>
      </c>
      <c r="AB14">
        <v>1282</v>
      </c>
    </row>
    <row r="15" spans="1:28" x14ac:dyDescent="0.25">
      <c r="O15" t="s">
        <v>88</v>
      </c>
      <c r="P15">
        <v>1242</v>
      </c>
      <c r="Q15">
        <v>31</v>
      </c>
      <c r="R15">
        <v>15</v>
      </c>
      <c r="S15" t="s">
        <v>21</v>
      </c>
      <c r="T15" s="6">
        <v>0.04</v>
      </c>
      <c r="U15">
        <v>8</v>
      </c>
      <c r="AB15">
        <v>1292</v>
      </c>
    </row>
    <row r="16" spans="1:28" x14ac:dyDescent="0.25">
      <c r="A16" s="40" t="s">
        <v>130</v>
      </c>
      <c r="B16" t="s">
        <v>122</v>
      </c>
      <c r="C16" s="20"/>
      <c r="D16" s="20"/>
      <c r="E16" s="20"/>
      <c r="F16" s="20"/>
      <c r="G16" s="20"/>
      <c r="H16" s="20"/>
      <c r="I16" s="20"/>
      <c r="J16" s="20"/>
      <c r="K16" s="4"/>
      <c r="O16" t="s">
        <v>88</v>
      </c>
      <c r="P16">
        <v>1242</v>
      </c>
      <c r="Q16">
        <v>31</v>
      </c>
      <c r="R16">
        <v>31</v>
      </c>
      <c r="S16" t="s">
        <v>21</v>
      </c>
      <c r="T16" s="6">
        <v>7.0000000000000007E-2</v>
      </c>
      <c r="U16">
        <v>6</v>
      </c>
      <c r="AB16" t="s">
        <v>9</v>
      </c>
    </row>
    <row r="17" spans="1:28" x14ac:dyDescent="0.25">
      <c r="A17" s="40"/>
      <c r="B17" t="s">
        <v>123</v>
      </c>
      <c r="C17" s="20"/>
      <c r="D17" s="20"/>
      <c r="E17" s="20"/>
      <c r="F17" s="20"/>
      <c r="G17" s="20"/>
      <c r="H17" s="20"/>
      <c r="I17" s="20"/>
      <c r="J17" s="20"/>
      <c r="K17" s="4"/>
      <c r="O17" t="s">
        <v>88</v>
      </c>
      <c r="P17">
        <v>1242</v>
      </c>
      <c r="Q17">
        <v>46</v>
      </c>
      <c r="R17">
        <v>0</v>
      </c>
      <c r="S17" t="s">
        <v>21</v>
      </c>
      <c r="T17" s="6">
        <v>0</v>
      </c>
      <c r="U17">
        <v>20</v>
      </c>
      <c r="AB17">
        <v>1231</v>
      </c>
    </row>
    <row r="18" spans="1:28" x14ac:dyDescent="0.25">
      <c r="A18" s="40"/>
      <c r="B18" t="s">
        <v>124</v>
      </c>
      <c r="C18" s="20"/>
      <c r="D18" s="20"/>
      <c r="E18" s="20"/>
      <c r="F18" s="20"/>
      <c r="G18" s="20"/>
      <c r="H18" s="20"/>
      <c r="I18" s="20">
        <v>5</v>
      </c>
      <c r="J18" s="20">
        <v>5</v>
      </c>
      <c r="K18" s="4"/>
      <c r="O18" t="s">
        <v>88</v>
      </c>
      <c r="P18">
        <v>1242</v>
      </c>
      <c r="Q18">
        <v>46</v>
      </c>
      <c r="R18">
        <v>4</v>
      </c>
      <c r="S18" t="s">
        <v>21</v>
      </c>
      <c r="T18" s="6">
        <v>0</v>
      </c>
      <c r="U18">
        <v>20</v>
      </c>
      <c r="AB18">
        <v>1241</v>
      </c>
    </row>
    <row r="19" spans="1:28" x14ac:dyDescent="0.25">
      <c r="A19" s="40"/>
      <c r="B19" t="s">
        <v>125</v>
      </c>
      <c r="C19" s="20"/>
      <c r="D19" s="20"/>
      <c r="E19" s="20"/>
      <c r="F19" s="20"/>
      <c r="G19" s="20">
        <v>5</v>
      </c>
      <c r="H19" s="20">
        <v>5</v>
      </c>
      <c r="I19" s="20">
        <v>8</v>
      </c>
      <c r="J19" s="20">
        <v>5</v>
      </c>
      <c r="K19" s="4"/>
      <c r="O19" t="s">
        <v>88</v>
      </c>
      <c r="P19">
        <v>1242</v>
      </c>
      <c r="Q19">
        <v>46</v>
      </c>
      <c r="R19">
        <v>8</v>
      </c>
      <c r="S19" t="s">
        <v>21</v>
      </c>
      <c r="T19" s="6">
        <v>0</v>
      </c>
      <c r="U19">
        <v>12</v>
      </c>
      <c r="AB19">
        <v>1251</v>
      </c>
    </row>
    <row r="20" spans="1:28" x14ac:dyDescent="0.25">
      <c r="A20" s="40"/>
      <c r="B20" t="s">
        <v>126</v>
      </c>
      <c r="C20" s="20"/>
      <c r="D20" s="20"/>
      <c r="E20" s="20"/>
      <c r="F20" s="20">
        <v>8</v>
      </c>
      <c r="G20" s="20">
        <v>8</v>
      </c>
      <c r="H20" s="20">
        <v>10</v>
      </c>
      <c r="I20" s="20">
        <v>12</v>
      </c>
      <c r="J20" s="20">
        <v>8</v>
      </c>
      <c r="K20" s="4"/>
      <c r="O20" t="s">
        <v>88</v>
      </c>
      <c r="P20">
        <v>1242</v>
      </c>
      <c r="Q20">
        <v>46</v>
      </c>
      <c r="R20">
        <v>15</v>
      </c>
      <c r="S20" t="s">
        <v>21</v>
      </c>
      <c r="T20" s="6">
        <v>0</v>
      </c>
      <c r="U20">
        <v>8</v>
      </c>
      <c r="AB20" t="s">
        <v>17</v>
      </c>
    </row>
    <row r="21" spans="1:28" x14ac:dyDescent="0.25">
      <c r="A21" s="40"/>
      <c r="B21" s="14" t="s">
        <v>128</v>
      </c>
      <c r="C21" s="20"/>
      <c r="D21" s="20"/>
      <c r="E21" s="20">
        <v>14</v>
      </c>
      <c r="F21" s="20">
        <v>12</v>
      </c>
      <c r="G21" s="20">
        <v>10</v>
      </c>
      <c r="H21" s="20">
        <v>12</v>
      </c>
      <c r="I21" s="20">
        <v>16</v>
      </c>
      <c r="J21" s="20">
        <v>10</v>
      </c>
      <c r="K21" s="4"/>
      <c r="O21" t="s">
        <v>88</v>
      </c>
      <c r="P21">
        <v>1242</v>
      </c>
      <c r="Q21">
        <v>46</v>
      </c>
      <c r="R21">
        <v>31</v>
      </c>
      <c r="S21" t="s">
        <v>21</v>
      </c>
      <c r="T21" s="6">
        <v>0.01</v>
      </c>
      <c r="U21">
        <v>6</v>
      </c>
      <c r="AB21">
        <v>1291</v>
      </c>
    </row>
    <row r="22" spans="1:28" x14ac:dyDescent="0.25">
      <c r="A22" s="40"/>
      <c r="B22" s="15" t="s">
        <v>127</v>
      </c>
      <c r="C22" s="20"/>
      <c r="D22" s="20">
        <v>16</v>
      </c>
      <c r="E22" s="20">
        <v>17</v>
      </c>
      <c r="F22" s="20">
        <v>16</v>
      </c>
      <c r="G22" s="20">
        <v>14</v>
      </c>
      <c r="H22" s="20">
        <v>16</v>
      </c>
      <c r="I22" s="20">
        <v>18</v>
      </c>
      <c r="J22" s="20">
        <v>12</v>
      </c>
      <c r="K22" s="4"/>
      <c r="M22" t="s">
        <v>23</v>
      </c>
      <c r="O22" t="s">
        <v>88</v>
      </c>
      <c r="P22">
        <v>1242</v>
      </c>
      <c r="Q22">
        <v>46</v>
      </c>
      <c r="R22">
        <v>46</v>
      </c>
      <c r="S22" t="s">
        <v>21</v>
      </c>
      <c r="T22" s="6">
        <v>0.02</v>
      </c>
      <c r="U22">
        <v>6</v>
      </c>
      <c r="AB22">
        <v>1292</v>
      </c>
    </row>
    <row r="23" spans="1:28" x14ac:dyDescent="0.25">
      <c r="A23" s="40"/>
      <c r="B23" s="14" t="s">
        <v>129</v>
      </c>
      <c r="C23" s="20">
        <v>25</v>
      </c>
      <c r="D23" s="20">
        <v>24</v>
      </c>
      <c r="E23" s="20">
        <v>20</v>
      </c>
      <c r="F23" s="20">
        <v>20</v>
      </c>
      <c r="G23" s="20">
        <v>18</v>
      </c>
      <c r="H23" s="20">
        <v>20</v>
      </c>
      <c r="I23" s="20">
        <v>22</v>
      </c>
      <c r="J23" s="20">
        <v>15</v>
      </c>
      <c r="K23" s="4"/>
      <c r="O23" t="s">
        <v>88</v>
      </c>
      <c r="P23">
        <v>1242</v>
      </c>
      <c r="Q23">
        <v>61</v>
      </c>
      <c r="R23">
        <v>0</v>
      </c>
      <c r="S23" t="s">
        <v>21</v>
      </c>
      <c r="T23" s="6">
        <v>0</v>
      </c>
      <c r="U23">
        <v>16</v>
      </c>
      <c r="AB23" t="s">
        <v>87</v>
      </c>
    </row>
    <row r="24" spans="1:28" x14ac:dyDescent="0.25">
      <c r="C24" s="14" t="s">
        <v>129</v>
      </c>
      <c r="D24" s="15" t="s">
        <v>127</v>
      </c>
      <c r="E24" s="14" t="s">
        <v>128</v>
      </c>
      <c r="F24" t="s">
        <v>126</v>
      </c>
      <c r="G24" t="s">
        <v>125</v>
      </c>
      <c r="H24" t="s">
        <v>124</v>
      </c>
      <c r="I24" t="s">
        <v>123</v>
      </c>
      <c r="J24" t="s">
        <v>122</v>
      </c>
      <c r="O24" t="s">
        <v>88</v>
      </c>
      <c r="P24">
        <v>1242</v>
      </c>
      <c r="Q24">
        <v>61</v>
      </c>
      <c r="R24">
        <v>4</v>
      </c>
      <c r="S24" t="s">
        <v>21</v>
      </c>
      <c r="T24" s="6">
        <v>0</v>
      </c>
      <c r="U24">
        <v>13</v>
      </c>
      <c r="AB24">
        <v>1232</v>
      </c>
    </row>
    <row r="25" spans="1:28" x14ac:dyDescent="0.25">
      <c r="C25" s="39" t="s">
        <v>131</v>
      </c>
      <c r="D25" s="39"/>
      <c r="E25" s="39"/>
      <c r="F25" s="39"/>
      <c r="G25" s="39"/>
      <c r="H25" s="39"/>
      <c r="I25" s="39"/>
      <c r="J25" s="39"/>
      <c r="O25" t="s">
        <v>88</v>
      </c>
      <c r="P25">
        <v>1242</v>
      </c>
      <c r="Q25">
        <v>61</v>
      </c>
      <c r="R25">
        <v>8</v>
      </c>
      <c r="S25" t="s">
        <v>21</v>
      </c>
      <c r="T25" s="6">
        <v>0</v>
      </c>
      <c r="U25">
        <v>10</v>
      </c>
    </row>
    <row r="26" spans="1:28" x14ac:dyDescent="0.25">
      <c r="C26" s="16">
        <v>0.01</v>
      </c>
      <c r="D26" s="16">
        <v>0.04</v>
      </c>
      <c r="E26" s="16">
        <v>0.1</v>
      </c>
      <c r="F26" s="16">
        <v>0.22</v>
      </c>
      <c r="G26" s="16">
        <v>0.26</v>
      </c>
      <c r="H26" s="16">
        <v>0.18000000000000002</v>
      </c>
      <c r="I26" s="16">
        <v>0.11</v>
      </c>
      <c r="J26" s="16">
        <v>0.08</v>
      </c>
      <c r="O26" t="s">
        <v>88</v>
      </c>
      <c r="P26">
        <v>1242</v>
      </c>
      <c r="Q26">
        <v>61</v>
      </c>
      <c r="R26">
        <v>15</v>
      </c>
      <c r="S26" t="s">
        <v>21</v>
      </c>
      <c r="T26" s="6">
        <v>0</v>
      </c>
      <c r="U26">
        <v>8</v>
      </c>
    </row>
    <row r="27" spans="1:28" x14ac:dyDescent="0.25">
      <c r="O27" t="s">
        <v>88</v>
      </c>
      <c r="P27">
        <v>1242</v>
      </c>
      <c r="Q27">
        <v>61</v>
      </c>
      <c r="R27">
        <v>31</v>
      </c>
      <c r="S27" t="s">
        <v>21</v>
      </c>
      <c r="T27" s="6">
        <v>0.01</v>
      </c>
      <c r="U27">
        <v>6</v>
      </c>
    </row>
    <row r="28" spans="1:28" x14ac:dyDescent="0.25">
      <c r="O28" t="s">
        <v>88</v>
      </c>
      <c r="P28">
        <v>1242</v>
      </c>
      <c r="Q28">
        <v>61</v>
      </c>
      <c r="R28">
        <v>46</v>
      </c>
      <c r="S28" t="s">
        <v>21</v>
      </c>
      <c r="T28" s="6">
        <v>0.02</v>
      </c>
      <c r="U28">
        <v>6</v>
      </c>
    </row>
    <row r="29" spans="1:28" x14ac:dyDescent="0.25">
      <c r="A29" s="40" t="s">
        <v>130</v>
      </c>
      <c r="B29" t="s">
        <v>122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4"/>
      <c r="O29" t="s">
        <v>88</v>
      </c>
      <c r="P29">
        <v>1242</v>
      </c>
      <c r="Q29">
        <v>61</v>
      </c>
      <c r="R29">
        <v>61</v>
      </c>
      <c r="S29" t="s">
        <v>21</v>
      </c>
      <c r="T29" s="6">
        <v>0.03</v>
      </c>
      <c r="U29">
        <v>0</v>
      </c>
    </row>
    <row r="30" spans="1:28" x14ac:dyDescent="0.25">
      <c r="A30" s="40"/>
      <c r="B30" t="s">
        <v>123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4"/>
      <c r="O30" t="s">
        <v>88</v>
      </c>
      <c r="P30">
        <v>1242</v>
      </c>
      <c r="Q30">
        <v>91</v>
      </c>
      <c r="R30">
        <v>0</v>
      </c>
      <c r="S30" t="s">
        <v>21</v>
      </c>
      <c r="T30" s="6">
        <v>0</v>
      </c>
      <c r="U30">
        <v>14</v>
      </c>
    </row>
    <row r="31" spans="1:28" x14ac:dyDescent="0.25">
      <c r="A31" s="40"/>
      <c r="B31" t="s">
        <v>124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1</v>
      </c>
      <c r="J31" s="20">
        <v>1</v>
      </c>
      <c r="K31" s="4"/>
      <c r="O31" t="s">
        <v>88</v>
      </c>
      <c r="P31">
        <v>1242</v>
      </c>
      <c r="Q31">
        <v>91</v>
      </c>
      <c r="R31">
        <v>4</v>
      </c>
      <c r="S31" t="s">
        <v>21</v>
      </c>
      <c r="T31" s="6">
        <v>0</v>
      </c>
      <c r="U31">
        <v>12</v>
      </c>
    </row>
    <row r="32" spans="1:28" x14ac:dyDescent="0.25">
      <c r="A32" s="40"/>
      <c r="B32" t="s">
        <v>125</v>
      </c>
      <c r="C32" s="20">
        <v>0</v>
      </c>
      <c r="D32" s="20">
        <v>0</v>
      </c>
      <c r="E32" s="20">
        <v>0</v>
      </c>
      <c r="F32" s="20">
        <v>0</v>
      </c>
      <c r="G32" s="20">
        <v>1</v>
      </c>
      <c r="H32" s="20">
        <v>1</v>
      </c>
      <c r="I32" s="20">
        <v>1.6</v>
      </c>
      <c r="J32" s="20">
        <v>1</v>
      </c>
      <c r="K32" s="4"/>
      <c r="O32" t="s">
        <v>88</v>
      </c>
      <c r="P32">
        <v>1242</v>
      </c>
      <c r="Q32">
        <v>91</v>
      </c>
      <c r="R32">
        <v>8</v>
      </c>
      <c r="S32" t="s">
        <v>21</v>
      </c>
      <c r="T32" s="6">
        <v>0</v>
      </c>
      <c r="U32">
        <v>10</v>
      </c>
    </row>
    <row r="33" spans="1:21" x14ac:dyDescent="0.25">
      <c r="A33" s="40"/>
      <c r="B33" t="s">
        <v>126</v>
      </c>
      <c r="C33" s="20">
        <v>0</v>
      </c>
      <c r="D33" s="20">
        <v>0</v>
      </c>
      <c r="E33" s="20">
        <v>0</v>
      </c>
      <c r="F33" s="20">
        <v>1.6</v>
      </c>
      <c r="G33" s="20">
        <v>1.6</v>
      </c>
      <c r="H33" s="20">
        <v>2</v>
      </c>
      <c r="I33" s="20">
        <v>2.4</v>
      </c>
      <c r="J33" s="20">
        <v>1.6</v>
      </c>
      <c r="K33" s="4"/>
      <c r="O33" t="s">
        <v>88</v>
      </c>
      <c r="P33">
        <v>1242</v>
      </c>
      <c r="Q33">
        <v>91</v>
      </c>
      <c r="R33">
        <v>15</v>
      </c>
      <c r="S33" t="s">
        <v>21</v>
      </c>
      <c r="T33" s="6">
        <v>0</v>
      </c>
      <c r="U33">
        <v>6</v>
      </c>
    </row>
    <row r="34" spans="1:21" x14ac:dyDescent="0.25">
      <c r="A34" s="40"/>
      <c r="B34" s="14" t="s">
        <v>128</v>
      </c>
      <c r="C34" s="20">
        <v>0</v>
      </c>
      <c r="D34" s="20">
        <v>0</v>
      </c>
      <c r="E34" s="20">
        <v>2.8</v>
      </c>
      <c r="F34" s="20">
        <v>2.4</v>
      </c>
      <c r="G34" s="20">
        <v>2</v>
      </c>
      <c r="H34" s="20">
        <v>2.4</v>
      </c>
      <c r="I34" s="20">
        <v>3.2</v>
      </c>
      <c r="J34" s="20">
        <v>2</v>
      </c>
      <c r="K34" s="4"/>
      <c r="O34" t="s">
        <v>88</v>
      </c>
      <c r="P34">
        <v>1242</v>
      </c>
      <c r="Q34">
        <v>91</v>
      </c>
      <c r="R34">
        <v>31</v>
      </c>
      <c r="S34" t="s">
        <v>21</v>
      </c>
      <c r="T34" s="6">
        <v>0</v>
      </c>
      <c r="U34">
        <v>6</v>
      </c>
    </row>
    <row r="35" spans="1:21" x14ac:dyDescent="0.25">
      <c r="A35" s="40"/>
      <c r="B35" s="15" t="s">
        <v>127</v>
      </c>
      <c r="C35" s="20">
        <v>0</v>
      </c>
      <c r="D35" s="20">
        <v>3.2</v>
      </c>
      <c r="E35" s="20">
        <v>3.4</v>
      </c>
      <c r="F35" s="20">
        <v>3.2</v>
      </c>
      <c r="G35" s="20">
        <v>2.8</v>
      </c>
      <c r="H35" s="20">
        <v>3.2</v>
      </c>
      <c r="I35" s="20">
        <v>3.6</v>
      </c>
      <c r="J35" s="20">
        <v>2.4</v>
      </c>
      <c r="K35" s="4"/>
      <c r="M35" t="s">
        <v>132</v>
      </c>
      <c r="O35" t="s">
        <v>88</v>
      </c>
      <c r="P35">
        <v>1242</v>
      </c>
      <c r="Q35">
        <v>91</v>
      </c>
      <c r="R35">
        <v>46</v>
      </c>
      <c r="S35" t="s">
        <v>21</v>
      </c>
      <c r="T35" s="6">
        <v>0</v>
      </c>
      <c r="U35">
        <v>6</v>
      </c>
    </row>
    <row r="36" spans="1:21" x14ac:dyDescent="0.25">
      <c r="A36" s="40"/>
      <c r="B36" s="14" t="s">
        <v>129</v>
      </c>
      <c r="C36" s="20">
        <v>5</v>
      </c>
      <c r="D36" s="20">
        <v>4.8</v>
      </c>
      <c r="E36" s="20">
        <v>4</v>
      </c>
      <c r="F36" s="20">
        <v>4</v>
      </c>
      <c r="G36" s="20">
        <v>3.6</v>
      </c>
      <c r="H36" s="20">
        <v>4</v>
      </c>
      <c r="I36" s="20">
        <v>4.4000000000000004</v>
      </c>
      <c r="J36" s="20">
        <v>3</v>
      </c>
      <c r="K36" s="4"/>
      <c r="O36" t="s">
        <v>88</v>
      </c>
      <c r="P36">
        <v>1242</v>
      </c>
      <c r="Q36">
        <v>91</v>
      </c>
      <c r="R36">
        <v>61</v>
      </c>
      <c r="S36" t="s">
        <v>21</v>
      </c>
      <c r="T36" s="6">
        <v>0</v>
      </c>
      <c r="U36">
        <v>0</v>
      </c>
    </row>
    <row r="37" spans="1:21" x14ac:dyDescent="0.25">
      <c r="C37" s="14" t="s">
        <v>129</v>
      </c>
      <c r="D37" s="15" t="s">
        <v>127</v>
      </c>
      <c r="E37" s="14" t="s">
        <v>128</v>
      </c>
      <c r="F37" t="s">
        <v>126</v>
      </c>
      <c r="G37" t="s">
        <v>125</v>
      </c>
      <c r="H37" t="s">
        <v>124</v>
      </c>
      <c r="I37" t="s">
        <v>123</v>
      </c>
      <c r="J37" t="s">
        <v>122</v>
      </c>
      <c r="O37" t="s">
        <v>88</v>
      </c>
      <c r="P37">
        <v>1242</v>
      </c>
      <c r="Q37">
        <v>91</v>
      </c>
      <c r="R37">
        <v>91</v>
      </c>
      <c r="S37" t="s">
        <v>21</v>
      </c>
      <c r="T37" s="6">
        <v>0.01</v>
      </c>
      <c r="U37">
        <v>0</v>
      </c>
    </row>
    <row r="38" spans="1:21" x14ac:dyDescent="0.25">
      <c r="C38" s="39" t="s">
        <v>131</v>
      </c>
      <c r="D38" s="39"/>
      <c r="E38" s="39"/>
      <c r="F38" s="39"/>
      <c r="G38" s="39"/>
      <c r="H38" s="39"/>
      <c r="I38" s="39"/>
      <c r="J38" s="39"/>
      <c r="O38" t="s">
        <v>88</v>
      </c>
      <c r="P38">
        <v>1252</v>
      </c>
      <c r="Q38">
        <v>0</v>
      </c>
      <c r="R38">
        <v>0</v>
      </c>
      <c r="S38" t="s">
        <v>21</v>
      </c>
      <c r="T38" s="6">
        <v>0.01</v>
      </c>
      <c r="U38">
        <v>40</v>
      </c>
    </row>
    <row r="39" spans="1:21" x14ac:dyDescent="0.25">
      <c r="C39" s="16">
        <v>5.0000000000000001E-3</v>
      </c>
      <c r="D39" s="16">
        <v>1.2500000000000001E-2</v>
      </c>
      <c r="E39" s="16">
        <v>0.02</v>
      </c>
      <c r="F39" s="16">
        <v>6.0000000000000005E-2</v>
      </c>
      <c r="G39" s="16">
        <v>6.5000000000000002E-2</v>
      </c>
      <c r="H39" s="16">
        <v>3.7500000000000006E-2</v>
      </c>
      <c r="I39" s="16">
        <v>3.5000000000000003E-2</v>
      </c>
      <c r="J39" s="16">
        <v>1.5000000000000001E-2</v>
      </c>
      <c r="O39" t="s">
        <v>88</v>
      </c>
      <c r="P39">
        <v>1252</v>
      </c>
      <c r="Q39">
        <v>4</v>
      </c>
      <c r="R39">
        <v>0</v>
      </c>
      <c r="S39" t="s">
        <v>21</v>
      </c>
      <c r="T39" s="6">
        <v>0</v>
      </c>
      <c r="U39">
        <v>36</v>
      </c>
    </row>
    <row r="40" spans="1:21" x14ac:dyDescent="0.25">
      <c r="O40" t="s">
        <v>88</v>
      </c>
      <c r="P40">
        <v>1252</v>
      </c>
      <c r="Q40">
        <v>4</v>
      </c>
      <c r="R40">
        <v>4</v>
      </c>
      <c r="S40" t="s">
        <v>21</v>
      </c>
      <c r="T40" s="6">
        <v>0.02</v>
      </c>
      <c r="U40">
        <v>28</v>
      </c>
    </row>
    <row r="41" spans="1:21" x14ac:dyDescent="0.25">
      <c r="O41" t="s">
        <v>88</v>
      </c>
      <c r="P41">
        <v>1252</v>
      </c>
      <c r="Q41">
        <v>8</v>
      </c>
      <c r="R41">
        <v>0</v>
      </c>
      <c r="S41" t="s">
        <v>21</v>
      </c>
      <c r="T41" s="6">
        <v>0</v>
      </c>
      <c r="U41">
        <v>32</v>
      </c>
    </row>
    <row r="42" spans="1:21" x14ac:dyDescent="0.25">
      <c r="O42" t="s">
        <v>88</v>
      </c>
      <c r="P42">
        <v>1252</v>
      </c>
      <c r="Q42">
        <v>8</v>
      </c>
      <c r="R42">
        <v>4</v>
      </c>
      <c r="S42" t="s">
        <v>21</v>
      </c>
      <c r="T42" s="6">
        <v>0</v>
      </c>
      <c r="U42">
        <v>24</v>
      </c>
    </row>
    <row r="43" spans="1:21" x14ac:dyDescent="0.25">
      <c r="O43" t="s">
        <v>88</v>
      </c>
      <c r="P43">
        <v>1252</v>
      </c>
      <c r="Q43">
        <v>8</v>
      </c>
      <c r="R43">
        <v>8</v>
      </c>
      <c r="S43" t="s">
        <v>21</v>
      </c>
      <c r="T43" s="6">
        <v>0.03</v>
      </c>
      <c r="U43">
        <v>20</v>
      </c>
    </row>
    <row r="44" spans="1:21" x14ac:dyDescent="0.25">
      <c r="O44" t="s">
        <v>88</v>
      </c>
      <c r="P44">
        <v>1252</v>
      </c>
      <c r="Q44">
        <v>15</v>
      </c>
      <c r="R44">
        <v>0</v>
      </c>
      <c r="S44" t="s">
        <v>21</v>
      </c>
      <c r="T44" s="6">
        <v>0</v>
      </c>
      <c r="U44">
        <v>30</v>
      </c>
    </row>
    <row r="45" spans="1:21" x14ac:dyDescent="0.25">
      <c r="O45" t="s">
        <v>88</v>
      </c>
      <c r="P45">
        <v>1252</v>
      </c>
      <c r="Q45">
        <v>15</v>
      </c>
      <c r="R45">
        <v>4</v>
      </c>
      <c r="S45" t="s">
        <v>21</v>
      </c>
      <c r="T45" s="6">
        <v>0.01</v>
      </c>
      <c r="U45">
        <v>20</v>
      </c>
    </row>
    <row r="46" spans="1:21" x14ac:dyDescent="0.25">
      <c r="O46" t="s">
        <v>88</v>
      </c>
      <c r="P46">
        <v>1252</v>
      </c>
      <c r="Q46">
        <v>15</v>
      </c>
      <c r="R46">
        <v>8</v>
      </c>
      <c r="S46" t="s">
        <v>21</v>
      </c>
      <c r="T46" s="6">
        <v>0.03</v>
      </c>
      <c r="U46">
        <v>14</v>
      </c>
    </row>
    <row r="47" spans="1:21" x14ac:dyDescent="0.25">
      <c r="O47" t="s">
        <v>88</v>
      </c>
      <c r="P47">
        <v>1252</v>
      </c>
      <c r="Q47">
        <v>15</v>
      </c>
      <c r="R47">
        <v>15</v>
      </c>
      <c r="S47" t="s">
        <v>21</v>
      </c>
      <c r="T47" s="6">
        <v>0.05</v>
      </c>
      <c r="U47">
        <v>10</v>
      </c>
    </row>
    <row r="48" spans="1:21" x14ac:dyDescent="0.25">
      <c r="O48" t="s">
        <v>88</v>
      </c>
      <c r="P48">
        <v>1252</v>
      </c>
      <c r="Q48">
        <v>31</v>
      </c>
      <c r="R48">
        <v>0</v>
      </c>
      <c r="S48" t="s">
        <v>21</v>
      </c>
      <c r="T48" s="6">
        <v>0</v>
      </c>
      <c r="U48">
        <v>26</v>
      </c>
    </row>
    <row r="49" spans="15:21" x14ac:dyDescent="0.25">
      <c r="O49" t="s">
        <v>88</v>
      </c>
      <c r="P49">
        <v>1252</v>
      </c>
      <c r="Q49">
        <v>31</v>
      </c>
      <c r="R49">
        <v>4</v>
      </c>
      <c r="S49" t="s">
        <v>21</v>
      </c>
      <c r="T49" s="6">
        <v>0</v>
      </c>
      <c r="U49">
        <v>20</v>
      </c>
    </row>
    <row r="50" spans="15:21" x14ac:dyDescent="0.25">
      <c r="O50" t="s">
        <v>88</v>
      </c>
      <c r="P50">
        <v>1252</v>
      </c>
      <c r="Q50">
        <v>31</v>
      </c>
      <c r="R50">
        <v>8</v>
      </c>
      <c r="S50" t="s">
        <v>21</v>
      </c>
      <c r="T50" s="6">
        <v>0.01</v>
      </c>
      <c r="U50">
        <v>12</v>
      </c>
    </row>
    <row r="51" spans="15:21" x14ac:dyDescent="0.25">
      <c r="O51" t="s">
        <v>88</v>
      </c>
      <c r="P51">
        <v>1252</v>
      </c>
      <c r="Q51">
        <v>31</v>
      </c>
      <c r="R51">
        <v>15</v>
      </c>
      <c r="S51" t="s">
        <v>21</v>
      </c>
      <c r="T51" s="6">
        <v>0.04</v>
      </c>
      <c r="U51">
        <v>8</v>
      </c>
    </row>
    <row r="52" spans="15:21" x14ac:dyDescent="0.25">
      <c r="O52" t="s">
        <v>88</v>
      </c>
      <c r="P52">
        <v>1252</v>
      </c>
      <c r="Q52">
        <v>31</v>
      </c>
      <c r="R52">
        <v>31</v>
      </c>
      <c r="S52" t="s">
        <v>21</v>
      </c>
      <c r="T52" s="6">
        <v>7.0000000000000007E-2</v>
      </c>
      <c r="U52">
        <v>6</v>
      </c>
    </row>
    <row r="53" spans="15:21" x14ac:dyDescent="0.25">
      <c r="O53" t="s">
        <v>88</v>
      </c>
      <c r="P53">
        <v>1252</v>
      </c>
      <c r="Q53">
        <v>46</v>
      </c>
      <c r="R53">
        <v>0</v>
      </c>
      <c r="S53" t="s">
        <v>21</v>
      </c>
      <c r="T53" s="6">
        <v>0</v>
      </c>
      <c r="U53">
        <v>20</v>
      </c>
    </row>
    <row r="54" spans="15:21" x14ac:dyDescent="0.25">
      <c r="O54" t="s">
        <v>88</v>
      </c>
      <c r="P54">
        <v>1252</v>
      </c>
      <c r="Q54">
        <v>46</v>
      </c>
      <c r="R54">
        <v>4</v>
      </c>
      <c r="S54" t="s">
        <v>21</v>
      </c>
      <c r="T54" s="6">
        <v>0</v>
      </c>
      <c r="U54">
        <v>20</v>
      </c>
    </row>
    <row r="55" spans="15:21" x14ac:dyDescent="0.25">
      <c r="O55" t="s">
        <v>88</v>
      </c>
      <c r="P55">
        <v>1252</v>
      </c>
      <c r="Q55">
        <v>46</v>
      </c>
      <c r="R55">
        <v>8</v>
      </c>
      <c r="S55" t="s">
        <v>21</v>
      </c>
      <c r="T55" s="6">
        <v>0</v>
      </c>
      <c r="U55">
        <v>12</v>
      </c>
    </row>
    <row r="56" spans="15:21" x14ac:dyDescent="0.25">
      <c r="O56" t="s">
        <v>88</v>
      </c>
      <c r="P56">
        <v>1252</v>
      </c>
      <c r="Q56">
        <v>46</v>
      </c>
      <c r="R56">
        <v>15</v>
      </c>
      <c r="S56" t="s">
        <v>21</v>
      </c>
      <c r="T56" s="6">
        <v>0</v>
      </c>
      <c r="U56">
        <v>8</v>
      </c>
    </row>
    <row r="57" spans="15:21" x14ac:dyDescent="0.25">
      <c r="O57" t="s">
        <v>88</v>
      </c>
      <c r="P57">
        <v>1252</v>
      </c>
      <c r="Q57">
        <v>46</v>
      </c>
      <c r="R57">
        <v>31</v>
      </c>
      <c r="S57" t="s">
        <v>21</v>
      </c>
      <c r="T57" s="6">
        <v>0.01</v>
      </c>
      <c r="U57">
        <v>6</v>
      </c>
    </row>
    <row r="58" spans="15:21" x14ac:dyDescent="0.25">
      <c r="O58" t="s">
        <v>88</v>
      </c>
      <c r="P58">
        <v>1252</v>
      </c>
      <c r="Q58">
        <v>46</v>
      </c>
      <c r="R58">
        <v>46</v>
      </c>
      <c r="S58" t="s">
        <v>21</v>
      </c>
      <c r="T58" s="6">
        <v>0.02</v>
      </c>
      <c r="U58">
        <v>6</v>
      </c>
    </row>
    <row r="59" spans="15:21" x14ac:dyDescent="0.25">
      <c r="O59" t="s">
        <v>88</v>
      </c>
      <c r="P59">
        <v>1252</v>
      </c>
      <c r="Q59">
        <v>61</v>
      </c>
      <c r="R59">
        <v>0</v>
      </c>
      <c r="S59" t="s">
        <v>21</v>
      </c>
      <c r="T59" s="6">
        <v>0</v>
      </c>
      <c r="U59">
        <v>16</v>
      </c>
    </row>
    <row r="60" spans="15:21" x14ac:dyDescent="0.25">
      <c r="O60" t="s">
        <v>88</v>
      </c>
      <c r="P60">
        <v>1252</v>
      </c>
      <c r="Q60">
        <v>61</v>
      </c>
      <c r="R60">
        <v>4</v>
      </c>
      <c r="S60" t="s">
        <v>21</v>
      </c>
      <c r="T60" s="6">
        <v>0</v>
      </c>
      <c r="U60">
        <v>13</v>
      </c>
    </row>
    <row r="61" spans="15:21" x14ac:dyDescent="0.25">
      <c r="O61" t="s">
        <v>88</v>
      </c>
      <c r="P61">
        <v>1252</v>
      </c>
      <c r="Q61">
        <v>61</v>
      </c>
      <c r="R61">
        <v>8</v>
      </c>
      <c r="S61" t="s">
        <v>21</v>
      </c>
      <c r="T61" s="6">
        <v>0</v>
      </c>
      <c r="U61">
        <v>10</v>
      </c>
    </row>
    <row r="62" spans="15:21" x14ac:dyDescent="0.25">
      <c r="O62" t="s">
        <v>88</v>
      </c>
      <c r="P62">
        <v>1252</v>
      </c>
      <c r="Q62">
        <v>61</v>
      </c>
      <c r="R62">
        <v>15</v>
      </c>
      <c r="S62" t="s">
        <v>21</v>
      </c>
      <c r="T62" s="6">
        <v>0</v>
      </c>
      <c r="U62">
        <v>8</v>
      </c>
    </row>
    <row r="63" spans="15:21" x14ac:dyDescent="0.25">
      <c r="O63" t="s">
        <v>88</v>
      </c>
      <c r="P63">
        <v>1252</v>
      </c>
      <c r="Q63">
        <v>61</v>
      </c>
      <c r="R63">
        <v>31</v>
      </c>
      <c r="S63" t="s">
        <v>21</v>
      </c>
      <c r="T63" s="6">
        <v>0.01</v>
      </c>
      <c r="U63">
        <v>6</v>
      </c>
    </row>
    <row r="64" spans="15:21" x14ac:dyDescent="0.25">
      <c r="O64" t="s">
        <v>88</v>
      </c>
      <c r="P64">
        <v>1252</v>
      </c>
      <c r="Q64">
        <v>61</v>
      </c>
      <c r="R64">
        <v>46</v>
      </c>
      <c r="S64" t="s">
        <v>21</v>
      </c>
      <c r="T64" s="6">
        <v>0.02</v>
      </c>
      <c r="U64">
        <v>6</v>
      </c>
    </row>
    <row r="65" spans="15:21" x14ac:dyDescent="0.25">
      <c r="O65" t="s">
        <v>88</v>
      </c>
      <c r="P65">
        <v>1252</v>
      </c>
      <c r="Q65">
        <v>61</v>
      </c>
      <c r="R65">
        <v>61</v>
      </c>
      <c r="S65" t="s">
        <v>21</v>
      </c>
      <c r="T65" s="6">
        <v>0.03</v>
      </c>
      <c r="U65">
        <v>0</v>
      </c>
    </row>
    <row r="66" spans="15:21" x14ac:dyDescent="0.25">
      <c r="O66" t="s">
        <v>88</v>
      </c>
      <c r="P66">
        <v>1252</v>
      </c>
      <c r="Q66">
        <v>91</v>
      </c>
      <c r="R66">
        <v>0</v>
      </c>
      <c r="S66" t="s">
        <v>21</v>
      </c>
      <c r="T66" s="6">
        <v>0</v>
      </c>
      <c r="U66">
        <v>14</v>
      </c>
    </row>
    <row r="67" spans="15:21" x14ac:dyDescent="0.25">
      <c r="O67" t="s">
        <v>88</v>
      </c>
      <c r="P67">
        <v>1252</v>
      </c>
      <c r="Q67">
        <v>91</v>
      </c>
      <c r="R67">
        <v>4</v>
      </c>
      <c r="S67" t="s">
        <v>21</v>
      </c>
      <c r="T67" s="6">
        <v>0</v>
      </c>
      <c r="U67">
        <v>12</v>
      </c>
    </row>
    <row r="68" spans="15:21" x14ac:dyDescent="0.25">
      <c r="O68" t="s">
        <v>88</v>
      </c>
      <c r="P68">
        <v>1252</v>
      </c>
      <c r="Q68">
        <v>91</v>
      </c>
      <c r="R68">
        <v>8</v>
      </c>
      <c r="S68" t="s">
        <v>21</v>
      </c>
      <c r="T68" s="6">
        <v>0</v>
      </c>
      <c r="U68">
        <v>10</v>
      </c>
    </row>
    <row r="69" spans="15:21" x14ac:dyDescent="0.25">
      <c r="O69" t="s">
        <v>88</v>
      </c>
      <c r="P69">
        <v>1252</v>
      </c>
      <c r="Q69">
        <v>91</v>
      </c>
      <c r="R69">
        <v>15</v>
      </c>
      <c r="S69" t="s">
        <v>21</v>
      </c>
      <c r="T69" s="6">
        <v>0</v>
      </c>
      <c r="U69">
        <v>6</v>
      </c>
    </row>
    <row r="70" spans="15:21" x14ac:dyDescent="0.25">
      <c r="O70" t="s">
        <v>88</v>
      </c>
      <c r="P70">
        <v>1252</v>
      </c>
      <c r="Q70">
        <v>91</v>
      </c>
      <c r="R70">
        <v>31</v>
      </c>
      <c r="S70" t="s">
        <v>21</v>
      </c>
      <c r="T70" s="6">
        <v>0</v>
      </c>
      <c r="U70">
        <v>6</v>
      </c>
    </row>
    <row r="71" spans="15:21" x14ac:dyDescent="0.25">
      <c r="O71" t="s">
        <v>88</v>
      </c>
      <c r="P71">
        <v>1252</v>
      </c>
      <c r="Q71">
        <v>91</v>
      </c>
      <c r="R71">
        <v>46</v>
      </c>
      <c r="S71" t="s">
        <v>21</v>
      </c>
      <c r="T71" s="6">
        <v>0</v>
      </c>
      <c r="U71">
        <v>6</v>
      </c>
    </row>
    <row r="72" spans="15:21" x14ac:dyDescent="0.25">
      <c r="O72" t="s">
        <v>88</v>
      </c>
      <c r="P72">
        <v>1252</v>
      </c>
      <c r="Q72">
        <v>91</v>
      </c>
      <c r="R72">
        <v>61</v>
      </c>
      <c r="S72" t="s">
        <v>21</v>
      </c>
      <c r="T72" s="6">
        <v>0</v>
      </c>
      <c r="U72">
        <v>0</v>
      </c>
    </row>
    <row r="73" spans="15:21" x14ac:dyDescent="0.25">
      <c r="O73" t="s">
        <v>88</v>
      </c>
      <c r="P73">
        <v>1252</v>
      </c>
      <c r="Q73">
        <v>91</v>
      </c>
      <c r="R73">
        <v>91</v>
      </c>
      <c r="S73" t="s">
        <v>21</v>
      </c>
      <c r="T73" s="6">
        <v>0.01</v>
      </c>
      <c r="U73">
        <v>0</v>
      </c>
    </row>
    <row r="74" spans="15:21" x14ac:dyDescent="0.25">
      <c r="O74" t="s">
        <v>19</v>
      </c>
      <c r="P74">
        <v>1262</v>
      </c>
      <c r="Q74">
        <v>0</v>
      </c>
      <c r="R74">
        <v>0</v>
      </c>
      <c r="S74" t="s">
        <v>21</v>
      </c>
      <c r="T74" s="6">
        <v>0.01</v>
      </c>
      <c r="U74">
        <v>40</v>
      </c>
    </row>
    <row r="75" spans="15:21" x14ac:dyDescent="0.25">
      <c r="O75" t="s">
        <v>19</v>
      </c>
      <c r="P75">
        <v>1262</v>
      </c>
      <c r="Q75">
        <v>4</v>
      </c>
      <c r="R75">
        <v>0</v>
      </c>
      <c r="S75" t="s">
        <v>21</v>
      </c>
      <c r="T75" s="6">
        <v>0</v>
      </c>
      <c r="U75">
        <v>36</v>
      </c>
    </row>
    <row r="76" spans="15:21" x14ac:dyDescent="0.25">
      <c r="O76" t="s">
        <v>19</v>
      </c>
      <c r="P76">
        <v>1262</v>
      </c>
      <c r="Q76">
        <v>4</v>
      </c>
      <c r="R76">
        <v>4</v>
      </c>
      <c r="S76" t="s">
        <v>21</v>
      </c>
      <c r="T76" s="6">
        <v>0.02</v>
      </c>
      <c r="U76">
        <v>28</v>
      </c>
    </row>
    <row r="77" spans="15:21" x14ac:dyDescent="0.25">
      <c r="O77" t="s">
        <v>19</v>
      </c>
      <c r="P77">
        <v>1262</v>
      </c>
      <c r="Q77">
        <v>8</v>
      </c>
      <c r="R77">
        <v>0</v>
      </c>
      <c r="S77" t="s">
        <v>21</v>
      </c>
      <c r="T77" s="6">
        <v>0</v>
      </c>
      <c r="U77">
        <v>32</v>
      </c>
    </row>
    <row r="78" spans="15:21" x14ac:dyDescent="0.25">
      <c r="O78" t="s">
        <v>19</v>
      </c>
      <c r="P78">
        <v>1262</v>
      </c>
      <c r="Q78">
        <v>8</v>
      </c>
      <c r="R78">
        <v>4</v>
      </c>
      <c r="S78" t="s">
        <v>21</v>
      </c>
      <c r="T78" s="6">
        <v>0</v>
      </c>
      <c r="U78">
        <v>24</v>
      </c>
    </row>
    <row r="79" spans="15:21" x14ac:dyDescent="0.25">
      <c r="O79" t="s">
        <v>19</v>
      </c>
      <c r="P79">
        <v>1262</v>
      </c>
      <c r="Q79">
        <v>8</v>
      </c>
      <c r="R79">
        <v>8</v>
      </c>
      <c r="S79" t="s">
        <v>21</v>
      </c>
      <c r="T79" s="6">
        <v>0.03</v>
      </c>
      <c r="U79">
        <v>20</v>
      </c>
    </row>
    <row r="80" spans="15:21" x14ac:dyDescent="0.25">
      <c r="O80" t="s">
        <v>19</v>
      </c>
      <c r="P80">
        <v>1262</v>
      </c>
      <c r="Q80">
        <v>15</v>
      </c>
      <c r="R80">
        <v>0</v>
      </c>
      <c r="S80" t="s">
        <v>21</v>
      </c>
      <c r="T80" s="6">
        <v>0</v>
      </c>
      <c r="U80">
        <v>30</v>
      </c>
    </row>
    <row r="81" spans="15:21" x14ac:dyDescent="0.25">
      <c r="O81" t="s">
        <v>19</v>
      </c>
      <c r="P81">
        <v>1262</v>
      </c>
      <c r="Q81">
        <v>15</v>
      </c>
      <c r="R81">
        <v>4</v>
      </c>
      <c r="S81" t="s">
        <v>21</v>
      </c>
      <c r="T81" s="6">
        <v>0.01</v>
      </c>
      <c r="U81">
        <v>20</v>
      </c>
    </row>
    <row r="82" spans="15:21" x14ac:dyDescent="0.25">
      <c r="O82" t="s">
        <v>19</v>
      </c>
      <c r="P82">
        <v>1262</v>
      </c>
      <c r="Q82">
        <v>15</v>
      </c>
      <c r="R82">
        <v>8</v>
      </c>
      <c r="S82" t="s">
        <v>21</v>
      </c>
      <c r="T82" s="6">
        <v>0.03</v>
      </c>
      <c r="U82">
        <v>14</v>
      </c>
    </row>
    <row r="83" spans="15:21" x14ac:dyDescent="0.25">
      <c r="O83" t="s">
        <v>19</v>
      </c>
      <c r="P83">
        <v>1262</v>
      </c>
      <c r="Q83">
        <v>15</v>
      </c>
      <c r="R83">
        <v>15</v>
      </c>
      <c r="S83" t="s">
        <v>21</v>
      </c>
      <c r="T83" s="6">
        <v>0.05</v>
      </c>
      <c r="U83">
        <v>10</v>
      </c>
    </row>
    <row r="84" spans="15:21" x14ac:dyDescent="0.25">
      <c r="O84" t="s">
        <v>19</v>
      </c>
      <c r="P84">
        <v>1262</v>
      </c>
      <c r="Q84">
        <v>31</v>
      </c>
      <c r="R84">
        <v>0</v>
      </c>
      <c r="S84" t="s">
        <v>21</v>
      </c>
      <c r="T84" s="6">
        <v>0</v>
      </c>
      <c r="U84">
        <v>26</v>
      </c>
    </row>
    <row r="85" spans="15:21" x14ac:dyDescent="0.25">
      <c r="O85" t="s">
        <v>19</v>
      </c>
      <c r="P85">
        <v>1262</v>
      </c>
      <c r="Q85">
        <v>31</v>
      </c>
      <c r="R85">
        <v>4</v>
      </c>
      <c r="S85" t="s">
        <v>21</v>
      </c>
      <c r="T85" s="6">
        <v>0</v>
      </c>
      <c r="U85">
        <v>20</v>
      </c>
    </row>
    <row r="86" spans="15:21" x14ac:dyDescent="0.25">
      <c r="O86" t="s">
        <v>19</v>
      </c>
      <c r="P86">
        <v>1262</v>
      </c>
      <c r="Q86">
        <v>31</v>
      </c>
      <c r="R86">
        <v>8</v>
      </c>
      <c r="S86" t="s">
        <v>21</v>
      </c>
      <c r="T86" s="6">
        <v>0.01</v>
      </c>
      <c r="U86">
        <v>12</v>
      </c>
    </row>
    <row r="87" spans="15:21" x14ac:dyDescent="0.25">
      <c r="O87" t="s">
        <v>19</v>
      </c>
      <c r="P87">
        <v>1262</v>
      </c>
      <c r="Q87">
        <v>31</v>
      </c>
      <c r="R87">
        <v>15</v>
      </c>
      <c r="S87" t="s">
        <v>21</v>
      </c>
      <c r="T87" s="6">
        <v>0.04</v>
      </c>
      <c r="U87">
        <v>8</v>
      </c>
    </row>
    <row r="88" spans="15:21" x14ac:dyDescent="0.25">
      <c r="O88" t="s">
        <v>19</v>
      </c>
      <c r="P88">
        <v>1262</v>
      </c>
      <c r="Q88">
        <v>31</v>
      </c>
      <c r="R88">
        <v>31</v>
      </c>
      <c r="S88" t="s">
        <v>21</v>
      </c>
      <c r="T88" s="6">
        <v>7.0000000000000007E-2</v>
      </c>
      <c r="U88">
        <v>6</v>
      </c>
    </row>
    <row r="89" spans="15:21" x14ac:dyDescent="0.25">
      <c r="O89" t="s">
        <v>19</v>
      </c>
      <c r="P89">
        <v>1262</v>
      </c>
      <c r="Q89">
        <v>46</v>
      </c>
      <c r="R89">
        <v>0</v>
      </c>
      <c r="S89" t="s">
        <v>21</v>
      </c>
      <c r="T89" s="6">
        <v>0</v>
      </c>
      <c r="U89">
        <v>20</v>
      </c>
    </row>
    <row r="90" spans="15:21" x14ac:dyDescent="0.25">
      <c r="O90" t="s">
        <v>19</v>
      </c>
      <c r="P90">
        <v>1262</v>
      </c>
      <c r="Q90">
        <v>46</v>
      </c>
      <c r="R90">
        <v>4</v>
      </c>
      <c r="S90" t="s">
        <v>21</v>
      </c>
      <c r="T90" s="6">
        <v>0</v>
      </c>
      <c r="U90">
        <v>20</v>
      </c>
    </row>
    <row r="91" spans="15:21" x14ac:dyDescent="0.25">
      <c r="O91" t="s">
        <v>19</v>
      </c>
      <c r="P91">
        <v>1262</v>
      </c>
      <c r="Q91">
        <v>46</v>
      </c>
      <c r="R91">
        <v>8</v>
      </c>
      <c r="S91" t="s">
        <v>21</v>
      </c>
      <c r="T91" s="6">
        <v>0</v>
      </c>
      <c r="U91">
        <v>12</v>
      </c>
    </row>
    <row r="92" spans="15:21" x14ac:dyDescent="0.25">
      <c r="O92" t="s">
        <v>19</v>
      </c>
      <c r="P92">
        <v>1262</v>
      </c>
      <c r="Q92">
        <v>46</v>
      </c>
      <c r="R92">
        <v>15</v>
      </c>
      <c r="S92" t="s">
        <v>21</v>
      </c>
      <c r="T92" s="6">
        <v>0</v>
      </c>
      <c r="U92">
        <v>8</v>
      </c>
    </row>
    <row r="93" spans="15:21" x14ac:dyDescent="0.25">
      <c r="O93" t="s">
        <v>19</v>
      </c>
      <c r="P93">
        <v>1262</v>
      </c>
      <c r="Q93">
        <v>46</v>
      </c>
      <c r="R93">
        <v>31</v>
      </c>
      <c r="S93" t="s">
        <v>21</v>
      </c>
      <c r="T93" s="6">
        <v>0.01</v>
      </c>
      <c r="U93">
        <v>6</v>
      </c>
    </row>
    <row r="94" spans="15:21" x14ac:dyDescent="0.25">
      <c r="O94" t="s">
        <v>19</v>
      </c>
      <c r="P94">
        <v>1262</v>
      </c>
      <c r="Q94">
        <v>46</v>
      </c>
      <c r="R94">
        <v>46</v>
      </c>
      <c r="S94" t="s">
        <v>21</v>
      </c>
      <c r="T94" s="6">
        <v>0.02</v>
      </c>
      <c r="U94">
        <v>6</v>
      </c>
    </row>
    <row r="95" spans="15:21" x14ac:dyDescent="0.25">
      <c r="O95" t="s">
        <v>19</v>
      </c>
      <c r="P95">
        <v>1262</v>
      </c>
      <c r="Q95">
        <v>61</v>
      </c>
      <c r="R95">
        <v>0</v>
      </c>
      <c r="S95" t="s">
        <v>21</v>
      </c>
      <c r="T95" s="6">
        <v>0</v>
      </c>
      <c r="U95">
        <v>16</v>
      </c>
    </row>
    <row r="96" spans="15:21" x14ac:dyDescent="0.25">
      <c r="O96" t="s">
        <v>19</v>
      </c>
      <c r="P96">
        <v>1262</v>
      </c>
      <c r="Q96">
        <v>61</v>
      </c>
      <c r="R96">
        <v>4</v>
      </c>
      <c r="S96" t="s">
        <v>21</v>
      </c>
      <c r="T96" s="6">
        <v>0</v>
      </c>
      <c r="U96">
        <v>13</v>
      </c>
    </row>
    <row r="97" spans="15:21" x14ac:dyDescent="0.25">
      <c r="O97" t="s">
        <v>19</v>
      </c>
      <c r="P97">
        <v>1262</v>
      </c>
      <c r="Q97">
        <v>61</v>
      </c>
      <c r="R97">
        <v>8</v>
      </c>
      <c r="S97" t="s">
        <v>21</v>
      </c>
      <c r="T97" s="6">
        <v>0</v>
      </c>
      <c r="U97">
        <v>10</v>
      </c>
    </row>
    <row r="98" spans="15:21" x14ac:dyDescent="0.25">
      <c r="O98" t="s">
        <v>19</v>
      </c>
      <c r="P98">
        <v>1262</v>
      </c>
      <c r="Q98">
        <v>61</v>
      </c>
      <c r="R98">
        <v>15</v>
      </c>
      <c r="S98" t="s">
        <v>21</v>
      </c>
      <c r="T98" s="6">
        <v>0</v>
      </c>
      <c r="U98">
        <v>8</v>
      </c>
    </row>
    <row r="99" spans="15:21" x14ac:dyDescent="0.25">
      <c r="O99" t="s">
        <v>19</v>
      </c>
      <c r="P99">
        <v>1262</v>
      </c>
      <c r="Q99">
        <v>61</v>
      </c>
      <c r="R99">
        <v>31</v>
      </c>
      <c r="S99" t="s">
        <v>21</v>
      </c>
      <c r="T99" s="6">
        <v>0.01</v>
      </c>
      <c r="U99">
        <v>6</v>
      </c>
    </row>
    <row r="100" spans="15:21" x14ac:dyDescent="0.25">
      <c r="O100" t="s">
        <v>19</v>
      </c>
      <c r="P100">
        <v>1262</v>
      </c>
      <c r="Q100">
        <v>61</v>
      </c>
      <c r="R100">
        <v>46</v>
      </c>
      <c r="S100" t="s">
        <v>21</v>
      </c>
      <c r="T100" s="6">
        <v>0.02</v>
      </c>
      <c r="U100">
        <v>6</v>
      </c>
    </row>
    <row r="101" spans="15:21" x14ac:dyDescent="0.25">
      <c r="O101" t="s">
        <v>19</v>
      </c>
      <c r="P101">
        <v>1262</v>
      </c>
      <c r="Q101">
        <v>61</v>
      </c>
      <c r="R101">
        <v>61</v>
      </c>
      <c r="S101" t="s">
        <v>21</v>
      </c>
      <c r="T101" s="6">
        <v>0.03</v>
      </c>
      <c r="U101">
        <v>0</v>
      </c>
    </row>
    <row r="102" spans="15:21" x14ac:dyDescent="0.25">
      <c r="O102" t="s">
        <v>19</v>
      </c>
      <c r="P102">
        <v>1262</v>
      </c>
      <c r="Q102">
        <v>91</v>
      </c>
      <c r="R102">
        <v>0</v>
      </c>
      <c r="S102" t="s">
        <v>21</v>
      </c>
      <c r="T102" s="6">
        <v>0</v>
      </c>
      <c r="U102">
        <v>14</v>
      </c>
    </row>
    <row r="103" spans="15:21" x14ac:dyDescent="0.25">
      <c r="O103" t="s">
        <v>19</v>
      </c>
      <c r="P103">
        <v>1262</v>
      </c>
      <c r="Q103">
        <v>91</v>
      </c>
      <c r="R103">
        <v>4</v>
      </c>
      <c r="S103" t="s">
        <v>21</v>
      </c>
      <c r="T103" s="6">
        <v>0</v>
      </c>
      <c r="U103">
        <v>12</v>
      </c>
    </row>
    <row r="104" spans="15:21" x14ac:dyDescent="0.25">
      <c r="O104" t="s">
        <v>19</v>
      </c>
      <c r="P104">
        <v>1262</v>
      </c>
      <c r="Q104">
        <v>91</v>
      </c>
      <c r="R104">
        <v>8</v>
      </c>
      <c r="S104" t="s">
        <v>21</v>
      </c>
      <c r="T104" s="6">
        <v>0</v>
      </c>
      <c r="U104">
        <v>10</v>
      </c>
    </row>
    <row r="105" spans="15:21" x14ac:dyDescent="0.25">
      <c r="O105" t="s">
        <v>19</v>
      </c>
      <c r="P105">
        <v>1262</v>
      </c>
      <c r="Q105">
        <v>91</v>
      </c>
      <c r="R105">
        <v>15</v>
      </c>
      <c r="S105" t="s">
        <v>21</v>
      </c>
      <c r="T105" s="6">
        <v>0</v>
      </c>
      <c r="U105">
        <v>6</v>
      </c>
    </row>
    <row r="106" spans="15:21" x14ac:dyDescent="0.25">
      <c r="O106" t="s">
        <v>19</v>
      </c>
      <c r="P106">
        <v>1262</v>
      </c>
      <c r="Q106">
        <v>91</v>
      </c>
      <c r="R106">
        <v>31</v>
      </c>
      <c r="S106" t="s">
        <v>21</v>
      </c>
      <c r="T106" s="6">
        <v>0</v>
      </c>
      <c r="U106">
        <v>6</v>
      </c>
    </row>
    <row r="107" spans="15:21" x14ac:dyDescent="0.25">
      <c r="O107" t="s">
        <v>19</v>
      </c>
      <c r="P107">
        <v>1262</v>
      </c>
      <c r="Q107">
        <v>91</v>
      </c>
      <c r="R107">
        <v>46</v>
      </c>
      <c r="S107" t="s">
        <v>21</v>
      </c>
      <c r="T107" s="6">
        <v>0</v>
      </c>
      <c r="U107">
        <v>6</v>
      </c>
    </row>
    <row r="108" spans="15:21" x14ac:dyDescent="0.25">
      <c r="O108" t="s">
        <v>19</v>
      </c>
      <c r="P108">
        <v>1262</v>
      </c>
      <c r="Q108">
        <v>91</v>
      </c>
      <c r="R108">
        <v>61</v>
      </c>
      <c r="S108" t="s">
        <v>21</v>
      </c>
      <c r="T108" s="6">
        <v>0</v>
      </c>
      <c r="U108">
        <v>0</v>
      </c>
    </row>
    <row r="109" spans="15:21" x14ac:dyDescent="0.25">
      <c r="O109" t="s">
        <v>19</v>
      </c>
      <c r="P109">
        <v>1262</v>
      </c>
      <c r="Q109">
        <v>91</v>
      </c>
      <c r="R109">
        <v>91</v>
      </c>
      <c r="S109" t="s">
        <v>21</v>
      </c>
      <c r="T109" s="6">
        <v>0.01</v>
      </c>
      <c r="U109">
        <v>0</v>
      </c>
    </row>
    <row r="110" spans="15:21" x14ac:dyDescent="0.25">
      <c r="O110" t="s">
        <v>19</v>
      </c>
      <c r="P110">
        <v>1272</v>
      </c>
      <c r="Q110">
        <v>0</v>
      </c>
      <c r="R110">
        <v>0</v>
      </c>
      <c r="S110" t="s">
        <v>21</v>
      </c>
      <c r="T110" s="6">
        <v>0.01</v>
      </c>
      <c r="U110">
        <v>40</v>
      </c>
    </row>
    <row r="111" spans="15:21" x14ac:dyDescent="0.25">
      <c r="O111" t="s">
        <v>19</v>
      </c>
      <c r="P111">
        <v>1272</v>
      </c>
      <c r="Q111">
        <v>4</v>
      </c>
      <c r="R111">
        <v>0</v>
      </c>
      <c r="S111" t="s">
        <v>21</v>
      </c>
      <c r="T111" s="6">
        <v>0</v>
      </c>
      <c r="U111">
        <v>36</v>
      </c>
    </row>
    <row r="112" spans="15:21" x14ac:dyDescent="0.25">
      <c r="O112" t="s">
        <v>19</v>
      </c>
      <c r="P112">
        <v>1272</v>
      </c>
      <c r="Q112">
        <v>4</v>
      </c>
      <c r="R112">
        <v>4</v>
      </c>
      <c r="S112" t="s">
        <v>21</v>
      </c>
      <c r="T112" s="6">
        <v>0.02</v>
      </c>
      <c r="U112">
        <v>28</v>
      </c>
    </row>
    <row r="113" spans="15:21" x14ac:dyDescent="0.25">
      <c r="O113" t="s">
        <v>19</v>
      </c>
      <c r="P113">
        <v>1272</v>
      </c>
      <c r="Q113">
        <v>8</v>
      </c>
      <c r="R113">
        <v>0</v>
      </c>
      <c r="S113" t="s">
        <v>21</v>
      </c>
      <c r="T113" s="6">
        <v>0</v>
      </c>
      <c r="U113">
        <v>32</v>
      </c>
    </row>
    <row r="114" spans="15:21" x14ac:dyDescent="0.25">
      <c r="O114" t="s">
        <v>19</v>
      </c>
      <c r="P114">
        <v>1272</v>
      </c>
      <c r="Q114">
        <v>8</v>
      </c>
      <c r="R114">
        <v>4</v>
      </c>
      <c r="S114" t="s">
        <v>21</v>
      </c>
      <c r="T114" s="6">
        <v>0</v>
      </c>
      <c r="U114">
        <v>24</v>
      </c>
    </row>
    <row r="115" spans="15:21" x14ac:dyDescent="0.25">
      <c r="O115" t="s">
        <v>19</v>
      </c>
      <c r="P115">
        <v>1272</v>
      </c>
      <c r="Q115">
        <v>8</v>
      </c>
      <c r="R115">
        <v>8</v>
      </c>
      <c r="S115" t="s">
        <v>21</v>
      </c>
      <c r="T115" s="6">
        <v>0.03</v>
      </c>
      <c r="U115">
        <v>20</v>
      </c>
    </row>
    <row r="116" spans="15:21" x14ac:dyDescent="0.25">
      <c r="O116" t="s">
        <v>19</v>
      </c>
      <c r="P116">
        <v>1272</v>
      </c>
      <c r="Q116">
        <v>15</v>
      </c>
      <c r="R116">
        <v>0</v>
      </c>
      <c r="S116" t="s">
        <v>21</v>
      </c>
      <c r="T116" s="6">
        <v>0</v>
      </c>
      <c r="U116">
        <v>30</v>
      </c>
    </row>
    <row r="117" spans="15:21" x14ac:dyDescent="0.25">
      <c r="O117" t="s">
        <v>19</v>
      </c>
      <c r="P117">
        <v>1272</v>
      </c>
      <c r="Q117">
        <v>15</v>
      </c>
      <c r="R117">
        <v>4</v>
      </c>
      <c r="S117" t="s">
        <v>21</v>
      </c>
      <c r="T117" s="6">
        <v>0.01</v>
      </c>
      <c r="U117">
        <v>20</v>
      </c>
    </row>
    <row r="118" spans="15:21" x14ac:dyDescent="0.25">
      <c r="O118" t="s">
        <v>19</v>
      </c>
      <c r="P118">
        <v>1272</v>
      </c>
      <c r="Q118">
        <v>15</v>
      </c>
      <c r="R118">
        <v>8</v>
      </c>
      <c r="S118" t="s">
        <v>21</v>
      </c>
      <c r="T118" s="6">
        <v>0.03</v>
      </c>
      <c r="U118">
        <v>14</v>
      </c>
    </row>
    <row r="119" spans="15:21" x14ac:dyDescent="0.25">
      <c r="O119" t="s">
        <v>19</v>
      </c>
      <c r="P119">
        <v>1272</v>
      </c>
      <c r="Q119">
        <v>15</v>
      </c>
      <c r="R119">
        <v>15</v>
      </c>
      <c r="S119" t="s">
        <v>21</v>
      </c>
      <c r="T119" s="6">
        <v>0.05</v>
      </c>
      <c r="U119">
        <v>10</v>
      </c>
    </row>
    <row r="120" spans="15:21" x14ac:dyDescent="0.25">
      <c r="O120" t="s">
        <v>19</v>
      </c>
      <c r="P120">
        <v>1272</v>
      </c>
      <c r="Q120">
        <v>31</v>
      </c>
      <c r="R120">
        <v>0</v>
      </c>
      <c r="S120" t="s">
        <v>21</v>
      </c>
      <c r="T120" s="6">
        <v>0</v>
      </c>
      <c r="U120">
        <v>26</v>
      </c>
    </row>
    <row r="121" spans="15:21" x14ac:dyDescent="0.25">
      <c r="O121" t="s">
        <v>19</v>
      </c>
      <c r="P121">
        <v>1272</v>
      </c>
      <c r="Q121">
        <v>31</v>
      </c>
      <c r="R121">
        <v>4</v>
      </c>
      <c r="S121" t="s">
        <v>21</v>
      </c>
      <c r="T121" s="6">
        <v>0</v>
      </c>
      <c r="U121">
        <v>20</v>
      </c>
    </row>
    <row r="122" spans="15:21" x14ac:dyDescent="0.25">
      <c r="O122" t="s">
        <v>19</v>
      </c>
      <c r="P122">
        <v>1272</v>
      </c>
      <c r="Q122">
        <v>31</v>
      </c>
      <c r="R122">
        <v>8</v>
      </c>
      <c r="S122" t="s">
        <v>21</v>
      </c>
      <c r="T122" s="6">
        <v>0.01</v>
      </c>
      <c r="U122">
        <v>12</v>
      </c>
    </row>
    <row r="123" spans="15:21" x14ac:dyDescent="0.25">
      <c r="O123" t="s">
        <v>19</v>
      </c>
      <c r="P123">
        <v>1272</v>
      </c>
      <c r="Q123">
        <v>31</v>
      </c>
      <c r="R123">
        <v>15</v>
      </c>
      <c r="S123" t="s">
        <v>21</v>
      </c>
      <c r="T123" s="6">
        <v>0.04</v>
      </c>
      <c r="U123">
        <v>8</v>
      </c>
    </row>
    <row r="124" spans="15:21" x14ac:dyDescent="0.25">
      <c r="O124" t="s">
        <v>19</v>
      </c>
      <c r="P124">
        <v>1272</v>
      </c>
      <c r="Q124">
        <v>31</v>
      </c>
      <c r="R124">
        <v>31</v>
      </c>
      <c r="S124" t="s">
        <v>21</v>
      </c>
      <c r="T124" s="6">
        <v>7.0000000000000007E-2</v>
      </c>
      <c r="U124">
        <v>6</v>
      </c>
    </row>
    <row r="125" spans="15:21" x14ac:dyDescent="0.25">
      <c r="O125" t="s">
        <v>19</v>
      </c>
      <c r="P125">
        <v>1272</v>
      </c>
      <c r="Q125">
        <v>46</v>
      </c>
      <c r="R125">
        <v>0</v>
      </c>
      <c r="S125" t="s">
        <v>21</v>
      </c>
      <c r="T125" s="6">
        <v>0</v>
      </c>
      <c r="U125">
        <v>20</v>
      </c>
    </row>
    <row r="126" spans="15:21" x14ac:dyDescent="0.25">
      <c r="O126" t="s">
        <v>19</v>
      </c>
      <c r="P126">
        <v>1272</v>
      </c>
      <c r="Q126">
        <v>46</v>
      </c>
      <c r="R126">
        <v>4</v>
      </c>
      <c r="S126" t="s">
        <v>21</v>
      </c>
      <c r="T126" s="6">
        <v>0</v>
      </c>
      <c r="U126">
        <v>20</v>
      </c>
    </row>
    <row r="127" spans="15:21" x14ac:dyDescent="0.25">
      <c r="O127" t="s">
        <v>19</v>
      </c>
      <c r="P127">
        <v>1272</v>
      </c>
      <c r="Q127">
        <v>46</v>
      </c>
      <c r="R127">
        <v>8</v>
      </c>
      <c r="S127" t="s">
        <v>21</v>
      </c>
      <c r="T127" s="6">
        <v>0</v>
      </c>
      <c r="U127">
        <v>12</v>
      </c>
    </row>
    <row r="128" spans="15:21" x14ac:dyDescent="0.25">
      <c r="O128" t="s">
        <v>19</v>
      </c>
      <c r="P128">
        <v>1272</v>
      </c>
      <c r="Q128">
        <v>46</v>
      </c>
      <c r="R128">
        <v>15</v>
      </c>
      <c r="S128" t="s">
        <v>21</v>
      </c>
      <c r="T128" s="6">
        <v>0</v>
      </c>
      <c r="U128">
        <v>8</v>
      </c>
    </row>
    <row r="129" spans="15:21" x14ac:dyDescent="0.25">
      <c r="O129" t="s">
        <v>19</v>
      </c>
      <c r="P129">
        <v>1272</v>
      </c>
      <c r="Q129">
        <v>46</v>
      </c>
      <c r="R129">
        <v>31</v>
      </c>
      <c r="S129" t="s">
        <v>21</v>
      </c>
      <c r="T129" s="6">
        <v>0.01</v>
      </c>
      <c r="U129">
        <v>6</v>
      </c>
    </row>
    <row r="130" spans="15:21" x14ac:dyDescent="0.25">
      <c r="O130" t="s">
        <v>19</v>
      </c>
      <c r="P130">
        <v>1272</v>
      </c>
      <c r="Q130">
        <v>46</v>
      </c>
      <c r="R130">
        <v>46</v>
      </c>
      <c r="S130" t="s">
        <v>21</v>
      </c>
      <c r="T130" s="6">
        <v>0.02</v>
      </c>
      <c r="U130">
        <v>6</v>
      </c>
    </row>
    <row r="131" spans="15:21" x14ac:dyDescent="0.25">
      <c r="O131" t="s">
        <v>19</v>
      </c>
      <c r="P131">
        <v>1272</v>
      </c>
      <c r="Q131">
        <v>61</v>
      </c>
      <c r="R131">
        <v>0</v>
      </c>
      <c r="S131" t="s">
        <v>21</v>
      </c>
      <c r="T131" s="6">
        <v>0</v>
      </c>
      <c r="U131">
        <v>16</v>
      </c>
    </row>
    <row r="132" spans="15:21" x14ac:dyDescent="0.25">
      <c r="O132" t="s">
        <v>19</v>
      </c>
      <c r="P132">
        <v>1272</v>
      </c>
      <c r="Q132">
        <v>61</v>
      </c>
      <c r="R132">
        <v>4</v>
      </c>
      <c r="S132" t="s">
        <v>21</v>
      </c>
      <c r="T132" s="6">
        <v>0</v>
      </c>
      <c r="U132">
        <v>13</v>
      </c>
    </row>
    <row r="133" spans="15:21" x14ac:dyDescent="0.25">
      <c r="O133" t="s">
        <v>19</v>
      </c>
      <c r="P133">
        <v>1272</v>
      </c>
      <c r="Q133">
        <v>61</v>
      </c>
      <c r="R133">
        <v>8</v>
      </c>
      <c r="S133" t="s">
        <v>21</v>
      </c>
      <c r="T133" s="6">
        <v>0</v>
      </c>
      <c r="U133">
        <v>10</v>
      </c>
    </row>
    <row r="134" spans="15:21" x14ac:dyDescent="0.25">
      <c r="O134" t="s">
        <v>19</v>
      </c>
      <c r="P134">
        <v>1272</v>
      </c>
      <c r="Q134">
        <v>61</v>
      </c>
      <c r="R134">
        <v>15</v>
      </c>
      <c r="S134" t="s">
        <v>21</v>
      </c>
      <c r="T134" s="6">
        <v>0</v>
      </c>
      <c r="U134">
        <v>8</v>
      </c>
    </row>
    <row r="135" spans="15:21" x14ac:dyDescent="0.25">
      <c r="O135" t="s">
        <v>19</v>
      </c>
      <c r="P135">
        <v>1272</v>
      </c>
      <c r="Q135">
        <v>61</v>
      </c>
      <c r="R135">
        <v>31</v>
      </c>
      <c r="S135" t="s">
        <v>21</v>
      </c>
      <c r="T135" s="6">
        <v>0.01</v>
      </c>
      <c r="U135">
        <v>6</v>
      </c>
    </row>
    <row r="136" spans="15:21" x14ac:dyDescent="0.25">
      <c r="O136" t="s">
        <v>19</v>
      </c>
      <c r="P136">
        <v>1272</v>
      </c>
      <c r="Q136">
        <v>61</v>
      </c>
      <c r="R136">
        <v>46</v>
      </c>
      <c r="S136" t="s">
        <v>21</v>
      </c>
      <c r="T136" s="6">
        <v>0.02</v>
      </c>
      <c r="U136">
        <v>6</v>
      </c>
    </row>
    <row r="137" spans="15:21" x14ac:dyDescent="0.25">
      <c r="O137" t="s">
        <v>19</v>
      </c>
      <c r="P137">
        <v>1272</v>
      </c>
      <c r="Q137">
        <v>61</v>
      </c>
      <c r="R137">
        <v>61</v>
      </c>
      <c r="S137" t="s">
        <v>21</v>
      </c>
      <c r="T137" s="6">
        <v>0.03</v>
      </c>
      <c r="U137">
        <v>0</v>
      </c>
    </row>
    <row r="138" spans="15:21" x14ac:dyDescent="0.25">
      <c r="O138" t="s">
        <v>19</v>
      </c>
      <c r="P138">
        <v>1272</v>
      </c>
      <c r="Q138">
        <v>91</v>
      </c>
      <c r="R138">
        <v>0</v>
      </c>
      <c r="S138" t="s">
        <v>21</v>
      </c>
      <c r="T138" s="6">
        <v>0</v>
      </c>
      <c r="U138">
        <v>14</v>
      </c>
    </row>
    <row r="139" spans="15:21" x14ac:dyDescent="0.25">
      <c r="O139" t="s">
        <v>19</v>
      </c>
      <c r="P139">
        <v>1272</v>
      </c>
      <c r="Q139">
        <v>91</v>
      </c>
      <c r="R139">
        <v>4</v>
      </c>
      <c r="S139" t="s">
        <v>21</v>
      </c>
      <c r="T139" s="6">
        <v>0</v>
      </c>
      <c r="U139">
        <v>12</v>
      </c>
    </row>
    <row r="140" spans="15:21" x14ac:dyDescent="0.25">
      <c r="O140" t="s">
        <v>19</v>
      </c>
      <c r="P140">
        <v>1272</v>
      </c>
      <c r="Q140">
        <v>91</v>
      </c>
      <c r="R140">
        <v>8</v>
      </c>
      <c r="S140" t="s">
        <v>21</v>
      </c>
      <c r="T140" s="6">
        <v>0</v>
      </c>
      <c r="U140">
        <v>10</v>
      </c>
    </row>
    <row r="141" spans="15:21" x14ac:dyDescent="0.25">
      <c r="O141" t="s">
        <v>19</v>
      </c>
      <c r="P141">
        <v>1272</v>
      </c>
      <c r="Q141">
        <v>91</v>
      </c>
      <c r="R141">
        <v>15</v>
      </c>
      <c r="S141" t="s">
        <v>21</v>
      </c>
      <c r="T141" s="6">
        <v>0</v>
      </c>
      <c r="U141">
        <v>6</v>
      </c>
    </row>
    <row r="142" spans="15:21" x14ac:dyDescent="0.25">
      <c r="O142" t="s">
        <v>19</v>
      </c>
      <c r="P142">
        <v>1272</v>
      </c>
      <c r="Q142">
        <v>91</v>
      </c>
      <c r="R142">
        <v>31</v>
      </c>
      <c r="S142" t="s">
        <v>21</v>
      </c>
      <c r="T142" s="6">
        <v>0</v>
      </c>
      <c r="U142">
        <v>6</v>
      </c>
    </row>
    <row r="143" spans="15:21" x14ac:dyDescent="0.25">
      <c r="O143" t="s">
        <v>19</v>
      </c>
      <c r="P143">
        <v>1272</v>
      </c>
      <c r="Q143">
        <v>91</v>
      </c>
      <c r="R143">
        <v>46</v>
      </c>
      <c r="S143" t="s">
        <v>21</v>
      </c>
      <c r="T143" s="6">
        <v>0</v>
      </c>
      <c r="U143">
        <v>6</v>
      </c>
    </row>
    <row r="144" spans="15:21" x14ac:dyDescent="0.25">
      <c r="O144" t="s">
        <v>19</v>
      </c>
      <c r="P144">
        <v>1272</v>
      </c>
      <c r="Q144">
        <v>91</v>
      </c>
      <c r="R144">
        <v>61</v>
      </c>
      <c r="S144" t="s">
        <v>21</v>
      </c>
      <c r="T144" s="6">
        <v>0</v>
      </c>
      <c r="U144">
        <v>0</v>
      </c>
    </row>
    <row r="145" spans="15:21" x14ac:dyDescent="0.25">
      <c r="O145" t="s">
        <v>19</v>
      </c>
      <c r="P145">
        <v>1272</v>
      </c>
      <c r="Q145">
        <v>91</v>
      </c>
      <c r="R145">
        <v>91</v>
      </c>
      <c r="S145" t="s">
        <v>21</v>
      </c>
      <c r="T145" s="6">
        <v>0.01</v>
      </c>
      <c r="U145">
        <v>0</v>
      </c>
    </row>
    <row r="146" spans="15:21" x14ac:dyDescent="0.25">
      <c r="O146" t="s">
        <v>89</v>
      </c>
      <c r="P146">
        <v>1282</v>
      </c>
      <c r="Q146">
        <v>0</v>
      </c>
      <c r="R146">
        <v>0</v>
      </c>
      <c r="S146" t="s">
        <v>21</v>
      </c>
      <c r="T146" s="6">
        <v>0.01</v>
      </c>
      <c r="U146">
        <v>40</v>
      </c>
    </row>
    <row r="147" spans="15:21" x14ac:dyDescent="0.25">
      <c r="O147" t="s">
        <v>89</v>
      </c>
      <c r="P147">
        <v>1282</v>
      </c>
      <c r="Q147">
        <v>4</v>
      </c>
      <c r="R147">
        <v>0</v>
      </c>
      <c r="S147" t="s">
        <v>21</v>
      </c>
      <c r="T147" s="6">
        <v>0</v>
      </c>
      <c r="U147">
        <v>36</v>
      </c>
    </row>
    <row r="148" spans="15:21" x14ac:dyDescent="0.25">
      <c r="O148" t="s">
        <v>89</v>
      </c>
      <c r="P148">
        <v>1282</v>
      </c>
      <c r="Q148">
        <v>4</v>
      </c>
      <c r="R148">
        <v>4</v>
      </c>
      <c r="S148" t="s">
        <v>21</v>
      </c>
      <c r="T148" s="6">
        <v>0.02</v>
      </c>
      <c r="U148">
        <v>28</v>
      </c>
    </row>
    <row r="149" spans="15:21" x14ac:dyDescent="0.25">
      <c r="O149" t="s">
        <v>89</v>
      </c>
      <c r="P149">
        <v>1282</v>
      </c>
      <c r="Q149">
        <v>8</v>
      </c>
      <c r="R149">
        <v>0</v>
      </c>
      <c r="S149" t="s">
        <v>21</v>
      </c>
      <c r="T149" s="6">
        <v>0</v>
      </c>
      <c r="U149">
        <v>32</v>
      </c>
    </row>
    <row r="150" spans="15:21" x14ac:dyDescent="0.25">
      <c r="O150" t="s">
        <v>89</v>
      </c>
      <c r="P150">
        <v>1282</v>
      </c>
      <c r="Q150">
        <v>8</v>
      </c>
      <c r="R150">
        <v>4</v>
      </c>
      <c r="S150" t="s">
        <v>21</v>
      </c>
      <c r="T150" s="6">
        <v>0</v>
      </c>
      <c r="U150">
        <v>24</v>
      </c>
    </row>
    <row r="151" spans="15:21" x14ac:dyDescent="0.25">
      <c r="O151" t="s">
        <v>89</v>
      </c>
      <c r="P151">
        <v>1282</v>
      </c>
      <c r="Q151">
        <v>8</v>
      </c>
      <c r="R151">
        <v>8</v>
      </c>
      <c r="S151" t="s">
        <v>21</v>
      </c>
      <c r="T151" s="6">
        <v>0.03</v>
      </c>
      <c r="U151">
        <v>20</v>
      </c>
    </row>
    <row r="152" spans="15:21" x14ac:dyDescent="0.25">
      <c r="O152" t="s">
        <v>89</v>
      </c>
      <c r="P152">
        <v>1282</v>
      </c>
      <c r="Q152">
        <v>15</v>
      </c>
      <c r="R152">
        <v>0</v>
      </c>
      <c r="S152" t="s">
        <v>21</v>
      </c>
      <c r="T152" s="6">
        <v>0</v>
      </c>
      <c r="U152">
        <v>30</v>
      </c>
    </row>
    <row r="153" spans="15:21" x14ac:dyDescent="0.25">
      <c r="O153" t="s">
        <v>89</v>
      </c>
      <c r="P153">
        <v>1282</v>
      </c>
      <c r="Q153">
        <v>15</v>
      </c>
      <c r="R153">
        <v>4</v>
      </c>
      <c r="S153" t="s">
        <v>21</v>
      </c>
      <c r="T153" s="6">
        <v>0.01</v>
      </c>
      <c r="U153">
        <v>20</v>
      </c>
    </row>
    <row r="154" spans="15:21" x14ac:dyDescent="0.25">
      <c r="O154" t="s">
        <v>89</v>
      </c>
      <c r="P154">
        <v>1282</v>
      </c>
      <c r="Q154">
        <v>15</v>
      </c>
      <c r="R154">
        <v>8</v>
      </c>
      <c r="S154" t="s">
        <v>21</v>
      </c>
      <c r="T154" s="6">
        <v>0.03</v>
      </c>
      <c r="U154">
        <v>14</v>
      </c>
    </row>
    <row r="155" spans="15:21" x14ac:dyDescent="0.25">
      <c r="O155" t="s">
        <v>89</v>
      </c>
      <c r="P155">
        <v>1282</v>
      </c>
      <c r="Q155">
        <v>15</v>
      </c>
      <c r="R155">
        <v>15</v>
      </c>
      <c r="S155" t="s">
        <v>21</v>
      </c>
      <c r="T155" s="6">
        <v>0.05</v>
      </c>
      <c r="U155">
        <v>10</v>
      </c>
    </row>
    <row r="156" spans="15:21" x14ac:dyDescent="0.25">
      <c r="O156" t="s">
        <v>89</v>
      </c>
      <c r="P156">
        <v>1282</v>
      </c>
      <c r="Q156">
        <v>31</v>
      </c>
      <c r="R156">
        <v>0</v>
      </c>
      <c r="S156" t="s">
        <v>21</v>
      </c>
      <c r="T156" s="6">
        <v>0</v>
      </c>
      <c r="U156">
        <v>26</v>
      </c>
    </row>
    <row r="157" spans="15:21" x14ac:dyDescent="0.25">
      <c r="O157" t="s">
        <v>89</v>
      </c>
      <c r="P157">
        <v>1282</v>
      </c>
      <c r="Q157">
        <v>31</v>
      </c>
      <c r="R157">
        <v>4</v>
      </c>
      <c r="S157" t="s">
        <v>21</v>
      </c>
      <c r="T157" s="6">
        <v>0</v>
      </c>
      <c r="U157">
        <v>20</v>
      </c>
    </row>
    <row r="158" spans="15:21" x14ac:dyDescent="0.25">
      <c r="O158" t="s">
        <v>89</v>
      </c>
      <c r="P158">
        <v>1282</v>
      </c>
      <c r="Q158">
        <v>31</v>
      </c>
      <c r="R158">
        <v>8</v>
      </c>
      <c r="S158" t="s">
        <v>21</v>
      </c>
      <c r="T158" s="6">
        <v>0.01</v>
      </c>
      <c r="U158">
        <v>12</v>
      </c>
    </row>
    <row r="159" spans="15:21" x14ac:dyDescent="0.25">
      <c r="O159" t="s">
        <v>89</v>
      </c>
      <c r="P159">
        <v>1282</v>
      </c>
      <c r="Q159">
        <v>31</v>
      </c>
      <c r="R159">
        <v>15</v>
      </c>
      <c r="S159" t="s">
        <v>21</v>
      </c>
      <c r="T159" s="6">
        <v>0.04</v>
      </c>
      <c r="U159">
        <v>8</v>
      </c>
    </row>
    <row r="160" spans="15:21" x14ac:dyDescent="0.25">
      <c r="O160" t="s">
        <v>89</v>
      </c>
      <c r="P160">
        <v>1282</v>
      </c>
      <c r="Q160">
        <v>31</v>
      </c>
      <c r="R160">
        <v>31</v>
      </c>
      <c r="S160" t="s">
        <v>21</v>
      </c>
      <c r="T160" s="6">
        <v>7.0000000000000007E-2</v>
      </c>
      <c r="U160">
        <v>6</v>
      </c>
    </row>
    <row r="161" spans="15:21" x14ac:dyDescent="0.25">
      <c r="O161" t="s">
        <v>89</v>
      </c>
      <c r="P161">
        <v>1282</v>
      </c>
      <c r="Q161">
        <v>46</v>
      </c>
      <c r="R161">
        <v>0</v>
      </c>
      <c r="S161" t="s">
        <v>21</v>
      </c>
      <c r="T161" s="6">
        <v>0</v>
      </c>
      <c r="U161">
        <v>20</v>
      </c>
    </row>
    <row r="162" spans="15:21" x14ac:dyDescent="0.25">
      <c r="O162" t="s">
        <v>89</v>
      </c>
      <c r="P162">
        <v>1282</v>
      </c>
      <c r="Q162">
        <v>46</v>
      </c>
      <c r="R162">
        <v>4</v>
      </c>
      <c r="S162" t="s">
        <v>21</v>
      </c>
      <c r="T162" s="6">
        <v>0</v>
      </c>
      <c r="U162">
        <v>20</v>
      </c>
    </row>
    <row r="163" spans="15:21" x14ac:dyDescent="0.25">
      <c r="O163" t="s">
        <v>89</v>
      </c>
      <c r="P163">
        <v>1282</v>
      </c>
      <c r="Q163">
        <v>46</v>
      </c>
      <c r="R163">
        <v>8</v>
      </c>
      <c r="S163" t="s">
        <v>21</v>
      </c>
      <c r="T163" s="6">
        <v>0</v>
      </c>
      <c r="U163">
        <v>12</v>
      </c>
    </row>
    <row r="164" spans="15:21" x14ac:dyDescent="0.25">
      <c r="O164" t="s">
        <v>89</v>
      </c>
      <c r="P164">
        <v>1282</v>
      </c>
      <c r="Q164">
        <v>46</v>
      </c>
      <c r="R164">
        <v>15</v>
      </c>
      <c r="S164" t="s">
        <v>21</v>
      </c>
      <c r="T164" s="6">
        <v>0</v>
      </c>
      <c r="U164">
        <v>8</v>
      </c>
    </row>
    <row r="165" spans="15:21" x14ac:dyDescent="0.25">
      <c r="O165" t="s">
        <v>89</v>
      </c>
      <c r="P165">
        <v>1282</v>
      </c>
      <c r="Q165">
        <v>46</v>
      </c>
      <c r="R165">
        <v>31</v>
      </c>
      <c r="S165" t="s">
        <v>21</v>
      </c>
      <c r="T165" s="6">
        <v>0.01</v>
      </c>
      <c r="U165">
        <v>6</v>
      </c>
    </row>
    <row r="166" spans="15:21" x14ac:dyDescent="0.25">
      <c r="O166" t="s">
        <v>89</v>
      </c>
      <c r="P166">
        <v>1282</v>
      </c>
      <c r="Q166">
        <v>46</v>
      </c>
      <c r="R166">
        <v>46</v>
      </c>
      <c r="S166" t="s">
        <v>21</v>
      </c>
      <c r="T166" s="6">
        <v>0.02</v>
      </c>
      <c r="U166">
        <v>6</v>
      </c>
    </row>
    <row r="167" spans="15:21" x14ac:dyDescent="0.25">
      <c r="O167" t="s">
        <v>89</v>
      </c>
      <c r="P167">
        <v>1282</v>
      </c>
      <c r="Q167">
        <v>61</v>
      </c>
      <c r="R167">
        <v>0</v>
      </c>
      <c r="S167" t="s">
        <v>21</v>
      </c>
      <c r="T167" s="6">
        <v>0</v>
      </c>
      <c r="U167">
        <v>16</v>
      </c>
    </row>
    <row r="168" spans="15:21" x14ac:dyDescent="0.25">
      <c r="O168" t="s">
        <v>89</v>
      </c>
      <c r="P168">
        <v>1282</v>
      </c>
      <c r="Q168">
        <v>61</v>
      </c>
      <c r="R168">
        <v>4</v>
      </c>
      <c r="S168" t="s">
        <v>21</v>
      </c>
      <c r="T168" s="6">
        <v>0</v>
      </c>
      <c r="U168">
        <v>13</v>
      </c>
    </row>
    <row r="169" spans="15:21" x14ac:dyDescent="0.25">
      <c r="O169" t="s">
        <v>89</v>
      </c>
      <c r="P169">
        <v>1282</v>
      </c>
      <c r="Q169">
        <v>61</v>
      </c>
      <c r="R169">
        <v>8</v>
      </c>
      <c r="S169" t="s">
        <v>21</v>
      </c>
      <c r="T169" s="6">
        <v>0</v>
      </c>
      <c r="U169">
        <v>10</v>
      </c>
    </row>
    <row r="170" spans="15:21" x14ac:dyDescent="0.25">
      <c r="O170" t="s">
        <v>89</v>
      </c>
      <c r="P170">
        <v>1282</v>
      </c>
      <c r="Q170">
        <v>61</v>
      </c>
      <c r="R170">
        <v>15</v>
      </c>
      <c r="S170" t="s">
        <v>21</v>
      </c>
      <c r="T170" s="6">
        <v>0</v>
      </c>
      <c r="U170">
        <v>8</v>
      </c>
    </row>
    <row r="171" spans="15:21" x14ac:dyDescent="0.25">
      <c r="O171" t="s">
        <v>89</v>
      </c>
      <c r="P171">
        <v>1282</v>
      </c>
      <c r="Q171">
        <v>61</v>
      </c>
      <c r="R171">
        <v>31</v>
      </c>
      <c r="S171" t="s">
        <v>21</v>
      </c>
      <c r="T171" s="6">
        <v>0.01</v>
      </c>
      <c r="U171">
        <v>6</v>
      </c>
    </row>
    <row r="172" spans="15:21" x14ac:dyDescent="0.25">
      <c r="O172" t="s">
        <v>89</v>
      </c>
      <c r="P172">
        <v>1282</v>
      </c>
      <c r="Q172">
        <v>61</v>
      </c>
      <c r="R172">
        <v>46</v>
      </c>
      <c r="S172" t="s">
        <v>21</v>
      </c>
      <c r="T172" s="6">
        <v>0.02</v>
      </c>
      <c r="U172">
        <v>6</v>
      </c>
    </row>
    <row r="173" spans="15:21" x14ac:dyDescent="0.25">
      <c r="O173" t="s">
        <v>89</v>
      </c>
      <c r="P173">
        <v>1282</v>
      </c>
      <c r="Q173">
        <v>61</v>
      </c>
      <c r="R173">
        <v>61</v>
      </c>
      <c r="S173" t="s">
        <v>21</v>
      </c>
      <c r="T173" s="6">
        <v>0.03</v>
      </c>
      <c r="U173">
        <v>0</v>
      </c>
    </row>
    <row r="174" spans="15:21" x14ac:dyDescent="0.25">
      <c r="O174" t="s">
        <v>89</v>
      </c>
      <c r="P174">
        <v>1282</v>
      </c>
      <c r="Q174">
        <v>91</v>
      </c>
      <c r="R174">
        <v>0</v>
      </c>
      <c r="S174" t="s">
        <v>21</v>
      </c>
      <c r="T174" s="6">
        <v>0</v>
      </c>
      <c r="U174">
        <v>14</v>
      </c>
    </row>
    <row r="175" spans="15:21" x14ac:dyDescent="0.25">
      <c r="O175" t="s">
        <v>89</v>
      </c>
      <c r="P175">
        <v>1282</v>
      </c>
      <c r="Q175">
        <v>91</v>
      </c>
      <c r="R175">
        <v>4</v>
      </c>
      <c r="S175" t="s">
        <v>21</v>
      </c>
      <c r="T175" s="6">
        <v>0</v>
      </c>
      <c r="U175">
        <v>12</v>
      </c>
    </row>
    <row r="176" spans="15:21" x14ac:dyDescent="0.25">
      <c r="O176" t="s">
        <v>89</v>
      </c>
      <c r="P176">
        <v>1282</v>
      </c>
      <c r="Q176">
        <v>91</v>
      </c>
      <c r="R176">
        <v>8</v>
      </c>
      <c r="S176" t="s">
        <v>21</v>
      </c>
      <c r="T176" s="6">
        <v>0</v>
      </c>
      <c r="U176">
        <v>10</v>
      </c>
    </row>
    <row r="177" spans="15:21" x14ac:dyDescent="0.25">
      <c r="O177" t="s">
        <v>89</v>
      </c>
      <c r="P177">
        <v>1282</v>
      </c>
      <c r="Q177">
        <v>91</v>
      </c>
      <c r="R177">
        <v>15</v>
      </c>
      <c r="S177" t="s">
        <v>21</v>
      </c>
      <c r="T177" s="6">
        <v>0</v>
      </c>
      <c r="U177">
        <v>6</v>
      </c>
    </row>
    <row r="178" spans="15:21" x14ac:dyDescent="0.25">
      <c r="O178" t="s">
        <v>89</v>
      </c>
      <c r="P178">
        <v>1282</v>
      </c>
      <c r="Q178">
        <v>91</v>
      </c>
      <c r="R178">
        <v>31</v>
      </c>
      <c r="S178" t="s">
        <v>21</v>
      </c>
      <c r="T178" s="6">
        <v>0</v>
      </c>
      <c r="U178">
        <v>6</v>
      </c>
    </row>
    <row r="179" spans="15:21" x14ac:dyDescent="0.25">
      <c r="O179" t="s">
        <v>89</v>
      </c>
      <c r="P179">
        <v>1282</v>
      </c>
      <c r="Q179">
        <v>91</v>
      </c>
      <c r="R179">
        <v>46</v>
      </c>
      <c r="S179" t="s">
        <v>21</v>
      </c>
      <c r="T179" s="6">
        <v>0</v>
      </c>
      <c r="U179">
        <v>6</v>
      </c>
    </row>
    <row r="180" spans="15:21" x14ac:dyDescent="0.25">
      <c r="O180" t="s">
        <v>89</v>
      </c>
      <c r="P180">
        <v>1282</v>
      </c>
      <c r="Q180">
        <v>91</v>
      </c>
      <c r="R180">
        <v>61</v>
      </c>
      <c r="S180" t="s">
        <v>21</v>
      </c>
      <c r="T180" s="6">
        <v>0</v>
      </c>
      <c r="U180">
        <v>0</v>
      </c>
    </row>
    <row r="181" spans="15:21" x14ac:dyDescent="0.25">
      <c r="O181" t="s">
        <v>89</v>
      </c>
      <c r="P181">
        <v>1282</v>
      </c>
      <c r="Q181">
        <v>91</v>
      </c>
      <c r="R181">
        <v>91</v>
      </c>
      <c r="S181" t="s">
        <v>21</v>
      </c>
      <c r="T181" s="6">
        <v>0.01</v>
      </c>
      <c r="U181">
        <v>0</v>
      </c>
    </row>
    <row r="182" spans="15:21" x14ac:dyDescent="0.25">
      <c r="O182" t="s">
        <v>89</v>
      </c>
      <c r="P182">
        <v>1292</v>
      </c>
      <c r="Q182">
        <v>0</v>
      </c>
      <c r="R182">
        <v>0</v>
      </c>
      <c r="S182" t="s">
        <v>21</v>
      </c>
      <c r="T182" s="6">
        <v>0.01</v>
      </c>
      <c r="U182">
        <v>40</v>
      </c>
    </row>
    <row r="183" spans="15:21" x14ac:dyDescent="0.25">
      <c r="O183" t="s">
        <v>89</v>
      </c>
      <c r="P183">
        <v>1292</v>
      </c>
      <c r="Q183">
        <v>4</v>
      </c>
      <c r="R183">
        <v>0</v>
      </c>
      <c r="S183" t="s">
        <v>21</v>
      </c>
      <c r="T183" s="6">
        <v>0</v>
      </c>
      <c r="U183">
        <v>36</v>
      </c>
    </row>
    <row r="184" spans="15:21" x14ac:dyDescent="0.25">
      <c r="O184" t="s">
        <v>89</v>
      </c>
      <c r="P184">
        <v>1292</v>
      </c>
      <c r="Q184">
        <v>4</v>
      </c>
      <c r="R184">
        <v>4</v>
      </c>
      <c r="S184" t="s">
        <v>21</v>
      </c>
      <c r="T184" s="6">
        <v>0.02</v>
      </c>
      <c r="U184">
        <v>28</v>
      </c>
    </row>
    <row r="185" spans="15:21" x14ac:dyDescent="0.25">
      <c r="O185" t="s">
        <v>89</v>
      </c>
      <c r="P185">
        <v>1292</v>
      </c>
      <c r="Q185">
        <v>8</v>
      </c>
      <c r="R185">
        <v>0</v>
      </c>
      <c r="S185" t="s">
        <v>21</v>
      </c>
      <c r="T185" s="6">
        <v>0</v>
      </c>
      <c r="U185">
        <v>32</v>
      </c>
    </row>
    <row r="186" spans="15:21" x14ac:dyDescent="0.25">
      <c r="O186" t="s">
        <v>89</v>
      </c>
      <c r="P186">
        <v>1292</v>
      </c>
      <c r="Q186">
        <v>8</v>
      </c>
      <c r="R186">
        <v>4</v>
      </c>
      <c r="S186" t="s">
        <v>21</v>
      </c>
      <c r="T186" s="6">
        <v>0</v>
      </c>
      <c r="U186">
        <v>24</v>
      </c>
    </row>
    <row r="187" spans="15:21" x14ac:dyDescent="0.25">
      <c r="O187" t="s">
        <v>89</v>
      </c>
      <c r="P187">
        <v>1292</v>
      </c>
      <c r="Q187">
        <v>8</v>
      </c>
      <c r="R187">
        <v>8</v>
      </c>
      <c r="S187" t="s">
        <v>21</v>
      </c>
      <c r="T187" s="6">
        <v>0.03</v>
      </c>
      <c r="U187">
        <v>20</v>
      </c>
    </row>
    <row r="188" spans="15:21" x14ac:dyDescent="0.25">
      <c r="O188" t="s">
        <v>89</v>
      </c>
      <c r="P188">
        <v>1292</v>
      </c>
      <c r="Q188">
        <v>15</v>
      </c>
      <c r="R188">
        <v>0</v>
      </c>
      <c r="S188" t="s">
        <v>21</v>
      </c>
      <c r="T188" s="6">
        <v>0</v>
      </c>
      <c r="U188">
        <v>30</v>
      </c>
    </row>
    <row r="189" spans="15:21" x14ac:dyDescent="0.25">
      <c r="O189" t="s">
        <v>89</v>
      </c>
      <c r="P189">
        <v>1292</v>
      </c>
      <c r="Q189">
        <v>15</v>
      </c>
      <c r="R189">
        <v>4</v>
      </c>
      <c r="S189" t="s">
        <v>21</v>
      </c>
      <c r="T189" s="6">
        <v>0.01</v>
      </c>
      <c r="U189">
        <v>20</v>
      </c>
    </row>
    <row r="190" spans="15:21" x14ac:dyDescent="0.25">
      <c r="O190" t="s">
        <v>89</v>
      </c>
      <c r="P190">
        <v>1292</v>
      </c>
      <c r="Q190">
        <v>15</v>
      </c>
      <c r="R190">
        <v>8</v>
      </c>
      <c r="S190" t="s">
        <v>21</v>
      </c>
      <c r="T190" s="6">
        <v>0.03</v>
      </c>
      <c r="U190">
        <v>14</v>
      </c>
    </row>
    <row r="191" spans="15:21" x14ac:dyDescent="0.25">
      <c r="O191" t="s">
        <v>89</v>
      </c>
      <c r="P191">
        <v>1292</v>
      </c>
      <c r="Q191">
        <v>15</v>
      </c>
      <c r="R191">
        <v>15</v>
      </c>
      <c r="S191" t="s">
        <v>21</v>
      </c>
      <c r="T191" s="6">
        <v>0.05</v>
      </c>
      <c r="U191">
        <v>10</v>
      </c>
    </row>
    <row r="192" spans="15:21" x14ac:dyDescent="0.25">
      <c r="O192" t="s">
        <v>89</v>
      </c>
      <c r="P192">
        <v>1292</v>
      </c>
      <c r="Q192">
        <v>31</v>
      </c>
      <c r="R192">
        <v>0</v>
      </c>
      <c r="S192" t="s">
        <v>21</v>
      </c>
      <c r="T192" s="6">
        <v>0</v>
      </c>
      <c r="U192">
        <v>26</v>
      </c>
    </row>
    <row r="193" spans="15:21" x14ac:dyDescent="0.25">
      <c r="O193" t="s">
        <v>89</v>
      </c>
      <c r="P193">
        <v>1292</v>
      </c>
      <c r="Q193">
        <v>31</v>
      </c>
      <c r="R193">
        <v>4</v>
      </c>
      <c r="S193" t="s">
        <v>21</v>
      </c>
      <c r="T193" s="6">
        <v>0</v>
      </c>
      <c r="U193">
        <v>20</v>
      </c>
    </row>
    <row r="194" spans="15:21" x14ac:dyDescent="0.25">
      <c r="O194" t="s">
        <v>89</v>
      </c>
      <c r="P194">
        <v>1292</v>
      </c>
      <c r="Q194">
        <v>31</v>
      </c>
      <c r="R194">
        <v>8</v>
      </c>
      <c r="S194" t="s">
        <v>21</v>
      </c>
      <c r="T194" s="6">
        <v>0.01</v>
      </c>
      <c r="U194">
        <v>12</v>
      </c>
    </row>
    <row r="195" spans="15:21" x14ac:dyDescent="0.25">
      <c r="O195" t="s">
        <v>89</v>
      </c>
      <c r="P195">
        <v>1292</v>
      </c>
      <c r="Q195">
        <v>31</v>
      </c>
      <c r="R195">
        <v>15</v>
      </c>
      <c r="S195" t="s">
        <v>21</v>
      </c>
      <c r="T195" s="6">
        <v>0.04</v>
      </c>
      <c r="U195">
        <v>8</v>
      </c>
    </row>
    <row r="196" spans="15:21" x14ac:dyDescent="0.25">
      <c r="O196" t="s">
        <v>89</v>
      </c>
      <c r="P196">
        <v>1292</v>
      </c>
      <c r="Q196">
        <v>31</v>
      </c>
      <c r="R196">
        <v>31</v>
      </c>
      <c r="S196" t="s">
        <v>21</v>
      </c>
      <c r="T196" s="6">
        <v>7.0000000000000007E-2</v>
      </c>
      <c r="U196">
        <v>6</v>
      </c>
    </row>
    <row r="197" spans="15:21" x14ac:dyDescent="0.25">
      <c r="O197" t="s">
        <v>89</v>
      </c>
      <c r="P197">
        <v>1292</v>
      </c>
      <c r="Q197">
        <v>46</v>
      </c>
      <c r="R197">
        <v>0</v>
      </c>
      <c r="S197" t="s">
        <v>21</v>
      </c>
      <c r="T197" s="6">
        <v>0</v>
      </c>
      <c r="U197">
        <v>20</v>
      </c>
    </row>
    <row r="198" spans="15:21" x14ac:dyDescent="0.25">
      <c r="O198" t="s">
        <v>89</v>
      </c>
      <c r="P198">
        <v>1292</v>
      </c>
      <c r="Q198">
        <v>46</v>
      </c>
      <c r="R198">
        <v>4</v>
      </c>
      <c r="S198" t="s">
        <v>21</v>
      </c>
      <c r="T198" s="6">
        <v>0</v>
      </c>
      <c r="U198">
        <v>20</v>
      </c>
    </row>
    <row r="199" spans="15:21" x14ac:dyDescent="0.25">
      <c r="O199" t="s">
        <v>89</v>
      </c>
      <c r="P199">
        <v>1292</v>
      </c>
      <c r="Q199">
        <v>46</v>
      </c>
      <c r="R199">
        <v>8</v>
      </c>
      <c r="S199" t="s">
        <v>21</v>
      </c>
      <c r="T199" s="6">
        <v>0</v>
      </c>
      <c r="U199">
        <v>12</v>
      </c>
    </row>
    <row r="200" spans="15:21" x14ac:dyDescent="0.25">
      <c r="O200" t="s">
        <v>89</v>
      </c>
      <c r="P200">
        <v>1292</v>
      </c>
      <c r="Q200">
        <v>46</v>
      </c>
      <c r="R200">
        <v>15</v>
      </c>
      <c r="S200" t="s">
        <v>21</v>
      </c>
      <c r="T200" s="6">
        <v>0</v>
      </c>
      <c r="U200">
        <v>8</v>
      </c>
    </row>
    <row r="201" spans="15:21" x14ac:dyDescent="0.25">
      <c r="O201" t="s">
        <v>89</v>
      </c>
      <c r="P201">
        <v>1292</v>
      </c>
      <c r="Q201">
        <v>46</v>
      </c>
      <c r="R201">
        <v>31</v>
      </c>
      <c r="S201" t="s">
        <v>21</v>
      </c>
      <c r="T201" s="6">
        <v>0.01</v>
      </c>
      <c r="U201">
        <v>6</v>
      </c>
    </row>
    <row r="202" spans="15:21" x14ac:dyDescent="0.25">
      <c r="O202" t="s">
        <v>89</v>
      </c>
      <c r="P202">
        <v>1292</v>
      </c>
      <c r="Q202">
        <v>46</v>
      </c>
      <c r="R202">
        <v>46</v>
      </c>
      <c r="S202" t="s">
        <v>21</v>
      </c>
      <c r="T202" s="6">
        <v>0.02</v>
      </c>
      <c r="U202">
        <v>6</v>
      </c>
    </row>
    <row r="203" spans="15:21" x14ac:dyDescent="0.25">
      <c r="O203" t="s">
        <v>89</v>
      </c>
      <c r="P203">
        <v>1292</v>
      </c>
      <c r="Q203">
        <v>61</v>
      </c>
      <c r="R203">
        <v>0</v>
      </c>
      <c r="S203" t="s">
        <v>21</v>
      </c>
      <c r="T203" s="6">
        <v>0</v>
      </c>
      <c r="U203">
        <v>16</v>
      </c>
    </row>
    <row r="204" spans="15:21" x14ac:dyDescent="0.25">
      <c r="O204" t="s">
        <v>89</v>
      </c>
      <c r="P204">
        <v>1292</v>
      </c>
      <c r="Q204">
        <v>61</v>
      </c>
      <c r="R204">
        <v>4</v>
      </c>
      <c r="S204" t="s">
        <v>21</v>
      </c>
      <c r="T204" s="6">
        <v>0</v>
      </c>
      <c r="U204">
        <v>13</v>
      </c>
    </row>
    <row r="205" spans="15:21" x14ac:dyDescent="0.25">
      <c r="O205" t="s">
        <v>89</v>
      </c>
      <c r="P205">
        <v>1292</v>
      </c>
      <c r="Q205">
        <v>61</v>
      </c>
      <c r="R205">
        <v>8</v>
      </c>
      <c r="S205" t="s">
        <v>21</v>
      </c>
      <c r="T205" s="6">
        <v>0</v>
      </c>
      <c r="U205">
        <v>10</v>
      </c>
    </row>
    <row r="206" spans="15:21" x14ac:dyDescent="0.25">
      <c r="O206" t="s">
        <v>89</v>
      </c>
      <c r="P206">
        <v>1292</v>
      </c>
      <c r="Q206">
        <v>61</v>
      </c>
      <c r="R206">
        <v>15</v>
      </c>
      <c r="S206" t="s">
        <v>21</v>
      </c>
      <c r="T206" s="6">
        <v>0</v>
      </c>
      <c r="U206">
        <v>8</v>
      </c>
    </row>
    <row r="207" spans="15:21" x14ac:dyDescent="0.25">
      <c r="O207" t="s">
        <v>89</v>
      </c>
      <c r="P207">
        <v>1292</v>
      </c>
      <c r="Q207">
        <v>61</v>
      </c>
      <c r="R207">
        <v>31</v>
      </c>
      <c r="S207" t="s">
        <v>21</v>
      </c>
      <c r="T207" s="6">
        <v>0.01</v>
      </c>
      <c r="U207">
        <v>6</v>
      </c>
    </row>
    <row r="208" spans="15:21" x14ac:dyDescent="0.25">
      <c r="O208" t="s">
        <v>89</v>
      </c>
      <c r="P208">
        <v>1292</v>
      </c>
      <c r="Q208">
        <v>61</v>
      </c>
      <c r="R208">
        <v>46</v>
      </c>
      <c r="S208" t="s">
        <v>21</v>
      </c>
      <c r="T208" s="6">
        <v>0.02</v>
      </c>
      <c r="U208">
        <v>6</v>
      </c>
    </row>
    <row r="209" spans="15:21" x14ac:dyDescent="0.25">
      <c r="O209" t="s">
        <v>89</v>
      </c>
      <c r="P209">
        <v>1292</v>
      </c>
      <c r="Q209">
        <v>61</v>
      </c>
      <c r="R209">
        <v>61</v>
      </c>
      <c r="S209" t="s">
        <v>21</v>
      </c>
      <c r="T209" s="6">
        <v>0.03</v>
      </c>
      <c r="U209">
        <v>0</v>
      </c>
    </row>
    <row r="210" spans="15:21" x14ac:dyDescent="0.25">
      <c r="O210" t="s">
        <v>89</v>
      </c>
      <c r="P210">
        <v>1292</v>
      </c>
      <c r="Q210">
        <v>91</v>
      </c>
      <c r="R210">
        <v>0</v>
      </c>
      <c r="S210" t="s">
        <v>21</v>
      </c>
      <c r="T210" s="6">
        <v>0</v>
      </c>
      <c r="U210">
        <v>14</v>
      </c>
    </row>
    <row r="211" spans="15:21" x14ac:dyDescent="0.25">
      <c r="O211" t="s">
        <v>89</v>
      </c>
      <c r="P211">
        <v>1292</v>
      </c>
      <c r="Q211">
        <v>91</v>
      </c>
      <c r="R211">
        <v>4</v>
      </c>
      <c r="S211" t="s">
        <v>21</v>
      </c>
      <c r="T211" s="6">
        <v>0</v>
      </c>
      <c r="U211">
        <v>12</v>
      </c>
    </row>
    <row r="212" spans="15:21" x14ac:dyDescent="0.25">
      <c r="O212" t="s">
        <v>89</v>
      </c>
      <c r="P212">
        <v>1292</v>
      </c>
      <c r="Q212">
        <v>91</v>
      </c>
      <c r="R212">
        <v>8</v>
      </c>
      <c r="S212" t="s">
        <v>21</v>
      </c>
      <c r="T212" s="6">
        <v>0</v>
      </c>
      <c r="U212">
        <v>10</v>
      </c>
    </row>
    <row r="213" spans="15:21" x14ac:dyDescent="0.25">
      <c r="O213" t="s">
        <v>89</v>
      </c>
      <c r="P213">
        <v>1292</v>
      </c>
      <c r="Q213">
        <v>91</v>
      </c>
      <c r="R213">
        <v>15</v>
      </c>
      <c r="S213" t="s">
        <v>21</v>
      </c>
      <c r="T213" s="6">
        <v>0</v>
      </c>
      <c r="U213">
        <v>6</v>
      </c>
    </row>
    <row r="214" spans="15:21" x14ac:dyDescent="0.25">
      <c r="O214" t="s">
        <v>89</v>
      </c>
      <c r="P214">
        <v>1292</v>
      </c>
      <c r="Q214">
        <v>91</v>
      </c>
      <c r="R214">
        <v>31</v>
      </c>
      <c r="S214" t="s">
        <v>21</v>
      </c>
      <c r="T214" s="6">
        <v>0</v>
      </c>
      <c r="U214">
        <v>6</v>
      </c>
    </row>
    <row r="215" spans="15:21" x14ac:dyDescent="0.25">
      <c r="O215" t="s">
        <v>89</v>
      </c>
      <c r="P215">
        <v>1292</v>
      </c>
      <c r="Q215">
        <v>91</v>
      </c>
      <c r="R215">
        <v>46</v>
      </c>
      <c r="S215" t="s">
        <v>21</v>
      </c>
      <c r="T215" s="6">
        <v>0</v>
      </c>
      <c r="U215">
        <v>6</v>
      </c>
    </row>
    <row r="216" spans="15:21" x14ac:dyDescent="0.25">
      <c r="O216" t="s">
        <v>89</v>
      </c>
      <c r="P216">
        <v>1292</v>
      </c>
      <c r="Q216">
        <v>91</v>
      </c>
      <c r="R216">
        <v>61</v>
      </c>
      <c r="S216" t="s">
        <v>21</v>
      </c>
      <c r="T216" s="6">
        <v>0</v>
      </c>
      <c r="U216">
        <v>0</v>
      </c>
    </row>
    <row r="217" spans="15:21" x14ac:dyDescent="0.25">
      <c r="O217" t="s">
        <v>89</v>
      </c>
      <c r="P217">
        <v>1292</v>
      </c>
      <c r="Q217">
        <v>91</v>
      </c>
      <c r="R217">
        <v>91</v>
      </c>
      <c r="S217" t="s">
        <v>21</v>
      </c>
      <c r="T217" s="6">
        <v>0.01</v>
      </c>
      <c r="U217">
        <v>0</v>
      </c>
    </row>
    <row r="218" spans="15:21" x14ac:dyDescent="0.25">
      <c r="O218" t="s">
        <v>15</v>
      </c>
      <c r="P218">
        <v>1261</v>
      </c>
      <c r="Q218">
        <v>0</v>
      </c>
      <c r="R218">
        <v>0</v>
      </c>
      <c r="S218" t="s">
        <v>21</v>
      </c>
      <c r="T218" s="6">
        <v>0.01</v>
      </c>
      <c r="U218">
        <v>40</v>
      </c>
    </row>
    <row r="219" spans="15:21" x14ac:dyDescent="0.25">
      <c r="O219" t="s">
        <v>15</v>
      </c>
      <c r="P219">
        <v>1261</v>
      </c>
      <c r="Q219">
        <v>4</v>
      </c>
      <c r="R219">
        <v>0</v>
      </c>
      <c r="S219" t="s">
        <v>21</v>
      </c>
      <c r="T219" s="6">
        <v>0</v>
      </c>
      <c r="U219">
        <v>36</v>
      </c>
    </row>
    <row r="220" spans="15:21" x14ac:dyDescent="0.25">
      <c r="O220" t="s">
        <v>15</v>
      </c>
      <c r="P220">
        <v>1261</v>
      </c>
      <c r="Q220">
        <v>4</v>
      </c>
      <c r="R220">
        <v>4</v>
      </c>
      <c r="S220" t="s">
        <v>21</v>
      </c>
      <c r="T220" s="6">
        <v>0.02</v>
      </c>
      <c r="U220">
        <v>28</v>
      </c>
    </row>
    <row r="221" spans="15:21" x14ac:dyDescent="0.25">
      <c r="O221" t="s">
        <v>15</v>
      </c>
      <c r="P221">
        <v>1261</v>
      </c>
      <c r="Q221">
        <v>8</v>
      </c>
      <c r="R221">
        <v>0</v>
      </c>
      <c r="S221" t="s">
        <v>21</v>
      </c>
      <c r="T221" s="6">
        <v>0</v>
      </c>
      <c r="U221">
        <v>32</v>
      </c>
    </row>
    <row r="222" spans="15:21" x14ac:dyDescent="0.25">
      <c r="O222" t="s">
        <v>15</v>
      </c>
      <c r="P222">
        <v>1261</v>
      </c>
      <c r="Q222">
        <v>8</v>
      </c>
      <c r="R222">
        <v>4</v>
      </c>
      <c r="S222" t="s">
        <v>21</v>
      </c>
      <c r="T222" s="6">
        <v>0</v>
      </c>
      <c r="U222">
        <v>24</v>
      </c>
    </row>
    <row r="223" spans="15:21" x14ac:dyDescent="0.25">
      <c r="O223" t="s">
        <v>15</v>
      </c>
      <c r="P223">
        <v>1261</v>
      </c>
      <c r="Q223">
        <v>8</v>
      </c>
      <c r="R223">
        <v>8</v>
      </c>
      <c r="S223" t="s">
        <v>21</v>
      </c>
      <c r="T223" s="6">
        <v>0.03</v>
      </c>
      <c r="U223">
        <v>20</v>
      </c>
    </row>
    <row r="224" spans="15:21" x14ac:dyDescent="0.25">
      <c r="O224" t="s">
        <v>15</v>
      </c>
      <c r="P224">
        <v>1261</v>
      </c>
      <c r="Q224">
        <v>15</v>
      </c>
      <c r="R224">
        <v>0</v>
      </c>
      <c r="S224" t="s">
        <v>21</v>
      </c>
      <c r="T224" s="6">
        <v>0</v>
      </c>
      <c r="U224">
        <v>30</v>
      </c>
    </row>
    <row r="225" spans="15:21" x14ac:dyDescent="0.25">
      <c r="O225" t="s">
        <v>15</v>
      </c>
      <c r="P225">
        <v>1261</v>
      </c>
      <c r="Q225">
        <v>15</v>
      </c>
      <c r="R225">
        <v>4</v>
      </c>
      <c r="S225" t="s">
        <v>21</v>
      </c>
      <c r="T225" s="6">
        <v>0.01</v>
      </c>
      <c r="U225">
        <v>20</v>
      </c>
    </row>
    <row r="226" spans="15:21" x14ac:dyDescent="0.25">
      <c r="O226" t="s">
        <v>15</v>
      </c>
      <c r="P226">
        <v>1261</v>
      </c>
      <c r="Q226">
        <v>15</v>
      </c>
      <c r="R226">
        <v>8</v>
      </c>
      <c r="S226" t="s">
        <v>21</v>
      </c>
      <c r="T226" s="6">
        <v>0.03</v>
      </c>
      <c r="U226">
        <v>14</v>
      </c>
    </row>
    <row r="227" spans="15:21" x14ac:dyDescent="0.25">
      <c r="O227" t="s">
        <v>15</v>
      </c>
      <c r="P227">
        <v>1261</v>
      </c>
      <c r="Q227">
        <v>15</v>
      </c>
      <c r="R227">
        <v>15</v>
      </c>
      <c r="S227" t="s">
        <v>21</v>
      </c>
      <c r="T227" s="6">
        <v>0.05</v>
      </c>
      <c r="U227">
        <v>10</v>
      </c>
    </row>
    <row r="228" spans="15:21" x14ac:dyDescent="0.25">
      <c r="O228" t="s">
        <v>15</v>
      </c>
      <c r="P228">
        <v>1261</v>
      </c>
      <c r="Q228">
        <v>31</v>
      </c>
      <c r="R228">
        <v>0</v>
      </c>
      <c r="S228" t="s">
        <v>21</v>
      </c>
      <c r="T228" s="6">
        <v>0</v>
      </c>
      <c r="U228">
        <v>26</v>
      </c>
    </row>
    <row r="229" spans="15:21" x14ac:dyDescent="0.25">
      <c r="O229" t="s">
        <v>15</v>
      </c>
      <c r="P229">
        <v>1261</v>
      </c>
      <c r="Q229">
        <v>31</v>
      </c>
      <c r="R229">
        <v>4</v>
      </c>
      <c r="S229" t="s">
        <v>21</v>
      </c>
      <c r="T229" s="6">
        <v>0</v>
      </c>
      <c r="U229">
        <v>20</v>
      </c>
    </row>
    <row r="230" spans="15:21" x14ac:dyDescent="0.25">
      <c r="O230" t="s">
        <v>15</v>
      </c>
      <c r="P230">
        <v>1261</v>
      </c>
      <c r="Q230">
        <v>31</v>
      </c>
      <c r="R230">
        <v>8</v>
      </c>
      <c r="S230" t="s">
        <v>21</v>
      </c>
      <c r="T230" s="6">
        <v>0.01</v>
      </c>
      <c r="U230">
        <v>12</v>
      </c>
    </row>
    <row r="231" spans="15:21" x14ac:dyDescent="0.25">
      <c r="O231" t="s">
        <v>15</v>
      </c>
      <c r="P231">
        <v>1261</v>
      </c>
      <c r="Q231">
        <v>31</v>
      </c>
      <c r="R231">
        <v>15</v>
      </c>
      <c r="S231" t="s">
        <v>21</v>
      </c>
      <c r="T231" s="6">
        <v>0.04</v>
      </c>
      <c r="U231">
        <v>8</v>
      </c>
    </row>
    <row r="232" spans="15:21" x14ac:dyDescent="0.25">
      <c r="O232" t="s">
        <v>15</v>
      </c>
      <c r="P232">
        <v>1261</v>
      </c>
      <c r="Q232">
        <v>31</v>
      </c>
      <c r="R232">
        <v>31</v>
      </c>
      <c r="S232" t="s">
        <v>21</v>
      </c>
      <c r="T232" s="6">
        <v>7.0000000000000007E-2</v>
      </c>
      <c r="U232">
        <v>6</v>
      </c>
    </row>
    <row r="233" spans="15:21" x14ac:dyDescent="0.25">
      <c r="O233" t="s">
        <v>15</v>
      </c>
      <c r="P233">
        <v>1261</v>
      </c>
      <c r="Q233">
        <v>46</v>
      </c>
      <c r="R233">
        <v>0</v>
      </c>
      <c r="S233" t="s">
        <v>21</v>
      </c>
      <c r="T233" s="6">
        <v>0</v>
      </c>
      <c r="U233">
        <v>20</v>
      </c>
    </row>
    <row r="234" spans="15:21" x14ac:dyDescent="0.25">
      <c r="O234" t="s">
        <v>15</v>
      </c>
      <c r="P234">
        <v>1261</v>
      </c>
      <c r="Q234">
        <v>46</v>
      </c>
      <c r="R234">
        <v>4</v>
      </c>
      <c r="S234" t="s">
        <v>21</v>
      </c>
      <c r="T234" s="6">
        <v>0</v>
      </c>
      <c r="U234">
        <v>20</v>
      </c>
    </row>
    <row r="235" spans="15:21" x14ac:dyDescent="0.25">
      <c r="O235" t="s">
        <v>15</v>
      </c>
      <c r="P235">
        <v>1261</v>
      </c>
      <c r="Q235">
        <v>46</v>
      </c>
      <c r="R235">
        <v>8</v>
      </c>
      <c r="S235" t="s">
        <v>21</v>
      </c>
      <c r="T235" s="6">
        <v>0</v>
      </c>
      <c r="U235">
        <v>12</v>
      </c>
    </row>
    <row r="236" spans="15:21" x14ac:dyDescent="0.25">
      <c r="O236" t="s">
        <v>15</v>
      </c>
      <c r="P236">
        <v>1261</v>
      </c>
      <c r="Q236">
        <v>46</v>
      </c>
      <c r="R236">
        <v>15</v>
      </c>
      <c r="S236" t="s">
        <v>21</v>
      </c>
      <c r="T236" s="6">
        <v>0</v>
      </c>
      <c r="U236">
        <v>8</v>
      </c>
    </row>
    <row r="237" spans="15:21" x14ac:dyDescent="0.25">
      <c r="O237" t="s">
        <v>15</v>
      </c>
      <c r="P237">
        <v>1261</v>
      </c>
      <c r="Q237">
        <v>46</v>
      </c>
      <c r="R237">
        <v>31</v>
      </c>
      <c r="S237" t="s">
        <v>21</v>
      </c>
      <c r="T237" s="6">
        <v>0.01</v>
      </c>
      <c r="U237">
        <v>6</v>
      </c>
    </row>
    <row r="238" spans="15:21" x14ac:dyDescent="0.25">
      <c r="O238" t="s">
        <v>15</v>
      </c>
      <c r="P238">
        <v>1261</v>
      </c>
      <c r="Q238">
        <v>46</v>
      </c>
      <c r="R238">
        <v>46</v>
      </c>
      <c r="S238" t="s">
        <v>21</v>
      </c>
      <c r="T238" s="6">
        <v>0.02</v>
      </c>
      <c r="U238">
        <v>6</v>
      </c>
    </row>
    <row r="239" spans="15:21" x14ac:dyDescent="0.25">
      <c r="O239" t="s">
        <v>15</v>
      </c>
      <c r="P239">
        <v>1261</v>
      </c>
      <c r="Q239">
        <v>61</v>
      </c>
      <c r="R239">
        <v>0</v>
      </c>
      <c r="S239" t="s">
        <v>21</v>
      </c>
      <c r="T239" s="6">
        <v>0</v>
      </c>
      <c r="U239">
        <v>16</v>
      </c>
    </row>
    <row r="240" spans="15:21" x14ac:dyDescent="0.25">
      <c r="O240" t="s">
        <v>15</v>
      </c>
      <c r="P240">
        <v>1261</v>
      </c>
      <c r="Q240">
        <v>61</v>
      </c>
      <c r="R240">
        <v>4</v>
      </c>
      <c r="S240" t="s">
        <v>21</v>
      </c>
      <c r="T240" s="6">
        <v>0</v>
      </c>
      <c r="U240">
        <v>13</v>
      </c>
    </row>
    <row r="241" spans="15:21" x14ac:dyDescent="0.25">
      <c r="O241" t="s">
        <v>15</v>
      </c>
      <c r="P241">
        <v>1261</v>
      </c>
      <c r="Q241">
        <v>61</v>
      </c>
      <c r="R241">
        <v>8</v>
      </c>
      <c r="S241" t="s">
        <v>21</v>
      </c>
      <c r="T241" s="6">
        <v>0</v>
      </c>
      <c r="U241">
        <v>10</v>
      </c>
    </row>
    <row r="242" spans="15:21" x14ac:dyDescent="0.25">
      <c r="O242" t="s">
        <v>15</v>
      </c>
      <c r="P242">
        <v>1261</v>
      </c>
      <c r="Q242">
        <v>61</v>
      </c>
      <c r="R242">
        <v>15</v>
      </c>
      <c r="S242" t="s">
        <v>21</v>
      </c>
      <c r="T242" s="6">
        <v>0</v>
      </c>
      <c r="U242">
        <v>8</v>
      </c>
    </row>
    <row r="243" spans="15:21" x14ac:dyDescent="0.25">
      <c r="O243" t="s">
        <v>15</v>
      </c>
      <c r="P243">
        <v>1261</v>
      </c>
      <c r="Q243">
        <v>61</v>
      </c>
      <c r="R243">
        <v>31</v>
      </c>
      <c r="S243" t="s">
        <v>21</v>
      </c>
      <c r="T243" s="6">
        <v>0.01</v>
      </c>
      <c r="U243">
        <v>6</v>
      </c>
    </row>
    <row r="244" spans="15:21" x14ac:dyDescent="0.25">
      <c r="O244" t="s">
        <v>15</v>
      </c>
      <c r="P244">
        <v>1261</v>
      </c>
      <c r="Q244">
        <v>61</v>
      </c>
      <c r="R244">
        <v>46</v>
      </c>
      <c r="S244" t="s">
        <v>21</v>
      </c>
      <c r="T244" s="6">
        <v>0.02</v>
      </c>
      <c r="U244">
        <v>6</v>
      </c>
    </row>
    <row r="245" spans="15:21" x14ac:dyDescent="0.25">
      <c r="O245" t="s">
        <v>15</v>
      </c>
      <c r="P245">
        <v>1261</v>
      </c>
      <c r="Q245">
        <v>61</v>
      </c>
      <c r="R245">
        <v>61</v>
      </c>
      <c r="S245" t="s">
        <v>21</v>
      </c>
      <c r="T245" s="6">
        <v>0.03</v>
      </c>
      <c r="U245">
        <v>0</v>
      </c>
    </row>
    <row r="246" spans="15:21" x14ac:dyDescent="0.25">
      <c r="O246" t="s">
        <v>15</v>
      </c>
      <c r="P246">
        <v>1261</v>
      </c>
      <c r="Q246">
        <v>91</v>
      </c>
      <c r="R246">
        <v>0</v>
      </c>
      <c r="S246" t="s">
        <v>21</v>
      </c>
      <c r="T246" s="6">
        <v>0</v>
      </c>
      <c r="U246">
        <v>14</v>
      </c>
    </row>
    <row r="247" spans="15:21" x14ac:dyDescent="0.25">
      <c r="O247" t="s">
        <v>15</v>
      </c>
      <c r="P247">
        <v>1261</v>
      </c>
      <c r="Q247">
        <v>91</v>
      </c>
      <c r="R247">
        <v>4</v>
      </c>
      <c r="S247" t="s">
        <v>21</v>
      </c>
      <c r="T247" s="6">
        <v>0</v>
      </c>
      <c r="U247">
        <v>12</v>
      </c>
    </row>
    <row r="248" spans="15:21" x14ac:dyDescent="0.25">
      <c r="O248" t="s">
        <v>15</v>
      </c>
      <c r="P248">
        <v>1261</v>
      </c>
      <c r="Q248">
        <v>91</v>
      </c>
      <c r="R248">
        <v>8</v>
      </c>
      <c r="S248" t="s">
        <v>21</v>
      </c>
      <c r="T248" s="6">
        <v>0</v>
      </c>
      <c r="U248">
        <v>10</v>
      </c>
    </row>
    <row r="249" spans="15:21" x14ac:dyDescent="0.25">
      <c r="O249" t="s">
        <v>15</v>
      </c>
      <c r="P249">
        <v>1261</v>
      </c>
      <c r="Q249">
        <v>91</v>
      </c>
      <c r="R249">
        <v>15</v>
      </c>
      <c r="S249" t="s">
        <v>21</v>
      </c>
      <c r="T249" s="6">
        <v>0</v>
      </c>
      <c r="U249">
        <v>6</v>
      </c>
    </row>
    <row r="250" spans="15:21" x14ac:dyDescent="0.25">
      <c r="O250" t="s">
        <v>15</v>
      </c>
      <c r="P250">
        <v>1261</v>
      </c>
      <c r="Q250">
        <v>91</v>
      </c>
      <c r="R250">
        <v>31</v>
      </c>
      <c r="S250" t="s">
        <v>21</v>
      </c>
      <c r="T250" s="6">
        <v>0</v>
      </c>
      <c r="U250">
        <v>6</v>
      </c>
    </row>
    <row r="251" spans="15:21" x14ac:dyDescent="0.25">
      <c r="O251" t="s">
        <v>15</v>
      </c>
      <c r="P251">
        <v>1261</v>
      </c>
      <c r="Q251">
        <v>91</v>
      </c>
      <c r="R251">
        <v>46</v>
      </c>
      <c r="S251" t="s">
        <v>21</v>
      </c>
      <c r="T251" s="6">
        <v>0</v>
      </c>
      <c r="U251">
        <v>6</v>
      </c>
    </row>
    <row r="252" spans="15:21" x14ac:dyDescent="0.25">
      <c r="O252" t="s">
        <v>15</v>
      </c>
      <c r="P252">
        <v>1261</v>
      </c>
      <c r="Q252">
        <v>91</v>
      </c>
      <c r="R252">
        <v>61</v>
      </c>
      <c r="S252" t="s">
        <v>21</v>
      </c>
      <c r="T252" s="6">
        <v>0</v>
      </c>
      <c r="U252">
        <v>0</v>
      </c>
    </row>
    <row r="253" spans="15:21" x14ac:dyDescent="0.25">
      <c r="O253" t="s">
        <v>15</v>
      </c>
      <c r="P253">
        <v>1261</v>
      </c>
      <c r="Q253">
        <v>91</v>
      </c>
      <c r="R253">
        <v>91</v>
      </c>
      <c r="S253" t="s">
        <v>21</v>
      </c>
      <c r="T253" s="6">
        <v>0.01</v>
      </c>
      <c r="U253">
        <v>0</v>
      </c>
    </row>
    <row r="254" spans="15:21" x14ac:dyDescent="0.25">
      <c r="O254" t="s">
        <v>15</v>
      </c>
      <c r="P254">
        <v>1271</v>
      </c>
      <c r="Q254">
        <v>0</v>
      </c>
      <c r="R254">
        <v>0</v>
      </c>
      <c r="S254" t="s">
        <v>21</v>
      </c>
      <c r="T254" s="6">
        <v>0.01</v>
      </c>
      <c r="U254">
        <v>40</v>
      </c>
    </row>
    <row r="255" spans="15:21" x14ac:dyDescent="0.25">
      <c r="O255" t="s">
        <v>15</v>
      </c>
      <c r="P255">
        <v>1271</v>
      </c>
      <c r="Q255">
        <v>4</v>
      </c>
      <c r="R255">
        <v>0</v>
      </c>
      <c r="S255" t="s">
        <v>21</v>
      </c>
      <c r="T255" s="6">
        <v>0</v>
      </c>
      <c r="U255">
        <v>36</v>
      </c>
    </row>
    <row r="256" spans="15:21" x14ac:dyDescent="0.25">
      <c r="O256" t="s">
        <v>15</v>
      </c>
      <c r="P256">
        <v>1271</v>
      </c>
      <c r="Q256">
        <v>4</v>
      </c>
      <c r="R256">
        <v>4</v>
      </c>
      <c r="S256" t="s">
        <v>21</v>
      </c>
      <c r="T256" s="6">
        <v>0.02</v>
      </c>
      <c r="U256">
        <v>28</v>
      </c>
    </row>
    <row r="257" spans="15:21" x14ac:dyDescent="0.25">
      <c r="O257" t="s">
        <v>15</v>
      </c>
      <c r="P257">
        <v>1271</v>
      </c>
      <c r="Q257">
        <v>8</v>
      </c>
      <c r="R257">
        <v>0</v>
      </c>
      <c r="S257" t="s">
        <v>21</v>
      </c>
      <c r="T257" s="6">
        <v>0</v>
      </c>
      <c r="U257">
        <v>32</v>
      </c>
    </row>
    <row r="258" spans="15:21" x14ac:dyDescent="0.25">
      <c r="O258" t="s">
        <v>15</v>
      </c>
      <c r="P258">
        <v>1271</v>
      </c>
      <c r="Q258">
        <v>8</v>
      </c>
      <c r="R258">
        <v>4</v>
      </c>
      <c r="S258" t="s">
        <v>21</v>
      </c>
      <c r="T258" s="6">
        <v>0</v>
      </c>
      <c r="U258">
        <v>24</v>
      </c>
    </row>
    <row r="259" spans="15:21" x14ac:dyDescent="0.25">
      <c r="O259" t="s">
        <v>15</v>
      </c>
      <c r="P259">
        <v>1271</v>
      </c>
      <c r="Q259">
        <v>8</v>
      </c>
      <c r="R259">
        <v>8</v>
      </c>
      <c r="S259" t="s">
        <v>21</v>
      </c>
      <c r="T259" s="6">
        <v>0.03</v>
      </c>
      <c r="U259">
        <v>20</v>
      </c>
    </row>
    <row r="260" spans="15:21" x14ac:dyDescent="0.25">
      <c r="O260" t="s">
        <v>15</v>
      </c>
      <c r="P260">
        <v>1271</v>
      </c>
      <c r="Q260">
        <v>15</v>
      </c>
      <c r="R260">
        <v>0</v>
      </c>
      <c r="S260" t="s">
        <v>21</v>
      </c>
      <c r="T260" s="6">
        <v>0</v>
      </c>
      <c r="U260">
        <v>30</v>
      </c>
    </row>
    <row r="261" spans="15:21" x14ac:dyDescent="0.25">
      <c r="O261" t="s">
        <v>15</v>
      </c>
      <c r="P261">
        <v>1271</v>
      </c>
      <c r="Q261">
        <v>15</v>
      </c>
      <c r="R261">
        <v>4</v>
      </c>
      <c r="S261" t="s">
        <v>21</v>
      </c>
      <c r="T261" s="6">
        <v>0.01</v>
      </c>
      <c r="U261">
        <v>20</v>
      </c>
    </row>
    <row r="262" spans="15:21" x14ac:dyDescent="0.25">
      <c r="O262" t="s">
        <v>15</v>
      </c>
      <c r="P262">
        <v>1271</v>
      </c>
      <c r="Q262">
        <v>15</v>
      </c>
      <c r="R262">
        <v>8</v>
      </c>
      <c r="S262" t="s">
        <v>21</v>
      </c>
      <c r="T262" s="6">
        <v>0.03</v>
      </c>
      <c r="U262">
        <v>14</v>
      </c>
    </row>
    <row r="263" spans="15:21" x14ac:dyDescent="0.25">
      <c r="O263" t="s">
        <v>15</v>
      </c>
      <c r="P263">
        <v>1271</v>
      </c>
      <c r="Q263">
        <v>15</v>
      </c>
      <c r="R263">
        <v>15</v>
      </c>
      <c r="S263" t="s">
        <v>21</v>
      </c>
      <c r="T263" s="6">
        <v>0.05</v>
      </c>
      <c r="U263">
        <v>10</v>
      </c>
    </row>
    <row r="264" spans="15:21" x14ac:dyDescent="0.25">
      <c r="O264" t="s">
        <v>15</v>
      </c>
      <c r="P264">
        <v>1271</v>
      </c>
      <c r="Q264">
        <v>31</v>
      </c>
      <c r="R264">
        <v>0</v>
      </c>
      <c r="S264" t="s">
        <v>21</v>
      </c>
      <c r="T264" s="6">
        <v>0</v>
      </c>
      <c r="U264">
        <v>26</v>
      </c>
    </row>
    <row r="265" spans="15:21" x14ac:dyDescent="0.25">
      <c r="O265" t="s">
        <v>15</v>
      </c>
      <c r="P265">
        <v>1271</v>
      </c>
      <c r="Q265">
        <v>31</v>
      </c>
      <c r="R265">
        <v>4</v>
      </c>
      <c r="S265" t="s">
        <v>21</v>
      </c>
      <c r="T265" s="6">
        <v>0</v>
      </c>
      <c r="U265">
        <v>20</v>
      </c>
    </row>
    <row r="266" spans="15:21" x14ac:dyDescent="0.25">
      <c r="O266" t="s">
        <v>15</v>
      </c>
      <c r="P266">
        <v>1271</v>
      </c>
      <c r="Q266">
        <v>31</v>
      </c>
      <c r="R266">
        <v>8</v>
      </c>
      <c r="S266" t="s">
        <v>21</v>
      </c>
      <c r="T266" s="6">
        <v>0.01</v>
      </c>
      <c r="U266">
        <v>12</v>
      </c>
    </row>
    <row r="267" spans="15:21" x14ac:dyDescent="0.25">
      <c r="O267" t="s">
        <v>15</v>
      </c>
      <c r="P267">
        <v>1271</v>
      </c>
      <c r="Q267">
        <v>31</v>
      </c>
      <c r="R267">
        <v>15</v>
      </c>
      <c r="S267" t="s">
        <v>21</v>
      </c>
      <c r="T267" s="6">
        <v>0.04</v>
      </c>
      <c r="U267">
        <v>8</v>
      </c>
    </row>
    <row r="268" spans="15:21" x14ac:dyDescent="0.25">
      <c r="O268" t="s">
        <v>15</v>
      </c>
      <c r="P268">
        <v>1271</v>
      </c>
      <c r="Q268">
        <v>31</v>
      </c>
      <c r="R268">
        <v>31</v>
      </c>
      <c r="S268" t="s">
        <v>21</v>
      </c>
      <c r="T268" s="6">
        <v>7.0000000000000007E-2</v>
      </c>
      <c r="U268">
        <v>6</v>
      </c>
    </row>
    <row r="269" spans="15:21" x14ac:dyDescent="0.25">
      <c r="O269" t="s">
        <v>15</v>
      </c>
      <c r="P269">
        <v>1271</v>
      </c>
      <c r="Q269">
        <v>46</v>
      </c>
      <c r="R269">
        <v>0</v>
      </c>
      <c r="S269" t="s">
        <v>21</v>
      </c>
      <c r="T269" s="6">
        <v>0</v>
      </c>
      <c r="U269">
        <v>20</v>
      </c>
    </row>
    <row r="270" spans="15:21" x14ac:dyDescent="0.25">
      <c r="O270" t="s">
        <v>15</v>
      </c>
      <c r="P270">
        <v>1271</v>
      </c>
      <c r="Q270">
        <v>46</v>
      </c>
      <c r="R270">
        <v>4</v>
      </c>
      <c r="S270" t="s">
        <v>21</v>
      </c>
      <c r="T270" s="6">
        <v>0</v>
      </c>
      <c r="U270">
        <v>20</v>
      </c>
    </row>
    <row r="271" spans="15:21" x14ac:dyDescent="0.25">
      <c r="O271" t="s">
        <v>15</v>
      </c>
      <c r="P271">
        <v>1271</v>
      </c>
      <c r="Q271">
        <v>46</v>
      </c>
      <c r="R271">
        <v>8</v>
      </c>
      <c r="S271" t="s">
        <v>21</v>
      </c>
      <c r="T271" s="6">
        <v>0</v>
      </c>
      <c r="U271">
        <v>12</v>
      </c>
    </row>
    <row r="272" spans="15:21" x14ac:dyDescent="0.25">
      <c r="O272" t="s">
        <v>15</v>
      </c>
      <c r="P272">
        <v>1271</v>
      </c>
      <c r="Q272">
        <v>46</v>
      </c>
      <c r="R272">
        <v>15</v>
      </c>
      <c r="S272" t="s">
        <v>21</v>
      </c>
      <c r="T272" s="6">
        <v>0</v>
      </c>
      <c r="U272">
        <v>8</v>
      </c>
    </row>
    <row r="273" spans="15:21" x14ac:dyDescent="0.25">
      <c r="O273" t="s">
        <v>15</v>
      </c>
      <c r="P273">
        <v>1271</v>
      </c>
      <c r="Q273">
        <v>46</v>
      </c>
      <c r="R273">
        <v>31</v>
      </c>
      <c r="S273" t="s">
        <v>21</v>
      </c>
      <c r="T273" s="6">
        <v>0.01</v>
      </c>
      <c r="U273">
        <v>6</v>
      </c>
    </row>
    <row r="274" spans="15:21" x14ac:dyDescent="0.25">
      <c r="O274" t="s">
        <v>15</v>
      </c>
      <c r="P274">
        <v>1271</v>
      </c>
      <c r="Q274">
        <v>46</v>
      </c>
      <c r="R274">
        <v>46</v>
      </c>
      <c r="S274" t="s">
        <v>21</v>
      </c>
      <c r="T274" s="6">
        <v>0.02</v>
      </c>
      <c r="U274">
        <v>6</v>
      </c>
    </row>
    <row r="275" spans="15:21" x14ac:dyDescent="0.25">
      <c r="O275" t="s">
        <v>15</v>
      </c>
      <c r="P275">
        <v>1271</v>
      </c>
      <c r="Q275">
        <v>61</v>
      </c>
      <c r="R275">
        <v>0</v>
      </c>
      <c r="S275" t="s">
        <v>21</v>
      </c>
      <c r="T275" s="6">
        <v>0</v>
      </c>
      <c r="U275">
        <v>16</v>
      </c>
    </row>
    <row r="276" spans="15:21" x14ac:dyDescent="0.25">
      <c r="O276" t="s">
        <v>15</v>
      </c>
      <c r="P276">
        <v>1271</v>
      </c>
      <c r="Q276">
        <v>61</v>
      </c>
      <c r="R276">
        <v>4</v>
      </c>
      <c r="S276" t="s">
        <v>21</v>
      </c>
      <c r="T276" s="6">
        <v>0</v>
      </c>
      <c r="U276">
        <v>13</v>
      </c>
    </row>
    <row r="277" spans="15:21" x14ac:dyDescent="0.25">
      <c r="O277" t="s">
        <v>15</v>
      </c>
      <c r="P277">
        <v>1271</v>
      </c>
      <c r="Q277">
        <v>61</v>
      </c>
      <c r="R277">
        <v>8</v>
      </c>
      <c r="S277" t="s">
        <v>21</v>
      </c>
      <c r="T277" s="6">
        <v>0</v>
      </c>
      <c r="U277">
        <v>10</v>
      </c>
    </row>
    <row r="278" spans="15:21" x14ac:dyDescent="0.25">
      <c r="O278" t="s">
        <v>15</v>
      </c>
      <c r="P278">
        <v>1271</v>
      </c>
      <c r="Q278">
        <v>61</v>
      </c>
      <c r="R278">
        <v>15</v>
      </c>
      <c r="S278" t="s">
        <v>21</v>
      </c>
      <c r="T278" s="6">
        <v>0</v>
      </c>
      <c r="U278">
        <v>8</v>
      </c>
    </row>
    <row r="279" spans="15:21" x14ac:dyDescent="0.25">
      <c r="O279" t="s">
        <v>15</v>
      </c>
      <c r="P279">
        <v>1271</v>
      </c>
      <c r="Q279">
        <v>61</v>
      </c>
      <c r="R279">
        <v>31</v>
      </c>
      <c r="S279" t="s">
        <v>21</v>
      </c>
      <c r="T279" s="6">
        <v>0.01</v>
      </c>
      <c r="U279">
        <v>6</v>
      </c>
    </row>
    <row r="280" spans="15:21" x14ac:dyDescent="0.25">
      <c r="O280" t="s">
        <v>15</v>
      </c>
      <c r="P280">
        <v>1271</v>
      </c>
      <c r="Q280">
        <v>61</v>
      </c>
      <c r="R280">
        <v>46</v>
      </c>
      <c r="S280" t="s">
        <v>21</v>
      </c>
      <c r="T280" s="6">
        <v>0.02</v>
      </c>
      <c r="U280">
        <v>6</v>
      </c>
    </row>
    <row r="281" spans="15:21" x14ac:dyDescent="0.25">
      <c r="O281" t="s">
        <v>15</v>
      </c>
      <c r="P281">
        <v>1271</v>
      </c>
      <c r="Q281">
        <v>61</v>
      </c>
      <c r="R281">
        <v>61</v>
      </c>
      <c r="S281" t="s">
        <v>21</v>
      </c>
      <c r="T281" s="6">
        <v>0.03</v>
      </c>
      <c r="U281">
        <v>0</v>
      </c>
    </row>
    <row r="282" spans="15:21" x14ac:dyDescent="0.25">
      <c r="O282" t="s">
        <v>15</v>
      </c>
      <c r="P282">
        <v>1271</v>
      </c>
      <c r="Q282">
        <v>91</v>
      </c>
      <c r="R282">
        <v>0</v>
      </c>
      <c r="S282" t="s">
        <v>21</v>
      </c>
      <c r="T282" s="6">
        <v>0</v>
      </c>
      <c r="U282">
        <v>14</v>
      </c>
    </row>
    <row r="283" spans="15:21" x14ac:dyDescent="0.25">
      <c r="O283" t="s">
        <v>15</v>
      </c>
      <c r="P283">
        <v>1271</v>
      </c>
      <c r="Q283">
        <v>91</v>
      </c>
      <c r="R283">
        <v>4</v>
      </c>
      <c r="S283" t="s">
        <v>21</v>
      </c>
      <c r="T283" s="6">
        <v>0</v>
      </c>
      <c r="U283">
        <v>12</v>
      </c>
    </row>
    <row r="284" spans="15:21" x14ac:dyDescent="0.25">
      <c r="O284" t="s">
        <v>15</v>
      </c>
      <c r="P284">
        <v>1271</v>
      </c>
      <c r="Q284">
        <v>91</v>
      </c>
      <c r="R284">
        <v>8</v>
      </c>
      <c r="S284" t="s">
        <v>21</v>
      </c>
      <c r="T284" s="6">
        <v>0</v>
      </c>
      <c r="U284">
        <v>10</v>
      </c>
    </row>
    <row r="285" spans="15:21" x14ac:dyDescent="0.25">
      <c r="O285" t="s">
        <v>15</v>
      </c>
      <c r="P285">
        <v>1271</v>
      </c>
      <c r="Q285">
        <v>91</v>
      </c>
      <c r="R285">
        <v>15</v>
      </c>
      <c r="S285" t="s">
        <v>21</v>
      </c>
      <c r="T285" s="6">
        <v>0</v>
      </c>
      <c r="U285">
        <v>6</v>
      </c>
    </row>
    <row r="286" spans="15:21" x14ac:dyDescent="0.25">
      <c r="O286" t="s">
        <v>15</v>
      </c>
      <c r="P286">
        <v>1271</v>
      </c>
      <c r="Q286">
        <v>91</v>
      </c>
      <c r="R286">
        <v>31</v>
      </c>
      <c r="S286" t="s">
        <v>21</v>
      </c>
      <c r="T286" s="6">
        <v>0</v>
      </c>
      <c r="U286">
        <v>6</v>
      </c>
    </row>
    <row r="287" spans="15:21" x14ac:dyDescent="0.25">
      <c r="O287" t="s">
        <v>15</v>
      </c>
      <c r="P287">
        <v>1271</v>
      </c>
      <c r="Q287">
        <v>91</v>
      </c>
      <c r="R287">
        <v>46</v>
      </c>
      <c r="S287" t="s">
        <v>21</v>
      </c>
      <c r="T287" s="6">
        <v>0</v>
      </c>
      <c r="U287">
        <v>6</v>
      </c>
    </row>
    <row r="288" spans="15:21" x14ac:dyDescent="0.25">
      <c r="O288" t="s">
        <v>15</v>
      </c>
      <c r="P288">
        <v>1271</v>
      </c>
      <c r="Q288">
        <v>91</v>
      </c>
      <c r="R288">
        <v>61</v>
      </c>
      <c r="S288" t="s">
        <v>21</v>
      </c>
      <c r="T288" s="6">
        <v>0</v>
      </c>
      <c r="U288">
        <v>0</v>
      </c>
    </row>
    <row r="289" spans="15:21" x14ac:dyDescent="0.25">
      <c r="O289" t="s">
        <v>15</v>
      </c>
      <c r="P289">
        <v>1271</v>
      </c>
      <c r="Q289">
        <v>91</v>
      </c>
      <c r="R289">
        <v>91</v>
      </c>
      <c r="S289" t="s">
        <v>21</v>
      </c>
      <c r="T289" s="6">
        <v>0.01</v>
      </c>
      <c r="U289">
        <v>0</v>
      </c>
    </row>
    <row r="290" spans="15:21" x14ac:dyDescent="0.25">
      <c r="O290" t="s">
        <v>15</v>
      </c>
      <c r="P290">
        <v>1281</v>
      </c>
      <c r="Q290">
        <v>0</v>
      </c>
      <c r="R290">
        <v>0</v>
      </c>
      <c r="S290" t="s">
        <v>21</v>
      </c>
      <c r="T290" s="6">
        <v>0.01</v>
      </c>
      <c r="U290">
        <v>40</v>
      </c>
    </row>
    <row r="291" spans="15:21" x14ac:dyDescent="0.25">
      <c r="O291" t="s">
        <v>15</v>
      </c>
      <c r="P291">
        <v>1281</v>
      </c>
      <c r="Q291">
        <v>4</v>
      </c>
      <c r="R291">
        <v>0</v>
      </c>
      <c r="S291" t="s">
        <v>21</v>
      </c>
      <c r="T291" s="6">
        <v>0</v>
      </c>
      <c r="U291">
        <v>36</v>
      </c>
    </row>
    <row r="292" spans="15:21" x14ac:dyDescent="0.25">
      <c r="O292" t="s">
        <v>15</v>
      </c>
      <c r="P292">
        <v>1281</v>
      </c>
      <c r="Q292">
        <v>4</v>
      </c>
      <c r="R292">
        <v>4</v>
      </c>
      <c r="S292" t="s">
        <v>21</v>
      </c>
      <c r="T292" s="6">
        <v>0.02</v>
      </c>
      <c r="U292">
        <v>28</v>
      </c>
    </row>
    <row r="293" spans="15:21" x14ac:dyDescent="0.25">
      <c r="O293" t="s">
        <v>15</v>
      </c>
      <c r="P293">
        <v>1281</v>
      </c>
      <c r="Q293">
        <v>8</v>
      </c>
      <c r="R293">
        <v>0</v>
      </c>
      <c r="S293" t="s">
        <v>21</v>
      </c>
      <c r="T293" s="6">
        <v>0</v>
      </c>
      <c r="U293">
        <v>32</v>
      </c>
    </row>
    <row r="294" spans="15:21" x14ac:dyDescent="0.25">
      <c r="O294" t="s">
        <v>15</v>
      </c>
      <c r="P294">
        <v>1281</v>
      </c>
      <c r="Q294">
        <v>8</v>
      </c>
      <c r="R294">
        <v>4</v>
      </c>
      <c r="S294" t="s">
        <v>21</v>
      </c>
      <c r="T294" s="6">
        <v>0</v>
      </c>
      <c r="U294">
        <v>24</v>
      </c>
    </row>
    <row r="295" spans="15:21" x14ac:dyDescent="0.25">
      <c r="O295" t="s">
        <v>15</v>
      </c>
      <c r="P295">
        <v>1281</v>
      </c>
      <c r="Q295">
        <v>8</v>
      </c>
      <c r="R295">
        <v>8</v>
      </c>
      <c r="S295" t="s">
        <v>21</v>
      </c>
      <c r="T295" s="6">
        <v>0.03</v>
      </c>
      <c r="U295">
        <v>20</v>
      </c>
    </row>
    <row r="296" spans="15:21" x14ac:dyDescent="0.25">
      <c r="O296" t="s">
        <v>15</v>
      </c>
      <c r="P296">
        <v>1281</v>
      </c>
      <c r="Q296">
        <v>15</v>
      </c>
      <c r="R296">
        <v>0</v>
      </c>
      <c r="S296" t="s">
        <v>21</v>
      </c>
      <c r="T296" s="6">
        <v>0</v>
      </c>
      <c r="U296">
        <v>30</v>
      </c>
    </row>
    <row r="297" spans="15:21" x14ac:dyDescent="0.25">
      <c r="O297" t="s">
        <v>15</v>
      </c>
      <c r="P297">
        <v>1281</v>
      </c>
      <c r="Q297">
        <v>15</v>
      </c>
      <c r="R297">
        <v>4</v>
      </c>
      <c r="S297" t="s">
        <v>21</v>
      </c>
      <c r="T297" s="6">
        <v>0.01</v>
      </c>
      <c r="U297">
        <v>20</v>
      </c>
    </row>
    <row r="298" spans="15:21" x14ac:dyDescent="0.25">
      <c r="O298" t="s">
        <v>15</v>
      </c>
      <c r="P298">
        <v>1281</v>
      </c>
      <c r="Q298">
        <v>15</v>
      </c>
      <c r="R298">
        <v>8</v>
      </c>
      <c r="S298" t="s">
        <v>21</v>
      </c>
      <c r="T298" s="6">
        <v>0.03</v>
      </c>
      <c r="U298">
        <v>14</v>
      </c>
    </row>
    <row r="299" spans="15:21" x14ac:dyDescent="0.25">
      <c r="O299" t="s">
        <v>15</v>
      </c>
      <c r="P299">
        <v>1281</v>
      </c>
      <c r="Q299">
        <v>15</v>
      </c>
      <c r="R299">
        <v>15</v>
      </c>
      <c r="S299" t="s">
        <v>21</v>
      </c>
      <c r="T299" s="6">
        <v>0.05</v>
      </c>
      <c r="U299">
        <v>10</v>
      </c>
    </row>
    <row r="300" spans="15:21" x14ac:dyDescent="0.25">
      <c r="O300" t="s">
        <v>15</v>
      </c>
      <c r="P300">
        <v>1281</v>
      </c>
      <c r="Q300">
        <v>31</v>
      </c>
      <c r="R300">
        <v>0</v>
      </c>
      <c r="S300" t="s">
        <v>21</v>
      </c>
      <c r="T300" s="6">
        <v>0</v>
      </c>
      <c r="U300">
        <v>26</v>
      </c>
    </row>
    <row r="301" spans="15:21" x14ac:dyDescent="0.25">
      <c r="O301" t="s">
        <v>15</v>
      </c>
      <c r="P301">
        <v>1281</v>
      </c>
      <c r="Q301">
        <v>31</v>
      </c>
      <c r="R301">
        <v>4</v>
      </c>
      <c r="S301" t="s">
        <v>21</v>
      </c>
      <c r="T301" s="6">
        <v>0</v>
      </c>
      <c r="U301">
        <v>20</v>
      </c>
    </row>
    <row r="302" spans="15:21" x14ac:dyDescent="0.25">
      <c r="O302" t="s">
        <v>15</v>
      </c>
      <c r="P302">
        <v>1281</v>
      </c>
      <c r="Q302">
        <v>31</v>
      </c>
      <c r="R302">
        <v>8</v>
      </c>
      <c r="S302" t="s">
        <v>21</v>
      </c>
      <c r="T302" s="6">
        <v>0.01</v>
      </c>
      <c r="U302">
        <v>12</v>
      </c>
    </row>
    <row r="303" spans="15:21" x14ac:dyDescent="0.25">
      <c r="O303" t="s">
        <v>15</v>
      </c>
      <c r="P303">
        <v>1281</v>
      </c>
      <c r="Q303">
        <v>31</v>
      </c>
      <c r="R303">
        <v>15</v>
      </c>
      <c r="S303" t="s">
        <v>21</v>
      </c>
      <c r="T303" s="6">
        <v>0.04</v>
      </c>
      <c r="U303">
        <v>8</v>
      </c>
    </row>
    <row r="304" spans="15:21" x14ac:dyDescent="0.25">
      <c r="O304" t="s">
        <v>15</v>
      </c>
      <c r="P304">
        <v>1281</v>
      </c>
      <c r="Q304">
        <v>31</v>
      </c>
      <c r="R304">
        <v>31</v>
      </c>
      <c r="S304" t="s">
        <v>21</v>
      </c>
      <c r="T304" s="6">
        <v>7.0000000000000007E-2</v>
      </c>
      <c r="U304">
        <v>6</v>
      </c>
    </row>
    <row r="305" spans="15:21" x14ac:dyDescent="0.25">
      <c r="O305" t="s">
        <v>15</v>
      </c>
      <c r="P305">
        <v>1281</v>
      </c>
      <c r="Q305">
        <v>46</v>
      </c>
      <c r="R305">
        <v>0</v>
      </c>
      <c r="S305" t="s">
        <v>21</v>
      </c>
      <c r="T305" s="6">
        <v>0</v>
      </c>
      <c r="U305">
        <v>20</v>
      </c>
    </row>
    <row r="306" spans="15:21" x14ac:dyDescent="0.25">
      <c r="O306" t="s">
        <v>15</v>
      </c>
      <c r="P306">
        <v>1281</v>
      </c>
      <c r="Q306">
        <v>46</v>
      </c>
      <c r="R306">
        <v>4</v>
      </c>
      <c r="S306" t="s">
        <v>21</v>
      </c>
      <c r="T306" s="6">
        <v>0</v>
      </c>
      <c r="U306">
        <v>20</v>
      </c>
    </row>
    <row r="307" spans="15:21" x14ac:dyDescent="0.25">
      <c r="O307" t="s">
        <v>15</v>
      </c>
      <c r="P307">
        <v>1281</v>
      </c>
      <c r="Q307">
        <v>46</v>
      </c>
      <c r="R307">
        <v>8</v>
      </c>
      <c r="S307" t="s">
        <v>21</v>
      </c>
      <c r="T307" s="6">
        <v>0</v>
      </c>
      <c r="U307">
        <v>12</v>
      </c>
    </row>
    <row r="308" spans="15:21" x14ac:dyDescent="0.25">
      <c r="O308" t="s">
        <v>15</v>
      </c>
      <c r="P308">
        <v>1281</v>
      </c>
      <c r="Q308">
        <v>46</v>
      </c>
      <c r="R308">
        <v>15</v>
      </c>
      <c r="S308" t="s">
        <v>21</v>
      </c>
      <c r="T308" s="6">
        <v>0</v>
      </c>
      <c r="U308">
        <v>8</v>
      </c>
    </row>
    <row r="309" spans="15:21" x14ac:dyDescent="0.25">
      <c r="O309" t="s">
        <v>15</v>
      </c>
      <c r="P309">
        <v>1281</v>
      </c>
      <c r="Q309">
        <v>46</v>
      </c>
      <c r="R309">
        <v>31</v>
      </c>
      <c r="S309" t="s">
        <v>21</v>
      </c>
      <c r="T309" s="6">
        <v>0.01</v>
      </c>
      <c r="U309">
        <v>6</v>
      </c>
    </row>
    <row r="310" spans="15:21" x14ac:dyDescent="0.25">
      <c r="O310" t="s">
        <v>15</v>
      </c>
      <c r="P310">
        <v>1281</v>
      </c>
      <c r="Q310">
        <v>46</v>
      </c>
      <c r="R310">
        <v>46</v>
      </c>
      <c r="S310" t="s">
        <v>21</v>
      </c>
      <c r="T310" s="6">
        <v>0.02</v>
      </c>
      <c r="U310">
        <v>6</v>
      </c>
    </row>
    <row r="311" spans="15:21" x14ac:dyDescent="0.25">
      <c r="O311" t="s">
        <v>15</v>
      </c>
      <c r="P311">
        <v>1281</v>
      </c>
      <c r="Q311">
        <v>61</v>
      </c>
      <c r="R311">
        <v>0</v>
      </c>
      <c r="S311" t="s">
        <v>21</v>
      </c>
      <c r="T311" s="6">
        <v>0</v>
      </c>
      <c r="U311">
        <v>16</v>
      </c>
    </row>
    <row r="312" spans="15:21" x14ac:dyDescent="0.25">
      <c r="O312" t="s">
        <v>15</v>
      </c>
      <c r="P312">
        <v>1281</v>
      </c>
      <c r="Q312">
        <v>61</v>
      </c>
      <c r="R312">
        <v>4</v>
      </c>
      <c r="S312" t="s">
        <v>21</v>
      </c>
      <c r="T312" s="6">
        <v>0</v>
      </c>
      <c r="U312">
        <v>13</v>
      </c>
    </row>
    <row r="313" spans="15:21" x14ac:dyDescent="0.25">
      <c r="O313" t="s">
        <v>15</v>
      </c>
      <c r="P313">
        <v>1281</v>
      </c>
      <c r="Q313">
        <v>61</v>
      </c>
      <c r="R313">
        <v>8</v>
      </c>
      <c r="S313" t="s">
        <v>21</v>
      </c>
      <c r="T313" s="6">
        <v>0</v>
      </c>
      <c r="U313">
        <v>10</v>
      </c>
    </row>
    <row r="314" spans="15:21" x14ac:dyDescent="0.25">
      <c r="O314" t="s">
        <v>15</v>
      </c>
      <c r="P314">
        <v>1281</v>
      </c>
      <c r="Q314">
        <v>61</v>
      </c>
      <c r="R314">
        <v>15</v>
      </c>
      <c r="S314" t="s">
        <v>21</v>
      </c>
      <c r="T314" s="6">
        <v>0</v>
      </c>
      <c r="U314">
        <v>8</v>
      </c>
    </row>
    <row r="315" spans="15:21" x14ac:dyDescent="0.25">
      <c r="O315" t="s">
        <v>15</v>
      </c>
      <c r="P315">
        <v>1281</v>
      </c>
      <c r="Q315">
        <v>61</v>
      </c>
      <c r="R315">
        <v>31</v>
      </c>
      <c r="S315" t="s">
        <v>21</v>
      </c>
      <c r="T315" s="6">
        <v>0.01</v>
      </c>
      <c r="U315">
        <v>6</v>
      </c>
    </row>
    <row r="316" spans="15:21" x14ac:dyDescent="0.25">
      <c r="O316" t="s">
        <v>15</v>
      </c>
      <c r="P316">
        <v>1281</v>
      </c>
      <c r="Q316">
        <v>61</v>
      </c>
      <c r="R316">
        <v>46</v>
      </c>
      <c r="S316" t="s">
        <v>21</v>
      </c>
      <c r="T316" s="6">
        <v>0.02</v>
      </c>
      <c r="U316">
        <v>6</v>
      </c>
    </row>
    <row r="317" spans="15:21" x14ac:dyDescent="0.25">
      <c r="O317" t="s">
        <v>15</v>
      </c>
      <c r="P317">
        <v>1281</v>
      </c>
      <c r="Q317">
        <v>61</v>
      </c>
      <c r="R317">
        <v>61</v>
      </c>
      <c r="S317" t="s">
        <v>21</v>
      </c>
      <c r="T317" s="6">
        <v>0.03</v>
      </c>
      <c r="U317">
        <v>0</v>
      </c>
    </row>
    <row r="318" spans="15:21" x14ac:dyDescent="0.25">
      <c r="O318" t="s">
        <v>15</v>
      </c>
      <c r="P318">
        <v>1281</v>
      </c>
      <c r="Q318">
        <v>91</v>
      </c>
      <c r="R318">
        <v>0</v>
      </c>
      <c r="S318" t="s">
        <v>21</v>
      </c>
      <c r="T318" s="6">
        <v>0</v>
      </c>
      <c r="U318">
        <v>14</v>
      </c>
    </row>
    <row r="319" spans="15:21" x14ac:dyDescent="0.25">
      <c r="O319" t="s">
        <v>15</v>
      </c>
      <c r="P319">
        <v>1281</v>
      </c>
      <c r="Q319">
        <v>91</v>
      </c>
      <c r="R319">
        <v>4</v>
      </c>
      <c r="S319" t="s">
        <v>21</v>
      </c>
      <c r="T319" s="6">
        <v>0</v>
      </c>
      <c r="U319">
        <v>12</v>
      </c>
    </row>
    <row r="320" spans="15:21" x14ac:dyDescent="0.25">
      <c r="O320" t="s">
        <v>15</v>
      </c>
      <c r="P320">
        <v>1281</v>
      </c>
      <c r="Q320">
        <v>91</v>
      </c>
      <c r="R320">
        <v>8</v>
      </c>
      <c r="S320" t="s">
        <v>21</v>
      </c>
      <c r="T320" s="6">
        <v>0</v>
      </c>
      <c r="U320">
        <v>10</v>
      </c>
    </row>
    <row r="321" spans="15:21" x14ac:dyDescent="0.25">
      <c r="O321" t="s">
        <v>15</v>
      </c>
      <c r="P321">
        <v>1281</v>
      </c>
      <c r="Q321">
        <v>91</v>
      </c>
      <c r="R321">
        <v>15</v>
      </c>
      <c r="S321" t="s">
        <v>21</v>
      </c>
      <c r="T321" s="6">
        <v>0</v>
      </c>
      <c r="U321">
        <v>6</v>
      </c>
    </row>
    <row r="322" spans="15:21" x14ac:dyDescent="0.25">
      <c r="O322" t="s">
        <v>15</v>
      </c>
      <c r="P322">
        <v>1281</v>
      </c>
      <c r="Q322">
        <v>91</v>
      </c>
      <c r="R322">
        <v>31</v>
      </c>
      <c r="S322" t="s">
        <v>21</v>
      </c>
      <c r="T322" s="6">
        <v>0</v>
      </c>
      <c r="U322">
        <v>6</v>
      </c>
    </row>
    <row r="323" spans="15:21" x14ac:dyDescent="0.25">
      <c r="O323" t="s">
        <v>15</v>
      </c>
      <c r="P323">
        <v>1281</v>
      </c>
      <c r="Q323">
        <v>91</v>
      </c>
      <c r="R323">
        <v>46</v>
      </c>
      <c r="S323" t="s">
        <v>21</v>
      </c>
      <c r="T323" s="6">
        <v>0</v>
      </c>
      <c r="U323">
        <v>6</v>
      </c>
    </row>
    <row r="324" spans="15:21" x14ac:dyDescent="0.25">
      <c r="O324" t="s">
        <v>15</v>
      </c>
      <c r="P324">
        <v>1281</v>
      </c>
      <c r="Q324">
        <v>91</v>
      </c>
      <c r="R324">
        <v>61</v>
      </c>
      <c r="S324" t="s">
        <v>21</v>
      </c>
      <c r="T324" s="6">
        <v>0</v>
      </c>
      <c r="U324">
        <v>0</v>
      </c>
    </row>
    <row r="325" spans="15:21" x14ac:dyDescent="0.25">
      <c r="O325" t="s">
        <v>15</v>
      </c>
      <c r="P325">
        <v>1281</v>
      </c>
      <c r="Q325">
        <v>91</v>
      </c>
      <c r="R325">
        <v>91</v>
      </c>
      <c r="S325" t="s">
        <v>21</v>
      </c>
      <c r="T325" s="6">
        <v>0.01</v>
      </c>
      <c r="U325">
        <v>0</v>
      </c>
    </row>
    <row r="326" spans="15:21" x14ac:dyDescent="0.25">
      <c r="O326" t="s">
        <v>9</v>
      </c>
      <c r="P326">
        <v>1231</v>
      </c>
      <c r="Q326">
        <v>0</v>
      </c>
      <c r="R326">
        <v>0</v>
      </c>
      <c r="S326" t="s">
        <v>21</v>
      </c>
      <c r="T326" s="6">
        <v>0.01</v>
      </c>
      <c r="U326">
        <v>40</v>
      </c>
    </row>
    <row r="327" spans="15:21" x14ac:dyDescent="0.25">
      <c r="O327" t="s">
        <v>9</v>
      </c>
      <c r="P327">
        <v>1231</v>
      </c>
      <c r="Q327">
        <v>4</v>
      </c>
      <c r="R327">
        <v>0</v>
      </c>
      <c r="S327" t="s">
        <v>21</v>
      </c>
      <c r="T327" s="6">
        <v>0</v>
      </c>
      <c r="U327">
        <v>36</v>
      </c>
    </row>
    <row r="328" spans="15:21" x14ac:dyDescent="0.25">
      <c r="O328" t="s">
        <v>9</v>
      </c>
      <c r="P328">
        <v>1231</v>
      </c>
      <c r="Q328">
        <v>4</v>
      </c>
      <c r="R328">
        <v>4</v>
      </c>
      <c r="S328" t="s">
        <v>21</v>
      </c>
      <c r="T328" s="6">
        <v>0.02</v>
      </c>
      <c r="U328">
        <v>28</v>
      </c>
    </row>
    <row r="329" spans="15:21" x14ac:dyDescent="0.25">
      <c r="O329" t="s">
        <v>9</v>
      </c>
      <c r="P329">
        <v>1231</v>
      </c>
      <c r="Q329">
        <v>8</v>
      </c>
      <c r="R329">
        <v>0</v>
      </c>
      <c r="S329" t="s">
        <v>21</v>
      </c>
      <c r="T329" s="6">
        <v>0</v>
      </c>
      <c r="U329">
        <v>32</v>
      </c>
    </row>
    <row r="330" spans="15:21" x14ac:dyDescent="0.25">
      <c r="O330" t="s">
        <v>9</v>
      </c>
      <c r="P330">
        <v>1231</v>
      </c>
      <c r="Q330">
        <v>8</v>
      </c>
      <c r="R330">
        <v>4</v>
      </c>
      <c r="S330" t="s">
        <v>21</v>
      </c>
      <c r="T330" s="6">
        <v>0</v>
      </c>
      <c r="U330">
        <v>24</v>
      </c>
    </row>
    <row r="331" spans="15:21" x14ac:dyDescent="0.25">
      <c r="O331" t="s">
        <v>9</v>
      </c>
      <c r="P331">
        <v>1231</v>
      </c>
      <c r="Q331">
        <v>8</v>
      </c>
      <c r="R331">
        <v>8</v>
      </c>
      <c r="S331" t="s">
        <v>21</v>
      </c>
      <c r="T331" s="6">
        <v>0.03</v>
      </c>
      <c r="U331">
        <v>20</v>
      </c>
    </row>
    <row r="332" spans="15:21" x14ac:dyDescent="0.25">
      <c r="O332" t="s">
        <v>9</v>
      </c>
      <c r="P332">
        <v>1231</v>
      </c>
      <c r="Q332">
        <v>15</v>
      </c>
      <c r="R332">
        <v>0</v>
      </c>
      <c r="S332" t="s">
        <v>21</v>
      </c>
      <c r="T332" s="6">
        <v>0</v>
      </c>
      <c r="U332">
        <v>30</v>
      </c>
    </row>
    <row r="333" spans="15:21" x14ac:dyDescent="0.25">
      <c r="O333" t="s">
        <v>9</v>
      </c>
      <c r="P333">
        <v>1231</v>
      </c>
      <c r="Q333">
        <v>15</v>
      </c>
      <c r="R333">
        <v>4</v>
      </c>
      <c r="S333" t="s">
        <v>21</v>
      </c>
      <c r="T333" s="6">
        <v>0.01</v>
      </c>
      <c r="U333">
        <v>20</v>
      </c>
    </row>
    <row r="334" spans="15:21" x14ac:dyDescent="0.25">
      <c r="O334" t="s">
        <v>9</v>
      </c>
      <c r="P334">
        <v>1231</v>
      </c>
      <c r="Q334">
        <v>15</v>
      </c>
      <c r="R334">
        <v>8</v>
      </c>
      <c r="S334" t="s">
        <v>21</v>
      </c>
      <c r="T334" s="6">
        <v>0.03</v>
      </c>
      <c r="U334">
        <v>14</v>
      </c>
    </row>
    <row r="335" spans="15:21" x14ac:dyDescent="0.25">
      <c r="O335" t="s">
        <v>9</v>
      </c>
      <c r="P335">
        <v>1231</v>
      </c>
      <c r="Q335">
        <v>15</v>
      </c>
      <c r="R335">
        <v>15</v>
      </c>
      <c r="S335" t="s">
        <v>21</v>
      </c>
      <c r="T335" s="6">
        <v>0.05</v>
      </c>
      <c r="U335">
        <v>10</v>
      </c>
    </row>
    <row r="336" spans="15:21" x14ac:dyDescent="0.25">
      <c r="O336" t="s">
        <v>9</v>
      </c>
      <c r="P336">
        <v>1231</v>
      </c>
      <c r="Q336">
        <v>31</v>
      </c>
      <c r="R336">
        <v>0</v>
      </c>
      <c r="S336" t="s">
        <v>21</v>
      </c>
      <c r="T336" s="6">
        <v>0</v>
      </c>
      <c r="U336">
        <v>26</v>
      </c>
    </row>
    <row r="337" spans="15:21" x14ac:dyDescent="0.25">
      <c r="O337" t="s">
        <v>9</v>
      </c>
      <c r="P337">
        <v>1231</v>
      </c>
      <c r="Q337">
        <v>31</v>
      </c>
      <c r="R337">
        <v>4</v>
      </c>
      <c r="S337" t="s">
        <v>21</v>
      </c>
      <c r="T337" s="6">
        <v>0</v>
      </c>
      <c r="U337">
        <v>20</v>
      </c>
    </row>
    <row r="338" spans="15:21" x14ac:dyDescent="0.25">
      <c r="O338" t="s">
        <v>9</v>
      </c>
      <c r="P338">
        <v>1231</v>
      </c>
      <c r="Q338">
        <v>31</v>
      </c>
      <c r="R338">
        <v>8</v>
      </c>
      <c r="S338" t="s">
        <v>21</v>
      </c>
      <c r="T338" s="6">
        <v>0.01</v>
      </c>
      <c r="U338">
        <v>12</v>
      </c>
    </row>
    <row r="339" spans="15:21" x14ac:dyDescent="0.25">
      <c r="O339" t="s">
        <v>9</v>
      </c>
      <c r="P339">
        <v>1231</v>
      </c>
      <c r="Q339">
        <v>31</v>
      </c>
      <c r="R339">
        <v>15</v>
      </c>
      <c r="S339" t="s">
        <v>21</v>
      </c>
      <c r="T339" s="6">
        <v>0.04</v>
      </c>
      <c r="U339">
        <v>8</v>
      </c>
    </row>
    <row r="340" spans="15:21" x14ac:dyDescent="0.25">
      <c r="O340" t="s">
        <v>9</v>
      </c>
      <c r="P340">
        <v>1231</v>
      </c>
      <c r="Q340">
        <v>31</v>
      </c>
      <c r="R340">
        <v>31</v>
      </c>
      <c r="S340" t="s">
        <v>21</v>
      </c>
      <c r="T340" s="6">
        <v>7.0000000000000007E-2</v>
      </c>
      <c r="U340">
        <v>6</v>
      </c>
    </row>
    <row r="341" spans="15:21" x14ac:dyDescent="0.25">
      <c r="O341" t="s">
        <v>9</v>
      </c>
      <c r="P341">
        <v>1231</v>
      </c>
      <c r="Q341">
        <v>46</v>
      </c>
      <c r="R341">
        <v>0</v>
      </c>
      <c r="S341" t="s">
        <v>21</v>
      </c>
      <c r="T341" s="6">
        <v>0</v>
      </c>
      <c r="U341">
        <v>20</v>
      </c>
    </row>
    <row r="342" spans="15:21" x14ac:dyDescent="0.25">
      <c r="O342" t="s">
        <v>9</v>
      </c>
      <c r="P342">
        <v>1231</v>
      </c>
      <c r="Q342">
        <v>46</v>
      </c>
      <c r="R342">
        <v>4</v>
      </c>
      <c r="S342" t="s">
        <v>21</v>
      </c>
      <c r="T342" s="6">
        <v>0</v>
      </c>
      <c r="U342">
        <v>20</v>
      </c>
    </row>
    <row r="343" spans="15:21" x14ac:dyDescent="0.25">
      <c r="O343" t="s">
        <v>9</v>
      </c>
      <c r="P343">
        <v>1231</v>
      </c>
      <c r="Q343">
        <v>46</v>
      </c>
      <c r="R343">
        <v>8</v>
      </c>
      <c r="S343" t="s">
        <v>21</v>
      </c>
      <c r="T343" s="6">
        <v>0</v>
      </c>
      <c r="U343">
        <v>12</v>
      </c>
    </row>
    <row r="344" spans="15:21" x14ac:dyDescent="0.25">
      <c r="O344" t="s">
        <v>9</v>
      </c>
      <c r="P344">
        <v>1231</v>
      </c>
      <c r="Q344">
        <v>46</v>
      </c>
      <c r="R344">
        <v>15</v>
      </c>
      <c r="S344" t="s">
        <v>21</v>
      </c>
      <c r="T344" s="6">
        <v>0</v>
      </c>
      <c r="U344">
        <v>8</v>
      </c>
    </row>
    <row r="345" spans="15:21" x14ac:dyDescent="0.25">
      <c r="O345" t="s">
        <v>9</v>
      </c>
      <c r="P345">
        <v>1231</v>
      </c>
      <c r="Q345">
        <v>46</v>
      </c>
      <c r="R345">
        <v>31</v>
      </c>
      <c r="S345" t="s">
        <v>21</v>
      </c>
      <c r="T345" s="6">
        <v>0.01</v>
      </c>
      <c r="U345">
        <v>6</v>
      </c>
    </row>
    <row r="346" spans="15:21" x14ac:dyDescent="0.25">
      <c r="O346" t="s">
        <v>9</v>
      </c>
      <c r="P346">
        <v>1231</v>
      </c>
      <c r="Q346">
        <v>46</v>
      </c>
      <c r="R346">
        <v>46</v>
      </c>
      <c r="S346" t="s">
        <v>21</v>
      </c>
      <c r="T346" s="6">
        <v>0.02</v>
      </c>
      <c r="U346">
        <v>6</v>
      </c>
    </row>
    <row r="347" spans="15:21" x14ac:dyDescent="0.25">
      <c r="O347" t="s">
        <v>9</v>
      </c>
      <c r="P347">
        <v>1231</v>
      </c>
      <c r="Q347">
        <v>61</v>
      </c>
      <c r="R347">
        <v>0</v>
      </c>
      <c r="S347" t="s">
        <v>21</v>
      </c>
      <c r="T347" s="6">
        <v>0</v>
      </c>
      <c r="U347">
        <v>16</v>
      </c>
    </row>
    <row r="348" spans="15:21" x14ac:dyDescent="0.25">
      <c r="O348" t="s">
        <v>9</v>
      </c>
      <c r="P348">
        <v>1231</v>
      </c>
      <c r="Q348">
        <v>61</v>
      </c>
      <c r="R348">
        <v>4</v>
      </c>
      <c r="S348" t="s">
        <v>21</v>
      </c>
      <c r="T348" s="6">
        <v>0</v>
      </c>
      <c r="U348">
        <v>13</v>
      </c>
    </row>
    <row r="349" spans="15:21" x14ac:dyDescent="0.25">
      <c r="O349" t="s">
        <v>9</v>
      </c>
      <c r="P349">
        <v>1231</v>
      </c>
      <c r="Q349">
        <v>61</v>
      </c>
      <c r="R349">
        <v>8</v>
      </c>
      <c r="S349" t="s">
        <v>21</v>
      </c>
      <c r="T349" s="6">
        <v>0</v>
      </c>
      <c r="U349">
        <v>10</v>
      </c>
    </row>
    <row r="350" spans="15:21" x14ac:dyDescent="0.25">
      <c r="O350" t="s">
        <v>9</v>
      </c>
      <c r="P350">
        <v>1231</v>
      </c>
      <c r="Q350">
        <v>61</v>
      </c>
      <c r="R350">
        <v>15</v>
      </c>
      <c r="S350" t="s">
        <v>21</v>
      </c>
      <c r="T350" s="6">
        <v>0</v>
      </c>
      <c r="U350">
        <v>8</v>
      </c>
    </row>
    <row r="351" spans="15:21" x14ac:dyDescent="0.25">
      <c r="O351" t="s">
        <v>9</v>
      </c>
      <c r="P351">
        <v>1231</v>
      </c>
      <c r="Q351">
        <v>61</v>
      </c>
      <c r="R351">
        <v>31</v>
      </c>
      <c r="S351" t="s">
        <v>21</v>
      </c>
      <c r="T351" s="6">
        <v>0.01</v>
      </c>
      <c r="U351">
        <v>6</v>
      </c>
    </row>
    <row r="352" spans="15:21" x14ac:dyDescent="0.25">
      <c r="O352" t="s">
        <v>9</v>
      </c>
      <c r="P352">
        <v>1231</v>
      </c>
      <c r="Q352">
        <v>61</v>
      </c>
      <c r="R352">
        <v>46</v>
      </c>
      <c r="S352" t="s">
        <v>21</v>
      </c>
      <c r="T352" s="6">
        <v>0.02</v>
      </c>
      <c r="U352">
        <v>6</v>
      </c>
    </row>
    <row r="353" spans="15:21" x14ac:dyDescent="0.25">
      <c r="O353" t="s">
        <v>9</v>
      </c>
      <c r="P353">
        <v>1231</v>
      </c>
      <c r="Q353">
        <v>61</v>
      </c>
      <c r="R353">
        <v>61</v>
      </c>
      <c r="S353" t="s">
        <v>21</v>
      </c>
      <c r="T353" s="6">
        <v>0.03</v>
      </c>
      <c r="U353">
        <v>0</v>
      </c>
    </row>
    <row r="354" spans="15:21" x14ac:dyDescent="0.25">
      <c r="O354" t="s">
        <v>9</v>
      </c>
      <c r="P354">
        <v>1231</v>
      </c>
      <c r="Q354">
        <v>91</v>
      </c>
      <c r="R354">
        <v>0</v>
      </c>
      <c r="S354" t="s">
        <v>21</v>
      </c>
      <c r="T354" s="6">
        <v>0</v>
      </c>
      <c r="U354">
        <v>14</v>
      </c>
    </row>
    <row r="355" spans="15:21" x14ac:dyDescent="0.25">
      <c r="O355" t="s">
        <v>9</v>
      </c>
      <c r="P355">
        <v>1231</v>
      </c>
      <c r="Q355">
        <v>91</v>
      </c>
      <c r="R355">
        <v>4</v>
      </c>
      <c r="S355" t="s">
        <v>21</v>
      </c>
      <c r="T355" s="6">
        <v>0</v>
      </c>
      <c r="U355">
        <v>12</v>
      </c>
    </row>
    <row r="356" spans="15:21" x14ac:dyDescent="0.25">
      <c r="O356" t="s">
        <v>9</v>
      </c>
      <c r="P356">
        <v>1231</v>
      </c>
      <c r="Q356">
        <v>91</v>
      </c>
      <c r="R356">
        <v>8</v>
      </c>
      <c r="S356" t="s">
        <v>21</v>
      </c>
      <c r="T356" s="6">
        <v>0</v>
      </c>
      <c r="U356">
        <v>10</v>
      </c>
    </row>
    <row r="357" spans="15:21" x14ac:dyDescent="0.25">
      <c r="O357" t="s">
        <v>9</v>
      </c>
      <c r="P357">
        <v>1231</v>
      </c>
      <c r="Q357">
        <v>91</v>
      </c>
      <c r="R357">
        <v>15</v>
      </c>
      <c r="S357" t="s">
        <v>21</v>
      </c>
      <c r="T357" s="6">
        <v>0</v>
      </c>
      <c r="U357">
        <v>6</v>
      </c>
    </row>
    <row r="358" spans="15:21" x14ac:dyDescent="0.25">
      <c r="O358" t="s">
        <v>9</v>
      </c>
      <c r="P358">
        <v>1231</v>
      </c>
      <c r="Q358">
        <v>91</v>
      </c>
      <c r="R358">
        <v>31</v>
      </c>
      <c r="S358" t="s">
        <v>21</v>
      </c>
      <c r="T358" s="6">
        <v>0</v>
      </c>
      <c r="U358">
        <v>6</v>
      </c>
    </row>
    <row r="359" spans="15:21" x14ac:dyDescent="0.25">
      <c r="O359" t="s">
        <v>9</v>
      </c>
      <c r="P359">
        <v>1231</v>
      </c>
      <c r="Q359">
        <v>91</v>
      </c>
      <c r="R359">
        <v>46</v>
      </c>
      <c r="S359" t="s">
        <v>21</v>
      </c>
      <c r="T359" s="6">
        <v>0</v>
      </c>
      <c r="U359">
        <v>6</v>
      </c>
    </row>
    <row r="360" spans="15:21" x14ac:dyDescent="0.25">
      <c r="O360" t="s">
        <v>9</v>
      </c>
      <c r="P360">
        <v>1231</v>
      </c>
      <c r="Q360">
        <v>91</v>
      </c>
      <c r="R360">
        <v>61</v>
      </c>
      <c r="S360" t="s">
        <v>21</v>
      </c>
      <c r="T360" s="6">
        <v>0</v>
      </c>
      <c r="U360">
        <v>0</v>
      </c>
    </row>
    <row r="361" spans="15:21" x14ac:dyDescent="0.25">
      <c r="O361" t="s">
        <v>9</v>
      </c>
      <c r="P361">
        <v>1231</v>
      </c>
      <c r="Q361">
        <v>91</v>
      </c>
      <c r="R361">
        <v>91</v>
      </c>
      <c r="S361" t="s">
        <v>21</v>
      </c>
      <c r="T361" s="6">
        <v>0.01</v>
      </c>
      <c r="U361">
        <v>0</v>
      </c>
    </row>
    <row r="362" spans="15:21" x14ac:dyDescent="0.25">
      <c r="O362" t="s">
        <v>9</v>
      </c>
      <c r="P362">
        <v>1241</v>
      </c>
      <c r="Q362">
        <v>0</v>
      </c>
      <c r="R362">
        <v>0</v>
      </c>
      <c r="S362" t="s">
        <v>21</v>
      </c>
      <c r="T362" s="6">
        <v>0.01</v>
      </c>
      <c r="U362">
        <v>40</v>
      </c>
    </row>
    <row r="363" spans="15:21" x14ac:dyDescent="0.25">
      <c r="O363" t="s">
        <v>9</v>
      </c>
      <c r="P363">
        <v>1241</v>
      </c>
      <c r="Q363">
        <v>4</v>
      </c>
      <c r="R363">
        <v>0</v>
      </c>
      <c r="S363" t="s">
        <v>21</v>
      </c>
      <c r="T363" s="6">
        <v>0</v>
      </c>
      <c r="U363">
        <v>36</v>
      </c>
    </row>
    <row r="364" spans="15:21" x14ac:dyDescent="0.25">
      <c r="O364" t="s">
        <v>9</v>
      </c>
      <c r="P364">
        <v>1241</v>
      </c>
      <c r="Q364">
        <v>4</v>
      </c>
      <c r="R364">
        <v>4</v>
      </c>
      <c r="S364" t="s">
        <v>21</v>
      </c>
      <c r="T364" s="6">
        <v>0.02</v>
      </c>
      <c r="U364">
        <v>28</v>
      </c>
    </row>
    <row r="365" spans="15:21" x14ac:dyDescent="0.25">
      <c r="O365" t="s">
        <v>9</v>
      </c>
      <c r="P365">
        <v>1241</v>
      </c>
      <c r="Q365">
        <v>8</v>
      </c>
      <c r="R365">
        <v>0</v>
      </c>
      <c r="S365" t="s">
        <v>21</v>
      </c>
      <c r="T365" s="6">
        <v>0</v>
      </c>
      <c r="U365">
        <v>32</v>
      </c>
    </row>
    <row r="366" spans="15:21" x14ac:dyDescent="0.25">
      <c r="O366" t="s">
        <v>9</v>
      </c>
      <c r="P366">
        <v>1241</v>
      </c>
      <c r="Q366">
        <v>8</v>
      </c>
      <c r="R366">
        <v>4</v>
      </c>
      <c r="S366" t="s">
        <v>21</v>
      </c>
      <c r="T366" s="6">
        <v>0</v>
      </c>
      <c r="U366">
        <v>24</v>
      </c>
    </row>
    <row r="367" spans="15:21" x14ac:dyDescent="0.25">
      <c r="O367" t="s">
        <v>9</v>
      </c>
      <c r="P367">
        <v>1241</v>
      </c>
      <c r="Q367">
        <v>8</v>
      </c>
      <c r="R367">
        <v>8</v>
      </c>
      <c r="S367" t="s">
        <v>21</v>
      </c>
      <c r="T367" s="6">
        <v>0.03</v>
      </c>
      <c r="U367">
        <v>20</v>
      </c>
    </row>
    <row r="368" spans="15:21" x14ac:dyDescent="0.25">
      <c r="O368" t="s">
        <v>9</v>
      </c>
      <c r="P368">
        <v>1241</v>
      </c>
      <c r="Q368">
        <v>15</v>
      </c>
      <c r="R368">
        <v>0</v>
      </c>
      <c r="S368" t="s">
        <v>21</v>
      </c>
      <c r="T368" s="6">
        <v>0</v>
      </c>
      <c r="U368">
        <v>30</v>
      </c>
    </row>
    <row r="369" spans="15:21" x14ac:dyDescent="0.25">
      <c r="O369" t="s">
        <v>9</v>
      </c>
      <c r="P369">
        <v>1241</v>
      </c>
      <c r="Q369">
        <v>15</v>
      </c>
      <c r="R369">
        <v>4</v>
      </c>
      <c r="S369" t="s">
        <v>21</v>
      </c>
      <c r="T369" s="6">
        <v>0.01</v>
      </c>
      <c r="U369">
        <v>20</v>
      </c>
    </row>
    <row r="370" spans="15:21" x14ac:dyDescent="0.25">
      <c r="O370" t="s">
        <v>9</v>
      </c>
      <c r="P370">
        <v>1241</v>
      </c>
      <c r="Q370">
        <v>15</v>
      </c>
      <c r="R370">
        <v>8</v>
      </c>
      <c r="S370" t="s">
        <v>21</v>
      </c>
      <c r="T370" s="6">
        <v>0.03</v>
      </c>
      <c r="U370">
        <v>14</v>
      </c>
    </row>
    <row r="371" spans="15:21" x14ac:dyDescent="0.25">
      <c r="O371" t="s">
        <v>9</v>
      </c>
      <c r="P371">
        <v>1241</v>
      </c>
      <c r="Q371">
        <v>15</v>
      </c>
      <c r="R371">
        <v>15</v>
      </c>
      <c r="S371" t="s">
        <v>21</v>
      </c>
      <c r="T371" s="6">
        <v>0.05</v>
      </c>
      <c r="U371">
        <v>10</v>
      </c>
    </row>
    <row r="372" spans="15:21" x14ac:dyDescent="0.25">
      <c r="O372" t="s">
        <v>9</v>
      </c>
      <c r="P372">
        <v>1241</v>
      </c>
      <c r="Q372">
        <v>31</v>
      </c>
      <c r="R372">
        <v>0</v>
      </c>
      <c r="S372" t="s">
        <v>21</v>
      </c>
      <c r="T372" s="6">
        <v>0</v>
      </c>
      <c r="U372">
        <v>26</v>
      </c>
    </row>
    <row r="373" spans="15:21" x14ac:dyDescent="0.25">
      <c r="O373" t="s">
        <v>9</v>
      </c>
      <c r="P373">
        <v>1241</v>
      </c>
      <c r="Q373">
        <v>31</v>
      </c>
      <c r="R373">
        <v>4</v>
      </c>
      <c r="S373" t="s">
        <v>21</v>
      </c>
      <c r="T373" s="6">
        <v>0</v>
      </c>
      <c r="U373">
        <v>20</v>
      </c>
    </row>
    <row r="374" spans="15:21" x14ac:dyDescent="0.25">
      <c r="O374" t="s">
        <v>9</v>
      </c>
      <c r="P374">
        <v>1241</v>
      </c>
      <c r="Q374">
        <v>31</v>
      </c>
      <c r="R374">
        <v>8</v>
      </c>
      <c r="S374" t="s">
        <v>21</v>
      </c>
      <c r="T374" s="6">
        <v>0.01</v>
      </c>
      <c r="U374">
        <v>12</v>
      </c>
    </row>
    <row r="375" spans="15:21" x14ac:dyDescent="0.25">
      <c r="O375" t="s">
        <v>9</v>
      </c>
      <c r="P375">
        <v>1241</v>
      </c>
      <c r="Q375">
        <v>31</v>
      </c>
      <c r="R375">
        <v>15</v>
      </c>
      <c r="S375" t="s">
        <v>21</v>
      </c>
      <c r="T375" s="6">
        <v>0.04</v>
      </c>
      <c r="U375">
        <v>8</v>
      </c>
    </row>
    <row r="376" spans="15:21" x14ac:dyDescent="0.25">
      <c r="O376" t="s">
        <v>9</v>
      </c>
      <c r="P376">
        <v>1241</v>
      </c>
      <c r="Q376">
        <v>31</v>
      </c>
      <c r="R376">
        <v>31</v>
      </c>
      <c r="S376" t="s">
        <v>21</v>
      </c>
      <c r="T376" s="6">
        <v>7.0000000000000007E-2</v>
      </c>
      <c r="U376">
        <v>6</v>
      </c>
    </row>
    <row r="377" spans="15:21" x14ac:dyDescent="0.25">
      <c r="O377" t="s">
        <v>9</v>
      </c>
      <c r="P377">
        <v>1241</v>
      </c>
      <c r="Q377">
        <v>46</v>
      </c>
      <c r="R377">
        <v>0</v>
      </c>
      <c r="S377" t="s">
        <v>21</v>
      </c>
      <c r="T377" s="6">
        <v>0</v>
      </c>
      <c r="U377">
        <v>20</v>
      </c>
    </row>
    <row r="378" spans="15:21" x14ac:dyDescent="0.25">
      <c r="O378" t="s">
        <v>9</v>
      </c>
      <c r="P378">
        <v>1241</v>
      </c>
      <c r="Q378">
        <v>46</v>
      </c>
      <c r="R378">
        <v>4</v>
      </c>
      <c r="S378" t="s">
        <v>21</v>
      </c>
      <c r="T378" s="6">
        <v>0</v>
      </c>
      <c r="U378">
        <v>20</v>
      </c>
    </row>
    <row r="379" spans="15:21" x14ac:dyDescent="0.25">
      <c r="O379" t="s">
        <v>9</v>
      </c>
      <c r="P379">
        <v>1241</v>
      </c>
      <c r="Q379">
        <v>46</v>
      </c>
      <c r="R379">
        <v>8</v>
      </c>
      <c r="S379" t="s">
        <v>21</v>
      </c>
      <c r="T379" s="6">
        <v>0</v>
      </c>
      <c r="U379">
        <v>12</v>
      </c>
    </row>
    <row r="380" spans="15:21" x14ac:dyDescent="0.25">
      <c r="O380" t="s">
        <v>9</v>
      </c>
      <c r="P380">
        <v>1241</v>
      </c>
      <c r="Q380">
        <v>46</v>
      </c>
      <c r="R380">
        <v>15</v>
      </c>
      <c r="S380" t="s">
        <v>21</v>
      </c>
      <c r="T380" s="6">
        <v>0</v>
      </c>
      <c r="U380">
        <v>8</v>
      </c>
    </row>
    <row r="381" spans="15:21" x14ac:dyDescent="0.25">
      <c r="O381" t="s">
        <v>9</v>
      </c>
      <c r="P381">
        <v>1241</v>
      </c>
      <c r="Q381">
        <v>46</v>
      </c>
      <c r="R381">
        <v>31</v>
      </c>
      <c r="S381" t="s">
        <v>21</v>
      </c>
      <c r="T381" s="6">
        <v>0.01</v>
      </c>
      <c r="U381">
        <v>6</v>
      </c>
    </row>
    <row r="382" spans="15:21" x14ac:dyDescent="0.25">
      <c r="O382" t="s">
        <v>9</v>
      </c>
      <c r="P382">
        <v>1241</v>
      </c>
      <c r="Q382">
        <v>46</v>
      </c>
      <c r="R382">
        <v>46</v>
      </c>
      <c r="S382" t="s">
        <v>21</v>
      </c>
      <c r="T382" s="6">
        <v>0.02</v>
      </c>
      <c r="U382">
        <v>6</v>
      </c>
    </row>
    <row r="383" spans="15:21" x14ac:dyDescent="0.25">
      <c r="O383" t="s">
        <v>9</v>
      </c>
      <c r="P383">
        <v>1241</v>
      </c>
      <c r="Q383">
        <v>61</v>
      </c>
      <c r="R383">
        <v>0</v>
      </c>
      <c r="S383" t="s">
        <v>21</v>
      </c>
      <c r="T383" s="6">
        <v>0</v>
      </c>
      <c r="U383">
        <v>16</v>
      </c>
    </row>
    <row r="384" spans="15:21" x14ac:dyDescent="0.25">
      <c r="O384" t="s">
        <v>9</v>
      </c>
      <c r="P384">
        <v>1241</v>
      </c>
      <c r="Q384">
        <v>61</v>
      </c>
      <c r="R384">
        <v>4</v>
      </c>
      <c r="S384" t="s">
        <v>21</v>
      </c>
      <c r="T384" s="6">
        <v>0</v>
      </c>
      <c r="U384">
        <v>13</v>
      </c>
    </row>
    <row r="385" spans="15:21" x14ac:dyDescent="0.25">
      <c r="O385" t="s">
        <v>9</v>
      </c>
      <c r="P385">
        <v>1241</v>
      </c>
      <c r="Q385">
        <v>61</v>
      </c>
      <c r="R385">
        <v>8</v>
      </c>
      <c r="S385" t="s">
        <v>21</v>
      </c>
      <c r="T385" s="6">
        <v>0</v>
      </c>
      <c r="U385">
        <v>10</v>
      </c>
    </row>
    <row r="386" spans="15:21" x14ac:dyDescent="0.25">
      <c r="O386" t="s">
        <v>9</v>
      </c>
      <c r="P386">
        <v>1241</v>
      </c>
      <c r="Q386">
        <v>61</v>
      </c>
      <c r="R386">
        <v>15</v>
      </c>
      <c r="S386" t="s">
        <v>21</v>
      </c>
      <c r="T386" s="6">
        <v>0</v>
      </c>
      <c r="U386">
        <v>8</v>
      </c>
    </row>
    <row r="387" spans="15:21" x14ac:dyDescent="0.25">
      <c r="O387" t="s">
        <v>9</v>
      </c>
      <c r="P387">
        <v>1241</v>
      </c>
      <c r="Q387">
        <v>61</v>
      </c>
      <c r="R387">
        <v>31</v>
      </c>
      <c r="S387" t="s">
        <v>21</v>
      </c>
      <c r="T387" s="6">
        <v>0.01</v>
      </c>
      <c r="U387">
        <v>6</v>
      </c>
    </row>
    <row r="388" spans="15:21" x14ac:dyDescent="0.25">
      <c r="O388" t="s">
        <v>9</v>
      </c>
      <c r="P388">
        <v>1241</v>
      </c>
      <c r="Q388">
        <v>61</v>
      </c>
      <c r="R388">
        <v>46</v>
      </c>
      <c r="S388" t="s">
        <v>21</v>
      </c>
      <c r="T388" s="6">
        <v>0.02</v>
      </c>
      <c r="U388">
        <v>6</v>
      </c>
    </row>
    <row r="389" spans="15:21" x14ac:dyDescent="0.25">
      <c r="O389" t="s">
        <v>9</v>
      </c>
      <c r="P389">
        <v>1241</v>
      </c>
      <c r="Q389">
        <v>61</v>
      </c>
      <c r="R389">
        <v>61</v>
      </c>
      <c r="S389" t="s">
        <v>21</v>
      </c>
      <c r="T389" s="6">
        <v>0.03</v>
      </c>
      <c r="U389">
        <v>0</v>
      </c>
    </row>
    <row r="390" spans="15:21" x14ac:dyDescent="0.25">
      <c r="O390" t="s">
        <v>9</v>
      </c>
      <c r="P390">
        <v>1241</v>
      </c>
      <c r="Q390">
        <v>91</v>
      </c>
      <c r="R390">
        <v>0</v>
      </c>
      <c r="S390" t="s">
        <v>21</v>
      </c>
      <c r="T390" s="6">
        <v>0</v>
      </c>
      <c r="U390">
        <v>14</v>
      </c>
    </row>
    <row r="391" spans="15:21" x14ac:dyDescent="0.25">
      <c r="O391" t="s">
        <v>9</v>
      </c>
      <c r="P391">
        <v>1241</v>
      </c>
      <c r="Q391">
        <v>91</v>
      </c>
      <c r="R391">
        <v>4</v>
      </c>
      <c r="S391" t="s">
        <v>21</v>
      </c>
      <c r="T391" s="6">
        <v>0</v>
      </c>
      <c r="U391">
        <v>12</v>
      </c>
    </row>
    <row r="392" spans="15:21" x14ac:dyDescent="0.25">
      <c r="O392" t="s">
        <v>9</v>
      </c>
      <c r="P392">
        <v>1241</v>
      </c>
      <c r="Q392">
        <v>91</v>
      </c>
      <c r="R392">
        <v>8</v>
      </c>
      <c r="S392" t="s">
        <v>21</v>
      </c>
      <c r="T392" s="6">
        <v>0</v>
      </c>
      <c r="U392">
        <v>10</v>
      </c>
    </row>
    <row r="393" spans="15:21" x14ac:dyDescent="0.25">
      <c r="O393" t="s">
        <v>9</v>
      </c>
      <c r="P393">
        <v>1241</v>
      </c>
      <c r="Q393">
        <v>91</v>
      </c>
      <c r="R393">
        <v>15</v>
      </c>
      <c r="S393" t="s">
        <v>21</v>
      </c>
      <c r="T393" s="6">
        <v>0</v>
      </c>
      <c r="U393">
        <v>6</v>
      </c>
    </row>
    <row r="394" spans="15:21" x14ac:dyDescent="0.25">
      <c r="O394" t="s">
        <v>9</v>
      </c>
      <c r="P394">
        <v>1241</v>
      </c>
      <c r="Q394">
        <v>91</v>
      </c>
      <c r="R394">
        <v>31</v>
      </c>
      <c r="S394" t="s">
        <v>21</v>
      </c>
      <c r="T394" s="6">
        <v>0</v>
      </c>
      <c r="U394">
        <v>6</v>
      </c>
    </row>
    <row r="395" spans="15:21" x14ac:dyDescent="0.25">
      <c r="O395" t="s">
        <v>9</v>
      </c>
      <c r="P395">
        <v>1241</v>
      </c>
      <c r="Q395">
        <v>91</v>
      </c>
      <c r="R395">
        <v>46</v>
      </c>
      <c r="S395" t="s">
        <v>21</v>
      </c>
      <c r="T395" s="6">
        <v>0</v>
      </c>
      <c r="U395">
        <v>6</v>
      </c>
    </row>
    <row r="396" spans="15:21" x14ac:dyDescent="0.25">
      <c r="O396" t="s">
        <v>9</v>
      </c>
      <c r="P396">
        <v>1241</v>
      </c>
      <c r="Q396">
        <v>91</v>
      </c>
      <c r="R396">
        <v>61</v>
      </c>
      <c r="S396" t="s">
        <v>21</v>
      </c>
      <c r="T396" s="6">
        <v>0</v>
      </c>
      <c r="U396">
        <v>0</v>
      </c>
    </row>
    <row r="397" spans="15:21" x14ac:dyDescent="0.25">
      <c r="O397" t="s">
        <v>9</v>
      </c>
      <c r="P397">
        <v>1241</v>
      </c>
      <c r="Q397">
        <v>91</v>
      </c>
      <c r="R397">
        <v>91</v>
      </c>
      <c r="S397" t="s">
        <v>21</v>
      </c>
      <c r="T397" s="6">
        <v>0.01</v>
      </c>
      <c r="U397">
        <v>0</v>
      </c>
    </row>
    <row r="398" spans="15:21" x14ac:dyDescent="0.25">
      <c r="O398" t="s">
        <v>9</v>
      </c>
      <c r="P398">
        <v>1251</v>
      </c>
      <c r="Q398">
        <v>0</v>
      </c>
      <c r="R398">
        <v>0</v>
      </c>
      <c r="S398" t="s">
        <v>21</v>
      </c>
      <c r="T398" s="6">
        <v>0.01</v>
      </c>
      <c r="U398">
        <v>40</v>
      </c>
    </row>
    <row r="399" spans="15:21" x14ac:dyDescent="0.25">
      <c r="O399" t="s">
        <v>9</v>
      </c>
      <c r="P399">
        <v>1251</v>
      </c>
      <c r="Q399">
        <v>4</v>
      </c>
      <c r="R399">
        <v>0</v>
      </c>
      <c r="S399" t="s">
        <v>21</v>
      </c>
      <c r="T399" s="6">
        <v>0</v>
      </c>
      <c r="U399">
        <v>36</v>
      </c>
    </row>
    <row r="400" spans="15:21" x14ac:dyDescent="0.25">
      <c r="O400" t="s">
        <v>9</v>
      </c>
      <c r="P400">
        <v>1251</v>
      </c>
      <c r="Q400">
        <v>4</v>
      </c>
      <c r="R400">
        <v>4</v>
      </c>
      <c r="S400" t="s">
        <v>21</v>
      </c>
      <c r="T400" s="6">
        <v>0.02</v>
      </c>
      <c r="U400">
        <v>28</v>
      </c>
    </row>
    <row r="401" spans="15:21" x14ac:dyDescent="0.25">
      <c r="O401" t="s">
        <v>9</v>
      </c>
      <c r="P401">
        <v>1251</v>
      </c>
      <c r="Q401">
        <v>8</v>
      </c>
      <c r="R401">
        <v>0</v>
      </c>
      <c r="S401" t="s">
        <v>21</v>
      </c>
      <c r="T401" s="6">
        <v>0</v>
      </c>
      <c r="U401">
        <v>32</v>
      </c>
    </row>
    <row r="402" spans="15:21" x14ac:dyDescent="0.25">
      <c r="O402" t="s">
        <v>9</v>
      </c>
      <c r="P402">
        <v>1251</v>
      </c>
      <c r="Q402">
        <v>8</v>
      </c>
      <c r="R402">
        <v>4</v>
      </c>
      <c r="S402" t="s">
        <v>21</v>
      </c>
      <c r="T402" s="6">
        <v>0</v>
      </c>
      <c r="U402">
        <v>24</v>
      </c>
    </row>
    <row r="403" spans="15:21" x14ac:dyDescent="0.25">
      <c r="O403" t="s">
        <v>9</v>
      </c>
      <c r="P403">
        <v>1251</v>
      </c>
      <c r="Q403">
        <v>8</v>
      </c>
      <c r="R403">
        <v>8</v>
      </c>
      <c r="S403" t="s">
        <v>21</v>
      </c>
      <c r="T403" s="6">
        <v>0.03</v>
      </c>
      <c r="U403">
        <v>20</v>
      </c>
    </row>
    <row r="404" spans="15:21" x14ac:dyDescent="0.25">
      <c r="O404" t="s">
        <v>9</v>
      </c>
      <c r="P404">
        <v>1251</v>
      </c>
      <c r="Q404">
        <v>15</v>
      </c>
      <c r="R404">
        <v>0</v>
      </c>
      <c r="S404" t="s">
        <v>21</v>
      </c>
      <c r="T404" s="6">
        <v>0</v>
      </c>
      <c r="U404">
        <v>30</v>
      </c>
    </row>
    <row r="405" spans="15:21" x14ac:dyDescent="0.25">
      <c r="O405" t="s">
        <v>9</v>
      </c>
      <c r="P405">
        <v>1251</v>
      </c>
      <c r="Q405">
        <v>15</v>
      </c>
      <c r="R405">
        <v>4</v>
      </c>
      <c r="S405" t="s">
        <v>21</v>
      </c>
      <c r="T405" s="6">
        <v>0.01</v>
      </c>
      <c r="U405">
        <v>20</v>
      </c>
    </row>
    <row r="406" spans="15:21" x14ac:dyDescent="0.25">
      <c r="O406" t="s">
        <v>9</v>
      </c>
      <c r="P406">
        <v>1251</v>
      </c>
      <c r="Q406">
        <v>15</v>
      </c>
      <c r="R406">
        <v>8</v>
      </c>
      <c r="S406" t="s">
        <v>21</v>
      </c>
      <c r="T406" s="6">
        <v>0.03</v>
      </c>
      <c r="U406">
        <v>14</v>
      </c>
    </row>
    <row r="407" spans="15:21" x14ac:dyDescent="0.25">
      <c r="O407" t="s">
        <v>9</v>
      </c>
      <c r="P407">
        <v>1251</v>
      </c>
      <c r="Q407">
        <v>15</v>
      </c>
      <c r="R407">
        <v>15</v>
      </c>
      <c r="S407" t="s">
        <v>21</v>
      </c>
      <c r="T407" s="6">
        <v>0.05</v>
      </c>
      <c r="U407">
        <v>10</v>
      </c>
    </row>
    <row r="408" spans="15:21" x14ac:dyDescent="0.25">
      <c r="O408" t="s">
        <v>9</v>
      </c>
      <c r="P408">
        <v>1251</v>
      </c>
      <c r="Q408">
        <v>31</v>
      </c>
      <c r="R408">
        <v>0</v>
      </c>
      <c r="S408" t="s">
        <v>21</v>
      </c>
      <c r="T408" s="6">
        <v>0</v>
      </c>
      <c r="U408">
        <v>26</v>
      </c>
    </row>
    <row r="409" spans="15:21" x14ac:dyDescent="0.25">
      <c r="O409" t="s">
        <v>9</v>
      </c>
      <c r="P409">
        <v>1251</v>
      </c>
      <c r="Q409">
        <v>31</v>
      </c>
      <c r="R409">
        <v>4</v>
      </c>
      <c r="S409" t="s">
        <v>21</v>
      </c>
      <c r="T409" s="6">
        <v>0</v>
      </c>
      <c r="U409">
        <v>20</v>
      </c>
    </row>
    <row r="410" spans="15:21" x14ac:dyDescent="0.25">
      <c r="O410" t="s">
        <v>9</v>
      </c>
      <c r="P410">
        <v>1251</v>
      </c>
      <c r="Q410">
        <v>31</v>
      </c>
      <c r="R410">
        <v>8</v>
      </c>
      <c r="S410" t="s">
        <v>21</v>
      </c>
      <c r="T410" s="6">
        <v>0.01</v>
      </c>
      <c r="U410">
        <v>12</v>
      </c>
    </row>
    <row r="411" spans="15:21" x14ac:dyDescent="0.25">
      <c r="O411" t="s">
        <v>9</v>
      </c>
      <c r="P411">
        <v>1251</v>
      </c>
      <c r="Q411">
        <v>31</v>
      </c>
      <c r="R411">
        <v>15</v>
      </c>
      <c r="S411" t="s">
        <v>21</v>
      </c>
      <c r="T411" s="6">
        <v>0.04</v>
      </c>
      <c r="U411">
        <v>8</v>
      </c>
    </row>
    <row r="412" spans="15:21" x14ac:dyDescent="0.25">
      <c r="O412" t="s">
        <v>9</v>
      </c>
      <c r="P412">
        <v>1251</v>
      </c>
      <c r="Q412">
        <v>31</v>
      </c>
      <c r="R412">
        <v>31</v>
      </c>
      <c r="S412" t="s">
        <v>21</v>
      </c>
      <c r="T412" s="6">
        <v>7.0000000000000007E-2</v>
      </c>
      <c r="U412">
        <v>6</v>
      </c>
    </row>
    <row r="413" spans="15:21" x14ac:dyDescent="0.25">
      <c r="O413" t="s">
        <v>9</v>
      </c>
      <c r="P413">
        <v>1251</v>
      </c>
      <c r="Q413">
        <v>46</v>
      </c>
      <c r="R413">
        <v>0</v>
      </c>
      <c r="S413" t="s">
        <v>21</v>
      </c>
      <c r="T413" s="6">
        <v>0</v>
      </c>
      <c r="U413">
        <v>20</v>
      </c>
    </row>
    <row r="414" spans="15:21" x14ac:dyDescent="0.25">
      <c r="O414" t="s">
        <v>9</v>
      </c>
      <c r="P414">
        <v>1251</v>
      </c>
      <c r="Q414">
        <v>46</v>
      </c>
      <c r="R414">
        <v>4</v>
      </c>
      <c r="S414" t="s">
        <v>21</v>
      </c>
      <c r="T414" s="6">
        <v>0</v>
      </c>
      <c r="U414">
        <v>20</v>
      </c>
    </row>
    <row r="415" spans="15:21" x14ac:dyDescent="0.25">
      <c r="O415" t="s">
        <v>9</v>
      </c>
      <c r="P415">
        <v>1251</v>
      </c>
      <c r="Q415">
        <v>46</v>
      </c>
      <c r="R415">
        <v>8</v>
      </c>
      <c r="S415" t="s">
        <v>21</v>
      </c>
      <c r="T415" s="6">
        <v>0</v>
      </c>
      <c r="U415">
        <v>12</v>
      </c>
    </row>
    <row r="416" spans="15:21" x14ac:dyDescent="0.25">
      <c r="O416" t="s">
        <v>9</v>
      </c>
      <c r="P416">
        <v>1251</v>
      </c>
      <c r="Q416">
        <v>46</v>
      </c>
      <c r="R416">
        <v>15</v>
      </c>
      <c r="S416" t="s">
        <v>21</v>
      </c>
      <c r="T416" s="6">
        <v>0</v>
      </c>
      <c r="U416">
        <v>8</v>
      </c>
    </row>
    <row r="417" spans="15:21" x14ac:dyDescent="0.25">
      <c r="O417" t="s">
        <v>9</v>
      </c>
      <c r="P417">
        <v>1251</v>
      </c>
      <c r="Q417">
        <v>46</v>
      </c>
      <c r="R417">
        <v>31</v>
      </c>
      <c r="S417" t="s">
        <v>21</v>
      </c>
      <c r="T417" s="6">
        <v>0.01</v>
      </c>
      <c r="U417">
        <v>6</v>
      </c>
    </row>
    <row r="418" spans="15:21" x14ac:dyDescent="0.25">
      <c r="O418" t="s">
        <v>9</v>
      </c>
      <c r="P418">
        <v>1251</v>
      </c>
      <c r="Q418">
        <v>46</v>
      </c>
      <c r="R418">
        <v>46</v>
      </c>
      <c r="S418" t="s">
        <v>21</v>
      </c>
      <c r="T418" s="6">
        <v>0.02</v>
      </c>
      <c r="U418">
        <v>6</v>
      </c>
    </row>
    <row r="419" spans="15:21" x14ac:dyDescent="0.25">
      <c r="O419" t="s">
        <v>9</v>
      </c>
      <c r="P419">
        <v>1251</v>
      </c>
      <c r="Q419">
        <v>61</v>
      </c>
      <c r="R419">
        <v>0</v>
      </c>
      <c r="S419" t="s">
        <v>21</v>
      </c>
      <c r="T419" s="6">
        <v>0</v>
      </c>
      <c r="U419">
        <v>16</v>
      </c>
    </row>
    <row r="420" spans="15:21" x14ac:dyDescent="0.25">
      <c r="O420" t="s">
        <v>9</v>
      </c>
      <c r="P420">
        <v>1251</v>
      </c>
      <c r="Q420">
        <v>61</v>
      </c>
      <c r="R420">
        <v>4</v>
      </c>
      <c r="S420" t="s">
        <v>21</v>
      </c>
      <c r="T420" s="6">
        <v>0</v>
      </c>
      <c r="U420">
        <v>13</v>
      </c>
    </row>
    <row r="421" spans="15:21" x14ac:dyDescent="0.25">
      <c r="O421" t="s">
        <v>9</v>
      </c>
      <c r="P421">
        <v>1251</v>
      </c>
      <c r="Q421">
        <v>61</v>
      </c>
      <c r="R421">
        <v>8</v>
      </c>
      <c r="S421" t="s">
        <v>21</v>
      </c>
      <c r="T421" s="6">
        <v>0</v>
      </c>
      <c r="U421">
        <v>10</v>
      </c>
    </row>
    <row r="422" spans="15:21" x14ac:dyDescent="0.25">
      <c r="O422" t="s">
        <v>9</v>
      </c>
      <c r="P422">
        <v>1251</v>
      </c>
      <c r="Q422">
        <v>61</v>
      </c>
      <c r="R422">
        <v>15</v>
      </c>
      <c r="S422" t="s">
        <v>21</v>
      </c>
      <c r="T422" s="6">
        <v>0</v>
      </c>
      <c r="U422">
        <v>8</v>
      </c>
    </row>
    <row r="423" spans="15:21" x14ac:dyDescent="0.25">
      <c r="O423" t="s">
        <v>9</v>
      </c>
      <c r="P423">
        <v>1251</v>
      </c>
      <c r="Q423">
        <v>61</v>
      </c>
      <c r="R423">
        <v>31</v>
      </c>
      <c r="S423" t="s">
        <v>21</v>
      </c>
      <c r="T423" s="6">
        <v>0.01</v>
      </c>
      <c r="U423">
        <v>6</v>
      </c>
    </row>
    <row r="424" spans="15:21" x14ac:dyDescent="0.25">
      <c r="O424" t="s">
        <v>9</v>
      </c>
      <c r="P424">
        <v>1251</v>
      </c>
      <c r="Q424">
        <v>61</v>
      </c>
      <c r="R424">
        <v>46</v>
      </c>
      <c r="S424" t="s">
        <v>21</v>
      </c>
      <c r="T424" s="6">
        <v>0.02</v>
      </c>
      <c r="U424">
        <v>6</v>
      </c>
    </row>
    <row r="425" spans="15:21" x14ac:dyDescent="0.25">
      <c r="O425" t="s">
        <v>9</v>
      </c>
      <c r="P425">
        <v>1251</v>
      </c>
      <c r="Q425">
        <v>61</v>
      </c>
      <c r="R425">
        <v>61</v>
      </c>
      <c r="S425" t="s">
        <v>21</v>
      </c>
      <c r="T425" s="6">
        <v>0.03</v>
      </c>
      <c r="U425">
        <v>0</v>
      </c>
    </row>
    <row r="426" spans="15:21" x14ac:dyDescent="0.25">
      <c r="O426" t="s">
        <v>9</v>
      </c>
      <c r="P426">
        <v>1251</v>
      </c>
      <c r="Q426">
        <v>91</v>
      </c>
      <c r="R426">
        <v>0</v>
      </c>
      <c r="S426" t="s">
        <v>21</v>
      </c>
      <c r="T426" s="6">
        <v>0</v>
      </c>
      <c r="U426">
        <v>14</v>
      </c>
    </row>
    <row r="427" spans="15:21" x14ac:dyDescent="0.25">
      <c r="O427" t="s">
        <v>9</v>
      </c>
      <c r="P427">
        <v>1251</v>
      </c>
      <c r="Q427">
        <v>91</v>
      </c>
      <c r="R427">
        <v>4</v>
      </c>
      <c r="S427" t="s">
        <v>21</v>
      </c>
      <c r="T427" s="6">
        <v>0</v>
      </c>
      <c r="U427">
        <v>12</v>
      </c>
    </row>
    <row r="428" spans="15:21" x14ac:dyDescent="0.25">
      <c r="O428" t="s">
        <v>9</v>
      </c>
      <c r="P428">
        <v>1251</v>
      </c>
      <c r="Q428">
        <v>91</v>
      </c>
      <c r="R428">
        <v>8</v>
      </c>
      <c r="S428" t="s">
        <v>21</v>
      </c>
      <c r="T428" s="6">
        <v>0</v>
      </c>
      <c r="U428">
        <v>10</v>
      </c>
    </row>
    <row r="429" spans="15:21" x14ac:dyDescent="0.25">
      <c r="O429" t="s">
        <v>9</v>
      </c>
      <c r="P429">
        <v>1251</v>
      </c>
      <c r="Q429">
        <v>91</v>
      </c>
      <c r="R429">
        <v>15</v>
      </c>
      <c r="S429" t="s">
        <v>21</v>
      </c>
      <c r="T429" s="6">
        <v>0</v>
      </c>
      <c r="U429">
        <v>6</v>
      </c>
    </row>
    <row r="430" spans="15:21" x14ac:dyDescent="0.25">
      <c r="O430" t="s">
        <v>9</v>
      </c>
      <c r="P430">
        <v>1251</v>
      </c>
      <c r="Q430">
        <v>91</v>
      </c>
      <c r="R430">
        <v>31</v>
      </c>
      <c r="S430" t="s">
        <v>21</v>
      </c>
      <c r="T430" s="6">
        <v>0</v>
      </c>
      <c r="U430">
        <v>6</v>
      </c>
    </row>
    <row r="431" spans="15:21" x14ac:dyDescent="0.25">
      <c r="O431" t="s">
        <v>9</v>
      </c>
      <c r="P431">
        <v>1251</v>
      </c>
      <c r="Q431">
        <v>91</v>
      </c>
      <c r="R431">
        <v>46</v>
      </c>
      <c r="S431" t="s">
        <v>21</v>
      </c>
      <c r="T431" s="6">
        <v>0</v>
      </c>
      <c r="U431">
        <v>6</v>
      </c>
    </row>
    <row r="432" spans="15:21" x14ac:dyDescent="0.25">
      <c r="O432" t="s">
        <v>9</v>
      </c>
      <c r="P432">
        <v>1251</v>
      </c>
      <c r="Q432">
        <v>91</v>
      </c>
      <c r="R432">
        <v>61</v>
      </c>
      <c r="S432" t="s">
        <v>21</v>
      </c>
      <c r="T432" s="6">
        <v>0</v>
      </c>
      <c r="U432">
        <v>0</v>
      </c>
    </row>
    <row r="433" spans="15:21" x14ac:dyDescent="0.25">
      <c r="O433" t="s">
        <v>9</v>
      </c>
      <c r="P433">
        <v>1251</v>
      </c>
      <c r="Q433">
        <v>91</v>
      </c>
      <c r="R433">
        <v>91</v>
      </c>
      <c r="S433" t="s">
        <v>21</v>
      </c>
      <c r="T433" s="6">
        <v>0.01</v>
      </c>
      <c r="U433">
        <v>0</v>
      </c>
    </row>
    <row r="434" spans="15:21" x14ac:dyDescent="0.25">
      <c r="O434" t="s">
        <v>17</v>
      </c>
      <c r="P434">
        <v>1291</v>
      </c>
      <c r="Q434">
        <v>0</v>
      </c>
      <c r="R434">
        <v>0</v>
      </c>
      <c r="S434" t="s">
        <v>21</v>
      </c>
      <c r="T434" s="6">
        <v>0.01</v>
      </c>
      <c r="U434">
        <v>40</v>
      </c>
    </row>
    <row r="435" spans="15:21" x14ac:dyDescent="0.25">
      <c r="O435" t="s">
        <v>17</v>
      </c>
      <c r="P435">
        <v>1291</v>
      </c>
      <c r="Q435">
        <v>4</v>
      </c>
      <c r="R435">
        <v>0</v>
      </c>
      <c r="S435" t="s">
        <v>21</v>
      </c>
      <c r="T435" s="6">
        <v>0</v>
      </c>
      <c r="U435">
        <v>36</v>
      </c>
    </row>
    <row r="436" spans="15:21" x14ac:dyDescent="0.25">
      <c r="O436" t="s">
        <v>17</v>
      </c>
      <c r="P436">
        <v>1291</v>
      </c>
      <c r="Q436">
        <v>4</v>
      </c>
      <c r="R436">
        <v>4</v>
      </c>
      <c r="S436" t="s">
        <v>21</v>
      </c>
      <c r="T436" s="6">
        <v>0.02</v>
      </c>
      <c r="U436">
        <v>28</v>
      </c>
    </row>
    <row r="437" spans="15:21" x14ac:dyDescent="0.25">
      <c r="O437" t="s">
        <v>17</v>
      </c>
      <c r="P437">
        <v>1291</v>
      </c>
      <c r="Q437">
        <v>8</v>
      </c>
      <c r="R437">
        <v>0</v>
      </c>
      <c r="S437" t="s">
        <v>21</v>
      </c>
      <c r="T437" s="6">
        <v>0</v>
      </c>
      <c r="U437">
        <v>32</v>
      </c>
    </row>
    <row r="438" spans="15:21" x14ac:dyDescent="0.25">
      <c r="O438" t="s">
        <v>17</v>
      </c>
      <c r="P438">
        <v>1291</v>
      </c>
      <c r="Q438">
        <v>8</v>
      </c>
      <c r="R438">
        <v>4</v>
      </c>
      <c r="S438" t="s">
        <v>21</v>
      </c>
      <c r="T438" s="6">
        <v>0</v>
      </c>
      <c r="U438">
        <v>24</v>
      </c>
    </row>
    <row r="439" spans="15:21" x14ac:dyDescent="0.25">
      <c r="O439" t="s">
        <v>17</v>
      </c>
      <c r="P439">
        <v>1291</v>
      </c>
      <c r="Q439">
        <v>8</v>
      </c>
      <c r="R439">
        <v>8</v>
      </c>
      <c r="S439" t="s">
        <v>21</v>
      </c>
      <c r="T439" s="6">
        <v>0.03</v>
      </c>
      <c r="U439">
        <v>20</v>
      </c>
    </row>
    <row r="440" spans="15:21" x14ac:dyDescent="0.25">
      <c r="O440" t="s">
        <v>17</v>
      </c>
      <c r="P440">
        <v>1291</v>
      </c>
      <c r="Q440">
        <v>15</v>
      </c>
      <c r="R440">
        <v>0</v>
      </c>
      <c r="S440" t="s">
        <v>21</v>
      </c>
      <c r="T440" s="6">
        <v>0</v>
      </c>
      <c r="U440">
        <v>30</v>
      </c>
    </row>
    <row r="441" spans="15:21" x14ac:dyDescent="0.25">
      <c r="O441" t="s">
        <v>17</v>
      </c>
      <c r="P441">
        <v>1291</v>
      </c>
      <c r="Q441">
        <v>15</v>
      </c>
      <c r="R441">
        <v>4</v>
      </c>
      <c r="S441" t="s">
        <v>21</v>
      </c>
      <c r="T441" s="6">
        <v>0.01</v>
      </c>
      <c r="U441">
        <v>20</v>
      </c>
    </row>
    <row r="442" spans="15:21" x14ac:dyDescent="0.25">
      <c r="O442" t="s">
        <v>17</v>
      </c>
      <c r="P442">
        <v>1291</v>
      </c>
      <c r="Q442">
        <v>15</v>
      </c>
      <c r="R442">
        <v>8</v>
      </c>
      <c r="S442" t="s">
        <v>21</v>
      </c>
      <c r="T442" s="6">
        <v>0.03</v>
      </c>
      <c r="U442">
        <v>14</v>
      </c>
    </row>
    <row r="443" spans="15:21" x14ac:dyDescent="0.25">
      <c r="O443" t="s">
        <v>17</v>
      </c>
      <c r="P443">
        <v>1291</v>
      </c>
      <c r="Q443">
        <v>15</v>
      </c>
      <c r="R443">
        <v>15</v>
      </c>
      <c r="S443" t="s">
        <v>21</v>
      </c>
      <c r="T443" s="6">
        <v>0.05</v>
      </c>
      <c r="U443">
        <v>10</v>
      </c>
    </row>
    <row r="444" spans="15:21" x14ac:dyDescent="0.25">
      <c r="O444" t="s">
        <v>17</v>
      </c>
      <c r="P444">
        <v>1291</v>
      </c>
      <c r="Q444">
        <v>31</v>
      </c>
      <c r="R444">
        <v>0</v>
      </c>
      <c r="S444" t="s">
        <v>21</v>
      </c>
      <c r="T444" s="6">
        <v>0</v>
      </c>
      <c r="U444">
        <v>26</v>
      </c>
    </row>
    <row r="445" spans="15:21" x14ac:dyDescent="0.25">
      <c r="O445" t="s">
        <v>17</v>
      </c>
      <c r="P445">
        <v>1291</v>
      </c>
      <c r="Q445">
        <v>31</v>
      </c>
      <c r="R445">
        <v>4</v>
      </c>
      <c r="S445" t="s">
        <v>21</v>
      </c>
      <c r="T445" s="6">
        <v>0</v>
      </c>
      <c r="U445">
        <v>20</v>
      </c>
    </row>
    <row r="446" spans="15:21" x14ac:dyDescent="0.25">
      <c r="O446" t="s">
        <v>17</v>
      </c>
      <c r="P446">
        <v>1291</v>
      </c>
      <c r="Q446">
        <v>31</v>
      </c>
      <c r="R446">
        <v>8</v>
      </c>
      <c r="S446" t="s">
        <v>21</v>
      </c>
      <c r="T446" s="6">
        <v>0.01</v>
      </c>
      <c r="U446">
        <v>12</v>
      </c>
    </row>
    <row r="447" spans="15:21" x14ac:dyDescent="0.25">
      <c r="O447" t="s">
        <v>17</v>
      </c>
      <c r="P447">
        <v>1291</v>
      </c>
      <c r="Q447">
        <v>31</v>
      </c>
      <c r="R447">
        <v>15</v>
      </c>
      <c r="S447" t="s">
        <v>21</v>
      </c>
      <c r="T447" s="6">
        <v>0.04</v>
      </c>
      <c r="U447">
        <v>8</v>
      </c>
    </row>
    <row r="448" spans="15:21" x14ac:dyDescent="0.25">
      <c r="O448" t="s">
        <v>17</v>
      </c>
      <c r="P448">
        <v>1291</v>
      </c>
      <c r="Q448">
        <v>31</v>
      </c>
      <c r="R448">
        <v>31</v>
      </c>
      <c r="S448" t="s">
        <v>21</v>
      </c>
      <c r="T448" s="6">
        <v>7.0000000000000007E-2</v>
      </c>
      <c r="U448">
        <v>6</v>
      </c>
    </row>
    <row r="449" spans="15:21" x14ac:dyDescent="0.25">
      <c r="O449" t="s">
        <v>17</v>
      </c>
      <c r="P449">
        <v>1291</v>
      </c>
      <c r="Q449">
        <v>46</v>
      </c>
      <c r="R449">
        <v>0</v>
      </c>
      <c r="S449" t="s">
        <v>21</v>
      </c>
      <c r="T449" s="6">
        <v>0</v>
      </c>
      <c r="U449">
        <v>20</v>
      </c>
    </row>
    <row r="450" spans="15:21" x14ac:dyDescent="0.25">
      <c r="O450" t="s">
        <v>17</v>
      </c>
      <c r="P450">
        <v>1291</v>
      </c>
      <c r="Q450">
        <v>46</v>
      </c>
      <c r="R450">
        <v>4</v>
      </c>
      <c r="S450" t="s">
        <v>21</v>
      </c>
      <c r="T450" s="6">
        <v>0</v>
      </c>
      <c r="U450">
        <v>20</v>
      </c>
    </row>
    <row r="451" spans="15:21" x14ac:dyDescent="0.25">
      <c r="O451" t="s">
        <v>17</v>
      </c>
      <c r="P451">
        <v>1291</v>
      </c>
      <c r="Q451">
        <v>46</v>
      </c>
      <c r="R451">
        <v>8</v>
      </c>
      <c r="S451" t="s">
        <v>21</v>
      </c>
      <c r="T451" s="6">
        <v>0</v>
      </c>
      <c r="U451">
        <v>12</v>
      </c>
    </row>
    <row r="452" spans="15:21" x14ac:dyDescent="0.25">
      <c r="O452" t="s">
        <v>17</v>
      </c>
      <c r="P452">
        <v>1291</v>
      </c>
      <c r="Q452">
        <v>46</v>
      </c>
      <c r="R452">
        <v>15</v>
      </c>
      <c r="S452" t="s">
        <v>21</v>
      </c>
      <c r="T452" s="6">
        <v>0</v>
      </c>
      <c r="U452">
        <v>8</v>
      </c>
    </row>
    <row r="453" spans="15:21" x14ac:dyDescent="0.25">
      <c r="O453" t="s">
        <v>17</v>
      </c>
      <c r="P453">
        <v>1291</v>
      </c>
      <c r="Q453">
        <v>46</v>
      </c>
      <c r="R453">
        <v>31</v>
      </c>
      <c r="S453" t="s">
        <v>21</v>
      </c>
      <c r="T453" s="6">
        <v>0.01</v>
      </c>
      <c r="U453">
        <v>6</v>
      </c>
    </row>
    <row r="454" spans="15:21" x14ac:dyDescent="0.25">
      <c r="O454" t="s">
        <v>17</v>
      </c>
      <c r="P454">
        <v>1291</v>
      </c>
      <c r="Q454">
        <v>46</v>
      </c>
      <c r="R454">
        <v>46</v>
      </c>
      <c r="S454" t="s">
        <v>21</v>
      </c>
      <c r="T454" s="6">
        <v>0.02</v>
      </c>
      <c r="U454">
        <v>6</v>
      </c>
    </row>
    <row r="455" spans="15:21" x14ac:dyDescent="0.25">
      <c r="O455" t="s">
        <v>17</v>
      </c>
      <c r="P455">
        <v>1291</v>
      </c>
      <c r="Q455">
        <v>61</v>
      </c>
      <c r="R455">
        <v>0</v>
      </c>
      <c r="S455" t="s">
        <v>21</v>
      </c>
      <c r="T455" s="6">
        <v>0</v>
      </c>
      <c r="U455">
        <v>16</v>
      </c>
    </row>
    <row r="456" spans="15:21" x14ac:dyDescent="0.25">
      <c r="O456" t="s">
        <v>17</v>
      </c>
      <c r="P456">
        <v>1291</v>
      </c>
      <c r="Q456">
        <v>61</v>
      </c>
      <c r="R456">
        <v>4</v>
      </c>
      <c r="S456" t="s">
        <v>21</v>
      </c>
      <c r="T456" s="6">
        <v>0</v>
      </c>
      <c r="U456">
        <v>13</v>
      </c>
    </row>
    <row r="457" spans="15:21" x14ac:dyDescent="0.25">
      <c r="O457" t="s">
        <v>17</v>
      </c>
      <c r="P457">
        <v>1291</v>
      </c>
      <c r="Q457">
        <v>61</v>
      </c>
      <c r="R457">
        <v>8</v>
      </c>
      <c r="S457" t="s">
        <v>21</v>
      </c>
      <c r="T457" s="6">
        <v>0</v>
      </c>
      <c r="U457">
        <v>10</v>
      </c>
    </row>
    <row r="458" spans="15:21" x14ac:dyDescent="0.25">
      <c r="O458" t="s">
        <v>17</v>
      </c>
      <c r="P458">
        <v>1291</v>
      </c>
      <c r="Q458">
        <v>61</v>
      </c>
      <c r="R458">
        <v>15</v>
      </c>
      <c r="S458" t="s">
        <v>21</v>
      </c>
      <c r="T458" s="6">
        <v>0</v>
      </c>
      <c r="U458">
        <v>8</v>
      </c>
    </row>
    <row r="459" spans="15:21" x14ac:dyDescent="0.25">
      <c r="O459" t="s">
        <v>17</v>
      </c>
      <c r="P459">
        <v>1291</v>
      </c>
      <c r="Q459">
        <v>61</v>
      </c>
      <c r="R459">
        <v>31</v>
      </c>
      <c r="S459" t="s">
        <v>21</v>
      </c>
      <c r="T459" s="6">
        <v>0.01</v>
      </c>
      <c r="U459">
        <v>6</v>
      </c>
    </row>
    <row r="460" spans="15:21" x14ac:dyDescent="0.25">
      <c r="O460" t="s">
        <v>17</v>
      </c>
      <c r="P460">
        <v>1291</v>
      </c>
      <c r="Q460">
        <v>61</v>
      </c>
      <c r="R460">
        <v>46</v>
      </c>
      <c r="S460" t="s">
        <v>21</v>
      </c>
      <c r="T460" s="6">
        <v>0.02</v>
      </c>
      <c r="U460">
        <v>6</v>
      </c>
    </row>
    <row r="461" spans="15:21" x14ac:dyDescent="0.25">
      <c r="O461" t="s">
        <v>17</v>
      </c>
      <c r="P461">
        <v>1291</v>
      </c>
      <c r="Q461">
        <v>61</v>
      </c>
      <c r="R461">
        <v>61</v>
      </c>
      <c r="S461" t="s">
        <v>21</v>
      </c>
      <c r="T461" s="6">
        <v>0.03</v>
      </c>
      <c r="U461">
        <v>0</v>
      </c>
    </row>
    <row r="462" spans="15:21" x14ac:dyDescent="0.25">
      <c r="O462" t="s">
        <v>17</v>
      </c>
      <c r="P462">
        <v>1291</v>
      </c>
      <c r="Q462">
        <v>91</v>
      </c>
      <c r="R462">
        <v>0</v>
      </c>
      <c r="S462" t="s">
        <v>21</v>
      </c>
      <c r="T462" s="6">
        <v>0</v>
      </c>
      <c r="U462">
        <v>14</v>
      </c>
    </row>
    <row r="463" spans="15:21" x14ac:dyDescent="0.25">
      <c r="O463" t="s">
        <v>17</v>
      </c>
      <c r="P463">
        <v>1291</v>
      </c>
      <c r="Q463">
        <v>91</v>
      </c>
      <c r="R463">
        <v>4</v>
      </c>
      <c r="S463" t="s">
        <v>21</v>
      </c>
      <c r="T463" s="6">
        <v>0</v>
      </c>
      <c r="U463">
        <v>12</v>
      </c>
    </row>
    <row r="464" spans="15:21" x14ac:dyDescent="0.25">
      <c r="O464" t="s">
        <v>17</v>
      </c>
      <c r="P464">
        <v>1291</v>
      </c>
      <c r="Q464">
        <v>91</v>
      </c>
      <c r="R464">
        <v>8</v>
      </c>
      <c r="S464" t="s">
        <v>21</v>
      </c>
      <c r="T464" s="6">
        <v>0</v>
      </c>
      <c r="U464">
        <v>10</v>
      </c>
    </row>
    <row r="465" spans="15:21" x14ac:dyDescent="0.25">
      <c r="O465" t="s">
        <v>17</v>
      </c>
      <c r="P465">
        <v>1291</v>
      </c>
      <c r="Q465">
        <v>91</v>
      </c>
      <c r="R465">
        <v>15</v>
      </c>
      <c r="S465" t="s">
        <v>21</v>
      </c>
      <c r="T465" s="6">
        <v>0</v>
      </c>
      <c r="U465">
        <v>6</v>
      </c>
    </row>
    <row r="466" spans="15:21" x14ac:dyDescent="0.25">
      <c r="O466" t="s">
        <v>17</v>
      </c>
      <c r="P466">
        <v>1291</v>
      </c>
      <c r="Q466">
        <v>91</v>
      </c>
      <c r="R466">
        <v>31</v>
      </c>
      <c r="S466" t="s">
        <v>21</v>
      </c>
      <c r="T466" s="6">
        <v>0</v>
      </c>
      <c r="U466">
        <v>6</v>
      </c>
    </row>
    <row r="467" spans="15:21" x14ac:dyDescent="0.25">
      <c r="O467" t="s">
        <v>17</v>
      </c>
      <c r="P467">
        <v>1291</v>
      </c>
      <c r="Q467">
        <v>91</v>
      </c>
      <c r="R467">
        <v>46</v>
      </c>
      <c r="S467" t="s">
        <v>21</v>
      </c>
      <c r="T467" s="6">
        <v>0</v>
      </c>
      <c r="U467">
        <v>6</v>
      </c>
    </row>
    <row r="468" spans="15:21" x14ac:dyDescent="0.25">
      <c r="O468" t="s">
        <v>17</v>
      </c>
      <c r="P468">
        <v>1291</v>
      </c>
      <c r="Q468">
        <v>91</v>
      </c>
      <c r="R468">
        <v>61</v>
      </c>
      <c r="S468" t="s">
        <v>21</v>
      </c>
      <c r="T468" s="6">
        <v>0</v>
      </c>
      <c r="U468">
        <v>0</v>
      </c>
    </row>
    <row r="469" spans="15:21" x14ac:dyDescent="0.25">
      <c r="O469" t="s">
        <v>17</v>
      </c>
      <c r="P469">
        <v>1291</v>
      </c>
      <c r="Q469">
        <v>91</v>
      </c>
      <c r="R469">
        <v>91</v>
      </c>
      <c r="S469" t="s">
        <v>21</v>
      </c>
      <c r="T469" s="6">
        <v>0.01</v>
      </c>
      <c r="U469">
        <v>0</v>
      </c>
    </row>
    <row r="470" spans="15:21" x14ac:dyDescent="0.25">
      <c r="O470" t="s">
        <v>17</v>
      </c>
      <c r="P470">
        <v>1292</v>
      </c>
      <c r="Q470">
        <v>0</v>
      </c>
      <c r="R470">
        <v>0</v>
      </c>
      <c r="S470" t="s">
        <v>21</v>
      </c>
      <c r="T470" s="6">
        <v>0.01</v>
      </c>
      <c r="U470">
        <v>40</v>
      </c>
    </row>
    <row r="471" spans="15:21" x14ac:dyDescent="0.25">
      <c r="O471" t="s">
        <v>17</v>
      </c>
      <c r="P471">
        <v>1292</v>
      </c>
      <c r="Q471">
        <v>4</v>
      </c>
      <c r="R471">
        <v>0</v>
      </c>
      <c r="S471" t="s">
        <v>21</v>
      </c>
      <c r="T471" s="6">
        <v>0</v>
      </c>
      <c r="U471">
        <v>36</v>
      </c>
    </row>
    <row r="472" spans="15:21" x14ac:dyDescent="0.25">
      <c r="O472" t="s">
        <v>17</v>
      </c>
      <c r="P472">
        <v>1292</v>
      </c>
      <c r="Q472">
        <v>4</v>
      </c>
      <c r="R472">
        <v>4</v>
      </c>
      <c r="S472" t="s">
        <v>21</v>
      </c>
      <c r="T472" s="6">
        <v>0.02</v>
      </c>
      <c r="U472">
        <v>28</v>
      </c>
    </row>
    <row r="473" spans="15:21" x14ac:dyDescent="0.25">
      <c r="O473" t="s">
        <v>17</v>
      </c>
      <c r="P473">
        <v>1292</v>
      </c>
      <c r="Q473">
        <v>8</v>
      </c>
      <c r="R473">
        <v>0</v>
      </c>
      <c r="S473" t="s">
        <v>21</v>
      </c>
      <c r="T473" s="6">
        <v>0</v>
      </c>
      <c r="U473">
        <v>32</v>
      </c>
    </row>
    <row r="474" spans="15:21" x14ac:dyDescent="0.25">
      <c r="O474" t="s">
        <v>17</v>
      </c>
      <c r="P474">
        <v>1292</v>
      </c>
      <c r="Q474">
        <v>8</v>
      </c>
      <c r="R474">
        <v>4</v>
      </c>
      <c r="S474" t="s">
        <v>21</v>
      </c>
      <c r="T474" s="6">
        <v>0</v>
      </c>
      <c r="U474">
        <v>24</v>
      </c>
    </row>
    <row r="475" spans="15:21" x14ac:dyDescent="0.25">
      <c r="O475" t="s">
        <v>17</v>
      </c>
      <c r="P475">
        <v>1292</v>
      </c>
      <c r="Q475">
        <v>8</v>
      </c>
      <c r="R475">
        <v>8</v>
      </c>
      <c r="S475" t="s">
        <v>21</v>
      </c>
      <c r="T475" s="6">
        <v>0.03</v>
      </c>
      <c r="U475">
        <v>20</v>
      </c>
    </row>
    <row r="476" spans="15:21" x14ac:dyDescent="0.25">
      <c r="O476" t="s">
        <v>17</v>
      </c>
      <c r="P476">
        <v>1292</v>
      </c>
      <c r="Q476">
        <v>15</v>
      </c>
      <c r="R476">
        <v>0</v>
      </c>
      <c r="S476" t="s">
        <v>21</v>
      </c>
      <c r="T476" s="6">
        <v>0</v>
      </c>
      <c r="U476">
        <v>30</v>
      </c>
    </row>
    <row r="477" spans="15:21" x14ac:dyDescent="0.25">
      <c r="O477" t="s">
        <v>17</v>
      </c>
      <c r="P477">
        <v>1292</v>
      </c>
      <c r="Q477">
        <v>15</v>
      </c>
      <c r="R477">
        <v>4</v>
      </c>
      <c r="S477" t="s">
        <v>21</v>
      </c>
      <c r="T477" s="6">
        <v>0.01</v>
      </c>
      <c r="U477">
        <v>20</v>
      </c>
    </row>
    <row r="478" spans="15:21" x14ac:dyDescent="0.25">
      <c r="O478" t="s">
        <v>17</v>
      </c>
      <c r="P478">
        <v>1292</v>
      </c>
      <c r="Q478">
        <v>15</v>
      </c>
      <c r="R478">
        <v>8</v>
      </c>
      <c r="S478" t="s">
        <v>21</v>
      </c>
      <c r="T478" s="6">
        <v>0.03</v>
      </c>
      <c r="U478">
        <v>14</v>
      </c>
    </row>
    <row r="479" spans="15:21" x14ac:dyDescent="0.25">
      <c r="O479" t="s">
        <v>17</v>
      </c>
      <c r="P479">
        <v>1292</v>
      </c>
      <c r="Q479">
        <v>15</v>
      </c>
      <c r="R479">
        <v>15</v>
      </c>
      <c r="S479" t="s">
        <v>21</v>
      </c>
      <c r="T479" s="6">
        <v>0.05</v>
      </c>
      <c r="U479">
        <v>10</v>
      </c>
    </row>
    <row r="480" spans="15:21" x14ac:dyDescent="0.25">
      <c r="O480" t="s">
        <v>17</v>
      </c>
      <c r="P480">
        <v>1292</v>
      </c>
      <c r="Q480">
        <v>31</v>
      </c>
      <c r="R480">
        <v>0</v>
      </c>
      <c r="S480" t="s">
        <v>21</v>
      </c>
      <c r="T480" s="6">
        <v>0</v>
      </c>
      <c r="U480">
        <v>26</v>
      </c>
    </row>
    <row r="481" spans="15:21" x14ac:dyDescent="0.25">
      <c r="O481" t="s">
        <v>17</v>
      </c>
      <c r="P481">
        <v>1292</v>
      </c>
      <c r="Q481">
        <v>31</v>
      </c>
      <c r="R481">
        <v>4</v>
      </c>
      <c r="S481" t="s">
        <v>21</v>
      </c>
      <c r="T481" s="6">
        <v>0</v>
      </c>
      <c r="U481">
        <v>20</v>
      </c>
    </row>
    <row r="482" spans="15:21" x14ac:dyDescent="0.25">
      <c r="O482" t="s">
        <v>17</v>
      </c>
      <c r="P482">
        <v>1292</v>
      </c>
      <c r="Q482">
        <v>31</v>
      </c>
      <c r="R482">
        <v>8</v>
      </c>
      <c r="S482" t="s">
        <v>21</v>
      </c>
      <c r="T482" s="6">
        <v>0.01</v>
      </c>
      <c r="U482">
        <v>12</v>
      </c>
    </row>
    <row r="483" spans="15:21" x14ac:dyDescent="0.25">
      <c r="O483" t="s">
        <v>17</v>
      </c>
      <c r="P483">
        <v>1292</v>
      </c>
      <c r="Q483">
        <v>31</v>
      </c>
      <c r="R483">
        <v>15</v>
      </c>
      <c r="S483" t="s">
        <v>21</v>
      </c>
      <c r="T483" s="6">
        <v>0.04</v>
      </c>
      <c r="U483">
        <v>8</v>
      </c>
    </row>
    <row r="484" spans="15:21" x14ac:dyDescent="0.25">
      <c r="O484" t="s">
        <v>17</v>
      </c>
      <c r="P484">
        <v>1292</v>
      </c>
      <c r="Q484">
        <v>31</v>
      </c>
      <c r="R484">
        <v>31</v>
      </c>
      <c r="S484" t="s">
        <v>21</v>
      </c>
      <c r="T484" s="6">
        <v>7.0000000000000007E-2</v>
      </c>
      <c r="U484">
        <v>6</v>
      </c>
    </row>
    <row r="485" spans="15:21" x14ac:dyDescent="0.25">
      <c r="O485" t="s">
        <v>17</v>
      </c>
      <c r="P485">
        <v>1292</v>
      </c>
      <c r="Q485">
        <v>46</v>
      </c>
      <c r="R485">
        <v>0</v>
      </c>
      <c r="S485" t="s">
        <v>21</v>
      </c>
      <c r="T485" s="6">
        <v>0</v>
      </c>
      <c r="U485">
        <v>20</v>
      </c>
    </row>
    <row r="486" spans="15:21" x14ac:dyDescent="0.25">
      <c r="O486" t="s">
        <v>17</v>
      </c>
      <c r="P486">
        <v>1292</v>
      </c>
      <c r="Q486">
        <v>46</v>
      </c>
      <c r="R486">
        <v>4</v>
      </c>
      <c r="S486" t="s">
        <v>21</v>
      </c>
      <c r="T486" s="6">
        <v>0</v>
      </c>
      <c r="U486">
        <v>20</v>
      </c>
    </row>
    <row r="487" spans="15:21" x14ac:dyDescent="0.25">
      <c r="O487" t="s">
        <v>17</v>
      </c>
      <c r="P487">
        <v>1292</v>
      </c>
      <c r="Q487">
        <v>46</v>
      </c>
      <c r="R487">
        <v>8</v>
      </c>
      <c r="S487" t="s">
        <v>21</v>
      </c>
      <c r="T487" s="6">
        <v>0</v>
      </c>
      <c r="U487">
        <v>12</v>
      </c>
    </row>
    <row r="488" spans="15:21" x14ac:dyDescent="0.25">
      <c r="O488" t="s">
        <v>17</v>
      </c>
      <c r="P488">
        <v>1292</v>
      </c>
      <c r="Q488">
        <v>46</v>
      </c>
      <c r="R488">
        <v>15</v>
      </c>
      <c r="S488" t="s">
        <v>21</v>
      </c>
      <c r="T488" s="6">
        <v>0</v>
      </c>
      <c r="U488">
        <v>8</v>
      </c>
    </row>
    <row r="489" spans="15:21" x14ac:dyDescent="0.25">
      <c r="O489" t="s">
        <v>17</v>
      </c>
      <c r="P489">
        <v>1292</v>
      </c>
      <c r="Q489">
        <v>46</v>
      </c>
      <c r="R489">
        <v>31</v>
      </c>
      <c r="S489" t="s">
        <v>21</v>
      </c>
      <c r="T489" s="6">
        <v>0.01</v>
      </c>
      <c r="U489">
        <v>6</v>
      </c>
    </row>
    <row r="490" spans="15:21" x14ac:dyDescent="0.25">
      <c r="O490" t="s">
        <v>17</v>
      </c>
      <c r="P490">
        <v>1292</v>
      </c>
      <c r="Q490">
        <v>46</v>
      </c>
      <c r="R490">
        <v>46</v>
      </c>
      <c r="S490" t="s">
        <v>21</v>
      </c>
      <c r="T490" s="6">
        <v>0.02</v>
      </c>
      <c r="U490">
        <v>6</v>
      </c>
    </row>
    <row r="491" spans="15:21" x14ac:dyDescent="0.25">
      <c r="O491" t="s">
        <v>17</v>
      </c>
      <c r="P491">
        <v>1292</v>
      </c>
      <c r="Q491">
        <v>61</v>
      </c>
      <c r="R491">
        <v>0</v>
      </c>
      <c r="S491" t="s">
        <v>21</v>
      </c>
      <c r="T491" s="6">
        <v>0</v>
      </c>
      <c r="U491">
        <v>16</v>
      </c>
    </row>
    <row r="492" spans="15:21" x14ac:dyDescent="0.25">
      <c r="O492" t="s">
        <v>17</v>
      </c>
      <c r="P492">
        <v>1292</v>
      </c>
      <c r="Q492">
        <v>61</v>
      </c>
      <c r="R492">
        <v>4</v>
      </c>
      <c r="S492" t="s">
        <v>21</v>
      </c>
      <c r="T492" s="6">
        <v>0</v>
      </c>
      <c r="U492">
        <v>13</v>
      </c>
    </row>
    <row r="493" spans="15:21" x14ac:dyDescent="0.25">
      <c r="O493" t="s">
        <v>17</v>
      </c>
      <c r="P493">
        <v>1292</v>
      </c>
      <c r="Q493">
        <v>61</v>
      </c>
      <c r="R493">
        <v>8</v>
      </c>
      <c r="S493" t="s">
        <v>21</v>
      </c>
      <c r="T493" s="6">
        <v>0</v>
      </c>
      <c r="U493">
        <v>10</v>
      </c>
    </row>
    <row r="494" spans="15:21" x14ac:dyDescent="0.25">
      <c r="O494" t="s">
        <v>17</v>
      </c>
      <c r="P494">
        <v>1292</v>
      </c>
      <c r="Q494">
        <v>61</v>
      </c>
      <c r="R494">
        <v>15</v>
      </c>
      <c r="S494" t="s">
        <v>21</v>
      </c>
      <c r="T494" s="6">
        <v>0</v>
      </c>
      <c r="U494">
        <v>8</v>
      </c>
    </row>
    <row r="495" spans="15:21" x14ac:dyDescent="0.25">
      <c r="O495" t="s">
        <v>17</v>
      </c>
      <c r="P495">
        <v>1292</v>
      </c>
      <c r="Q495">
        <v>61</v>
      </c>
      <c r="R495">
        <v>31</v>
      </c>
      <c r="S495" t="s">
        <v>21</v>
      </c>
      <c r="T495" s="6">
        <v>0.01</v>
      </c>
      <c r="U495">
        <v>6</v>
      </c>
    </row>
    <row r="496" spans="15:21" x14ac:dyDescent="0.25">
      <c r="O496" t="s">
        <v>17</v>
      </c>
      <c r="P496">
        <v>1292</v>
      </c>
      <c r="Q496">
        <v>61</v>
      </c>
      <c r="R496">
        <v>46</v>
      </c>
      <c r="S496" t="s">
        <v>21</v>
      </c>
      <c r="T496" s="6">
        <v>0.02</v>
      </c>
      <c r="U496">
        <v>6</v>
      </c>
    </row>
    <row r="497" spans="15:21" x14ac:dyDescent="0.25">
      <c r="O497" t="s">
        <v>17</v>
      </c>
      <c r="P497">
        <v>1292</v>
      </c>
      <c r="Q497">
        <v>61</v>
      </c>
      <c r="R497">
        <v>61</v>
      </c>
      <c r="S497" t="s">
        <v>21</v>
      </c>
      <c r="T497" s="6">
        <v>0.03</v>
      </c>
      <c r="U497">
        <v>0</v>
      </c>
    </row>
    <row r="498" spans="15:21" x14ac:dyDescent="0.25">
      <c r="O498" t="s">
        <v>17</v>
      </c>
      <c r="P498">
        <v>1292</v>
      </c>
      <c r="Q498">
        <v>91</v>
      </c>
      <c r="R498">
        <v>0</v>
      </c>
      <c r="S498" t="s">
        <v>21</v>
      </c>
      <c r="T498" s="6">
        <v>0</v>
      </c>
      <c r="U498">
        <v>14</v>
      </c>
    </row>
    <row r="499" spans="15:21" x14ac:dyDescent="0.25">
      <c r="O499" t="s">
        <v>17</v>
      </c>
      <c r="P499">
        <v>1292</v>
      </c>
      <c r="Q499">
        <v>91</v>
      </c>
      <c r="R499">
        <v>4</v>
      </c>
      <c r="S499" t="s">
        <v>21</v>
      </c>
      <c r="T499" s="6">
        <v>0</v>
      </c>
      <c r="U499">
        <v>12</v>
      </c>
    </row>
    <row r="500" spans="15:21" x14ac:dyDescent="0.25">
      <c r="O500" t="s">
        <v>17</v>
      </c>
      <c r="P500">
        <v>1292</v>
      </c>
      <c r="Q500">
        <v>91</v>
      </c>
      <c r="R500">
        <v>8</v>
      </c>
      <c r="S500" t="s">
        <v>21</v>
      </c>
      <c r="T500" s="6">
        <v>0</v>
      </c>
      <c r="U500">
        <v>10</v>
      </c>
    </row>
    <row r="501" spans="15:21" x14ac:dyDescent="0.25">
      <c r="O501" t="s">
        <v>17</v>
      </c>
      <c r="P501">
        <v>1292</v>
      </c>
      <c r="Q501">
        <v>91</v>
      </c>
      <c r="R501">
        <v>15</v>
      </c>
      <c r="S501" t="s">
        <v>21</v>
      </c>
      <c r="T501" s="6">
        <v>0</v>
      </c>
      <c r="U501">
        <v>6</v>
      </c>
    </row>
    <row r="502" spans="15:21" x14ac:dyDescent="0.25">
      <c r="O502" t="s">
        <v>17</v>
      </c>
      <c r="P502">
        <v>1292</v>
      </c>
      <c r="Q502">
        <v>91</v>
      </c>
      <c r="R502">
        <v>31</v>
      </c>
      <c r="S502" t="s">
        <v>21</v>
      </c>
      <c r="T502" s="6">
        <v>0</v>
      </c>
      <c r="U502">
        <v>6</v>
      </c>
    </row>
    <row r="503" spans="15:21" x14ac:dyDescent="0.25">
      <c r="O503" t="s">
        <v>17</v>
      </c>
      <c r="P503">
        <v>1292</v>
      </c>
      <c r="Q503">
        <v>91</v>
      </c>
      <c r="R503">
        <v>46</v>
      </c>
      <c r="S503" t="s">
        <v>21</v>
      </c>
      <c r="T503" s="6">
        <v>0</v>
      </c>
      <c r="U503">
        <v>6</v>
      </c>
    </row>
    <row r="504" spans="15:21" x14ac:dyDescent="0.25">
      <c r="O504" t="s">
        <v>17</v>
      </c>
      <c r="P504">
        <v>1292</v>
      </c>
      <c r="Q504">
        <v>91</v>
      </c>
      <c r="R504">
        <v>61</v>
      </c>
      <c r="S504" t="s">
        <v>21</v>
      </c>
      <c r="T504" s="6">
        <v>0</v>
      </c>
      <c r="U504">
        <v>0</v>
      </c>
    </row>
    <row r="505" spans="15:21" x14ac:dyDescent="0.25">
      <c r="O505" t="s">
        <v>17</v>
      </c>
      <c r="P505">
        <v>1292</v>
      </c>
      <c r="Q505">
        <v>91</v>
      </c>
      <c r="R505">
        <v>91</v>
      </c>
      <c r="S505" t="s">
        <v>21</v>
      </c>
      <c r="T505" s="6">
        <v>0.01</v>
      </c>
      <c r="U505">
        <v>0</v>
      </c>
    </row>
    <row r="506" spans="15:21" x14ac:dyDescent="0.25">
      <c r="O506" t="s">
        <v>87</v>
      </c>
      <c r="P506">
        <v>1232</v>
      </c>
      <c r="Q506">
        <v>0</v>
      </c>
      <c r="R506">
        <v>0</v>
      </c>
      <c r="S506" t="s">
        <v>21</v>
      </c>
      <c r="T506" s="6">
        <v>0.01</v>
      </c>
      <c r="U506">
        <v>40</v>
      </c>
    </row>
    <row r="507" spans="15:21" x14ac:dyDescent="0.25">
      <c r="O507" t="s">
        <v>87</v>
      </c>
      <c r="P507">
        <v>1232</v>
      </c>
      <c r="Q507">
        <v>4</v>
      </c>
      <c r="R507">
        <v>0</v>
      </c>
      <c r="S507" t="s">
        <v>21</v>
      </c>
      <c r="T507" s="6">
        <v>0</v>
      </c>
      <c r="U507">
        <v>36</v>
      </c>
    </row>
    <row r="508" spans="15:21" x14ac:dyDescent="0.25">
      <c r="O508" t="s">
        <v>87</v>
      </c>
      <c r="P508">
        <v>1232</v>
      </c>
      <c r="Q508">
        <v>4</v>
      </c>
      <c r="R508">
        <v>4</v>
      </c>
      <c r="S508" t="s">
        <v>21</v>
      </c>
      <c r="T508" s="6">
        <v>0.02</v>
      </c>
      <c r="U508">
        <v>28</v>
      </c>
    </row>
    <row r="509" spans="15:21" x14ac:dyDescent="0.25">
      <c r="O509" t="s">
        <v>87</v>
      </c>
      <c r="P509">
        <v>1232</v>
      </c>
      <c r="Q509">
        <v>8</v>
      </c>
      <c r="R509">
        <v>0</v>
      </c>
      <c r="S509" t="s">
        <v>21</v>
      </c>
      <c r="T509" s="6">
        <v>0</v>
      </c>
      <c r="U509">
        <v>32</v>
      </c>
    </row>
    <row r="510" spans="15:21" x14ac:dyDescent="0.25">
      <c r="O510" t="s">
        <v>87</v>
      </c>
      <c r="P510">
        <v>1232</v>
      </c>
      <c r="Q510">
        <v>8</v>
      </c>
      <c r="R510">
        <v>4</v>
      </c>
      <c r="S510" t="s">
        <v>21</v>
      </c>
      <c r="T510" s="6">
        <v>0</v>
      </c>
      <c r="U510">
        <v>24</v>
      </c>
    </row>
    <row r="511" spans="15:21" x14ac:dyDescent="0.25">
      <c r="O511" t="s">
        <v>87</v>
      </c>
      <c r="P511">
        <v>1232</v>
      </c>
      <c r="Q511">
        <v>8</v>
      </c>
      <c r="R511">
        <v>8</v>
      </c>
      <c r="S511" t="s">
        <v>21</v>
      </c>
      <c r="T511" s="6">
        <v>0.03</v>
      </c>
      <c r="U511">
        <v>20</v>
      </c>
    </row>
    <row r="512" spans="15:21" x14ac:dyDescent="0.25">
      <c r="O512" t="s">
        <v>87</v>
      </c>
      <c r="P512">
        <v>1232</v>
      </c>
      <c r="Q512">
        <v>15</v>
      </c>
      <c r="R512">
        <v>0</v>
      </c>
      <c r="S512" t="s">
        <v>21</v>
      </c>
      <c r="T512" s="6">
        <v>0</v>
      </c>
      <c r="U512">
        <v>30</v>
      </c>
    </row>
    <row r="513" spans="15:21" x14ac:dyDescent="0.25">
      <c r="O513" t="s">
        <v>87</v>
      </c>
      <c r="P513">
        <v>1232</v>
      </c>
      <c r="Q513">
        <v>15</v>
      </c>
      <c r="R513">
        <v>4</v>
      </c>
      <c r="S513" t="s">
        <v>21</v>
      </c>
      <c r="T513" s="6">
        <v>0.01</v>
      </c>
      <c r="U513">
        <v>20</v>
      </c>
    </row>
    <row r="514" spans="15:21" x14ac:dyDescent="0.25">
      <c r="O514" t="s">
        <v>87</v>
      </c>
      <c r="P514">
        <v>1232</v>
      </c>
      <c r="Q514">
        <v>15</v>
      </c>
      <c r="R514">
        <v>8</v>
      </c>
      <c r="S514" t="s">
        <v>21</v>
      </c>
      <c r="T514" s="6">
        <v>0.03</v>
      </c>
      <c r="U514">
        <v>14</v>
      </c>
    </row>
    <row r="515" spans="15:21" x14ac:dyDescent="0.25">
      <c r="O515" t="s">
        <v>87</v>
      </c>
      <c r="P515">
        <v>1232</v>
      </c>
      <c r="Q515">
        <v>15</v>
      </c>
      <c r="R515">
        <v>15</v>
      </c>
      <c r="S515" t="s">
        <v>21</v>
      </c>
      <c r="T515" s="6">
        <v>0.05</v>
      </c>
      <c r="U515">
        <v>10</v>
      </c>
    </row>
    <row r="516" spans="15:21" x14ac:dyDescent="0.25">
      <c r="O516" t="s">
        <v>87</v>
      </c>
      <c r="P516">
        <v>1232</v>
      </c>
      <c r="Q516">
        <v>31</v>
      </c>
      <c r="R516">
        <v>0</v>
      </c>
      <c r="S516" t="s">
        <v>21</v>
      </c>
      <c r="T516" s="6">
        <v>0</v>
      </c>
      <c r="U516">
        <v>26</v>
      </c>
    </row>
    <row r="517" spans="15:21" x14ac:dyDescent="0.25">
      <c r="O517" t="s">
        <v>87</v>
      </c>
      <c r="P517">
        <v>1232</v>
      </c>
      <c r="Q517">
        <v>31</v>
      </c>
      <c r="R517">
        <v>4</v>
      </c>
      <c r="S517" t="s">
        <v>21</v>
      </c>
      <c r="T517" s="6">
        <v>0</v>
      </c>
      <c r="U517">
        <v>20</v>
      </c>
    </row>
    <row r="518" spans="15:21" x14ac:dyDescent="0.25">
      <c r="O518" t="s">
        <v>87</v>
      </c>
      <c r="P518">
        <v>1232</v>
      </c>
      <c r="Q518">
        <v>31</v>
      </c>
      <c r="R518">
        <v>8</v>
      </c>
      <c r="S518" t="s">
        <v>21</v>
      </c>
      <c r="T518" s="6">
        <v>0.01</v>
      </c>
      <c r="U518">
        <v>12</v>
      </c>
    </row>
    <row r="519" spans="15:21" x14ac:dyDescent="0.25">
      <c r="O519" t="s">
        <v>87</v>
      </c>
      <c r="P519">
        <v>1232</v>
      </c>
      <c r="Q519">
        <v>31</v>
      </c>
      <c r="R519">
        <v>15</v>
      </c>
      <c r="S519" t="s">
        <v>21</v>
      </c>
      <c r="T519" s="6">
        <v>0.04</v>
      </c>
      <c r="U519">
        <v>8</v>
      </c>
    </row>
    <row r="520" spans="15:21" x14ac:dyDescent="0.25">
      <c r="O520" t="s">
        <v>87</v>
      </c>
      <c r="P520">
        <v>1232</v>
      </c>
      <c r="Q520">
        <v>31</v>
      </c>
      <c r="R520">
        <v>31</v>
      </c>
      <c r="S520" t="s">
        <v>21</v>
      </c>
      <c r="T520" s="6">
        <v>7.0000000000000007E-2</v>
      </c>
      <c r="U520">
        <v>6</v>
      </c>
    </row>
    <row r="521" spans="15:21" x14ac:dyDescent="0.25">
      <c r="O521" t="s">
        <v>87</v>
      </c>
      <c r="P521">
        <v>1232</v>
      </c>
      <c r="Q521">
        <v>46</v>
      </c>
      <c r="R521">
        <v>0</v>
      </c>
      <c r="S521" t="s">
        <v>21</v>
      </c>
      <c r="T521" s="6">
        <v>0</v>
      </c>
      <c r="U521">
        <v>20</v>
      </c>
    </row>
    <row r="522" spans="15:21" x14ac:dyDescent="0.25">
      <c r="O522" t="s">
        <v>87</v>
      </c>
      <c r="P522">
        <v>1232</v>
      </c>
      <c r="Q522">
        <v>46</v>
      </c>
      <c r="R522">
        <v>4</v>
      </c>
      <c r="S522" t="s">
        <v>21</v>
      </c>
      <c r="T522" s="6">
        <v>0</v>
      </c>
      <c r="U522">
        <v>20</v>
      </c>
    </row>
    <row r="523" spans="15:21" x14ac:dyDescent="0.25">
      <c r="O523" t="s">
        <v>87</v>
      </c>
      <c r="P523">
        <v>1232</v>
      </c>
      <c r="Q523">
        <v>46</v>
      </c>
      <c r="R523">
        <v>8</v>
      </c>
      <c r="S523" t="s">
        <v>21</v>
      </c>
      <c r="T523" s="6">
        <v>0</v>
      </c>
      <c r="U523">
        <v>12</v>
      </c>
    </row>
    <row r="524" spans="15:21" x14ac:dyDescent="0.25">
      <c r="O524" t="s">
        <v>87</v>
      </c>
      <c r="P524">
        <v>1232</v>
      </c>
      <c r="Q524">
        <v>46</v>
      </c>
      <c r="R524">
        <v>15</v>
      </c>
      <c r="S524" t="s">
        <v>21</v>
      </c>
      <c r="T524" s="6">
        <v>0</v>
      </c>
      <c r="U524">
        <v>8</v>
      </c>
    </row>
    <row r="525" spans="15:21" x14ac:dyDescent="0.25">
      <c r="O525" t="s">
        <v>87</v>
      </c>
      <c r="P525">
        <v>1232</v>
      </c>
      <c r="Q525">
        <v>46</v>
      </c>
      <c r="R525">
        <v>31</v>
      </c>
      <c r="S525" t="s">
        <v>21</v>
      </c>
      <c r="T525" s="6">
        <v>0.01</v>
      </c>
      <c r="U525">
        <v>6</v>
      </c>
    </row>
    <row r="526" spans="15:21" x14ac:dyDescent="0.25">
      <c r="O526" t="s">
        <v>87</v>
      </c>
      <c r="P526">
        <v>1232</v>
      </c>
      <c r="Q526">
        <v>46</v>
      </c>
      <c r="R526">
        <v>46</v>
      </c>
      <c r="S526" t="s">
        <v>21</v>
      </c>
      <c r="T526" s="6">
        <v>0.02</v>
      </c>
      <c r="U526">
        <v>6</v>
      </c>
    </row>
    <row r="527" spans="15:21" x14ac:dyDescent="0.25">
      <c r="O527" t="s">
        <v>87</v>
      </c>
      <c r="P527">
        <v>1232</v>
      </c>
      <c r="Q527">
        <v>61</v>
      </c>
      <c r="R527">
        <v>0</v>
      </c>
      <c r="S527" t="s">
        <v>21</v>
      </c>
      <c r="T527" s="6">
        <v>0</v>
      </c>
      <c r="U527">
        <v>16</v>
      </c>
    </row>
    <row r="528" spans="15:21" x14ac:dyDescent="0.25">
      <c r="O528" t="s">
        <v>87</v>
      </c>
      <c r="P528">
        <v>1232</v>
      </c>
      <c r="Q528">
        <v>61</v>
      </c>
      <c r="R528">
        <v>4</v>
      </c>
      <c r="S528" t="s">
        <v>21</v>
      </c>
      <c r="T528" s="6">
        <v>0</v>
      </c>
      <c r="U528">
        <v>13</v>
      </c>
    </row>
    <row r="529" spans="15:21" x14ac:dyDescent="0.25">
      <c r="O529" t="s">
        <v>87</v>
      </c>
      <c r="P529">
        <v>1232</v>
      </c>
      <c r="Q529">
        <v>61</v>
      </c>
      <c r="R529">
        <v>8</v>
      </c>
      <c r="S529" t="s">
        <v>21</v>
      </c>
      <c r="T529" s="6">
        <v>0</v>
      </c>
      <c r="U529">
        <v>10</v>
      </c>
    </row>
    <row r="530" spans="15:21" x14ac:dyDescent="0.25">
      <c r="O530" t="s">
        <v>87</v>
      </c>
      <c r="P530">
        <v>1232</v>
      </c>
      <c r="Q530">
        <v>61</v>
      </c>
      <c r="R530">
        <v>15</v>
      </c>
      <c r="S530" t="s">
        <v>21</v>
      </c>
      <c r="T530" s="6">
        <v>0</v>
      </c>
      <c r="U530">
        <v>8</v>
      </c>
    </row>
    <row r="531" spans="15:21" x14ac:dyDescent="0.25">
      <c r="O531" t="s">
        <v>87</v>
      </c>
      <c r="P531">
        <v>1232</v>
      </c>
      <c r="Q531">
        <v>61</v>
      </c>
      <c r="R531">
        <v>31</v>
      </c>
      <c r="S531" t="s">
        <v>21</v>
      </c>
      <c r="T531" s="6">
        <v>0.01</v>
      </c>
      <c r="U531">
        <v>6</v>
      </c>
    </row>
    <row r="532" spans="15:21" x14ac:dyDescent="0.25">
      <c r="O532" t="s">
        <v>87</v>
      </c>
      <c r="P532">
        <v>1232</v>
      </c>
      <c r="Q532">
        <v>61</v>
      </c>
      <c r="R532">
        <v>46</v>
      </c>
      <c r="S532" t="s">
        <v>21</v>
      </c>
      <c r="T532" s="6">
        <v>0.02</v>
      </c>
      <c r="U532">
        <v>6</v>
      </c>
    </row>
    <row r="533" spans="15:21" x14ac:dyDescent="0.25">
      <c r="O533" t="s">
        <v>87</v>
      </c>
      <c r="P533">
        <v>1232</v>
      </c>
      <c r="Q533">
        <v>61</v>
      </c>
      <c r="R533">
        <v>61</v>
      </c>
      <c r="S533" t="s">
        <v>21</v>
      </c>
      <c r="T533" s="6">
        <v>0.03</v>
      </c>
      <c r="U533">
        <v>0</v>
      </c>
    </row>
    <row r="534" spans="15:21" x14ac:dyDescent="0.25">
      <c r="O534" t="s">
        <v>87</v>
      </c>
      <c r="P534">
        <v>1232</v>
      </c>
      <c r="Q534">
        <v>91</v>
      </c>
      <c r="R534">
        <v>0</v>
      </c>
      <c r="S534" t="s">
        <v>21</v>
      </c>
      <c r="T534" s="6">
        <v>0</v>
      </c>
      <c r="U534">
        <v>14</v>
      </c>
    </row>
    <row r="535" spans="15:21" x14ac:dyDescent="0.25">
      <c r="O535" t="s">
        <v>87</v>
      </c>
      <c r="P535">
        <v>1232</v>
      </c>
      <c r="Q535">
        <v>91</v>
      </c>
      <c r="R535">
        <v>4</v>
      </c>
      <c r="S535" t="s">
        <v>21</v>
      </c>
      <c r="T535" s="6">
        <v>0</v>
      </c>
      <c r="U535">
        <v>12</v>
      </c>
    </row>
    <row r="536" spans="15:21" x14ac:dyDescent="0.25">
      <c r="O536" t="s">
        <v>87</v>
      </c>
      <c r="P536">
        <v>1232</v>
      </c>
      <c r="Q536">
        <v>91</v>
      </c>
      <c r="R536">
        <v>8</v>
      </c>
      <c r="S536" t="s">
        <v>21</v>
      </c>
      <c r="T536" s="6">
        <v>0</v>
      </c>
      <c r="U536">
        <v>10</v>
      </c>
    </row>
    <row r="537" spans="15:21" x14ac:dyDescent="0.25">
      <c r="O537" t="s">
        <v>87</v>
      </c>
      <c r="P537">
        <v>1232</v>
      </c>
      <c r="Q537">
        <v>91</v>
      </c>
      <c r="R537">
        <v>15</v>
      </c>
      <c r="S537" t="s">
        <v>21</v>
      </c>
      <c r="T537" s="6">
        <v>0</v>
      </c>
      <c r="U537">
        <v>6</v>
      </c>
    </row>
    <row r="538" spans="15:21" x14ac:dyDescent="0.25">
      <c r="O538" t="s">
        <v>87</v>
      </c>
      <c r="P538">
        <v>1232</v>
      </c>
      <c r="Q538">
        <v>91</v>
      </c>
      <c r="R538">
        <v>31</v>
      </c>
      <c r="S538" t="s">
        <v>21</v>
      </c>
      <c r="T538" s="6">
        <v>0</v>
      </c>
      <c r="U538">
        <v>6</v>
      </c>
    </row>
    <row r="539" spans="15:21" x14ac:dyDescent="0.25">
      <c r="O539" t="s">
        <v>87</v>
      </c>
      <c r="P539">
        <v>1232</v>
      </c>
      <c r="Q539">
        <v>91</v>
      </c>
      <c r="R539">
        <v>46</v>
      </c>
      <c r="S539" t="s">
        <v>21</v>
      </c>
      <c r="T539" s="6">
        <v>0</v>
      </c>
      <c r="U539">
        <v>6</v>
      </c>
    </row>
    <row r="540" spans="15:21" x14ac:dyDescent="0.25">
      <c r="O540" t="s">
        <v>87</v>
      </c>
      <c r="P540">
        <v>1232</v>
      </c>
      <c r="Q540">
        <v>91</v>
      </c>
      <c r="R540">
        <v>61</v>
      </c>
      <c r="S540" t="s">
        <v>21</v>
      </c>
      <c r="T540" s="6">
        <v>0</v>
      </c>
      <c r="U540">
        <v>0</v>
      </c>
    </row>
    <row r="541" spans="15:21" x14ac:dyDescent="0.25">
      <c r="O541" t="s">
        <v>87</v>
      </c>
      <c r="P541">
        <v>1232</v>
      </c>
      <c r="Q541">
        <v>91</v>
      </c>
      <c r="R541">
        <v>91</v>
      </c>
      <c r="S541" t="s">
        <v>21</v>
      </c>
      <c r="T541" s="6">
        <v>0.01</v>
      </c>
      <c r="U541">
        <v>0</v>
      </c>
    </row>
    <row r="542" spans="15:21" x14ac:dyDescent="0.25">
      <c r="O542" t="s">
        <v>88</v>
      </c>
      <c r="P542">
        <v>1242</v>
      </c>
      <c r="Q542">
        <v>0</v>
      </c>
      <c r="R542">
        <v>0</v>
      </c>
      <c r="S542" t="s">
        <v>23</v>
      </c>
      <c r="T542" s="17">
        <v>0.01</v>
      </c>
      <c r="U542">
        <v>25</v>
      </c>
    </row>
    <row r="543" spans="15:21" x14ac:dyDescent="0.25">
      <c r="O543" t="s">
        <v>88</v>
      </c>
      <c r="P543">
        <v>1242</v>
      </c>
      <c r="Q543">
        <v>4</v>
      </c>
      <c r="R543">
        <v>0</v>
      </c>
      <c r="S543" t="s">
        <v>23</v>
      </c>
      <c r="T543" s="17">
        <v>1.7500000000000002E-2</v>
      </c>
      <c r="U543">
        <v>24</v>
      </c>
    </row>
    <row r="544" spans="15:21" x14ac:dyDescent="0.25">
      <c r="O544" t="s">
        <v>88</v>
      </c>
      <c r="P544">
        <v>1242</v>
      </c>
      <c r="Q544">
        <v>4</v>
      </c>
      <c r="R544">
        <v>4</v>
      </c>
      <c r="S544" t="s">
        <v>23</v>
      </c>
      <c r="T544" s="17">
        <v>2.2499999999999999E-2</v>
      </c>
      <c r="U544">
        <v>16</v>
      </c>
    </row>
    <row r="545" spans="15:21" x14ac:dyDescent="0.25">
      <c r="O545" t="s">
        <v>88</v>
      </c>
      <c r="P545">
        <v>1242</v>
      </c>
      <c r="Q545">
        <v>8</v>
      </c>
      <c r="R545">
        <v>0</v>
      </c>
      <c r="S545" t="s">
        <v>23</v>
      </c>
      <c r="T545" s="17">
        <v>3.2500000000000001E-2</v>
      </c>
      <c r="U545">
        <v>20</v>
      </c>
    </row>
    <row r="546" spans="15:21" x14ac:dyDescent="0.25">
      <c r="O546" t="s">
        <v>88</v>
      </c>
      <c r="P546">
        <v>1242</v>
      </c>
      <c r="Q546">
        <v>8</v>
      </c>
      <c r="R546">
        <v>4</v>
      </c>
      <c r="S546" t="s">
        <v>23</v>
      </c>
      <c r="T546" s="17">
        <v>0.02</v>
      </c>
      <c r="U546">
        <v>17</v>
      </c>
    </row>
    <row r="547" spans="15:21" x14ac:dyDescent="0.25">
      <c r="O547" t="s">
        <v>88</v>
      </c>
      <c r="P547">
        <v>1242</v>
      </c>
      <c r="Q547">
        <v>8</v>
      </c>
      <c r="R547">
        <v>8</v>
      </c>
      <c r="S547" t="s">
        <v>23</v>
      </c>
      <c r="T547" s="17">
        <v>7.4999999999999997E-3</v>
      </c>
      <c r="U547">
        <v>14</v>
      </c>
    </row>
    <row r="548" spans="15:21" x14ac:dyDescent="0.25">
      <c r="O548" t="s">
        <v>88</v>
      </c>
      <c r="P548">
        <v>1242</v>
      </c>
      <c r="Q548">
        <v>15</v>
      </c>
      <c r="R548">
        <v>0</v>
      </c>
      <c r="S548" t="s">
        <v>23</v>
      </c>
      <c r="T548" s="17">
        <v>4.2500000000000003E-2</v>
      </c>
      <c r="U548">
        <v>20</v>
      </c>
    </row>
    <row r="549" spans="15:21" x14ac:dyDescent="0.25">
      <c r="O549" t="s">
        <v>88</v>
      </c>
      <c r="P549">
        <v>1242</v>
      </c>
      <c r="Q549">
        <v>15</v>
      </c>
      <c r="R549">
        <v>4</v>
      </c>
      <c r="S549" t="s">
        <v>23</v>
      </c>
      <c r="T549" s="17">
        <v>3.7499999999999999E-2</v>
      </c>
      <c r="U549">
        <v>16</v>
      </c>
    </row>
    <row r="550" spans="15:21" x14ac:dyDescent="0.25">
      <c r="O550" t="s">
        <v>88</v>
      </c>
      <c r="P550">
        <v>1242</v>
      </c>
      <c r="Q550">
        <v>15</v>
      </c>
      <c r="R550">
        <v>8</v>
      </c>
      <c r="S550" t="s">
        <v>23</v>
      </c>
      <c r="T550" s="17">
        <v>1.2500000000000001E-2</v>
      </c>
      <c r="U550">
        <v>12</v>
      </c>
    </row>
    <row r="551" spans="15:21" x14ac:dyDescent="0.25">
      <c r="O551" t="s">
        <v>88</v>
      </c>
      <c r="P551">
        <v>1242</v>
      </c>
      <c r="Q551">
        <v>15</v>
      </c>
      <c r="R551">
        <v>15</v>
      </c>
      <c r="S551" t="s">
        <v>23</v>
      </c>
      <c r="T551" s="17">
        <v>7.4999999999999997E-3</v>
      </c>
      <c r="U551">
        <v>8</v>
      </c>
    </row>
    <row r="552" spans="15:21" x14ac:dyDescent="0.25">
      <c r="O552" t="s">
        <v>88</v>
      </c>
      <c r="P552">
        <v>1242</v>
      </c>
      <c r="Q552">
        <v>31</v>
      </c>
      <c r="R552">
        <v>0</v>
      </c>
      <c r="S552" t="s">
        <v>23</v>
      </c>
      <c r="T552" s="17">
        <v>4.1000000000000002E-2</v>
      </c>
      <c r="U552">
        <v>18</v>
      </c>
    </row>
    <row r="553" spans="15:21" x14ac:dyDescent="0.25">
      <c r="O553" t="s">
        <v>88</v>
      </c>
      <c r="P553">
        <v>1242</v>
      </c>
      <c r="Q553">
        <v>31</v>
      </c>
      <c r="R553">
        <v>4</v>
      </c>
      <c r="S553" t="s">
        <v>23</v>
      </c>
      <c r="T553" s="17">
        <v>2.8000000000000001E-2</v>
      </c>
      <c r="U553">
        <v>14</v>
      </c>
    </row>
    <row r="554" spans="15:21" x14ac:dyDescent="0.25">
      <c r="O554" t="s">
        <v>88</v>
      </c>
      <c r="P554">
        <v>1242</v>
      </c>
      <c r="Q554">
        <v>31</v>
      </c>
      <c r="R554">
        <v>8</v>
      </c>
      <c r="S554" t="s">
        <v>23</v>
      </c>
      <c r="T554" s="17">
        <v>1.0999999999999999E-2</v>
      </c>
      <c r="U554">
        <v>10</v>
      </c>
    </row>
    <row r="555" spans="15:21" x14ac:dyDescent="0.25">
      <c r="O555" t="s">
        <v>88</v>
      </c>
      <c r="P555">
        <v>1242</v>
      </c>
      <c r="Q555">
        <v>31</v>
      </c>
      <c r="R555">
        <v>15</v>
      </c>
      <c r="S555" t="s">
        <v>23</v>
      </c>
      <c r="T555" s="17">
        <v>0</v>
      </c>
      <c r="U555">
        <v>8</v>
      </c>
    </row>
    <row r="556" spans="15:21" x14ac:dyDescent="0.25">
      <c r="O556" t="s">
        <v>88</v>
      </c>
      <c r="P556">
        <v>1242</v>
      </c>
      <c r="Q556">
        <v>31</v>
      </c>
      <c r="R556">
        <v>31</v>
      </c>
      <c r="S556" t="s">
        <v>23</v>
      </c>
      <c r="T556" s="17">
        <v>0</v>
      </c>
      <c r="U556">
        <v>5</v>
      </c>
    </row>
    <row r="557" spans="15:21" x14ac:dyDescent="0.25">
      <c r="O557" t="s">
        <v>88</v>
      </c>
      <c r="P557">
        <v>1242</v>
      </c>
      <c r="Q557">
        <v>46</v>
      </c>
      <c r="R557">
        <v>0</v>
      </c>
      <c r="S557" t="s">
        <v>23</v>
      </c>
      <c r="T557" s="17">
        <v>3.2000000000000001E-2</v>
      </c>
      <c r="U557">
        <v>20</v>
      </c>
    </row>
    <row r="558" spans="15:21" x14ac:dyDescent="0.25">
      <c r="O558" t="s">
        <v>88</v>
      </c>
      <c r="P558">
        <v>1242</v>
      </c>
      <c r="Q558">
        <v>46</v>
      </c>
      <c r="R558">
        <v>4</v>
      </c>
      <c r="S558" t="s">
        <v>23</v>
      </c>
      <c r="T558" s="17">
        <v>1.9E-2</v>
      </c>
      <c r="U558">
        <v>16</v>
      </c>
    </row>
    <row r="559" spans="15:21" x14ac:dyDescent="0.25">
      <c r="O559" t="s">
        <v>88</v>
      </c>
      <c r="P559">
        <v>1242</v>
      </c>
      <c r="Q559">
        <v>46</v>
      </c>
      <c r="R559">
        <v>8</v>
      </c>
      <c r="S559" t="s">
        <v>23</v>
      </c>
      <c r="T559" s="17">
        <v>8.9999999999999993E-3</v>
      </c>
      <c r="U559">
        <v>12</v>
      </c>
    </row>
    <row r="560" spans="15:21" x14ac:dyDescent="0.25">
      <c r="O560" t="s">
        <v>88</v>
      </c>
      <c r="P560">
        <v>1242</v>
      </c>
      <c r="Q560">
        <v>46</v>
      </c>
      <c r="R560">
        <v>15</v>
      </c>
      <c r="S560" t="s">
        <v>23</v>
      </c>
      <c r="T560" s="17">
        <v>2.3999999999999998E-3</v>
      </c>
      <c r="U560">
        <v>10</v>
      </c>
    </row>
    <row r="561" spans="15:21" x14ac:dyDescent="0.25">
      <c r="O561" t="s">
        <v>88</v>
      </c>
      <c r="P561">
        <v>1242</v>
      </c>
      <c r="Q561">
        <v>46</v>
      </c>
      <c r="R561">
        <v>31</v>
      </c>
      <c r="S561" t="s">
        <v>23</v>
      </c>
      <c r="T561" s="17">
        <v>0</v>
      </c>
      <c r="U561">
        <v>5</v>
      </c>
    </row>
    <row r="562" spans="15:21" x14ac:dyDescent="0.25">
      <c r="O562" t="s">
        <v>88</v>
      </c>
      <c r="P562">
        <v>1242</v>
      </c>
      <c r="Q562">
        <v>46</v>
      </c>
      <c r="R562">
        <v>46</v>
      </c>
      <c r="S562" t="s">
        <v>23</v>
      </c>
      <c r="T562" s="17">
        <v>0</v>
      </c>
      <c r="U562">
        <v>0</v>
      </c>
    </row>
    <row r="563" spans="15:21" x14ac:dyDescent="0.25">
      <c r="O563" t="s">
        <v>88</v>
      </c>
      <c r="P563">
        <v>1242</v>
      </c>
      <c r="Q563">
        <v>61</v>
      </c>
      <c r="R563">
        <v>0</v>
      </c>
      <c r="S563" t="s">
        <v>23</v>
      </c>
      <c r="T563" s="17">
        <v>1.7500000000000002E-2</v>
      </c>
      <c r="U563">
        <v>22</v>
      </c>
    </row>
    <row r="564" spans="15:21" x14ac:dyDescent="0.25">
      <c r="O564" t="s">
        <v>88</v>
      </c>
      <c r="P564">
        <v>1242</v>
      </c>
      <c r="Q564">
        <v>61</v>
      </c>
      <c r="R564">
        <v>4</v>
      </c>
      <c r="S564" t="s">
        <v>23</v>
      </c>
      <c r="T564" s="17">
        <v>1.7500000000000002E-2</v>
      </c>
      <c r="U564">
        <v>18</v>
      </c>
    </row>
    <row r="565" spans="15:21" x14ac:dyDescent="0.25">
      <c r="O565" t="s">
        <v>88</v>
      </c>
      <c r="P565">
        <v>1242</v>
      </c>
      <c r="Q565">
        <v>61</v>
      </c>
      <c r="R565">
        <v>8</v>
      </c>
      <c r="S565" t="s">
        <v>23</v>
      </c>
      <c r="T565" s="17">
        <v>1.4999999999999999E-2</v>
      </c>
      <c r="U565">
        <v>16</v>
      </c>
    </row>
    <row r="566" spans="15:21" x14ac:dyDescent="0.25">
      <c r="O566" t="s">
        <v>88</v>
      </c>
      <c r="P566">
        <v>1242</v>
      </c>
      <c r="Q566">
        <v>61</v>
      </c>
      <c r="R566">
        <v>15</v>
      </c>
      <c r="S566" t="s">
        <v>23</v>
      </c>
      <c r="T566" s="17">
        <v>0.75</v>
      </c>
      <c r="U566">
        <v>12</v>
      </c>
    </row>
    <row r="567" spans="15:21" x14ac:dyDescent="0.25">
      <c r="O567" t="s">
        <v>88</v>
      </c>
      <c r="P567">
        <v>1242</v>
      </c>
      <c r="Q567">
        <v>61</v>
      </c>
      <c r="R567">
        <v>31</v>
      </c>
      <c r="S567" t="s">
        <v>23</v>
      </c>
      <c r="T567" s="17">
        <v>0</v>
      </c>
      <c r="U567">
        <v>8</v>
      </c>
    </row>
    <row r="568" spans="15:21" x14ac:dyDescent="0.25">
      <c r="O568" t="s">
        <v>88</v>
      </c>
      <c r="P568">
        <v>1242</v>
      </c>
      <c r="Q568">
        <v>61</v>
      </c>
      <c r="R568">
        <v>46</v>
      </c>
      <c r="S568" t="s">
        <v>23</v>
      </c>
      <c r="T568" s="17">
        <v>0</v>
      </c>
      <c r="U568">
        <v>5</v>
      </c>
    </row>
    <row r="569" spans="15:21" x14ac:dyDescent="0.25">
      <c r="O569" t="s">
        <v>88</v>
      </c>
      <c r="P569">
        <v>1242</v>
      </c>
      <c r="Q569">
        <v>61</v>
      </c>
      <c r="R569">
        <v>61</v>
      </c>
      <c r="S569" t="s">
        <v>23</v>
      </c>
      <c r="T569" s="17">
        <v>0</v>
      </c>
      <c r="U569">
        <v>0</v>
      </c>
    </row>
    <row r="570" spans="15:21" x14ac:dyDescent="0.25">
      <c r="O570" t="s">
        <v>88</v>
      </c>
      <c r="P570">
        <v>1242</v>
      </c>
      <c r="Q570">
        <v>91</v>
      </c>
      <c r="R570">
        <v>0</v>
      </c>
      <c r="S570" t="s">
        <v>23</v>
      </c>
      <c r="T570" s="17">
        <v>5.0000000000000001E-3</v>
      </c>
      <c r="U570">
        <v>15</v>
      </c>
    </row>
    <row r="571" spans="15:21" x14ac:dyDescent="0.25">
      <c r="O571" t="s">
        <v>88</v>
      </c>
      <c r="P571">
        <v>1242</v>
      </c>
      <c r="Q571">
        <v>91</v>
      </c>
      <c r="R571">
        <v>4</v>
      </c>
      <c r="S571" t="s">
        <v>23</v>
      </c>
      <c r="T571" s="17">
        <v>2.5000000000000001E-3</v>
      </c>
      <c r="U571">
        <v>12</v>
      </c>
    </row>
    <row r="572" spans="15:21" x14ac:dyDescent="0.25">
      <c r="O572" t="s">
        <v>88</v>
      </c>
      <c r="P572">
        <v>1242</v>
      </c>
      <c r="Q572">
        <v>91</v>
      </c>
      <c r="R572">
        <v>8</v>
      </c>
      <c r="S572" t="s">
        <v>23</v>
      </c>
      <c r="T572" s="17">
        <v>0</v>
      </c>
      <c r="U572">
        <v>10</v>
      </c>
    </row>
    <row r="573" spans="15:21" x14ac:dyDescent="0.25">
      <c r="O573" t="s">
        <v>88</v>
      </c>
      <c r="P573">
        <v>1242</v>
      </c>
      <c r="Q573">
        <v>91</v>
      </c>
      <c r="R573">
        <v>15</v>
      </c>
      <c r="S573" t="s">
        <v>23</v>
      </c>
      <c r="T573" s="17">
        <v>0</v>
      </c>
      <c r="U573">
        <v>8</v>
      </c>
    </row>
    <row r="574" spans="15:21" x14ac:dyDescent="0.25">
      <c r="O574" t="s">
        <v>88</v>
      </c>
      <c r="P574">
        <v>1242</v>
      </c>
      <c r="Q574">
        <v>91</v>
      </c>
      <c r="R574">
        <v>31</v>
      </c>
      <c r="S574" t="s">
        <v>23</v>
      </c>
      <c r="T574" s="17">
        <v>0</v>
      </c>
      <c r="U574">
        <v>5</v>
      </c>
    </row>
    <row r="575" spans="15:21" x14ac:dyDescent="0.25">
      <c r="O575" t="s">
        <v>88</v>
      </c>
      <c r="P575">
        <v>1242</v>
      </c>
      <c r="Q575">
        <v>91</v>
      </c>
      <c r="R575">
        <v>46</v>
      </c>
      <c r="S575" t="s">
        <v>23</v>
      </c>
      <c r="T575" s="17">
        <v>0</v>
      </c>
      <c r="U575">
        <v>5</v>
      </c>
    </row>
    <row r="576" spans="15:21" x14ac:dyDescent="0.25">
      <c r="O576" t="s">
        <v>88</v>
      </c>
      <c r="P576">
        <v>1242</v>
      </c>
      <c r="Q576">
        <v>91</v>
      </c>
      <c r="R576">
        <v>61</v>
      </c>
      <c r="S576" t="s">
        <v>23</v>
      </c>
      <c r="T576" s="17">
        <v>0</v>
      </c>
      <c r="U576">
        <v>0</v>
      </c>
    </row>
    <row r="577" spans="15:21" x14ac:dyDescent="0.25">
      <c r="O577" t="s">
        <v>88</v>
      </c>
      <c r="P577">
        <v>1242</v>
      </c>
      <c r="Q577">
        <v>91</v>
      </c>
      <c r="R577">
        <v>91</v>
      </c>
      <c r="S577" t="s">
        <v>23</v>
      </c>
      <c r="T577" s="17">
        <v>0</v>
      </c>
      <c r="U577">
        <v>0</v>
      </c>
    </row>
    <row r="578" spans="15:21" x14ac:dyDescent="0.25">
      <c r="O578" t="s">
        <v>88</v>
      </c>
      <c r="P578">
        <v>1252</v>
      </c>
      <c r="Q578">
        <v>0</v>
      </c>
      <c r="R578">
        <v>0</v>
      </c>
      <c r="S578" t="s">
        <v>23</v>
      </c>
      <c r="T578" s="17">
        <v>0.01</v>
      </c>
      <c r="U578">
        <v>25</v>
      </c>
    </row>
    <row r="579" spans="15:21" x14ac:dyDescent="0.25">
      <c r="O579" t="s">
        <v>88</v>
      </c>
      <c r="P579">
        <v>1252</v>
      </c>
      <c r="Q579">
        <v>4</v>
      </c>
      <c r="R579">
        <v>0</v>
      </c>
      <c r="S579" t="s">
        <v>23</v>
      </c>
      <c r="T579" s="17">
        <v>1.7500000000000002E-2</v>
      </c>
      <c r="U579">
        <v>24</v>
      </c>
    </row>
    <row r="580" spans="15:21" x14ac:dyDescent="0.25">
      <c r="O580" t="s">
        <v>88</v>
      </c>
      <c r="P580">
        <v>1252</v>
      </c>
      <c r="Q580">
        <v>4</v>
      </c>
      <c r="R580">
        <v>4</v>
      </c>
      <c r="S580" t="s">
        <v>23</v>
      </c>
      <c r="T580" s="17">
        <v>2.2499999999999999E-2</v>
      </c>
      <c r="U580">
        <v>16</v>
      </c>
    </row>
    <row r="581" spans="15:21" x14ac:dyDescent="0.25">
      <c r="O581" t="s">
        <v>88</v>
      </c>
      <c r="P581">
        <v>1252</v>
      </c>
      <c r="Q581">
        <v>8</v>
      </c>
      <c r="R581">
        <v>0</v>
      </c>
      <c r="S581" t="s">
        <v>23</v>
      </c>
      <c r="T581" s="17">
        <v>3.2500000000000001E-2</v>
      </c>
      <c r="U581">
        <v>20</v>
      </c>
    </row>
    <row r="582" spans="15:21" x14ac:dyDescent="0.25">
      <c r="O582" t="s">
        <v>88</v>
      </c>
      <c r="P582">
        <v>1252</v>
      </c>
      <c r="Q582">
        <v>8</v>
      </c>
      <c r="R582">
        <v>4</v>
      </c>
      <c r="S582" t="s">
        <v>23</v>
      </c>
      <c r="T582" s="17">
        <v>0.02</v>
      </c>
      <c r="U582">
        <v>17</v>
      </c>
    </row>
    <row r="583" spans="15:21" x14ac:dyDescent="0.25">
      <c r="O583" t="s">
        <v>88</v>
      </c>
      <c r="P583">
        <v>1252</v>
      </c>
      <c r="Q583">
        <v>8</v>
      </c>
      <c r="R583">
        <v>8</v>
      </c>
      <c r="S583" t="s">
        <v>23</v>
      </c>
      <c r="T583" s="17">
        <v>7.4999999999999997E-3</v>
      </c>
      <c r="U583">
        <v>14</v>
      </c>
    </row>
    <row r="584" spans="15:21" x14ac:dyDescent="0.25">
      <c r="O584" t="s">
        <v>88</v>
      </c>
      <c r="P584">
        <v>1252</v>
      </c>
      <c r="Q584">
        <v>15</v>
      </c>
      <c r="R584">
        <v>0</v>
      </c>
      <c r="S584" t="s">
        <v>23</v>
      </c>
      <c r="T584" s="17">
        <v>4.2500000000000003E-2</v>
      </c>
      <c r="U584">
        <v>20</v>
      </c>
    </row>
    <row r="585" spans="15:21" x14ac:dyDescent="0.25">
      <c r="O585" t="s">
        <v>88</v>
      </c>
      <c r="P585">
        <v>1252</v>
      </c>
      <c r="Q585">
        <v>15</v>
      </c>
      <c r="R585">
        <v>4</v>
      </c>
      <c r="S585" t="s">
        <v>23</v>
      </c>
      <c r="T585" s="17">
        <v>3.7499999999999999E-2</v>
      </c>
      <c r="U585">
        <v>16</v>
      </c>
    </row>
    <row r="586" spans="15:21" x14ac:dyDescent="0.25">
      <c r="O586" t="s">
        <v>88</v>
      </c>
      <c r="P586">
        <v>1252</v>
      </c>
      <c r="Q586">
        <v>15</v>
      </c>
      <c r="R586">
        <v>8</v>
      </c>
      <c r="S586" t="s">
        <v>23</v>
      </c>
      <c r="T586" s="17">
        <v>1.2500000000000001E-2</v>
      </c>
      <c r="U586">
        <v>12</v>
      </c>
    </row>
    <row r="587" spans="15:21" x14ac:dyDescent="0.25">
      <c r="O587" t="s">
        <v>88</v>
      </c>
      <c r="P587">
        <v>1252</v>
      </c>
      <c r="Q587">
        <v>15</v>
      </c>
      <c r="R587">
        <v>15</v>
      </c>
      <c r="S587" t="s">
        <v>23</v>
      </c>
      <c r="T587" s="17">
        <v>7.4999999999999997E-3</v>
      </c>
      <c r="U587">
        <v>8</v>
      </c>
    </row>
    <row r="588" spans="15:21" x14ac:dyDescent="0.25">
      <c r="O588" t="s">
        <v>88</v>
      </c>
      <c r="P588">
        <v>1252</v>
      </c>
      <c r="Q588">
        <v>31</v>
      </c>
      <c r="R588">
        <v>0</v>
      </c>
      <c r="S588" t="s">
        <v>23</v>
      </c>
      <c r="T588" s="17">
        <v>4.1000000000000002E-2</v>
      </c>
      <c r="U588">
        <v>18</v>
      </c>
    </row>
    <row r="589" spans="15:21" x14ac:dyDescent="0.25">
      <c r="O589" t="s">
        <v>88</v>
      </c>
      <c r="P589">
        <v>1252</v>
      </c>
      <c r="Q589">
        <v>31</v>
      </c>
      <c r="R589">
        <v>4</v>
      </c>
      <c r="S589" t="s">
        <v>23</v>
      </c>
      <c r="T589" s="17">
        <v>2.8000000000000001E-2</v>
      </c>
      <c r="U589">
        <v>14</v>
      </c>
    </row>
    <row r="590" spans="15:21" x14ac:dyDescent="0.25">
      <c r="O590" t="s">
        <v>88</v>
      </c>
      <c r="P590">
        <v>1252</v>
      </c>
      <c r="Q590">
        <v>31</v>
      </c>
      <c r="R590">
        <v>8</v>
      </c>
      <c r="S590" t="s">
        <v>23</v>
      </c>
      <c r="T590" s="17">
        <v>1.0999999999999999E-2</v>
      </c>
      <c r="U590">
        <v>10</v>
      </c>
    </row>
    <row r="591" spans="15:21" x14ac:dyDescent="0.25">
      <c r="O591" t="s">
        <v>88</v>
      </c>
      <c r="P591">
        <v>1252</v>
      </c>
      <c r="Q591">
        <v>31</v>
      </c>
      <c r="R591">
        <v>15</v>
      </c>
      <c r="S591" t="s">
        <v>23</v>
      </c>
      <c r="T591" s="17">
        <v>0</v>
      </c>
      <c r="U591">
        <v>8</v>
      </c>
    </row>
    <row r="592" spans="15:21" x14ac:dyDescent="0.25">
      <c r="O592" t="s">
        <v>88</v>
      </c>
      <c r="P592">
        <v>1252</v>
      </c>
      <c r="Q592">
        <v>31</v>
      </c>
      <c r="R592">
        <v>31</v>
      </c>
      <c r="S592" t="s">
        <v>23</v>
      </c>
      <c r="T592" s="17">
        <v>0</v>
      </c>
      <c r="U592">
        <v>5</v>
      </c>
    </row>
    <row r="593" spans="15:21" x14ac:dyDescent="0.25">
      <c r="O593" t="s">
        <v>88</v>
      </c>
      <c r="P593">
        <v>1252</v>
      </c>
      <c r="Q593">
        <v>46</v>
      </c>
      <c r="R593">
        <v>0</v>
      </c>
      <c r="S593" t="s">
        <v>23</v>
      </c>
      <c r="T593" s="17">
        <v>3.2000000000000001E-2</v>
      </c>
      <c r="U593">
        <v>20</v>
      </c>
    </row>
    <row r="594" spans="15:21" x14ac:dyDescent="0.25">
      <c r="O594" t="s">
        <v>88</v>
      </c>
      <c r="P594">
        <v>1252</v>
      </c>
      <c r="Q594">
        <v>46</v>
      </c>
      <c r="R594">
        <v>4</v>
      </c>
      <c r="S594" t="s">
        <v>23</v>
      </c>
      <c r="T594" s="17">
        <v>1.9E-2</v>
      </c>
      <c r="U594">
        <v>16</v>
      </c>
    </row>
    <row r="595" spans="15:21" x14ac:dyDescent="0.25">
      <c r="O595" t="s">
        <v>88</v>
      </c>
      <c r="P595">
        <v>1252</v>
      </c>
      <c r="Q595">
        <v>46</v>
      </c>
      <c r="R595">
        <v>8</v>
      </c>
      <c r="S595" t="s">
        <v>23</v>
      </c>
      <c r="T595" s="17">
        <v>8.9999999999999993E-3</v>
      </c>
      <c r="U595">
        <v>12</v>
      </c>
    </row>
    <row r="596" spans="15:21" x14ac:dyDescent="0.25">
      <c r="O596" t="s">
        <v>88</v>
      </c>
      <c r="P596">
        <v>1252</v>
      </c>
      <c r="Q596">
        <v>46</v>
      </c>
      <c r="R596">
        <v>15</v>
      </c>
      <c r="S596" t="s">
        <v>23</v>
      </c>
      <c r="T596" s="17">
        <v>2.3999999999999998E-3</v>
      </c>
      <c r="U596">
        <v>10</v>
      </c>
    </row>
    <row r="597" spans="15:21" x14ac:dyDescent="0.25">
      <c r="O597" t="s">
        <v>88</v>
      </c>
      <c r="P597">
        <v>1252</v>
      </c>
      <c r="Q597">
        <v>46</v>
      </c>
      <c r="R597">
        <v>31</v>
      </c>
      <c r="S597" t="s">
        <v>23</v>
      </c>
      <c r="T597" s="17">
        <v>0</v>
      </c>
      <c r="U597">
        <v>5</v>
      </c>
    </row>
    <row r="598" spans="15:21" x14ac:dyDescent="0.25">
      <c r="O598" t="s">
        <v>88</v>
      </c>
      <c r="P598">
        <v>1252</v>
      </c>
      <c r="Q598">
        <v>46</v>
      </c>
      <c r="R598">
        <v>46</v>
      </c>
      <c r="S598" t="s">
        <v>23</v>
      </c>
      <c r="T598" s="17">
        <v>0</v>
      </c>
      <c r="U598">
        <v>0</v>
      </c>
    </row>
    <row r="599" spans="15:21" x14ac:dyDescent="0.25">
      <c r="O599" t="s">
        <v>88</v>
      </c>
      <c r="P599">
        <v>1252</v>
      </c>
      <c r="Q599">
        <v>61</v>
      </c>
      <c r="R599">
        <v>0</v>
      </c>
      <c r="S599" t="s">
        <v>23</v>
      </c>
      <c r="T599" s="17">
        <v>1.7500000000000002E-2</v>
      </c>
      <c r="U599">
        <v>22</v>
      </c>
    </row>
    <row r="600" spans="15:21" x14ac:dyDescent="0.25">
      <c r="O600" t="s">
        <v>88</v>
      </c>
      <c r="P600">
        <v>1252</v>
      </c>
      <c r="Q600">
        <v>61</v>
      </c>
      <c r="R600">
        <v>4</v>
      </c>
      <c r="S600" t="s">
        <v>23</v>
      </c>
      <c r="T600" s="17">
        <v>1.7500000000000002E-2</v>
      </c>
      <c r="U600">
        <v>18</v>
      </c>
    </row>
    <row r="601" spans="15:21" x14ac:dyDescent="0.25">
      <c r="O601" t="s">
        <v>88</v>
      </c>
      <c r="P601">
        <v>1252</v>
      </c>
      <c r="Q601">
        <v>61</v>
      </c>
      <c r="R601">
        <v>8</v>
      </c>
      <c r="S601" t="s">
        <v>23</v>
      </c>
      <c r="T601" s="17">
        <v>1.4999999999999999E-2</v>
      </c>
      <c r="U601">
        <v>16</v>
      </c>
    </row>
    <row r="602" spans="15:21" x14ac:dyDescent="0.25">
      <c r="O602" t="s">
        <v>88</v>
      </c>
      <c r="P602">
        <v>1252</v>
      </c>
      <c r="Q602">
        <v>61</v>
      </c>
      <c r="R602">
        <v>15</v>
      </c>
      <c r="S602" t="s">
        <v>23</v>
      </c>
      <c r="T602" s="17">
        <v>0.75</v>
      </c>
      <c r="U602">
        <v>12</v>
      </c>
    </row>
    <row r="603" spans="15:21" x14ac:dyDescent="0.25">
      <c r="O603" t="s">
        <v>88</v>
      </c>
      <c r="P603">
        <v>1252</v>
      </c>
      <c r="Q603">
        <v>61</v>
      </c>
      <c r="R603">
        <v>31</v>
      </c>
      <c r="S603" t="s">
        <v>23</v>
      </c>
      <c r="T603" s="17">
        <v>0</v>
      </c>
      <c r="U603">
        <v>8</v>
      </c>
    </row>
    <row r="604" spans="15:21" x14ac:dyDescent="0.25">
      <c r="O604" t="s">
        <v>88</v>
      </c>
      <c r="P604">
        <v>1252</v>
      </c>
      <c r="Q604">
        <v>61</v>
      </c>
      <c r="R604">
        <v>46</v>
      </c>
      <c r="S604" t="s">
        <v>23</v>
      </c>
      <c r="T604" s="17">
        <v>0</v>
      </c>
      <c r="U604">
        <v>5</v>
      </c>
    </row>
    <row r="605" spans="15:21" x14ac:dyDescent="0.25">
      <c r="O605" t="s">
        <v>88</v>
      </c>
      <c r="P605">
        <v>1252</v>
      </c>
      <c r="Q605">
        <v>61</v>
      </c>
      <c r="R605">
        <v>61</v>
      </c>
      <c r="S605" t="s">
        <v>23</v>
      </c>
      <c r="T605" s="17">
        <v>0</v>
      </c>
      <c r="U605">
        <v>0</v>
      </c>
    </row>
    <row r="606" spans="15:21" x14ac:dyDescent="0.25">
      <c r="O606" t="s">
        <v>88</v>
      </c>
      <c r="P606">
        <v>1252</v>
      </c>
      <c r="Q606">
        <v>91</v>
      </c>
      <c r="R606">
        <v>0</v>
      </c>
      <c r="S606" t="s">
        <v>23</v>
      </c>
      <c r="T606" s="17">
        <v>5.0000000000000001E-3</v>
      </c>
      <c r="U606">
        <v>15</v>
      </c>
    </row>
    <row r="607" spans="15:21" x14ac:dyDescent="0.25">
      <c r="O607" t="s">
        <v>88</v>
      </c>
      <c r="P607">
        <v>1252</v>
      </c>
      <c r="Q607">
        <v>91</v>
      </c>
      <c r="R607">
        <v>4</v>
      </c>
      <c r="S607" t="s">
        <v>23</v>
      </c>
      <c r="T607" s="17">
        <v>2.5000000000000001E-3</v>
      </c>
      <c r="U607">
        <v>12</v>
      </c>
    </row>
    <row r="608" spans="15:21" x14ac:dyDescent="0.25">
      <c r="O608" t="s">
        <v>88</v>
      </c>
      <c r="P608">
        <v>1252</v>
      </c>
      <c r="Q608">
        <v>91</v>
      </c>
      <c r="R608">
        <v>8</v>
      </c>
      <c r="S608" t="s">
        <v>23</v>
      </c>
      <c r="T608" s="17">
        <v>0</v>
      </c>
      <c r="U608">
        <v>10</v>
      </c>
    </row>
    <row r="609" spans="15:21" x14ac:dyDescent="0.25">
      <c r="O609" t="s">
        <v>88</v>
      </c>
      <c r="P609">
        <v>1252</v>
      </c>
      <c r="Q609">
        <v>91</v>
      </c>
      <c r="R609">
        <v>15</v>
      </c>
      <c r="S609" t="s">
        <v>23</v>
      </c>
      <c r="T609" s="17">
        <v>0</v>
      </c>
      <c r="U609">
        <v>8</v>
      </c>
    </row>
    <row r="610" spans="15:21" x14ac:dyDescent="0.25">
      <c r="O610" t="s">
        <v>88</v>
      </c>
      <c r="P610">
        <v>1252</v>
      </c>
      <c r="Q610">
        <v>91</v>
      </c>
      <c r="R610">
        <v>31</v>
      </c>
      <c r="S610" t="s">
        <v>23</v>
      </c>
      <c r="T610" s="17">
        <v>0</v>
      </c>
      <c r="U610">
        <v>5</v>
      </c>
    </row>
    <row r="611" spans="15:21" x14ac:dyDescent="0.25">
      <c r="O611" t="s">
        <v>88</v>
      </c>
      <c r="P611">
        <v>1252</v>
      </c>
      <c r="Q611">
        <v>91</v>
      </c>
      <c r="R611">
        <v>46</v>
      </c>
      <c r="S611" t="s">
        <v>23</v>
      </c>
      <c r="T611" s="17">
        <v>0</v>
      </c>
      <c r="U611">
        <v>5</v>
      </c>
    </row>
    <row r="612" spans="15:21" x14ac:dyDescent="0.25">
      <c r="O612" t="s">
        <v>88</v>
      </c>
      <c r="P612">
        <v>1252</v>
      </c>
      <c r="Q612">
        <v>91</v>
      </c>
      <c r="R612">
        <v>61</v>
      </c>
      <c r="S612" t="s">
        <v>23</v>
      </c>
      <c r="T612" s="17">
        <v>0</v>
      </c>
      <c r="U612">
        <v>0</v>
      </c>
    </row>
    <row r="613" spans="15:21" x14ac:dyDescent="0.25">
      <c r="O613" t="s">
        <v>88</v>
      </c>
      <c r="P613">
        <v>1252</v>
      </c>
      <c r="Q613">
        <v>91</v>
      </c>
      <c r="R613">
        <v>91</v>
      </c>
      <c r="S613" t="s">
        <v>23</v>
      </c>
      <c r="T613" s="17">
        <v>0</v>
      </c>
      <c r="U613">
        <v>0</v>
      </c>
    </row>
    <row r="614" spans="15:21" x14ac:dyDescent="0.25">
      <c r="O614" t="s">
        <v>19</v>
      </c>
      <c r="P614">
        <v>1262</v>
      </c>
      <c r="Q614">
        <v>0</v>
      </c>
      <c r="R614">
        <v>0</v>
      </c>
      <c r="S614" t="s">
        <v>23</v>
      </c>
      <c r="T614" s="17">
        <v>0.01</v>
      </c>
      <c r="U614">
        <v>25</v>
      </c>
    </row>
    <row r="615" spans="15:21" x14ac:dyDescent="0.25">
      <c r="O615" t="s">
        <v>19</v>
      </c>
      <c r="P615">
        <v>1262</v>
      </c>
      <c r="Q615">
        <v>4</v>
      </c>
      <c r="R615">
        <v>0</v>
      </c>
      <c r="S615" t="s">
        <v>23</v>
      </c>
      <c r="T615" s="17">
        <v>1.7500000000000002E-2</v>
      </c>
      <c r="U615">
        <v>24</v>
      </c>
    </row>
    <row r="616" spans="15:21" x14ac:dyDescent="0.25">
      <c r="O616" t="s">
        <v>19</v>
      </c>
      <c r="P616">
        <v>1262</v>
      </c>
      <c r="Q616">
        <v>4</v>
      </c>
      <c r="R616">
        <v>4</v>
      </c>
      <c r="S616" t="s">
        <v>23</v>
      </c>
      <c r="T616" s="17">
        <v>2.2499999999999999E-2</v>
      </c>
      <c r="U616">
        <v>16</v>
      </c>
    </row>
    <row r="617" spans="15:21" x14ac:dyDescent="0.25">
      <c r="O617" t="s">
        <v>19</v>
      </c>
      <c r="P617">
        <v>1262</v>
      </c>
      <c r="Q617">
        <v>8</v>
      </c>
      <c r="R617">
        <v>0</v>
      </c>
      <c r="S617" t="s">
        <v>23</v>
      </c>
      <c r="T617" s="17">
        <v>3.2500000000000001E-2</v>
      </c>
      <c r="U617">
        <v>20</v>
      </c>
    </row>
    <row r="618" spans="15:21" x14ac:dyDescent="0.25">
      <c r="O618" t="s">
        <v>19</v>
      </c>
      <c r="P618">
        <v>1262</v>
      </c>
      <c r="Q618">
        <v>8</v>
      </c>
      <c r="R618">
        <v>4</v>
      </c>
      <c r="S618" t="s">
        <v>23</v>
      </c>
      <c r="T618" s="17">
        <v>0.02</v>
      </c>
      <c r="U618">
        <v>17</v>
      </c>
    </row>
    <row r="619" spans="15:21" x14ac:dyDescent="0.25">
      <c r="O619" t="s">
        <v>19</v>
      </c>
      <c r="P619">
        <v>1262</v>
      </c>
      <c r="Q619">
        <v>8</v>
      </c>
      <c r="R619">
        <v>8</v>
      </c>
      <c r="S619" t="s">
        <v>23</v>
      </c>
      <c r="T619" s="17">
        <v>7.4999999999999997E-3</v>
      </c>
      <c r="U619">
        <v>14</v>
      </c>
    </row>
    <row r="620" spans="15:21" x14ac:dyDescent="0.25">
      <c r="O620" t="s">
        <v>19</v>
      </c>
      <c r="P620">
        <v>1262</v>
      </c>
      <c r="Q620">
        <v>15</v>
      </c>
      <c r="R620">
        <v>0</v>
      </c>
      <c r="S620" t="s">
        <v>23</v>
      </c>
      <c r="T620" s="17">
        <v>4.2500000000000003E-2</v>
      </c>
      <c r="U620">
        <v>20</v>
      </c>
    </row>
    <row r="621" spans="15:21" x14ac:dyDescent="0.25">
      <c r="O621" t="s">
        <v>19</v>
      </c>
      <c r="P621">
        <v>1262</v>
      </c>
      <c r="Q621">
        <v>15</v>
      </c>
      <c r="R621">
        <v>4</v>
      </c>
      <c r="S621" t="s">
        <v>23</v>
      </c>
      <c r="T621" s="17">
        <v>3.7499999999999999E-2</v>
      </c>
      <c r="U621">
        <v>16</v>
      </c>
    </row>
    <row r="622" spans="15:21" x14ac:dyDescent="0.25">
      <c r="O622" t="s">
        <v>19</v>
      </c>
      <c r="P622">
        <v>1262</v>
      </c>
      <c r="Q622">
        <v>15</v>
      </c>
      <c r="R622">
        <v>8</v>
      </c>
      <c r="S622" t="s">
        <v>23</v>
      </c>
      <c r="T622" s="17">
        <v>1.2500000000000001E-2</v>
      </c>
      <c r="U622">
        <v>12</v>
      </c>
    </row>
    <row r="623" spans="15:21" x14ac:dyDescent="0.25">
      <c r="O623" t="s">
        <v>19</v>
      </c>
      <c r="P623">
        <v>1262</v>
      </c>
      <c r="Q623">
        <v>15</v>
      </c>
      <c r="R623">
        <v>15</v>
      </c>
      <c r="S623" t="s">
        <v>23</v>
      </c>
      <c r="T623" s="17">
        <v>7.4999999999999997E-3</v>
      </c>
      <c r="U623">
        <v>8</v>
      </c>
    </row>
    <row r="624" spans="15:21" x14ac:dyDescent="0.25">
      <c r="O624" t="s">
        <v>19</v>
      </c>
      <c r="P624">
        <v>1262</v>
      </c>
      <c r="Q624">
        <v>31</v>
      </c>
      <c r="R624">
        <v>0</v>
      </c>
      <c r="S624" t="s">
        <v>23</v>
      </c>
      <c r="T624" s="17">
        <v>4.1000000000000002E-2</v>
      </c>
      <c r="U624">
        <v>18</v>
      </c>
    </row>
    <row r="625" spans="15:21" x14ac:dyDescent="0.25">
      <c r="O625" t="s">
        <v>19</v>
      </c>
      <c r="P625">
        <v>1262</v>
      </c>
      <c r="Q625">
        <v>31</v>
      </c>
      <c r="R625">
        <v>4</v>
      </c>
      <c r="S625" t="s">
        <v>23</v>
      </c>
      <c r="T625" s="17">
        <v>2.8000000000000001E-2</v>
      </c>
      <c r="U625">
        <v>14</v>
      </c>
    </row>
    <row r="626" spans="15:21" x14ac:dyDescent="0.25">
      <c r="O626" t="s">
        <v>19</v>
      </c>
      <c r="P626">
        <v>1262</v>
      </c>
      <c r="Q626">
        <v>31</v>
      </c>
      <c r="R626">
        <v>8</v>
      </c>
      <c r="S626" t="s">
        <v>23</v>
      </c>
      <c r="T626" s="17">
        <v>1.0999999999999999E-2</v>
      </c>
      <c r="U626">
        <v>10</v>
      </c>
    </row>
    <row r="627" spans="15:21" x14ac:dyDescent="0.25">
      <c r="O627" t="s">
        <v>19</v>
      </c>
      <c r="P627">
        <v>1262</v>
      </c>
      <c r="Q627">
        <v>31</v>
      </c>
      <c r="R627">
        <v>15</v>
      </c>
      <c r="S627" t="s">
        <v>23</v>
      </c>
      <c r="T627" s="17">
        <v>0</v>
      </c>
      <c r="U627">
        <v>8</v>
      </c>
    </row>
    <row r="628" spans="15:21" x14ac:dyDescent="0.25">
      <c r="O628" t="s">
        <v>19</v>
      </c>
      <c r="P628">
        <v>1262</v>
      </c>
      <c r="Q628">
        <v>31</v>
      </c>
      <c r="R628">
        <v>31</v>
      </c>
      <c r="S628" t="s">
        <v>23</v>
      </c>
      <c r="T628" s="17">
        <v>0</v>
      </c>
      <c r="U628">
        <v>5</v>
      </c>
    </row>
    <row r="629" spans="15:21" x14ac:dyDescent="0.25">
      <c r="O629" t="s">
        <v>19</v>
      </c>
      <c r="P629">
        <v>1262</v>
      </c>
      <c r="Q629">
        <v>46</v>
      </c>
      <c r="R629">
        <v>0</v>
      </c>
      <c r="S629" t="s">
        <v>23</v>
      </c>
      <c r="T629" s="17">
        <v>3.2000000000000001E-2</v>
      </c>
      <c r="U629">
        <v>20</v>
      </c>
    </row>
    <row r="630" spans="15:21" x14ac:dyDescent="0.25">
      <c r="O630" t="s">
        <v>19</v>
      </c>
      <c r="P630">
        <v>1262</v>
      </c>
      <c r="Q630">
        <v>46</v>
      </c>
      <c r="R630">
        <v>4</v>
      </c>
      <c r="S630" t="s">
        <v>23</v>
      </c>
      <c r="T630" s="17">
        <v>1.9E-2</v>
      </c>
      <c r="U630">
        <v>16</v>
      </c>
    </row>
    <row r="631" spans="15:21" x14ac:dyDescent="0.25">
      <c r="O631" t="s">
        <v>19</v>
      </c>
      <c r="P631">
        <v>1262</v>
      </c>
      <c r="Q631">
        <v>46</v>
      </c>
      <c r="R631">
        <v>8</v>
      </c>
      <c r="S631" t="s">
        <v>23</v>
      </c>
      <c r="T631" s="17">
        <v>8.9999999999999993E-3</v>
      </c>
      <c r="U631">
        <v>12</v>
      </c>
    </row>
    <row r="632" spans="15:21" x14ac:dyDescent="0.25">
      <c r="O632" t="s">
        <v>19</v>
      </c>
      <c r="P632">
        <v>1262</v>
      </c>
      <c r="Q632">
        <v>46</v>
      </c>
      <c r="R632">
        <v>15</v>
      </c>
      <c r="S632" t="s">
        <v>23</v>
      </c>
      <c r="T632" s="17">
        <v>2.3999999999999998E-3</v>
      </c>
      <c r="U632">
        <v>10</v>
      </c>
    </row>
    <row r="633" spans="15:21" x14ac:dyDescent="0.25">
      <c r="O633" t="s">
        <v>19</v>
      </c>
      <c r="P633">
        <v>1262</v>
      </c>
      <c r="Q633">
        <v>46</v>
      </c>
      <c r="R633">
        <v>31</v>
      </c>
      <c r="S633" t="s">
        <v>23</v>
      </c>
      <c r="T633" s="17">
        <v>0</v>
      </c>
      <c r="U633">
        <v>5</v>
      </c>
    </row>
    <row r="634" spans="15:21" x14ac:dyDescent="0.25">
      <c r="O634" t="s">
        <v>19</v>
      </c>
      <c r="P634">
        <v>1262</v>
      </c>
      <c r="Q634">
        <v>46</v>
      </c>
      <c r="R634">
        <v>46</v>
      </c>
      <c r="S634" t="s">
        <v>23</v>
      </c>
      <c r="T634" s="17">
        <v>0</v>
      </c>
      <c r="U634">
        <v>0</v>
      </c>
    </row>
    <row r="635" spans="15:21" x14ac:dyDescent="0.25">
      <c r="O635" t="s">
        <v>19</v>
      </c>
      <c r="P635">
        <v>1262</v>
      </c>
      <c r="Q635">
        <v>61</v>
      </c>
      <c r="R635">
        <v>0</v>
      </c>
      <c r="S635" t="s">
        <v>23</v>
      </c>
      <c r="T635" s="17">
        <v>1.7500000000000002E-2</v>
      </c>
      <c r="U635">
        <v>22</v>
      </c>
    </row>
    <row r="636" spans="15:21" x14ac:dyDescent="0.25">
      <c r="O636" t="s">
        <v>19</v>
      </c>
      <c r="P636">
        <v>1262</v>
      </c>
      <c r="Q636">
        <v>61</v>
      </c>
      <c r="R636">
        <v>4</v>
      </c>
      <c r="S636" t="s">
        <v>23</v>
      </c>
      <c r="T636" s="17">
        <v>1.7500000000000002E-2</v>
      </c>
      <c r="U636">
        <v>18</v>
      </c>
    </row>
    <row r="637" spans="15:21" x14ac:dyDescent="0.25">
      <c r="O637" t="s">
        <v>19</v>
      </c>
      <c r="P637">
        <v>1262</v>
      </c>
      <c r="Q637">
        <v>61</v>
      </c>
      <c r="R637">
        <v>8</v>
      </c>
      <c r="S637" t="s">
        <v>23</v>
      </c>
      <c r="T637" s="17">
        <v>1.4999999999999999E-2</v>
      </c>
      <c r="U637">
        <v>16</v>
      </c>
    </row>
    <row r="638" spans="15:21" x14ac:dyDescent="0.25">
      <c r="O638" t="s">
        <v>19</v>
      </c>
      <c r="P638">
        <v>1262</v>
      </c>
      <c r="Q638">
        <v>61</v>
      </c>
      <c r="R638">
        <v>15</v>
      </c>
      <c r="S638" t="s">
        <v>23</v>
      </c>
      <c r="T638" s="17">
        <v>0.75</v>
      </c>
      <c r="U638">
        <v>12</v>
      </c>
    </row>
    <row r="639" spans="15:21" x14ac:dyDescent="0.25">
      <c r="O639" t="s">
        <v>19</v>
      </c>
      <c r="P639">
        <v>1262</v>
      </c>
      <c r="Q639">
        <v>61</v>
      </c>
      <c r="R639">
        <v>31</v>
      </c>
      <c r="S639" t="s">
        <v>23</v>
      </c>
      <c r="T639" s="17">
        <v>0</v>
      </c>
      <c r="U639">
        <v>8</v>
      </c>
    </row>
    <row r="640" spans="15:21" x14ac:dyDescent="0.25">
      <c r="O640" t="s">
        <v>19</v>
      </c>
      <c r="P640">
        <v>1262</v>
      </c>
      <c r="Q640">
        <v>61</v>
      </c>
      <c r="R640">
        <v>46</v>
      </c>
      <c r="S640" t="s">
        <v>23</v>
      </c>
      <c r="T640" s="17">
        <v>0</v>
      </c>
      <c r="U640">
        <v>5</v>
      </c>
    </row>
    <row r="641" spans="15:21" x14ac:dyDescent="0.25">
      <c r="O641" t="s">
        <v>19</v>
      </c>
      <c r="P641">
        <v>1262</v>
      </c>
      <c r="Q641">
        <v>61</v>
      </c>
      <c r="R641">
        <v>61</v>
      </c>
      <c r="S641" t="s">
        <v>23</v>
      </c>
      <c r="T641" s="17">
        <v>0</v>
      </c>
      <c r="U641">
        <v>0</v>
      </c>
    </row>
    <row r="642" spans="15:21" x14ac:dyDescent="0.25">
      <c r="O642" t="s">
        <v>19</v>
      </c>
      <c r="P642">
        <v>1262</v>
      </c>
      <c r="Q642">
        <v>91</v>
      </c>
      <c r="R642">
        <v>0</v>
      </c>
      <c r="S642" t="s">
        <v>23</v>
      </c>
      <c r="T642" s="17">
        <v>5.0000000000000001E-3</v>
      </c>
      <c r="U642">
        <v>15</v>
      </c>
    </row>
    <row r="643" spans="15:21" x14ac:dyDescent="0.25">
      <c r="O643" t="s">
        <v>19</v>
      </c>
      <c r="P643">
        <v>1262</v>
      </c>
      <c r="Q643">
        <v>91</v>
      </c>
      <c r="R643">
        <v>4</v>
      </c>
      <c r="S643" t="s">
        <v>23</v>
      </c>
      <c r="T643" s="17">
        <v>2.5000000000000001E-3</v>
      </c>
      <c r="U643">
        <v>12</v>
      </c>
    </row>
    <row r="644" spans="15:21" x14ac:dyDescent="0.25">
      <c r="O644" t="s">
        <v>19</v>
      </c>
      <c r="P644">
        <v>1262</v>
      </c>
      <c r="Q644">
        <v>91</v>
      </c>
      <c r="R644">
        <v>8</v>
      </c>
      <c r="S644" t="s">
        <v>23</v>
      </c>
      <c r="T644" s="17">
        <v>0</v>
      </c>
      <c r="U644">
        <v>10</v>
      </c>
    </row>
    <row r="645" spans="15:21" x14ac:dyDescent="0.25">
      <c r="O645" t="s">
        <v>19</v>
      </c>
      <c r="P645">
        <v>1262</v>
      </c>
      <c r="Q645">
        <v>91</v>
      </c>
      <c r="R645">
        <v>15</v>
      </c>
      <c r="S645" t="s">
        <v>23</v>
      </c>
      <c r="T645" s="17">
        <v>0</v>
      </c>
      <c r="U645">
        <v>8</v>
      </c>
    </row>
    <row r="646" spans="15:21" x14ac:dyDescent="0.25">
      <c r="O646" t="s">
        <v>19</v>
      </c>
      <c r="P646">
        <v>1262</v>
      </c>
      <c r="Q646">
        <v>91</v>
      </c>
      <c r="R646">
        <v>31</v>
      </c>
      <c r="S646" t="s">
        <v>23</v>
      </c>
      <c r="T646" s="17">
        <v>0</v>
      </c>
      <c r="U646">
        <v>5</v>
      </c>
    </row>
    <row r="647" spans="15:21" x14ac:dyDescent="0.25">
      <c r="O647" t="s">
        <v>19</v>
      </c>
      <c r="P647">
        <v>1262</v>
      </c>
      <c r="Q647">
        <v>91</v>
      </c>
      <c r="R647">
        <v>46</v>
      </c>
      <c r="S647" t="s">
        <v>23</v>
      </c>
      <c r="T647" s="17">
        <v>0</v>
      </c>
      <c r="U647">
        <v>5</v>
      </c>
    </row>
    <row r="648" spans="15:21" x14ac:dyDescent="0.25">
      <c r="O648" t="s">
        <v>19</v>
      </c>
      <c r="P648">
        <v>1262</v>
      </c>
      <c r="Q648">
        <v>91</v>
      </c>
      <c r="R648">
        <v>61</v>
      </c>
      <c r="S648" t="s">
        <v>23</v>
      </c>
      <c r="T648" s="17">
        <v>0</v>
      </c>
      <c r="U648">
        <v>0</v>
      </c>
    </row>
    <row r="649" spans="15:21" x14ac:dyDescent="0.25">
      <c r="O649" t="s">
        <v>19</v>
      </c>
      <c r="P649">
        <v>1262</v>
      </c>
      <c r="Q649">
        <v>91</v>
      </c>
      <c r="R649">
        <v>91</v>
      </c>
      <c r="S649" t="s">
        <v>23</v>
      </c>
      <c r="T649" s="17">
        <v>0</v>
      </c>
      <c r="U649">
        <v>0</v>
      </c>
    </row>
    <row r="650" spans="15:21" x14ac:dyDescent="0.25">
      <c r="O650" t="s">
        <v>19</v>
      </c>
      <c r="P650">
        <v>1272</v>
      </c>
      <c r="Q650">
        <v>0</v>
      </c>
      <c r="R650">
        <v>0</v>
      </c>
      <c r="S650" t="s">
        <v>23</v>
      </c>
      <c r="T650" s="17">
        <v>0.01</v>
      </c>
      <c r="U650">
        <v>25</v>
      </c>
    </row>
    <row r="651" spans="15:21" x14ac:dyDescent="0.25">
      <c r="O651" t="s">
        <v>19</v>
      </c>
      <c r="P651">
        <v>1272</v>
      </c>
      <c r="Q651">
        <v>4</v>
      </c>
      <c r="R651">
        <v>0</v>
      </c>
      <c r="S651" t="s">
        <v>23</v>
      </c>
      <c r="T651" s="17">
        <v>1.7500000000000002E-2</v>
      </c>
      <c r="U651">
        <v>24</v>
      </c>
    </row>
    <row r="652" spans="15:21" x14ac:dyDescent="0.25">
      <c r="O652" t="s">
        <v>19</v>
      </c>
      <c r="P652">
        <v>1272</v>
      </c>
      <c r="Q652">
        <v>4</v>
      </c>
      <c r="R652">
        <v>4</v>
      </c>
      <c r="S652" t="s">
        <v>23</v>
      </c>
      <c r="T652" s="17">
        <v>2.2499999999999999E-2</v>
      </c>
      <c r="U652">
        <v>16</v>
      </c>
    </row>
    <row r="653" spans="15:21" x14ac:dyDescent="0.25">
      <c r="O653" t="s">
        <v>19</v>
      </c>
      <c r="P653">
        <v>1272</v>
      </c>
      <c r="Q653">
        <v>8</v>
      </c>
      <c r="R653">
        <v>0</v>
      </c>
      <c r="S653" t="s">
        <v>23</v>
      </c>
      <c r="T653" s="17">
        <v>3.2500000000000001E-2</v>
      </c>
      <c r="U653">
        <v>20</v>
      </c>
    </row>
    <row r="654" spans="15:21" x14ac:dyDescent="0.25">
      <c r="O654" t="s">
        <v>19</v>
      </c>
      <c r="P654">
        <v>1272</v>
      </c>
      <c r="Q654">
        <v>8</v>
      </c>
      <c r="R654">
        <v>4</v>
      </c>
      <c r="S654" t="s">
        <v>23</v>
      </c>
      <c r="T654" s="17">
        <v>0.02</v>
      </c>
      <c r="U654">
        <v>17</v>
      </c>
    </row>
    <row r="655" spans="15:21" x14ac:dyDescent="0.25">
      <c r="O655" t="s">
        <v>19</v>
      </c>
      <c r="P655">
        <v>1272</v>
      </c>
      <c r="Q655">
        <v>8</v>
      </c>
      <c r="R655">
        <v>8</v>
      </c>
      <c r="S655" t="s">
        <v>23</v>
      </c>
      <c r="T655" s="17">
        <v>7.4999999999999997E-3</v>
      </c>
      <c r="U655">
        <v>14</v>
      </c>
    </row>
    <row r="656" spans="15:21" x14ac:dyDescent="0.25">
      <c r="O656" t="s">
        <v>19</v>
      </c>
      <c r="P656">
        <v>1272</v>
      </c>
      <c r="Q656">
        <v>15</v>
      </c>
      <c r="R656">
        <v>0</v>
      </c>
      <c r="S656" t="s">
        <v>23</v>
      </c>
      <c r="T656" s="17">
        <v>4.2500000000000003E-2</v>
      </c>
      <c r="U656">
        <v>20</v>
      </c>
    </row>
    <row r="657" spans="15:21" x14ac:dyDescent="0.25">
      <c r="O657" t="s">
        <v>19</v>
      </c>
      <c r="P657">
        <v>1272</v>
      </c>
      <c r="Q657">
        <v>15</v>
      </c>
      <c r="R657">
        <v>4</v>
      </c>
      <c r="S657" t="s">
        <v>23</v>
      </c>
      <c r="T657" s="17">
        <v>3.7499999999999999E-2</v>
      </c>
      <c r="U657">
        <v>16</v>
      </c>
    </row>
    <row r="658" spans="15:21" x14ac:dyDescent="0.25">
      <c r="O658" t="s">
        <v>19</v>
      </c>
      <c r="P658">
        <v>1272</v>
      </c>
      <c r="Q658">
        <v>15</v>
      </c>
      <c r="R658">
        <v>8</v>
      </c>
      <c r="S658" t="s">
        <v>23</v>
      </c>
      <c r="T658" s="17">
        <v>1.2500000000000001E-2</v>
      </c>
      <c r="U658">
        <v>12</v>
      </c>
    </row>
    <row r="659" spans="15:21" x14ac:dyDescent="0.25">
      <c r="O659" t="s">
        <v>19</v>
      </c>
      <c r="P659">
        <v>1272</v>
      </c>
      <c r="Q659">
        <v>15</v>
      </c>
      <c r="R659">
        <v>15</v>
      </c>
      <c r="S659" t="s">
        <v>23</v>
      </c>
      <c r="T659" s="17">
        <v>7.4999999999999997E-3</v>
      </c>
      <c r="U659">
        <v>8</v>
      </c>
    </row>
    <row r="660" spans="15:21" x14ac:dyDescent="0.25">
      <c r="O660" t="s">
        <v>19</v>
      </c>
      <c r="P660">
        <v>1272</v>
      </c>
      <c r="Q660">
        <v>31</v>
      </c>
      <c r="R660">
        <v>0</v>
      </c>
      <c r="S660" t="s">
        <v>23</v>
      </c>
      <c r="T660" s="17">
        <v>4.1000000000000002E-2</v>
      </c>
      <c r="U660">
        <v>18</v>
      </c>
    </row>
    <row r="661" spans="15:21" x14ac:dyDescent="0.25">
      <c r="O661" t="s">
        <v>19</v>
      </c>
      <c r="P661">
        <v>1272</v>
      </c>
      <c r="Q661">
        <v>31</v>
      </c>
      <c r="R661">
        <v>4</v>
      </c>
      <c r="S661" t="s">
        <v>23</v>
      </c>
      <c r="T661" s="17">
        <v>2.8000000000000001E-2</v>
      </c>
      <c r="U661">
        <v>14</v>
      </c>
    </row>
    <row r="662" spans="15:21" x14ac:dyDescent="0.25">
      <c r="O662" t="s">
        <v>19</v>
      </c>
      <c r="P662">
        <v>1272</v>
      </c>
      <c r="Q662">
        <v>31</v>
      </c>
      <c r="R662">
        <v>8</v>
      </c>
      <c r="S662" t="s">
        <v>23</v>
      </c>
      <c r="T662" s="17">
        <v>1.0999999999999999E-2</v>
      </c>
      <c r="U662">
        <v>10</v>
      </c>
    </row>
    <row r="663" spans="15:21" x14ac:dyDescent="0.25">
      <c r="O663" t="s">
        <v>19</v>
      </c>
      <c r="P663">
        <v>1272</v>
      </c>
      <c r="Q663">
        <v>31</v>
      </c>
      <c r="R663">
        <v>15</v>
      </c>
      <c r="S663" t="s">
        <v>23</v>
      </c>
      <c r="T663" s="17">
        <v>0</v>
      </c>
      <c r="U663">
        <v>8</v>
      </c>
    </row>
    <row r="664" spans="15:21" x14ac:dyDescent="0.25">
      <c r="O664" t="s">
        <v>19</v>
      </c>
      <c r="P664">
        <v>1272</v>
      </c>
      <c r="Q664">
        <v>31</v>
      </c>
      <c r="R664">
        <v>31</v>
      </c>
      <c r="S664" t="s">
        <v>23</v>
      </c>
      <c r="T664" s="17">
        <v>0</v>
      </c>
      <c r="U664">
        <v>5</v>
      </c>
    </row>
    <row r="665" spans="15:21" x14ac:dyDescent="0.25">
      <c r="O665" t="s">
        <v>19</v>
      </c>
      <c r="P665">
        <v>1272</v>
      </c>
      <c r="Q665">
        <v>46</v>
      </c>
      <c r="R665">
        <v>0</v>
      </c>
      <c r="S665" t="s">
        <v>23</v>
      </c>
      <c r="T665" s="17">
        <v>3.2000000000000001E-2</v>
      </c>
      <c r="U665">
        <v>20</v>
      </c>
    </row>
    <row r="666" spans="15:21" x14ac:dyDescent="0.25">
      <c r="O666" t="s">
        <v>19</v>
      </c>
      <c r="P666">
        <v>1272</v>
      </c>
      <c r="Q666">
        <v>46</v>
      </c>
      <c r="R666">
        <v>4</v>
      </c>
      <c r="S666" t="s">
        <v>23</v>
      </c>
      <c r="T666" s="17">
        <v>1.9E-2</v>
      </c>
      <c r="U666">
        <v>16</v>
      </c>
    </row>
    <row r="667" spans="15:21" x14ac:dyDescent="0.25">
      <c r="O667" t="s">
        <v>19</v>
      </c>
      <c r="P667">
        <v>1272</v>
      </c>
      <c r="Q667">
        <v>46</v>
      </c>
      <c r="R667">
        <v>8</v>
      </c>
      <c r="S667" t="s">
        <v>23</v>
      </c>
      <c r="T667" s="17">
        <v>8.9999999999999993E-3</v>
      </c>
      <c r="U667">
        <v>12</v>
      </c>
    </row>
    <row r="668" spans="15:21" x14ac:dyDescent="0.25">
      <c r="O668" t="s">
        <v>19</v>
      </c>
      <c r="P668">
        <v>1272</v>
      </c>
      <c r="Q668">
        <v>46</v>
      </c>
      <c r="R668">
        <v>15</v>
      </c>
      <c r="S668" t="s">
        <v>23</v>
      </c>
      <c r="T668" s="17">
        <v>2.3999999999999998E-3</v>
      </c>
      <c r="U668">
        <v>10</v>
      </c>
    </row>
    <row r="669" spans="15:21" x14ac:dyDescent="0.25">
      <c r="O669" t="s">
        <v>19</v>
      </c>
      <c r="P669">
        <v>1272</v>
      </c>
      <c r="Q669">
        <v>46</v>
      </c>
      <c r="R669">
        <v>31</v>
      </c>
      <c r="S669" t="s">
        <v>23</v>
      </c>
      <c r="T669" s="17">
        <v>0</v>
      </c>
      <c r="U669">
        <v>5</v>
      </c>
    </row>
    <row r="670" spans="15:21" x14ac:dyDescent="0.25">
      <c r="O670" t="s">
        <v>19</v>
      </c>
      <c r="P670">
        <v>1272</v>
      </c>
      <c r="Q670">
        <v>46</v>
      </c>
      <c r="R670">
        <v>46</v>
      </c>
      <c r="S670" t="s">
        <v>23</v>
      </c>
      <c r="T670" s="17">
        <v>0</v>
      </c>
      <c r="U670">
        <v>0</v>
      </c>
    </row>
    <row r="671" spans="15:21" x14ac:dyDescent="0.25">
      <c r="O671" t="s">
        <v>19</v>
      </c>
      <c r="P671">
        <v>1272</v>
      </c>
      <c r="Q671">
        <v>61</v>
      </c>
      <c r="R671">
        <v>0</v>
      </c>
      <c r="S671" t="s">
        <v>23</v>
      </c>
      <c r="T671" s="17">
        <v>1.7500000000000002E-2</v>
      </c>
      <c r="U671">
        <v>22</v>
      </c>
    </row>
    <row r="672" spans="15:21" x14ac:dyDescent="0.25">
      <c r="O672" t="s">
        <v>19</v>
      </c>
      <c r="P672">
        <v>1272</v>
      </c>
      <c r="Q672">
        <v>61</v>
      </c>
      <c r="R672">
        <v>4</v>
      </c>
      <c r="S672" t="s">
        <v>23</v>
      </c>
      <c r="T672" s="17">
        <v>1.7500000000000002E-2</v>
      </c>
      <c r="U672">
        <v>18</v>
      </c>
    </row>
    <row r="673" spans="15:21" x14ac:dyDescent="0.25">
      <c r="O673" t="s">
        <v>19</v>
      </c>
      <c r="P673">
        <v>1272</v>
      </c>
      <c r="Q673">
        <v>61</v>
      </c>
      <c r="R673">
        <v>8</v>
      </c>
      <c r="S673" t="s">
        <v>23</v>
      </c>
      <c r="T673" s="17">
        <v>1.4999999999999999E-2</v>
      </c>
      <c r="U673">
        <v>16</v>
      </c>
    </row>
    <row r="674" spans="15:21" x14ac:dyDescent="0.25">
      <c r="O674" t="s">
        <v>19</v>
      </c>
      <c r="P674">
        <v>1272</v>
      </c>
      <c r="Q674">
        <v>61</v>
      </c>
      <c r="R674">
        <v>15</v>
      </c>
      <c r="S674" t="s">
        <v>23</v>
      </c>
      <c r="T674" s="17">
        <v>0.75</v>
      </c>
      <c r="U674">
        <v>12</v>
      </c>
    </row>
    <row r="675" spans="15:21" x14ac:dyDescent="0.25">
      <c r="O675" t="s">
        <v>19</v>
      </c>
      <c r="P675">
        <v>1272</v>
      </c>
      <c r="Q675">
        <v>61</v>
      </c>
      <c r="R675">
        <v>31</v>
      </c>
      <c r="S675" t="s">
        <v>23</v>
      </c>
      <c r="T675" s="17">
        <v>0</v>
      </c>
      <c r="U675">
        <v>8</v>
      </c>
    </row>
    <row r="676" spans="15:21" x14ac:dyDescent="0.25">
      <c r="O676" t="s">
        <v>19</v>
      </c>
      <c r="P676">
        <v>1272</v>
      </c>
      <c r="Q676">
        <v>61</v>
      </c>
      <c r="R676">
        <v>46</v>
      </c>
      <c r="S676" t="s">
        <v>23</v>
      </c>
      <c r="T676" s="17">
        <v>0</v>
      </c>
      <c r="U676">
        <v>5</v>
      </c>
    </row>
    <row r="677" spans="15:21" x14ac:dyDescent="0.25">
      <c r="O677" t="s">
        <v>19</v>
      </c>
      <c r="P677">
        <v>1272</v>
      </c>
      <c r="Q677">
        <v>61</v>
      </c>
      <c r="R677">
        <v>61</v>
      </c>
      <c r="S677" t="s">
        <v>23</v>
      </c>
      <c r="T677" s="17">
        <v>0</v>
      </c>
      <c r="U677">
        <v>0</v>
      </c>
    </row>
    <row r="678" spans="15:21" x14ac:dyDescent="0.25">
      <c r="O678" t="s">
        <v>19</v>
      </c>
      <c r="P678">
        <v>1272</v>
      </c>
      <c r="Q678">
        <v>91</v>
      </c>
      <c r="R678">
        <v>0</v>
      </c>
      <c r="S678" t="s">
        <v>23</v>
      </c>
      <c r="T678" s="17">
        <v>5.0000000000000001E-3</v>
      </c>
      <c r="U678">
        <v>15</v>
      </c>
    </row>
    <row r="679" spans="15:21" x14ac:dyDescent="0.25">
      <c r="O679" t="s">
        <v>19</v>
      </c>
      <c r="P679">
        <v>1272</v>
      </c>
      <c r="Q679">
        <v>91</v>
      </c>
      <c r="R679">
        <v>4</v>
      </c>
      <c r="S679" t="s">
        <v>23</v>
      </c>
      <c r="T679" s="17">
        <v>2.5000000000000001E-3</v>
      </c>
      <c r="U679">
        <v>12</v>
      </c>
    </row>
    <row r="680" spans="15:21" x14ac:dyDescent="0.25">
      <c r="O680" t="s">
        <v>19</v>
      </c>
      <c r="P680">
        <v>1272</v>
      </c>
      <c r="Q680">
        <v>91</v>
      </c>
      <c r="R680">
        <v>8</v>
      </c>
      <c r="S680" t="s">
        <v>23</v>
      </c>
      <c r="T680" s="17">
        <v>0</v>
      </c>
      <c r="U680">
        <v>10</v>
      </c>
    </row>
    <row r="681" spans="15:21" x14ac:dyDescent="0.25">
      <c r="O681" t="s">
        <v>19</v>
      </c>
      <c r="P681">
        <v>1272</v>
      </c>
      <c r="Q681">
        <v>91</v>
      </c>
      <c r="R681">
        <v>15</v>
      </c>
      <c r="S681" t="s">
        <v>23</v>
      </c>
      <c r="T681" s="17">
        <v>0</v>
      </c>
      <c r="U681">
        <v>8</v>
      </c>
    </row>
    <row r="682" spans="15:21" x14ac:dyDescent="0.25">
      <c r="O682" t="s">
        <v>19</v>
      </c>
      <c r="P682">
        <v>1272</v>
      </c>
      <c r="Q682">
        <v>91</v>
      </c>
      <c r="R682">
        <v>31</v>
      </c>
      <c r="S682" t="s">
        <v>23</v>
      </c>
      <c r="T682" s="17">
        <v>0</v>
      </c>
      <c r="U682">
        <v>5</v>
      </c>
    </row>
    <row r="683" spans="15:21" x14ac:dyDescent="0.25">
      <c r="O683" t="s">
        <v>19</v>
      </c>
      <c r="P683">
        <v>1272</v>
      </c>
      <c r="Q683">
        <v>91</v>
      </c>
      <c r="R683">
        <v>46</v>
      </c>
      <c r="S683" t="s">
        <v>23</v>
      </c>
      <c r="T683" s="17">
        <v>0</v>
      </c>
      <c r="U683">
        <v>5</v>
      </c>
    </row>
    <row r="684" spans="15:21" x14ac:dyDescent="0.25">
      <c r="O684" t="s">
        <v>19</v>
      </c>
      <c r="P684">
        <v>1272</v>
      </c>
      <c r="Q684">
        <v>91</v>
      </c>
      <c r="R684">
        <v>61</v>
      </c>
      <c r="S684" t="s">
        <v>23</v>
      </c>
      <c r="T684" s="17">
        <v>0</v>
      </c>
      <c r="U684">
        <v>0</v>
      </c>
    </row>
    <row r="685" spans="15:21" x14ac:dyDescent="0.25">
      <c r="O685" t="s">
        <v>19</v>
      </c>
      <c r="P685">
        <v>1272</v>
      </c>
      <c r="Q685">
        <v>91</v>
      </c>
      <c r="R685">
        <v>91</v>
      </c>
      <c r="S685" t="s">
        <v>23</v>
      </c>
      <c r="T685" s="17">
        <v>0</v>
      </c>
      <c r="U685">
        <v>0</v>
      </c>
    </row>
    <row r="686" spans="15:21" x14ac:dyDescent="0.25">
      <c r="O686" t="s">
        <v>89</v>
      </c>
      <c r="P686">
        <v>1282</v>
      </c>
      <c r="Q686">
        <v>0</v>
      </c>
      <c r="R686">
        <v>0</v>
      </c>
      <c r="S686" t="s">
        <v>23</v>
      </c>
      <c r="T686" s="17">
        <v>0.01</v>
      </c>
      <c r="U686">
        <v>25</v>
      </c>
    </row>
    <row r="687" spans="15:21" x14ac:dyDescent="0.25">
      <c r="O687" t="s">
        <v>89</v>
      </c>
      <c r="P687">
        <v>1282</v>
      </c>
      <c r="Q687">
        <v>4</v>
      </c>
      <c r="R687">
        <v>0</v>
      </c>
      <c r="S687" t="s">
        <v>23</v>
      </c>
      <c r="T687" s="17">
        <v>1.7500000000000002E-2</v>
      </c>
      <c r="U687">
        <v>24</v>
      </c>
    </row>
    <row r="688" spans="15:21" x14ac:dyDescent="0.25">
      <c r="O688" t="s">
        <v>89</v>
      </c>
      <c r="P688">
        <v>1282</v>
      </c>
      <c r="Q688">
        <v>4</v>
      </c>
      <c r="R688">
        <v>4</v>
      </c>
      <c r="S688" t="s">
        <v>23</v>
      </c>
      <c r="T688" s="17">
        <v>2.2499999999999999E-2</v>
      </c>
      <c r="U688">
        <v>16</v>
      </c>
    </row>
    <row r="689" spans="15:21" x14ac:dyDescent="0.25">
      <c r="O689" t="s">
        <v>89</v>
      </c>
      <c r="P689">
        <v>1282</v>
      </c>
      <c r="Q689">
        <v>8</v>
      </c>
      <c r="R689">
        <v>0</v>
      </c>
      <c r="S689" t="s">
        <v>23</v>
      </c>
      <c r="T689" s="17">
        <v>3.2500000000000001E-2</v>
      </c>
      <c r="U689">
        <v>20</v>
      </c>
    </row>
    <row r="690" spans="15:21" x14ac:dyDescent="0.25">
      <c r="O690" t="s">
        <v>89</v>
      </c>
      <c r="P690">
        <v>1282</v>
      </c>
      <c r="Q690">
        <v>8</v>
      </c>
      <c r="R690">
        <v>4</v>
      </c>
      <c r="S690" t="s">
        <v>23</v>
      </c>
      <c r="T690" s="17">
        <v>0.02</v>
      </c>
      <c r="U690">
        <v>17</v>
      </c>
    </row>
    <row r="691" spans="15:21" x14ac:dyDescent="0.25">
      <c r="O691" t="s">
        <v>89</v>
      </c>
      <c r="P691">
        <v>1282</v>
      </c>
      <c r="Q691">
        <v>8</v>
      </c>
      <c r="R691">
        <v>8</v>
      </c>
      <c r="S691" t="s">
        <v>23</v>
      </c>
      <c r="T691" s="17">
        <v>7.4999999999999997E-3</v>
      </c>
      <c r="U691">
        <v>14</v>
      </c>
    </row>
    <row r="692" spans="15:21" x14ac:dyDescent="0.25">
      <c r="O692" t="s">
        <v>89</v>
      </c>
      <c r="P692">
        <v>1282</v>
      </c>
      <c r="Q692">
        <v>15</v>
      </c>
      <c r="R692">
        <v>0</v>
      </c>
      <c r="S692" t="s">
        <v>23</v>
      </c>
      <c r="T692" s="17">
        <v>4.2500000000000003E-2</v>
      </c>
      <c r="U692">
        <v>20</v>
      </c>
    </row>
    <row r="693" spans="15:21" x14ac:dyDescent="0.25">
      <c r="O693" t="s">
        <v>89</v>
      </c>
      <c r="P693">
        <v>1282</v>
      </c>
      <c r="Q693">
        <v>15</v>
      </c>
      <c r="R693">
        <v>4</v>
      </c>
      <c r="S693" t="s">
        <v>23</v>
      </c>
      <c r="T693" s="17">
        <v>3.7499999999999999E-2</v>
      </c>
      <c r="U693">
        <v>16</v>
      </c>
    </row>
    <row r="694" spans="15:21" x14ac:dyDescent="0.25">
      <c r="O694" t="s">
        <v>89</v>
      </c>
      <c r="P694">
        <v>1282</v>
      </c>
      <c r="Q694">
        <v>15</v>
      </c>
      <c r="R694">
        <v>8</v>
      </c>
      <c r="S694" t="s">
        <v>23</v>
      </c>
      <c r="T694" s="17">
        <v>1.2500000000000001E-2</v>
      </c>
      <c r="U694">
        <v>12</v>
      </c>
    </row>
    <row r="695" spans="15:21" x14ac:dyDescent="0.25">
      <c r="O695" t="s">
        <v>89</v>
      </c>
      <c r="P695">
        <v>1282</v>
      </c>
      <c r="Q695">
        <v>15</v>
      </c>
      <c r="R695">
        <v>15</v>
      </c>
      <c r="S695" t="s">
        <v>23</v>
      </c>
      <c r="T695" s="17">
        <v>7.4999999999999997E-3</v>
      </c>
      <c r="U695">
        <v>8</v>
      </c>
    </row>
    <row r="696" spans="15:21" x14ac:dyDescent="0.25">
      <c r="O696" t="s">
        <v>89</v>
      </c>
      <c r="P696">
        <v>1282</v>
      </c>
      <c r="Q696">
        <v>31</v>
      </c>
      <c r="R696">
        <v>0</v>
      </c>
      <c r="S696" t="s">
        <v>23</v>
      </c>
      <c r="T696" s="17">
        <v>4.1000000000000002E-2</v>
      </c>
      <c r="U696">
        <v>18</v>
      </c>
    </row>
    <row r="697" spans="15:21" x14ac:dyDescent="0.25">
      <c r="O697" t="s">
        <v>89</v>
      </c>
      <c r="P697">
        <v>1282</v>
      </c>
      <c r="Q697">
        <v>31</v>
      </c>
      <c r="R697">
        <v>4</v>
      </c>
      <c r="S697" t="s">
        <v>23</v>
      </c>
      <c r="T697" s="17">
        <v>2.8000000000000001E-2</v>
      </c>
      <c r="U697">
        <v>14</v>
      </c>
    </row>
    <row r="698" spans="15:21" x14ac:dyDescent="0.25">
      <c r="O698" t="s">
        <v>89</v>
      </c>
      <c r="P698">
        <v>1282</v>
      </c>
      <c r="Q698">
        <v>31</v>
      </c>
      <c r="R698">
        <v>8</v>
      </c>
      <c r="S698" t="s">
        <v>23</v>
      </c>
      <c r="T698" s="17">
        <v>1.0999999999999999E-2</v>
      </c>
      <c r="U698">
        <v>10</v>
      </c>
    </row>
    <row r="699" spans="15:21" x14ac:dyDescent="0.25">
      <c r="O699" t="s">
        <v>89</v>
      </c>
      <c r="P699">
        <v>1282</v>
      </c>
      <c r="Q699">
        <v>31</v>
      </c>
      <c r="R699">
        <v>15</v>
      </c>
      <c r="S699" t="s">
        <v>23</v>
      </c>
      <c r="T699" s="17">
        <v>0</v>
      </c>
      <c r="U699">
        <v>8</v>
      </c>
    </row>
    <row r="700" spans="15:21" x14ac:dyDescent="0.25">
      <c r="O700" t="s">
        <v>89</v>
      </c>
      <c r="P700">
        <v>1282</v>
      </c>
      <c r="Q700">
        <v>31</v>
      </c>
      <c r="R700">
        <v>31</v>
      </c>
      <c r="S700" t="s">
        <v>23</v>
      </c>
      <c r="T700" s="17">
        <v>0</v>
      </c>
      <c r="U700">
        <v>5</v>
      </c>
    </row>
    <row r="701" spans="15:21" x14ac:dyDescent="0.25">
      <c r="O701" t="s">
        <v>89</v>
      </c>
      <c r="P701">
        <v>1282</v>
      </c>
      <c r="Q701">
        <v>46</v>
      </c>
      <c r="R701">
        <v>0</v>
      </c>
      <c r="S701" t="s">
        <v>23</v>
      </c>
      <c r="T701" s="17">
        <v>3.2000000000000001E-2</v>
      </c>
      <c r="U701">
        <v>20</v>
      </c>
    </row>
    <row r="702" spans="15:21" x14ac:dyDescent="0.25">
      <c r="O702" t="s">
        <v>89</v>
      </c>
      <c r="P702">
        <v>1282</v>
      </c>
      <c r="Q702">
        <v>46</v>
      </c>
      <c r="R702">
        <v>4</v>
      </c>
      <c r="S702" t="s">
        <v>23</v>
      </c>
      <c r="T702" s="17">
        <v>1.9E-2</v>
      </c>
      <c r="U702">
        <v>16</v>
      </c>
    </row>
    <row r="703" spans="15:21" x14ac:dyDescent="0.25">
      <c r="O703" t="s">
        <v>89</v>
      </c>
      <c r="P703">
        <v>1282</v>
      </c>
      <c r="Q703">
        <v>46</v>
      </c>
      <c r="R703">
        <v>8</v>
      </c>
      <c r="S703" t="s">
        <v>23</v>
      </c>
      <c r="T703" s="17">
        <v>8.9999999999999993E-3</v>
      </c>
      <c r="U703">
        <v>12</v>
      </c>
    </row>
    <row r="704" spans="15:21" x14ac:dyDescent="0.25">
      <c r="O704" t="s">
        <v>89</v>
      </c>
      <c r="P704">
        <v>1282</v>
      </c>
      <c r="Q704">
        <v>46</v>
      </c>
      <c r="R704">
        <v>15</v>
      </c>
      <c r="S704" t="s">
        <v>23</v>
      </c>
      <c r="T704" s="17">
        <v>2.3999999999999998E-3</v>
      </c>
      <c r="U704">
        <v>10</v>
      </c>
    </row>
    <row r="705" spans="15:21" x14ac:dyDescent="0.25">
      <c r="O705" t="s">
        <v>89</v>
      </c>
      <c r="P705">
        <v>1282</v>
      </c>
      <c r="Q705">
        <v>46</v>
      </c>
      <c r="R705">
        <v>31</v>
      </c>
      <c r="S705" t="s">
        <v>23</v>
      </c>
      <c r="T705" s="17">
        <v>0</v>
      </c>
      <c r="U705">
        <v>5</v>
      </c>
    </row>
    <row r="706" spans="15:21" x14ac:dyDescent="0.25">
      <c r="O706" t="s">
        <v>89</v>
      </c>
      <c r="P706">
        <v>1282</v>
      </c>
      <c r="Q706">
        <v>46</v>
      </c>
      <c r="R706">
        <v>46</v>
      </c>
      <c r="S706" t="s">
        <v>23</v>
      </c>
      <c r="T706" s="17">
        <v>0</v>
      </c>
      <c r="U706">
        <v>0</v>
      </c>
    </row>
    <row r="707" spans="15:21" x14ac:dyDescent="0.25">
      <c r="O707" t="s">
        <v>89</v>
      </c>
      <c r="P707">
        <v>1282</v>
      </c>
      <c r="Q707">
        <v>61</v>
      </c>
      <c r="R707">
        <v>0</v>
      </c>
      <c r="S707" t="s">
        <v>23</v>
      </c>
      <c r="T707" s="17">
        <v>1.7500000000000002E-2</v>
      </c>
      <c r="U707">
        <v>22</v>
      </c>
    </row>
    <row r="708" spans="15:21" x14ac:dyDescent="0.25">
      <c r="O708" t="s">
        <v>89</v>
      </c>
      <c r="P708">
        <v>1282</v>
      </c>
      <c r="Q708">
        <v>61</v>
      </c>
      <c r="R708">
        <v>4</v>
      </c>
      <c r="S708" t="s">
        <v>23</v>
      </c>
      <c r="T708" s="17">
        <v>1.7500000000000002E-2</v>
      </c>
      <c r="U708">
        <v>18</v>
      </c>
    </row>
    <row r="709" spans="15:21" x14ac:dyDescent="0.25">
      <c r="O709" t="s">
        <v>89</v>
      </c>
      <c r="P709">
        <v>1282</v>
      </c>
      <c r="Q709">
        <v>61</v>
      </c>
      <c r="R709">
        <v>8</v>
      </c>
      <c r="S709" t="s">
        <v>23</v>
      </c>
      <c r="T709" s="17">
        <v>1.4999999999999999E-2</v>
      </c>
      <c r="U709">
        <v>16</v>
      </c>
    </row>
    <row r="710" spans="15:21" x14ac:dyDescent="0.25">
      <c r="O710" t="s">
        <v>89</v>
      </c>
      <c r="P710">
        <v>1282</v>
      </c>
      <c r="Q710">
        <v>61</v>
      </c>
      <c r="R710">
        <v>15</v>
      </c>
      <c r="S710" t="s">
        <v>23</v>
      </c>
      <c r="T710" s="17">
        <v>0.75</v>
      </c>
      <c r="U710">
        <v>12</v>
      </c>
    </row>
    <row r="711" spans="15:21" x14ac:dyDescent="0.25">
      <c r="O711" t="s">
        <v>89</v>
      </c>
      <c r="P711">
        <v>1282</v>
      </c>
      <c r="Q711">
        <v>61</v>
      </c>
      <c r="R711">
        <v>31</v>
      </c>
      <c r="S711" t="s">
        <v>23</v>
      </c>
      <c r="T711" s="17">
        <v>0</v>
      </c>
      <c r="U711">
        <v>8</v>
      </c>
    </row>
    <row r="712" spans="15:21" x14ac:dyDescent="0.25">
      <c r="O712" t="s">
        <v>89</v>
      </c>
      <c r="P712">
        <v>1282</v>
      </c>
      <c r="Q712">
        <v>61</v>
      </c>
      <c r="R712">
        <v>46</v>
      </c>
      <c r="S712" t="s">
        <v>23</v>
      </c>
      <c r="T712" s="17">
        <v>0</v>
      </c>
      <c r="U712">
        <v>5</v>
      </c>
    </row>
    <row r="713" spans="15:21" x14ac:dyDescent="0.25">
      <c r="O713" t="s">
        <v>89</v>
      </c>
      <c r="P713">
        <v>1282</v>
      </c>
      <c r="Q713">
        <v>61</v>
      </c>
      <c r="R713">
        <v>61</v>
      </c>
      <c r="S713" t="s">
        <v>23</v>
      </c>
      <c r="T713" s="17">
        <v>0</v>
      </c>
      <c r="U713">
        <v>0</v>
      </c>
    </row>
    <row r="714" spans="15:21" x14ac:dyDescent="0.25">
      <c r="O714" t="s">
        <v>89</v>
      </c>
      <c r="P714">
        <v>1282</v>
      </c>
      <c r="Q714">
        <v>91</v>
      </c>
      <c r="R714">
        <v>0</v>
      </c>
      <c r="S714" t="s">
        <v>23</v>
      </c>
      <c r="T714" s="17">
        <v>5.0000000000000001E-3</v>
      </c>
      <c r="U714">
        <v>15</v>
      </c>
    </row>
    <row r="715" spans="15:21" x14ac:dyDescent="0.25">
      <c r="O715" t="s">
        <v>89</v>
      </c>
      <c r="P715">
        <v>1282</v>
      </c>
      <c r="Q715">
        <v>91</v>
      </c>
      <c r="R715">
        <v>4</v>
      </c>
      <c r="S715" t="s">
        <v>23</v>
      </c>
      <c r="T715" s="17">
        <v>2.5000000000000001E-3</v>
      </c>
      <c r="U715">
        <v>12</v>
      </c>
    </row>
    <row r="716" spans="15:21" x14ac:dyDescent="0.25">
      <c r="O716" t="s">
        <v>89</v>
      </c>
      <c r="P716">
        <v>1282</v>
      </c>
      <c r="Q716">
        <v>91</v>
      </c>
      <c r="R716">
        <v>8</v>
      </c>
      <c r="S716" t="s">
        <v>23</v>
      </c>
      <c r="T716" s="17">
        <v>0</v>
      </c>
      <c r="U716">
        <v>10</v>
      </c>
    </row>
    <row r="717" spans="15:21" x14ac:dyDescent="0.25">
      <c r="O717" t="s">
        <v>89</v>
      </c>
      <c r="P717">
        <v>1282</v>
      </c>
      <c r="Q717">
        <v>91</v>
      </c>
      <c r="R717">
        <v>15</v>
      </c>
      <c r="S717" t="s">
        <v>23</v>
      </c>
      <c r="T717" s="17">
        <v>0</v>
      </c>
      <c r="U717">
        <v>8</v>
      </c>
    </row>
    <row r="718" spans="15:21" x14ac:dyDescent="0.25">
      <c r="O718" t="s">
        <v>89</v>
      </c>
      <c r="P718">
        <v>1282</v>
      </c>
      <c r="Q718">
        <v>91</v>
      </c>
      <c r="R718">
        <v>31</v>
      </c>
      <c r="S718" t="s">
        <v>23</v>
      </c>
      <c r="T718" s="17">
        <v>0</v>
      </c>
      <c r="U718">
        <v>5</v>
      </c>
    </row>
    <row r="719" spans="15:21" x14ac:dyDescent="0.25">
      <c r="O719" t="s">
        <v>89</v>
      </c>
      <c r="P719">
        <v>1282</v>
      </c>
      <c r="Q719">
        <v>91</v>
      </c>
      <c r="R719">
        <v>46</v>
      </c>
      <c r="S719" t="s">
        <v>23</v>
      </c>
      <c r="T719" s="17">
        <v>0</v>
      </c>
      <c r="U719">
        <v>5</v>
      </c>
    </row>
    <row r="720" spans="15:21" x14ac:dyDescent="0.25">
      <c r="O720" t="s">
        <v>89</v>
      </c>
      <c r="P720">
        <v>1282</v>
      </c>
      <c r="Q720">
        <v>91</v>
      </c>
      <c r="R720">
        <v>61</v>
      </c>
      <c r="S720" t="s">
        <v>23</v>
      </c>
      <c r="T720" s="17">
        <v>0</v>
      </c>
      <c r="U720">
        <v>0</v>
      </c>
    </row>
    <row r="721" spans="15:21" x14ac:dyDescent="0.25">
      <c r="O721" t="s">
        <v>89</v>
      </c>
      <c r="P721">
        <v>1282</v>
      </c>
      <c r="Q721">
        <v>91</v>
      </c>
      <c r="R721">
        <v>91</v>
      </c>
      <c r="S721" t="s">
        <v>23</v>
      </c>
      <c r="T721" s="17">
        <v>0</v>
      </c>
      <c r="U721">
        <v>0</v>
      </c>
    </row>
    <row r="722" spans="15:21" x14ac:dyDescent="0.25">
      <c r="O722" t="s">
        <v>89</v>
      </c>
      <c r="P722">
        <v>1292</v>
      </c>
      <c r="Q722">
        <v>0</v>
      </c>
      <c r="R722">
        <v>0</v>
      </c>
      <c r="S722" t="s">
        <v>23</v>
      </c>
      <c r="T722" s="17">
        <v>0.01</v>
      </c>
      <c r="U722">
        <v>25</v>
      </c>
    </row>
    <row r="723" spans="15:21" x14ac:dyDescent="0.25">
      <c r="O723" t="s">
        <v>89</v>
      </c>
      <c r="P723">
        <v>1292</v>
      </c>
      <c r="Q723">
        <v>4</v>
      </c>
      <c r="R723">
        <v>0</v>
      </c>
      <c r="S723" t="s">
        <v>23</v>
      </c>
      <c r="T723" s="17">
        <v>1.7500000000000002E-2</v>
      </c>
      <c r="U723">
        <v>24</v>
      </c>
    </row>
    <row r="724" spans="15:21" x14ac:dyDescent="0.25">
      <c r="O724" t="s">
        <v>89</v>
      </c>
      <c r="P724">
        <v>1292</v>
      </c>
      <c r="Q724">
        <v>4</v>
      </c>
      <c r="R724">
        <v>4</v>
      </c>
      <c r="S724" t="s">
        <v>23</v>
      </c>
      <c r="T724" s="17">
        <v>2.2499999999999999E-2</v>
      </c>
      <c r="U724">
        <v>16</v>
      </c>
    </row>
    <row r="725" spans="15:21" x14ac:dyDescent="0.25">
      <c r="O725" t="s">
        <v>89</v>
      </c>
      <c r="P725">
        <v>1292</v>
      </c>
      <c r="Q725">
        <v>8</v>
      </c>
      <c r="R725">
        <v>0</v>
      </c>
      <c r="S725" t="s">
        <v>23</v>
      </c>
      <c r="T725" s="17">
        <v>3.2500000000000001E-2</v>
      </c>
      <c r="U725">
        <v>20</v>
      </c>
    </row>
    <row r="726" spans="15:21" x14ac:dyDescent="0.25">
      <c r="O726" t="s">
        <v>89</v>
      </c>
      <c r="P726">
        <v>1292</v>
      </c>
      <c r="Q726">
        <v>8</v>
      </c>
      <c r="R726">
        <v>4</v>
      </c>
      <c r="S726" t="s">
        <v>23</v>
      </c>
      <c r="T726" s="17">
        <v>0.02</v>
      </c>
      <c r="U726">
        <v>17</v>
      </c>
    </row>
    <row r="727" spans="15:21" x14ac:dyDescent="0.25">
      <c r="O727" t="s">
        <v>89</v>
      </c>
      <c r="P727">
        <v>1292</v>
      </c>
      <c r="Q727">
        <v>8</v>
      </c>
      <c r="R727">
        <v>8</v>
      </c>
      <c r="S727" t="s">
        <v>23</v>
      </c>
      <c r="T727" s="17">
        <v>7.4999999999999997E-3</v>
      </c>
      <c r="U727">
        <v>14</v>
      </c>
    </row>
    <row r="728" spans="15:21" x14ac:dyDescent="0.25">
      <c r="O728" t="s">
        <v>89</v>
      </c>
      <c r="P728">
        <v>1292</v>
      </c>
      <c r="Q728">
        <v>15</v>
      </c>
      <c r="R728">
        <v>0</v>
      </c>
      <c r="S728" t="s">
        <v>23</v>
      </c>
      <c r="T728" s="17">
        <v>4.2500000000000003E-2</v>
      </c>
      <c r="U728">
        <v>20</v>
      </c>
    </row>
    <row r="729" spans="15:21" x14ac:dyDescent="0.25">
      <c r="O729" t="s">
        <v>89</v>
      </c>
      <c r="P729">
        <v>1292</v>
      </c>
      <c r="Q729">
        <v>15</v>
      </c>
      <c r="R729">
        <v>4</v>
      </c>
      <c r="S729" t="s">
        <v>23</v>
      </c>
      <c r="T729" s="17">
        <v>3.7499999999999999E-2</v>
      </c>
      <c r="U729">
        <v>16</v>
      </c>
    </row>
    <row r="730" spans="15:21" x14ac:dyDescent="0.25">
      <c r="O730" t="s">
        <v>89</v>
      </c>
      <c r="P730">
        <v>1292</v>
      </c>
      <c r="Q730">
        <v>15</v>
      </c>
      <c r="R730">
        <v>8</v>
      </c>
      <c r="S730" t="s">
        <v>23</v>
      </c>
      <c r="T730" s="17">
        <v>1.2500000000000001E-2</v>
      </c>
      <c r="U730">
        <v>12</v>
      </c>
    </row>
    <row r="731" spans="15:21" x14ac:dyDescent="0.25">
      <c r="O731" t="s">
        <v>89</v>
      </c>
      <c r="P731">
        <v>1292</v>
      </c>
      <c r="Q731">
        <v>15</v>
      </c>
      <c r="R731">
        <v>15</v>
      </c>
      <c r="S731" t="s">
        <v>23</v>
      </c>
      <c r="T731" s="17">
        <v>7.4999999999999997E-3</v>
      </c>
      <c r="U731">
        <v>8</v>
      </c>
    </row>
    <row r="732" spans="15:21" x14ac:dyDescent="0.25">
      <c r="O732" t="s">
        <v>89</v>
      </c>
      <c r="P732">
        <v>1292</v>
      </c>
      <c r="Q732">
        <v>31</v>
      </c>
      <c r="R732">
        <v>0</v>
      </c>
      <c r="S732" t="s">
        <v>23</v>
      </c>
      <c r="T732" s="17">
        <v>4.1000000000000002E-2</v>
      </c>
      <c r="U732">
        <v>18</v>
      </c>
    </row>
    <row r="733" spans="15:21" x14ac:dyDescent="0.25">
      <c r="O733" t="s">
        <v>89</v>
      </c>
      <c r="P733">
        <v>1292</v>
      </c>
      <c r="Q733">
        <v>31</v>
      </c>
      <c r="R733">
        <v>4</v>
      </c>
      <c r="S733" t="s">
        <v>23</v>
      </c>
      <c r="T733" s="17">
        <v>2.8000000000000001E-2</v>
      </c>
      <c r="U733">
        <v>14</v>
      </c>
    </row>
    <row r="734" spans="15:21" x14ac:dyDescent="0.25">
      <c r="O734" t="s">
        <v>89</v>
      </c>
      <c r="P734">
        <v>1292</v>
      </c>
      <c r="Q734">
        <v>31</v>
      </c>
      <c r="R734">
        <v>8</v>
      </c>
      <c r="S734" t="s">
        <v>23</v>
      </c>
      <c r="T734" s="17">
        <v>1.0999999999999999E-2</v>
      </c>
      <c r="U734">
        <v>10</v>
      </c>
    </row>
    <row r="735" spans="15:21" x14ac:dyDescent="0.25">
      <c r="O735" t="s">
        <v>89</v>
      </c>
      <c r="P735">
        <v>1292</v>
      </c>
      <c r="Q735">
        <v>31</v>
      </c>
      <c r="R735">
        <v>15</v>
      </c>
      <c r="S735" t="s">
        <v>23</v>
      </c>
      <c r="T735" s="17">
        <v>0</v>
      </c>
      <c r="U735">
        <v>8</v>
      </c>
    </row>
    <row r="736" spans="15:21" x14ac:dyDescent="0.25">
      <c r="O736" t="s">
        <v>89</v>
      </c>
      <c r="P736">
        <v>1292</v>
      </c>
      <c r="Q736">
        <v>31</v>
      </c>
      <c r="R736">
        <v>31</v>
      </c>
      <c r="S736" t="s">
        <v>23</v>
      </c>
      <c r="T736" s="17">
        <v>0</v>
      </c>
      <c r="U736">
        <v>5</v>
      </c>
    </row>
    <row r="737" spans="15:21" x14ac:dyDescent="0.25">
      <c r="O737" t="s">
        <v>89</v>
      </c>
      <c r="P737">
        <v>1292</v>
      </c>
      <c r="Q737">
        <v>46</v>
      </c>
      <c r="R737">
        <v>0</v>
      </c>
      <c r="S737" t="s">
        <v>23</v>
      </c>
      <c r="T737" s="17">
        <v>3.2000000000000001E-2</v>
      </c>
      <c r="U737">
        <v>20</v>
      </c>
    </row>
    <row r="738" spans="15:21" x14ac:dyDescent="0.25">
      <c r="O738" t="s">
        <v>89</v>
      </c>
      <c r="P738">
        <v>1292</v>
      </c>
      <c r="Q738">
        <v>46</v>
      </c>
      <c r="R738">
        <v>4</v>
      </c>
      <c r="S738" t="s">
        <v>23</v>
      </c>
      <c r="T738" s="17">
        <v>1.9E-2</v>
      </c>
      <c r="U738">
        <v>16</v>
      </c>
    </row>
    <row r="739" spans="15:21" x14ac:dyDescent="0.25">
      <c r="O739" t="s">
        <v>89</v>
      </c>
      <c r="P739">
        <v>1292</v>
      </c>
      <c r="Q739">
        <v>46</v>
      </c>
      <c r="R739">
        <v>8</v>
      </c>
      <c r="S739" t="s">
        <v>23</v>
      </c>
      <c r="T739" s="17">
        <v>8.9999999999999993E-3</v>
      </c>
      <c r="U739">
        <v>12</v>
      </c>
    </row>
    <row r="740" spans="15:21" x14ac:dyDescent="0.25">
      <c r="O740" t="s">
        <v>89</v>
      </c>
      <c r="P740">
        <v>1292</v>
      </c>
      <c r="Q740">
        <v>46</v>
      </c>
      <c r="R740">
        <v>15</v>
      </c>
      <c r="S740" t="s">
        <v>23</v>
      </c>
      <c r="T740" s="17">
        <v>2.3999999999999998E-3</v>
      </c>
      <c r="U740">
        <v>10</v>
      </c>
    </row>
    <row r="741" spans="15:21" x14ac:dyDescent="0.25">
      <c r="O741" t="s">
        <v>89</v>
      </c>
      <c r="P741">
        <v>1292</v>
      </c>
      <c r="Q741">
        <v>46</v>
      </c>
      <c r="R741">
        <v>31</v>
      </c>
      <c r="S741" t="s">
        <v>23</v>
      </c>
      <c r="T741" s="17">
        <v>0</v>
      </c>
      <c r="U741">
        <v>5</v>
      </c>
    </row>
    <row r="742" spans="15:21" x14ac:dyDescent="0.25">
      <c r="O742" t="s">
        <v>89</v>
      </c>
      <c r="P742">
        <v>1292</v>
      </c>
      <c r="Q742">
        <v>46</v>
      </c>
      <c r="R742">
        <v>46</v>
      </c>
      <c r="S742" t="s">
        <v>23</v>
      </c>
      <c r="T742" s="17">
        <v>0</v>
      </c>
      <c r="U742">
        <v>0</v>
      </c>
    </row>
    <row r="743" spans="15:21" x14ac:dyDescent="0.25">
      <c r="O743" t="s">
        <v>89</v>
      </c>
      <c r="P743">
        <v>1292</v>
      </c>
      <c r="Q743">
        <v>61</v>
      </c>
      <c r="R743">
        <v>0</v>
      </c>
      <c r="S743" t="s">
        <v>23</v>
      </c>
      <c r="T743" s="17">
        <v>1.7500000000000002E-2</v>
      </c>
      <c r="U743">
        <v>22</v>
      </c>
    </row>
    <row r="744" spans="15:21" x14ac:dyDescent="0.25">
      <c r="O744" t="s">
        <v>89</v>
      </c>
      <c r="P744">
        <v>1292</v>
      </c>
      <c r="Q744">
        <v>61</v>
      </c>
      <c r="R744">
        <v>4</v>
      </c>
      <c r="S744" t="s">
        <v>23</v>
      </c>
      <c r="T744" s="17">
        <v>1.7500000000000002E-2</v>
      </c>
      <c r="U744">
        <v>18</v>
      </c>
    </row>
    <row r="745" spans="15:21" x14ac:dyDescent="0.25">
      <c r="O745" t="s">
        <v>89</v>
      </c>
      <c r="P745">
        <v>1292</v>
      </c>
      <c r="Q745">
        <v>61</v>
      </c>
      <c r="R745">
        <v>8</v>
      </c>
      <c r="S745" t="s">
        <v>23</v>
      </c>
      <c r="T745" s="17">
        <v>1.4999999999999999E-2</v>
      </c>
      <c r="U745">
        <v>16</v>
      </c>
    </row>
    <row r="746" spans="15:21" x14ac:dyDescent="0.25">
      <c r="O746" t="s">
        <v>89</v>
      </c>
      <c r="P746">
        <v>1292</v>
      </c>
      <c r="Q746">
        <v>61</v>
      </c>
      <c r="R746">
        <v>15</v>
      </c>
      <c r="S746" t="s">
        <v>23</v>
      </c>
      <c r="T746" s="17">
        <v>0.75</v>
      </c>
      <c r="U746">
        <v>12</v>
      </c>
    </row>
    <row r="747" spans="15:21" x14ac:dyDescent="0.25">
      <c r="O747" t="s">
        <v>89</v>
      </c>
      <c r="P747">
        <v>1292</v>
      </c>
      <c r="Q747">
        <v>61</v>
      </c>
      <c r="R747">
        <v>31</v>
      </c>
      <c r="S747" t="s">
        <v>23</v>
      </c>
      <c r="T747" s="17">
        <v>0</v>
      </c>
      <c r="U747">
        <v>8</v>
      </c>
    </row>
    <row r="748" spans="15:21" x14ac:dyDescent="0.25">
      <c r="O748" t="s">
        <v>89</v>
      </c>
      <c r="P748">
        <v>1292</v>
      </c>
      <c r="Q748">
        <v>61</v>
      </c>
      <c r="R748">
        <v>46</v>
      </c>
      <c r="S748" t="s">
        <v>23</v>
      </c>
      <c r="T748" s="17">
        <v>0</v>
      </c>
      <c r="U748">
        <v>5</v>
      </c>
    </row>
    <row r="749" spans="15:21" x14ac:dyDescent="0.25">
      <c r="O749" t="s">
        <v>89</v>
      </c>
      <c r="P749">
        <v>1292</v>
      </c>
      <c r="Q749">
        <v>61</v>
      </c>
      <c r="R749">
        <v>61</v>
      </c>
      <c r="S749" t="s">
        <v>23</v>
      </c>
      <c r="T749" s="17">
        <v>0</v>
      </c>
      <c r="U749">
        <v>0</v>
      </c>
    </row>
    <row r="750" spans="15:21" x14ac:dyDescent="0.25">
      <c r="O750" t="s">
        <v>89</v>
      </c>
      <c r="P750">
        <v>1292</v>
      </c>
      <c r="Q750">
        <v>91</v>
      </c>
      <c r="R750">
        <v>0</v>
      </c>
      <c r="S750" t="s">
        <v>23</v>
      </c>
      <c r="T750" s="17">
        <v>5.0000000000000001E-3</v>
      </c>
      <c r="U750">
        <v>15</v>
      </c>
    </row>
    <row r="751" spans="15:21" x14ac:dyDescent="0.25">
      <c r="O751" t="s">
        <v>89</v>
      </c>
      <c r="P751">
        <v>1292</v>
      </c>
      <c r="Q751">
        <v>91</v>
      </c>
      <c r="R751">
        <v>4</v>
      </c>
      <c r="S751" t="s">
        <v>23</v>
      </c>
      <c r="T751" s="17">
        <v>2.5000000000000001E-3</v>
      </c>
      <c r="U751">
        <v>12</v>
      </c>
    </row>
    <row r="752" spans="15:21" x14ac:dyDescent="0.25">
      <c r="O752" t="s">
        <v>89</v>
      </c>
      <c r="P752">
        <v>1292</v>
      </c>
      <c r="Q752">
        <v>91</v>
      </c>
      <c r="R752">
        <v>8</v>
      </c>
      <c r="S752" t="s">
        <v>23</v>
      </c>
      <c r="T752" s="17">
        <v>0</v>
      </c>
      <c r="U752">
        <v>10</v>
      </c>
    </row>
    <row r="753" spans="15:21" x14ac:dyDescent="0.25">
      <c r="O753" t="s">
        <v>89</v>
      </c>
      <c r="P753">
        <v>1292</v>
      </c>
      <c r="Q753">
        <v>91</v>
      </c>
      <c r="R753">
        <v>15</v>
      </c>
      <c r="S753" t="s">
        <v>23</v>
      </c>
      <c r="T753" s="17">
        <v>0</v>
      </c>
      <c r="U753">
        <v>8</v>
      </c>
    </row>
    <row r="754" spans="15:21" x14ac:dyDescent="0.25">
      <c r="O754" t="s">
        <v>89</v>
      </c>
      <c r="P754">
        <v>1292</v>
      </c>
      <c r="Q754">
        <v>91</v>
      </c>
      <c r="R754">
        <v>31</v>
      </c>
      <c r="S754" t="s">
        <v>23</v>
      </c>
      <c r="T754" s="17">
        <v>0</v>
      </c>
      <c r="U754">
        <v>5</v>
      </c>
    </row>
    <row r="755" spans="15:21" x14ac:dyDescent="0.25">
      <c r="O755" t="s">
        <v>89</v>
      </c>
      <c r="P755">
        <v>1292</v>
      </c>
      <c r="Q755">
        <v>91</v>
      </c>
      <c r="R755">
        <v>46</v>
      </c>
      <c r="S755" t="s">
        <v>23</v>
      </c>
      <c r="T755" s="17">
        <v>0</v>
      </c>
      <c r="U755">
        <v>5</v>
      </c>
    </row>
    <row r="756" spans="15:21" x14ac:dyDescent="0.25">
      <c r="O756" t="s">
        <v>89</v>
      </c>
      <c r="P756">
        <v>1292</v>
      </c>
      <c r="Q756">
        <v>91</v>
      </c>
      <c r="R756">
        <v>61</v>
      </c>
      <c r="S756" t="s">
        <v>23</v>
      </c>
      <c r="T756" s="17">
        <v>0</v>
      </c>
      <c r="U756">
        <v>0</v>
      </c>
    </row>
    <row r="757" spans="15:21" x14ac:dyDescent="0.25">
      <c r="O757" t="s">
        <v>89</v>
      </c>
      <c r="P757">
        <v>1292</v>
      </c>
      <c r="Q757">
        <v>91</v>
      </c>
      <c r="R757">
        <v>91</v>
      </c>
      <c r="S757" t="s">
        <v>23</v>
      </c>
      <c r="T757" s="17">
        <v>0</v>
      </c>
      <c r="U757">
        <v>0</v>
      </c>
    </row>
    <row r="758" spans="15:21" x14ac:dyDescent="0.25">
      <c r="O758" t="s">
        <v>15</v>
      </c>
      <c r="P758">
        <v>1261</v>
      </c>
      <c r="Q758">
        <v>0</v>
      </c>
      <c r="R758">
        <v>0</v>
      </c>
      <c r="S758" t="s">
        <v>23</v>
      </c>
      <c r="T758" s="17">
        <v>0.01</v>
      </c>
      <c r="U758">
        <v>25</v>
      </c>
    </row>
    <row r="759" spans="15:21" x14ac:dyDescent="0.25">
      <c r="O759" t="s">
        <v>15</v>
      </c>
      <c r="P759">
        <v>1261</v>
      </c>
      <c r="Q759">
        <v>4</v>
      </c>
      <c r="R759">
        <v>0</v>
      </c>
      <c r="S759" t="s">
        <v>23</v>
      </c>
      <c r="T759" s="17">
        <v>1.7500000000000002E-2</v>
      </c>
      <c r="U759">
        <v>24</v>
      </c>
    </row>
    <row r="760" spans="15:21" x14ac:dyDescent="0.25">
      <c r="O760" t="s">
        <v>15</v>
      </c>
      <c r="P760">
        <v>1261</v>
      </c>
      <c r="Q760">
        <v>4</v>
      </c>
      <c r="R760">
        <v>4</v>
      </c>
      <c r="S760" t="s">
        <v>23</v>
      </c>
      <c r="T760" s="17">
        <v>2.2499999999999999E-2</v>
      </c>
      <c r="U760">
        <v>16</v>
      </c>
    </row>
    <row r="761" spans="15:21" x14ac:dyDescent="0.25">
      <c r="O761" t="s">
        <v>15</v>
      </c>
      <c r="P761">
        <v>1261</v>
      </c>
      <c r="Q761">
        <v>8</v>
      </c>
      <c r="R761">
        <v>0</v>
      </c>
      <c r="S761" t="s">
        <v>23</v>
      </c>
      <c r="T761" s="17">
        <v>3.2500000000000001E-2</v>
      </c>
      <c r="U761">
        <v>20</v>
      </c>
    </row>
    <row r="762" spans="15:21" x14ac:dyDescent="0.25">
      <c r="O762" t="s">
        <v>15</v>
      </c>
      <c r="P762">
        <v>1261</v>
      </c>
      <c r="Q762">
        <v>8</v>
      </c>
      <c r="R762">
        <v>4</v>
      </c>
      <c r="S762" t="s">
        <v>23</v>
      </c>
      <c r="T762" s="17">
        <v>0.02</v>
      </c>
      <c r="U762">
        <v>17</v>
      </c>
    </row>
    <row r="763" spans="15:21" x14ac:dyDescent="0.25">
      <c r="O763" t="s">
        <v>15</v>
      </c>
      <c r="P763">
        <v>1261</v>
      </c>
      <c r="Q763">
        <v>8</v>
      </c>
      <c r="R763">
        <v>8</v>
      </c>
      <c r="S763" t="s">
        <v>23</v>
      </c>
      <c r="T763" s="17">
        <v>7.4999999999999997E-3</v>
      </c>
      <c r="U763">
        <v>14</v>
      </c>
    </row>
    <row r="764" spans="15:21" x14ac:dyDescent="0.25">
      <c r="O764" t="s">
        <v>15</v>
      </c>
      <c r="P764">
        <v>1261</v>
      </c>
      <c r="Q764">
        <v>15</v>
      </c>
      <c r="R764">
        <v>0</v>
      </c>
      <c r="S764" t="s">
        <v>23</v>
      </c>
      <c r="T764" s="17">
        <v>4.2500000000000003E-2</v>
      </c>
      <c r="U764">
        <v>20</v>
      </c>
    </row>
    <row r="765" spans="15:21" x14ac:dyDescent="0.25">
      <c r="O765" t="s">
        <v>15</v>
      </c>
      <c r="P765">
        <v>1261</v>
      </c>
      <c r="Q765">
        <v>15</v>
      </c>
      <c r="R765">
        <v>4</v>
      </c>
      <c r="S765" t="s">
        <v>23</v>
      </c>
      <c r="T765" s="17">
        <v>3.7499999999999999E-2</v>
      </c>
      <c r="U765">
        <v>16</v>
      </c>
    </row>
    <row r="766" spans="15:21" x14ac:dyDescent="0.25">
      <c r="O766" t="s">
        <v>15</v>
      </c>
      <c r="P766">
        <v>1261</v>
      </c>
      <c r="Q766">
        <v>15</v>
      </c>
      <c r="R766">
        <v>8</v>
      </c>
      <c r="S766" t="s">
        <v>23</v>
      </c>
      <c r="T766" s="17">
        <v>1.2500000000000001E-2</v>
      </c>
      <c r="U766">
        <v>12</v>
      </c>
    </row>
    <row r="767" spans="15:21" x14ac:dyDescent="0.25">
      <c r="O767" t="s">
        <v>15</v>
      </c>
      <c r="P767">
        <v>1261</v>
      </c>
      <c r="Q767">
        <v>15</v>
      </c>
      <c r="R767">
        <v>15</v>
      </c>
      <c r="S767" t="s">
        <v>23</v>
      </c>
      <c r="T767" s="17">
        <v>7.4999999999999997E-3</v>
      </c>
      <c r="U767">
        <v>8</v>
      </c>
    </row>
    <row r="768" spans="15:21" x14ac:dyDescent="0.25">
      <c r="O768" t="s">
        <v>15</v>
      </c>
      <c r="P768">
        <v>1261</v>
      </c>
      <c r="Q768">
        <v>31</v>
      </c>
      <c r="R768">
        <v>0</v>
      </c>
      <c r="S768" t="s">
        <v>23</v>
      </c>
      <c r="T768" s="17">
        <v>4.1000000000000002E-2</v>
      </c>
      <c r="U768">
        <v>18</v>
      </c>
    </row>
    <row r="769" spans="15:21" x14ac:dyDescent="0.25">
      <c r="O769" t="s">
        <v>15</v>
      </c>
      <c r="P769">
        <v>1261</v>
      </c>
      <c r="Q769">
        <v>31</v>
      </c>
      <c r="R769">
        <v>4</v>
      </c>
      <c r="S769" t="s">
        <v>23</v>
      </c>
      <c r="T769" s="17">
        <v>2.8000000000000001E-2</v>
      </c>
      <c r="U769">
        <v>14</v>
      </c>
    </row>
    <row r="770" spans="15:21" x14ac:dyDescent="0.25">
      <c r="O770" t="s">
        <v>15</v>
      </c>
      <c r="P770">
        <v>1261</v>
      </c>
      <c r="Q770">
        <v>31</v>
      </c>
      <c r="R770">
        <v>8</v>
      </c>
      <c r="S770" t="s">
        <v>23</v>
      </c>
      <c r="T770" s="17">
        <v>1.0999999999999999E-2</v>
      </c>
      <c r="U770">
        <v>10</v>
      </c>
    </row>
    <row r="771" spans="15:21" x14ac:dyDescent="0.25">
      <c r="O771" t="s">
        <v>15</v>
      </c>
      <c r="P771">
        <v>1261</v>
      </c>
      <c r="Q771">
        <v>31</v>
      </c>
      <c r="R771">
        <v>15</v>
      </c>
      <c r="S771" t="s">
        <v>23</v>
      </c>
      <c r="T771" s="17">
        <v>0</v>
      </c>
      <c r="U771">
        <v>8</v>
      </c>
    </row>
    <row r="772" spans="15:21" x14ac:dyDescent="0.25">
      <c r="O772" t="s">
        <v>15</v>
      </c>
      <c r="P772">
        <v>1261</v>
      </c>
      <c r="Q772">
        <v>31</v>
      </c>
      <c r="R772">
        <v>31</v>
      </c>
      <c r="S772" t="s">
        <v>23</v>
      </c>
      <c r="T772" s="17">
        <v>0</v>
      </c>
      <c r="U772">
        <v>5</v>
      </c>
    </row>
    <row r="773" spans="15:21" x14ac:dyDescent="0.25">
      <c r="O773" t="s">
        <v>15</v>
      </c>
      <c r="P773">
        <v>1261</v>
      </c>
      <c r="Q773">
        <v>46</v>
      </c>
      <c r="R773">
        <v>0</v>
      </c>
      <c r="S773" t="s">
        <v>23</v>
      </c>
      <c r="T773" s="17">
        <v>3.2000000000000001E-2</v>
      </c>
      <c r="U773">
        <v>20</v>
      </c>
    </row>
    <row r="774" spans="15:21" x14ac:dyDescent="0.25">
      <c r="O774" t="s">
        <v>15</v>
      </c>
      <c r="P774">
        <v>1261</v>
      </c>
      <c r="Q774">
        <v>46</v>
      </c>
      <c r="R774">
        <v>4</v>
      </c>
      <c r="S774" t="s">
        <v>23</v>
      </c>
      <c r="T774" s="17">
        <v>1.9E-2</v>
      </c>
      <c r="U774">
        <v>16</v>
      </c>
    </row>
    <row r="775" spans="15:21" x14ac:dyDescent="0.25">
      <c r="O775" t="s">
        <v>15</v>
      </c>
      <c r="P775">
        <v>1261</v>
      </c>
      <c r="Q775">
        <v>46</v>
      </c>
      <c r="R775">
        <v>8</v>
      </c>
      <c r="S775" t="s">
        <v>23</v>
      </c>
      <c r="T775" s="17">
        <v>8.9999999999999993E-3</v>
      </c>
      <c r="U775">
        <v>12</v>
      </c>
    </row>
    <row r="776" spans="15:21" x14ac:dyDescent="0.25">
      <c r="O776" t="s">
        <v>15</v>
      </c>
      <c r="P776">
        <v>1261</v>
      </c>
      <c r="Q776">
        <v>46</v>
      </c>
      <c r="R776">
        <v>15</v>
      </c>
      <c r="S776" t="s">
        <v>23</v>
      </c>
      <c r="T776" s="17">
        <v>2.3999999999999998E-3</v>
      </c>
      <c r="U776">
        <v>10</v>
      </c>
    </row>
    <row r="777" spans="15:21" x14ac:dyDescent="0.25">
      <c r="O777" t="s">
        <v>15</v>
      </c>
      <c r="P777">
        <v>1261</v>
      </c>
      <c r="Q777">
        <v>46</v>
      </c>
      <c r="R777">
        <v>31</v>
      </c>
      <c r="S777" t="s">
        <v>23</v>
      </c>
      <c r="T777" s="17">
        <v>0</v>
      </c>
      <c r="U777">
        <v>5</v>
      </c>
    </row>
    <row r="778" spans="15:21" x14ac:dyDescent="0.25">
      <c r="O778" t="s">
        <v>15</v>
      </c>
      <c r="P778">
        <v>1261</v>
      </c>
      <c r="Q778">
        <v>46</v>
      </c>
      <c r="R778">
        <v>46</v>
      </c>
      <c r="S778" t="s">
        <v>23</v>
      </c>
      <c r="T778" s="17">
        <v>0</v>
      </c>
      <c r="U778">
        <v>0</v>
      </c>
    </row>
    <row r="779" spans="15:21" x14ac:dyDescent="0.25">
      <c r="O779" t="s">
        <v>15</v>
      </c>
      <c r="P779">
        <v>1261</v>
      </c>
      <c r="Q779">
        <v>61</v>
      </c>
      <c r="R779">
        <v>0</v>
      </c>
      <c r="S779" t="s">
        <v>23</v>
      </c>
      <c r="T779" s="17">
        <v>1.7500000000000002E-2</v>
      </c>
      <c r="U779">
        <v>22</v>
      </c>
    </row>
    <row r="780" spans="15:21" x14ac:dyDescent="0.25">
      <c r="O780" t="s">
        <v>15</v>
      </c>
      <c r="P780">
        <v>1261</v>
      </c>
      <c r="Q780">
        <v>61</v>
      </c>
      <c r="R780">
        <v>4</v>
      </c>
      <c r="S780" t="s">
        <v>23</v>
      </c>
      <c r="T780" s="17">
        <v>1.7500000000000002E-2</v>
      </c>
      <c r="U780">
        <v>18</v>
      </c>
    </row>
    <row r="781" spans="15:21" x14ac:dyDescent="0.25">
      <c r="O781" t="s">
        <v>15</v>
      </c>
      <c r="P781">
        <v>1261</v>
      </c>
      <c r="Q781">
        <v>61</v>
      </c>
      <c r="R781">
        <v>8</v>
      </c>
      <c r="S781" t="s">
        <v>23</v>
      </c>
      <c r="T781" s="17">
        <v>1.4999999999999999E-2</v>
      </c>
      <c r="U781">
        <v>16</v>
      </c>
    </row>
    <row r="782" spans="15:21" x14ac:dyDescent="0.25">
      <c r="O782" t="s">
        <v>15</v>
      </c>
      <c r="P782">
        <v>1261</v>
      </c>
      <c r="Q782">
        <v>61</v>
      </c>
      <c r="R782">
        <v>15</v>
      </c>
      <c r="S782" t="s">
        <v>23</v>
      </c>
      <c r="T782" s="17">
        <v>0.75</v>
      </c>
      <c r="U782">
        <v>12</v>
      </c>
    </row>
    <row r="783" spans="15:21" x14ac:dyDescent="0.25">
      <c r="O783" t="s">
        <v>15</v>
      </c>
      <c r="P783">
        <v>1261</v>
      </c>
      <c r="Q783">
        <v>61</v>
      </c>
      <c r="R783">
        <v>31</v>
      </c>
      <c r="S783" t="s">
        <v>23</v>
      </c>
      <c r="T783" s="17">
        <v>0</v>
      </c>
      <c r="U783">
        <v>8</v>
      </c>
    </row>
    <row r="784" spans="15:21" x14ac:dyDescent="0.25">
      <c r="O784" t="s">
        <v>15</v>
      </c>
      <c r="P784">
        <v>1261</v>
      </c>
      <c r="Q784">
        <v>61</v>
      </c>
      <c r="R784">
        <v>46</v>
      </c>
      <c r="S784" t="s">
        <v>23</v>
      </c>
      <c r="T784" s="17">
        <v>0</v>
      </c>
      <c r="U784">
        <v>5</v>
      </c>
    </row>
    <row r="785" spans="15:21" x14ac:dyDescent="0.25">
      <c r="O785" t="s">
        <v>15</v>
      </c>
      <c r="P785">
        <v>1261</v>
      </c>
      <c r="Q785">
        <v>61</v>
      </c>
      <c r="R785">
        <v>61</v>
      </c>
      <c r="S785" t="s">
        <v>23</v>
      </c>
      <c r="T785" s="17">
        <v>0</v>
      </c>
      <c r="U785">
        <v>0</v>
      </c>
    </row>
    <row r="786" spans="15:21" x14ac:dyDescent="0.25">
      <c r="O786" t="s">
        <v>15</v>
      </c>
      <c r="P786">
        <v>1261</v>
      </c>
      <c r="Q786">
        <v>91</v>
      </c>
      <c r="R786">
        <v>0</v>
      </c>
      <c r="S786" t="s">
        <v>23</v>
      </c>
      <c r="T786" s="17">
        <v>5.0000000000000001E-3</v>
      </c>
      <c r="U786">
        <v>15</v>
      </c>
    </row>
    <row r="787" spans="15:21" x14ac:dyDescent="0.25">
      <c r="O787" t="s">
        <v>15</v>
      </c>
      <c r="P787">
        <v>1261</v>
      </c>
      <c r="Q787">
        <v>91</v>
      </c>
      <c r="R787">
        <v>4</v>
      </c>
      <c r="S787" t="s">
        <v>23</v>
      </c>
      <c r="T787" s="17">
        <v>2.5000000000000001E-3</v>
      </c>
      <c r="U787">
        <v>12</v>
      </c>
    </row>
    <row r="788" spans="15:21" x14ac:dyDescent="0.25">
      <c r="O788" t="s">
        <v>15</v>
      </c>
      <c r="P788">
        <v>1261</v>
      </c>
      <c r="Q788">
        <v>91</v>
      </c>
      <c r="R788">
        <v>8</v>
      </c>
      <c r="S788" t="s">
        <v>23</v>
      </c>
      <c r="T788" s="17">
        <v>0</v>
      </c>
      <c r="U788">
        <v>10</v>
      </c>
    </row>
    <row r="789" spans="15:21" x14ac:dyDescent="0.25">
      <c r="O789" t="s">
        <v>15</v>
      </c>
      <c r="P789">
        <v>1261</v>
      </c>
      <c r="Q789">
        <v>91</v>
      </c>
      <c r="R789">
        <v>15</v>
      </c>
      <c r="S789" t="s">
        <v>23</v>
      </c>
      <c r="T789" s="17">
        <v>0</v>
      </c>
      <c r="U789">
        <v>8</v>
      </c>
    </row>
    <row r="790" spans="15:21" x14ac:dyDescent="0.25">
      <c r="O790" t="s">
        <v>15</v>
      </c>
      <c r="P790">
        <v>1261</v>
      </c>
      <c r="Q790">
        <v>91</v>
      </c>
      <c r="R790">
        <v>31</v>
      </c>
      <c r="S790" t="s">
        <v>23</v>
      </c>
      <c r="T790" s="17">
        <v>0</v>
      </c>
      <c r="U790">
        <v>5</v>
      </c>
    </row>
    <row r="791" spans="15:21" x14ac:dyDescent="0.25">
      <c r="O791" t="s">
        <v>15</v>
      </c>
      <c r="P791">
        <v>1261</v>
      </c>
      <c r="Q791">
        <v>91</v>
      </c>
      <c r="R791">
        <v>46</v>
      </c>
      <c r="S791" t="s">
        <v>23</v>
      </c>
      <c r="T791" s="17">
        <v>0</v>
      </c>
      <c r="U791">
        <v>5</v>
      </c>
    </row>
    <row r="792" spans="15:21" x14ac:dyDescent="0.25">
      <c r="O792" t="s">
        <v>15</v>
      </c>
      <c r="P792">
        <v>1261</v>
      </c>
      <c r="Q792">
        <v>91</v>
      </c>
      <c r="R792">
        <v>61</v>
      </c>
      <c r="S792" t="s">
        <v>23</v>
      </c>
      <c r="T792" s="17">
        <v>0</v>
      </c>
      <c r="U792">
        <v>0</v>
      </c>
    </row>
    <row r="793" spans="15:21" x14ac:dyDescent="0.25">
      <c r="O793" t="s">
        <v>15</v>
      </c>
      <c r="P793">
        <v>1261</v>
      </c>
      <c r="Q793">
        <v>91</v>
      </c>
      <c r="R793">
        <v>91</v>
      </c>
      <c r="S793" t="s">
        <v>23</v>
      </c>
      <c r="T793" s="17">
        <v>0</v>
      </c>
      <c r="U793">
        <v>0</v>
      </c>
    </row>
    <row r="794" spans="15:21" x14ac:dyDescent="0.25">
      <c r="O794" t="s">
        <v>15</v>
      </c>
      <c r="P794">
        <v>1271</v>
      </c>
      <c r="Q794">
        <v>0</v>
      </c>
      <c r="R794">
        <v>0</v>
      </c>
      <c r="S794" t="s">
        <v>23</v>
      </c>
      <c r="T794" s="17">
        <v>0.01</v>
      </c>
      <c r="U794">
        <v>25</v>
      </c>
    </row>
    <row r="795" spans="15:21" x14ac:dyDescent="0.25">
      <c r="O795" t="s">
        <v>15</v>
      </c>
      <c r="P795">
        <v>1271</v>
      </c>
      <c r="Q795">
        <v>4</v>
      </c>
      <c r="R795">
        <v>0</v>
      </c>
      <c r="S795" t="s">
        <v>23</v>
      </c>
      <c r="T795" s="17">
        <v>1.7500000000000002E-2</v>
      </c>
      <c r="U795">
        <v>24</v>
      </c>
    </row>
    <row r="796" spans="15:21" x14ac:dyDescent="0.25">
      <c r="O796" t="s">
        <v>15</v>
      </c>
      <c r="P796">
        <v>1271</v>
      </c>
      <c r="Q796">
        <v>4</v>
      </c>
      <c r="R796">
        <v>4</v>
      </c>
      <c r="S796" t="s">
        <v>23</v>
      </c>
      <c r="T796" s="17">
        <v>2.2499999999999999E-2</v>
      </c>
      <c r="U796">
        <v>16</v>
      </c>
    </row>
    <row r="797" spans="15:21" x14ac:dyDescent="0.25">
      <c r="O797" t="s">
        <v>15</v>
      </c>
      <c r="P797">
        <v>1271</v>
      </c>
      <c r="Q797">
        <v>8</v>
      </c>
      <c r="R797">
        <v>0</v>
      </c>
      <c r="S797" t="s">
        <v>23</v>
      </c>
      <c r="T797" s="17">
        <v>3.2500000000000001E-2</v>
      </c>
      <c r="U797">
        <v>20</v>
      </c>
    </row>
    <row r="798" spans="15:21" x14ac:dyDescent="0.25">
      <c r="O798" t="s">
        <v>15</v>
      </c>
      <c r="P798">
        <v>1271</v>
      </c>
      <c r="Q798">
        <v>8</v>
      </c>
      <c r="R798">
        <v>4</v>
      </c>
      <c r="S798" t="s">
        <v>23</v>
      </c>
      <c r="T798" s="17">
        <v>0.02</v>
      </c>
      <c r="U798">
        <v>17</v>
      </c>
    </row>
    <row r="799" spans="15:21" x14ac:dyDescent="0.25">
      <c r="O799" t="s">
        <v>15</v>
      </c>
      <c r="P799">
        <v>1271</v>
      </c>
      <c r="Q799">
        <v>8</v>
      </c>
      <c r="R799">
        <v>8</v>
      </c>
      <c r="S799" t="s">
        <v>23</v>
      </c>
      <c r="T799" s="17">
        <v>7.4999999999999997E-3</v>
      </c>
      <c r="U799">
        <v>14</v>
      </c>
    </row>
    <row r="800" spans="15:21" x14ac:dyDescent="0.25">
      <c r="O800" t="s">
        <v>15</v>
      </c>
      <c r="P800">
        <v>1271</v>
      </c>
      <c r="Q800">
        <v>15</v>
      </c>
      <c r="R800">
        <v>0</v>
      </c>
      <c r="S800" t="s">
        <v>23</v>
      </c>
      <c r="T800" s="17">
        <v>4.2500000000000003E-2</v>
      </c>
      <c r="U800">
        <v>20</v>
      </c>
    </row>
    <row r="801" spans="15:21" x14ac:dyDescent="0.25">
      <c r="O801" t="s">
        <v>15</v>
      </c>
      <c r="P801">
        <v>1271</v>
      </c>
      <c r="Q801">
        <v>15</v>
      </c>
      <c r="R801">
        <v>4</v>
      </c>
      <c r="S801" t="s">
        <v>23</v>
      </c>
      <c r="T801" s="17">
        <v>3.7499999999999999E-2</v>
      </c>
      <c r="U801">
        <v>16</v>
      </c>
    </row>
    <row r="802" spans="15:21" x14ac:dyDescent="0.25">
      <c r="O802" t="s">
        <v>15</v>
      </c>
      <c r="P802">
        <v>1271</v>
      </c>
      <c r="Q802">
        <v>15</v>
      </c>
      <c r="R802">
        <v>8</v>
      </c>
      <c r="S802" t="s">
        <v>23</v>
      </c>
      <c r="T802" s="17">
        <v>1.2500000000000001E-2</v>
      </c>
      <c r="U802">
        <v>12</v>
      </c>
    </row>
    <row r="803" spans="15:21" x14ac:dyDescent="0.25">
      <c r="O803" t="s">
        <v>15</v>
      </c>
      <c r="P803">
        <v>1271</v>
      </c>
      <c r="Q803">
        <v>15</v>
      </c>
      <c r="R803">
        <v>15</v>
      </c>
      <c r="S803" t="s">
        <v>23</v>
      </c>
      <c r="T803" s="17">
        <v>7.4999999999999997E-3</v>
      </c>
      <c r="U803">
        <v>8</v>
      </c>
    </row>
    <row r="804" spans="15:21" x14ac:dyDescent="0.25">
      <c r="O804" t="s">
        <v>15</v>
      </c>
      <c r="P804">
        <v>1271</v>
      </c>
      <c r="Q804">
        <v>31</v>
      </c>
      <c r="R804">
        <v>0</v>
      </c>
      <c r="S804" t="s">
        <v>23</v>
      </c>
      <c r="T804" s="17">
        <v>4.1000000000000002E-2</v>
      </c>
      <c r="U804">
        <v>18</v>
      </c>
    </row>
    <row r="805" spans="15:21" x14ac:dyDescent="0.25">
      <c r="O805" t="s">
        <v>15</v>
      </c>
      <c r="P805">
        <v>1271</v>
      </c>
      <c r="Q805">
        <v>31</v>
      </c>
      <c r="R805">
        <v>4</v>
      </c>
      <c r="S805" t="s">
        <v>23</v>
      </c>
      <c r="T805" s="17">
        <v>2.8000000000000001E-2</v>
      </c>
      <c r="U805">
        <v>14</v>
      </c>
    </row>
    <row r="806" spans="15:21" x14ac:dyDescent="0.25">
      <c r="O806" t="s">
        <v>15</v>
      </c>
      <c r="P806">
        <v>1271</v>
      </c>
      <c r="Q806">
        <v>31</v>
      </c>
      <c r="R806">
        <v>8</v>
      </c>
      <c r="S806" t="s">
        <v>23</v>
      </c>
      <c r="T806" s="17">
        <v>1.0999999999999999E-2</v>
      </c>
      <c r="U806">
        <v>10</v>
      </c>
    </row>
    <row r="807" spans="15:21" x14ac:dyDescent="0.25">
      <c r="O807" t="s">
        <v>15</v>
      </c>
      <c r="P807">
        <v>1271</v>
      </c>
      <c r="Q807">
        <v>31</v>
      </c>
      <c r="R807">
        <v>15</v>
      </c>
      <c r="S807" t="s">
        <v>23</v>
      </c>
      <c r="T807" s="17">
        <v>0</v>
      </c>
      <c r="U807">
        <v>8</v>
      </c>
    </row>
    <row r="808" spans="15:21" x14ac:dyDescent="0.25">
      <c r="O808" t="s">
        <v>15</v>
      </c>
      <c r="P808">
        <v>1271</v>
      </c>
      <c r="Q808">
        <v>31</v>
      </c>
      <c r="R808">
        <v>31</v>
      </c>
      <c r="S808" t="s">
        <v>23</v>
      </c>
      <c r="T808" s="17">
        <v>0</v>
      </c>
      <c r="U808">
        <v>5</v>
      </c>
    </row>
    <row r="809" spans="15:21" x14ac:dyDescent="0.25">
      <c r="O809" t="s">
        <v>15</v>
      </c>
      <c r="P809">
        <v>1271</v>
      </c>
      <c r="Q809">
        <v>46</v>
      </c>
      <c r="R809">
        <v>0</v>
      </c>
      <c r="S809" t="s">
        <v>23</v>
      </c>
      <c r="T809" s="17">
        <v>3.2000000000000001E-2</v>
      </c>
      <c r="U809">
        <v>20</v>
      </c>
    </row>
    <row r="810" spans="15:21" x14ac:dyDescent="0.25">
      <c r="O810" t="s">
        <v>15</v>
      </c>
      <c r="P810">
        <v>1271</v>
      </c>
      <c r="Q810">
        <v>46</v>
      </c>
      <c r="R810">
        <v>4</v>
      </c>
      <c r="S810" t="s">
        <v>23</v>
      </c>
      <c r="T810" s="17">
        <v>1.9E-2</v>
      </c>
      <c r="U810">
        <v>16</v>
      </c>
    </row>
    <row r="811" spans="15:21" x14ac:dyDescent="0.25">
      <c r="O811" t="s">
        <v>15</v>
      </c>
      <c r="P811">
        <v>1271</v>
      </c>
      <c r="Q811">
        <v>46</v>
      </c>
      <c r="R811">
        <v>8</v>
      </c>
      <c r="S811" t="s">
        <v>23</v>
      </c>
      <c r="T811" s="17">
        <v>8.9999999999999993E-3</v>
      </c>
      <c r="U811">
        <v>12</v>
      </c>
    </row>
    <row r="812" spans="15:21" x14ac:dyDescent="0.25">
      <c r="O812" t="s">
        <v>15</v>
      </c>
      <c r="P812">
        <v>1271</v>
      </c>
      <c r="Q812">
        <v>46</v>
      </c>
      <c r="R812">
        <v>15</v>
      </c>
      <c r="S812" t="s">
        <v>23</v>
      </c>
      <c r="T812" s="17">
        <v>2.3999999999999998E-3</v>
      </c>
      <c r="U812">
        <v>10</v>
      </c>
    </row>
    <row r="813" spans="15:21" x14ac:dyDescent="0.25">
      <c r="O813" t="s">
        <v>15</v>
      </c>
      <c r="P813">
        <v>1271</v>
      </c>
      <c r="Q813">
        <v>46</v>
      </c>
      <c r="R813">
        <v>31</v>
      </c>
      <c r="S813" t="s">
        <v>23</v>
      </c>
      <c r="T813" s="17">
        <v>0</v>
      </c>
      <c r="U813">
        <v>5</v>
      </c>
    </row>
    <row r="814" spans="15:21" x14ac:dyDescent="0.25">
      <c r="O814" t="s">
        <v>15</v>
      </c>
      <c r="P814">
        <v>1271</v>
      </c>
      <c r="Q814">
        <v>46</v>
      </c>
      <c r="R814">
        <v>46</v>
      </c>
      <c r="S814" t="s">
        <v>23</v>
      </c>
      <c r="T814" s="17">
        <v>0</v>
      </c>
      <c r="U814">
        <v>0</v>
      </c>
    </row>
    <row r="815" spans="15:21" x14ac:dyDescent="0.25">
      <c r="O815" t="s">
        <v>15</v>
      </c>
      <c r="P815">
        <v>1271</v>
      </c>
      <c r="Q815">
        <v>61</v>
      </c>
      <c r="R815">
        <v>0</v>
      </c>
      <c r="S815" t="s">
        <v>23</v>
      </c>
      <c r="T815" s="17">
        <v>1.7500000000000002E-2</v>
      </c>
      <c r="U815">
        <v>22</v>
      </c>
    </row>
    <row r="816" spans="15:21" x14ac:dyDescent="0.25">
      <c r="O816" t="s">
        <v>15</v>
      </c>
      <c r="P816">
        <v>1271</v>
      </c>
      <c r="Q816">
        <v>61</v>
      </c>
      <c r="R816">
        <v>4</v>
      </c>
      <c r="S816" t="s">
        <v>23</v>
      </c>
      <c r="T816" s="17">
        <v>1.7500000000000002E-2</v>
      </c>
      <c r="U816">
        <v>18</v>
      </c>
    </row>
    <row r="817" spans="15:21" x14ac:dyDescent="0.25">
      <c r="O817" t="s">
        <v>15</v>
      </c>
      <c r="P817">
        <v>1271</v>
      </c>
      <c r="Q817">
        <v>61</v>
      </c>
      <c r="R817">
        <v>8</v>
      </c>
      <c r="S817" t="s">
        <v>23</v>
      </c>
      <c r="T817" s="17">
        <v>1.4999999999999999E-2</v>
      </c>
      <c r="U817">
        <v>16</v>
      </c>
    </row>
    <row r="818" spans="15:21" x14ac:dyDescent="0.25">
      <c r="O818" t="s">
        <v>15</v>
      </c>
      <c r="P818">
        <v>1271</v>
      </c>
      <c r="Q818">
        <v>61</v>
      </c>
      <c r="R818">
        <v>15</v>
      </c>
      <c r="S818" t="s">
        <v>23</v>
      </c>
      <c r="T818" s="17">
        <v>0.75</v>
      </c>
      <c r="U818">
        <v>12</v>
      </c>
    </row>
    <row r="819" spans="15:21" x14ac:dyDescent="0.25">
      <c r="O819" t="s">
        <v>15</v>
      </c>
      <c r="P819">
        <v>1271</v>
      </c>
      <c r="Q819">
        <v>61</v>
      </c>
      <c r="R819">
        <v>31</v>
      </c>
      <c r="S819" t="s">
        <v>23</v>
      </c>
      <c r="T819" s="17">
        <v>0</v>
      </c>
      <c r="U819">
        <v>8</v>
      </c>
    </row>
    <row r="820" spans="15:21" x14ac:dyDescent="0.25">
      <c r="O820" t="s">
        <v>15</v>
      </c>
      <c r="P820">
        <v>1271</v>
      </c>
      <c r="Q820">
        <v>61</v>
      </c>
      <c r="R820">
        <v>46</v>
      </c>
      <c r="S820" t="s">
        <v>23</v>
      </c>
      <c r="T820" s="17">
        <v>0</v>
      </c>
      <c r="U820">
        <v>5</v>
      </c>
    </row>
    <row r="821" spans="15:21" x14ac:dyDescent="0.25">
      <c r="O821" t="s">
        <v>15</v>
      </c>
      <c r="P821">
        <v>1271</v>
      </c>
      <c r="Q821">
        <v>61</v>
      </c>
      <c r="R821">
        <v>61</v>
      </c>
      <c r="S821" t="s">
        <v>23</v>
      </c>
      <c r="T821" s="17">
        <v>0</v>
      </c>
      <c r="U821">
        <v>0</v>
      </c>
    </row>
    <row r="822" spans="15:21" x14ac:dyDescent="0.25">
      <c r="O822" t="s">
        <v>15</v>
      </c>
      <c r="P822">
        <v>1271</v>
      </c>
      <c r="Q822">
        <v>91</v>
      </c>
      <c r="R822">
        <v>0</v>
      </c>
      <c r="S822" t="s">
        <v>23</v>
      </c>
      <c r="T822" s="17">
        <v>5.0000000000000001E-3</v>
      </c>
      <c r="U822">
        <v>15</v>
      </c>
    </row>
    <row r="823" spans="15:21" x14ac:dyDescent="0.25">
      <c r="O823" t="s">
        <v>15</v>
      </c>
      <c r="P823">
        <v>1271</v>
      </c>
      <c r="Q823">
        <v>91</v>
      </c>
      <c r="R823">
        <v>4</v>
      </c>
      <c r="S823" t="s">
        <v>23</v>
      </c>
      <c r="T823" s="17">
        <v>2.5000000000000001E-3</v>
      </c>
      <c r="U823">
        <v>12</v>
      </c>
    </row>
    <row r="824" spans="15:21" x14ac:dyDescent="0.25">
      <c r="O824" t="s">
        <v>15</v>
      </c>
      <c r="P824">
        <v>1271</v>
      </c>
      <c r="Q824">
        <v>91</v>
      </c>
      <c r="R824">
        <v>8</v>
      </c>
      <c r="S824" t="s">
        <v>23</v>
      </c>
      <c r="T824" s="17">
        <v>0</v>
      </c>
      <c r="U824">
        <v>10</v>
      </c>
    </row>
    <row r="825" spans="15:21" x14ac:dyDescent="0.25">
      <c r="O825" t="s">
        <v>15</v>
      </c>
      <c r="P825">
        <v>1271</v>
      </c>
      <c r="Q825">
        <v>91</v>
      </c>
      <c r="R825">
        <v>15</v>
      </c>
      <c r="S825" t="s">
        <v>23</v>
      </c>
      <c r="T825" s="17">
        <v>0</v>
      </c>
      <c r="U825">
        <v>8</v>
      </c>
    </row>
    <row r="826" spans="15:21" x14ac:dyDescent="0.25">
      <c r="O826" t="s">
        <v>15</v>
      </c>
      <c r="P826">
        <v>1271</v>
      </c>
      <c r="Q826">
        <v>91</v>
      </c>
      <c r="R826">
        <v>31</v>
      </c>
      <c r="S826" t="s">
        <v>23</v>
      </c>
      <c r="T826" s="17">
        <v>0</v>
      </c>
      <c r="U826">
        <v>5</v>
      </c>
    </row>
    <row r="827" spans="15:21" x14ac:dyDescent="0.25">
      <c r="O827" t="s">
        <v>15</v>
      </c>
      <c r="P827">
        <v>1271</v>
      </c>
      <c r="Q827">
        <v>91</v>
      </c>
      <c r="R827">
        <v>46</v>
      </c>
      <c r="S827" t="s">
        <v>23</v>
      </c>
      <c r="T827" s="17">
        <v>0</v>
      </c>
      <c r="U827">
        <v>5</v>
      </c>
    </row>
    <row r="828" spans="15:21" x14ac:dyDescent="0.25">
      <c r="O828" t="s">
        <v>15</v>
      </c>
      <c r="P828">
        <v>1271</v>
      </c>
      <c r="Q828">
        <v>91</v>
      </c>
      <c r="R828">
        <v>61</v>
      </c>
      <c r="S828" t="s">
        <v>23</v>
      </c>
      <c r="T828" s="17">
        <v>0</v>
      </c>
      <c r="U828">
        <v>0</v>
      </c>
    </row>
    <row r="829" spans="15:21" x14ac:dyDescent="0.25">
      <c r="O829" t="s">
        <v>15</v>
      </c>
      <c r="P829">
        <v>1271</v>
      </c>
      <c r="Q829">
        <v>91</v>
      </c>
      <c r="R829">
        <v>91</v>
      </c>
      <c r="S829" t="s">
        <v>23</v>
      </c>
      <c r="T829" s="17">
        <v>0</v>
      </c>
      <c r="U829">
        <v>0</v>
      </c>
    </row>
    <row r="830" spans="15:21" x14ac:dyDescent="0.25">
      <c r="O830" t="s">
        <v>15</v>
      </c>
      <c r="P830">
        <v>1281</v>
      </c>
      <c r="Q830">
        <v>0</v>
      </c>
      <c r="R830">
        <v>0</v>
      </c>
      <c r="S830" t="s">
        <v>23</v>
      </c>
      <c r="T830" s="17">
        <v>0.01</v>
      </c>
      <c r="U830">
        <v>25</v>
      </c>
    </row>
    <row r="831" spans="15:21" x14ac:dyDescent="0.25">
      <c r="O831" t="s">
        <v>15</v>
      </c>
      <c r="P831">
        <v>1281</v>
      </c>
      <c r="Q831">
        <v>4</v>
      </c>
      <c r="R831">
        <v>0</v>
      </c>
      <c r="S831" t="s">
        <v>23</v>
      </c>
      <c r="T831" s="17">
        <v>1.7500000000000002E-2</v>
      </c>
      <c r="U831">
        <v>24</v>
      </c>
    </row>
    <row r="832" spans="15:21" x14ac:dyDescent="0.25">
      <c r="O832" t="s">
        <v>15</v>
      </c>
      <c r="P832">
        <v>1281</v>
      </c>
      <c r="Q832">
        <v>4</v>
      </c>
      <c r="R832">
        <v>4</v>
      </c>
      <c r="S832" t="s">
        <v>23</v>
      </c>
      <c r="T832" s="17">
        <v>2.2499999999999999E-2</v>
      </c>
      <c r="U832">
        <v>16</v>
      </c>
    </row>
    <row r="833" spans="15:21" x14ac:dyDescent="0.25">
      <c r="O833" t="s">
        <v>15</v>
      </c>
      <c r="P833">
        <v>1281</v>
      </c>
      <c r="Q833">
        <v>8</v>
      </c>
      <c r="R833">
        <v>0</v>
      </c>
      <c r="S833" t="s">
        <v>23</v>
      </c>
      <c r="T833" s="17">
        <v>3.2500000000000001E-2</v>
      </c>
      <c r="U833">
        <v>20</v>
      </c>
    </row>
    <row r="834" spans="15:21" x14ac:dyDescent="0.25">
      <c r="O834" t="s">
        <v>15</v>
      </c>
      <c r="P834">
        <v>1281</v>
      </c>
      <c r="Q834">
        <v>8</v>
      </c>
      <c r="R834">
        <v>4</v>
      </c>
      <c r="S834" t="s">
        <v>23</v>
      </c>
      <c r="T834" s="17">
        <v>0.02</v>
      </c>
      <c r="U834">
        <v>17</v>
      </c>
    </row>
    <row r="835" spans="15:21" x14ac:dyDescent="0.25">
      <c r="O835" t="s">
        <v>15</v>
      </c>
      <c r="P835">
        <v>1281</v>
      </c>
      <c r="Q835">
        <v>8</v>
      </c>
      <c r="R835">
        <v>8</v>
      </c>
      <c r="S835" t="s">
        <v>23</v>
      </c>
      <c r="T835" s="17">
        <v>7.4999999999999997E-3</v>
      </c>
      <c r="U835">
        <v>14</v>
      </c>
    </row>
    <row r="836" spans="15:21" x14ac:dyDescent="0.25">
      <c r="O836" t="s">
        <v>15</v>
      </c>
      <c r="P836">
        <v>1281</v>
      </c>
      <c r="Q836">
        <v>15</v>
      </c>
      <c r="R836">
        <v>0</v>
      </c>
      <c r="S836" t="s">
        <v>23</v>
      </c>
      <c r="T836" s="17">
        <v>4.2500000000000003E-2</v>
      </c>
      <c r="U836">
        <v>20</v>
      </c>
    </row>
    <row r="837" spans="15:21" x14ac:dyDescent="0.25">
      <c r="O837" t="s">
        <v>15</v>
      </c>
      <c r="P837">
        <v>1281</v>
      </c>
      <c r="Q837">
        <v>15</v>
      </c>
      <c r="R837">
        <v>4</v>
      </c>
      <c r="S837" t="s">
        <v>23</v>
      </c>
      <c r="T837" s="17">
        <v>3.7499999999999999E-2</v>
      </c>
      <c r="U837">
        <v>16</v>
      </c>
    </row>
    <row r="838" spans="15:21" x14ac:dyDescent="0.25">
      <c r="O838" t="s">
        <v>15</v>
      </c>
      <c r="P838">
        <v>1281</v>
      </c>
      <c r="Q838">
        <v>15</v>
      </c>
      <c r="R838">
        <v>8</v>
      </c>
      <c r="S838" t="s">
        <v>23</v>
      </c>
      <c r="T838" s="17">
        <v>1.2500000000000001E-2</v>
      </c>
      <c r="U838">
        <v>12</v>
      </c>
    </row>
    <row r="839" spans="15:21" x14ac:dyDescent="0.25">
      <c r="O839" t="s">
        <v>15</v>
      </c>
      <c r="P839">
        <v>1281</v>
      </c>
      <c r="Q839">
        <v>15</v>
      </c>
      <c r="R839">
        <v>15</v>
      </c>
      <c r="S839" t="s">
        <v>23</v>
      </c>
      <c r="T839" s="17">
        <v>7.4999999999999997E-3</v>
      </c>
      <c r="U839">
        <v>8</v>
      </c>
    </row>
    <row r="840" spans="15:21" x14ac:dyDescent="0.25">
      <c r="O840" t="s">
        <v>15</v>
      </c>
      <c r="P840">
        <v>1281</v>
      </c>
      <c r="Q840">
        <v>31</v>
      </c>
      <c r="R840">
        <v>0</v>
      </c>
      <c r="S840" t="s">
        <v>23</v>
      </c>
      <c r="T840" s="17">
        <v>4.1000000000000002E-2</v>
      </c>
      <c r="U840">
        <v>18</v>
      </c>
    </row>
    <row r="841" spans="15:21" x14ac:dyDescent="0.25">
      <c r="O841" t="s">
        <v>15</v>
      </c>
      <c r="P841">
        <v>1281</v>
      </c>
      <c r="Q841">
        <v>31</v>
      </c>
      <c r="R841">
        <v>4</v>
      </c>
      <c r="S841" t="s">
        <v>23</v>
      </c>
      <c r="T841" s="17">
        <v>2.8000000000000001E-2</v>
      </c>
      <c r="U841">
        <v>14</v>
      </c>
    </row>
    <row r="842" spans="15:21" x14ac:dyDescent="0.25">
      <c r="O842" t="s">
        <v>15</v>
      </c>
      <c r="P842">
        <v>1281</v>
      </c>
      <c r="Q842">
        <v>31</v>
      </c>
      <c r="R842">
        <v>8</v>
      </c>
      <c r="S842" t="s">
        <v>23</v>
      </c>
      <c r="T842" s="17">
        <v>1.0999999999999999E-2</v>
      </c>
      <c r="U842">
        <v>10</v>
      </c>
    </row>
    <row r="843" spans="15:21" x14ac:dyDescent="0.25">
      <c r="O843" t="s">
        <v>15</v>
      </c>
      <c r="P843">
        <v>1281</v>
      </c>
      <c r="Q843">
        <v>31</v>
      </c>
      <c r="R843">
        <v>15</v>
      </c>
      <c r="S843" t="s">
        <v>23</v>
      </c>
      <c r="T843" s="17">
        <v>0</v>
      </c>
      <c r="U843">
        <v>8</v>
      </c>
    </row>
    <row r="844" spans="15:21" x14ac:dyDescent="0.25">
      <c r="O844" t="s">
        <v>15</v>
      </c>
      <c r="P844">
        <v>1281</v>
      </c>
      <c r="Q844">
        <v>31</v>
      </c>
      <c r="R844">
        <v>31</v>
      </c>
      <c r="S844" t="s">
        <v>23</v>
      </c>
      <c r="T844" s="17">
        <v>0</v>
      </c>
      <c r="U844">
        <v>5</v>
      </c>
    </row>
    <row r="845" spans="15:21" x14ac:dyDescent="0.25">
      <c r="O845" t="s">
        <v>15</v>
      </c>
      <c r="P845">
        <v>1281</v>
      </c>
      <c r="Q845">
        <v>46</v>
      </c>
      <c r="R845">
        <v>0</v>
      </c>
      <c r="S845" t="s">
        <v>23</v>
      </c>
      <c r="T845" s="17">
        <v>3.2000000000000001E-2</v>
      </c>
      <c r="U845">
        <v>20</v>
      </c>
    </row>
    <row r="846" spans="15:21" x14ac:dyDescent="0.25">
      <c r="O846" t="s">
        <v>15</v>
      </c>
      <c r="P846">
        <v>1281</v>
      </c>
      <c r="Q846">
        <v>46</v>
      </c>
      <c r="R846">
        <v>4</v>
      </c>
      <c r="S846" t="s">
        <v>23</v>
      </c>
      <c r="T846" s="17">
        <v>1.9E-2</v>
      </c>
      <c r="U846">
        <v>16</v>
      </c>
    </row>
    <row r="847" spans="15:21" x14ac:dyDescent="0.25">
      <c r="O847" t="s">
        <v>15</v>
      </c>
      <c r="P847">
        <v>1281</v>
      </c>
      <c r="Q847">
        <v>46</v>
      </c>
      <c r="R847">
        <v>8</v>
      </c>
      <c r="S847" t="s">
        <v>23</v>
      </c>
      <c r="T847" s="17">
        <v>8.9999999999999993E-3</v>
      </c>
      <c r="U847">
        <v>12</v>
      </c>
    </row>
    <row r="848" spans="15:21" x14ac:dyDescent="0.25">
      <c r="O848" t="s">
        <v>15</v>
      </c>
      <c r="P848">
        <v>1281</v>
      </c>
      <c r="Q848">
        <v>46</v>
      </c>
      <c r="R848">
        <v>15</v>
      </c>
      <c r="S848" t="s">
        <v>23</v>
      </c>
      <c r="T848" s="17">
        <v>2.3999999999999998E-3</v>
      </c>
      <c r="U848">
        <v>10</v>
      </c>
    </row>
    <row r="849" spans="15:21" x14ac:dyDescent="0.25">
      <c r="O849" t="s">
        <v>15</v>
      </c>
      <c r="P849">
        <v>1281</v>
      </c>
      <c r="Q849">
        <v>46</v>
      </c>
      <c r="R849">
        <v>31</v>
      </c>
      <c r="S849" t="s">
        <v>23</v>
      </c>
      <c r="T849" s="17">
        <v>0</v>
      </c>
      <c r="U849">
        <v>5</v>
      </c>
    </row>
    <row r="850" spans="15:21" x14ac:dyDescent="0.25">
      <c r="O850" t="s">
        <v>15</v>
      </c>
      <c r="P850">
        <v>1281</v>
      </c>
      <c r="Q850">
        <v>46</v>
      </c>
      <c r="R850">
        <v>46</v>
      </c>
      <c r="S850" t="s">
        <v>23</v>
      </c>
      <c r="T850" s="17">
        <v>0</v>
      </c>
      <c r="U850">
        <v>0</v>
      </c>
    </row>
    <row r="851" spans="15:21" x14ac:dyDescent="0.25">
      <c r="O851" t="s">
        <v>15</v>
      </c>
      <c r="P851">
        <v>1281</v>
      </c>
      <c r="Q851">
        <v>61</v>
      </c>
      <c r="R851">
        <v>0</v>
      </c>
      <c r="S851" t="s">
        <v>23</v>
      </c>
      <c r="T851" s="17">
        <v>1.7500000000000002E-2</v>
      </c>
      <c r="U851">
        <v>22</v>
      </c>
    </row>
    <row r="852" spans="15:21" x14ac:dyDescent="0.25">
      <c r="O852" t="s">
        <v>15</v>
      </c>
      <c r="P852">
        <v>1281</v>
      </c>
      <c r="Q852">
        <v>61</v>
      </c>
      <c r="R852">
        <v>4</v>
      </c>
      <c r="S852" t="s">
        <v>23</v>
      </c>
      <c r="T852" s="17">
        <v>1.7500000000000002E-2</v>
      </c>
      <c r="U852">
        <v>18</v>
      </c>
    </row>
    <row r="853" spans="15:21" x14ac:dyDescent="0.25">
      <c r="O853" t="s">
        <v>15</v>
      </c>
      <c r="P853">
        <v>1281</v>
      </c>
      <c r="Q853">
        <v>61</v>
      </c>
      <c r="R853">
        <v>8</v>
      </c>
      <c r="S853" t="s">
        <v>23</v>
      </c>
      <c r="T853" s="17">
        <v>1.4999999999999999E-2</v>
      </c>
      <c r="U853">
        <v>16</v>
      </c>
    </row>
    <row r="854" spans="15:21" x14ac:dyDescent="0.25">
      <c r="O854" t="s">
        <v>15</v>
      </c>
      <c r="P854">
        <v>1281</v>
      </c>
      <c r="Q854">
        <v>61</v>
      </c>
      <c r="R854">
        <v>15</v>
      </c>
      <c r="S854" t="s">
        <v>23</v>
      </c>
      <c r="T854" s="17">
        <v>0.75</v>
      </c>
      <c r="U854">
        <v>12</v>
      </c>
    </row>
    <row r="855" spans="15:21" x14ac:dyDescent="0.25">
      <c r="O855" t="s">
        <v>15</v>
      </c>
      <c r="P855">
        <v>1281</v>
      </c>
      <c r="Q855">
        <v>61</v>
      </c>
      <c r="R855">
        <v>31</v>
      </c>
      <c r="S855" t="s">
        <v>23</v>
      </c>
      <c r="T855" s="17">
        <v>0</v>
      </c>
      <c r="U855">
        <v>8</v>
      </c>
    </row>
    <row r="856" spans="15:21" x14ac:dyDescent="0.25">
      <c r="O856" t="s">
        <v>15</v>
      </c>
      <c r="P856">
        <v>1281</v>
      </c>
      <c r="Q856">
        <v>61</v>
      </c>
      <c r="R856">
        <v>46</v>
      </c>
      <c r="S856" t="s">
        <v>23</v>
      </c>
      <c r="T856" s="17">
        <v>0</v>
      </c>
      <c r="U856">
        <v>5</v>
      </c>
    </row>
    <row r="857" spans="15:21" x14ac:dyDescent="0.25">
      <c r="O857" t="s">
        <v>15</v>
      </c>
      <c r="P857">
        <v>1281</v>
      </c>
      <c r="Q857">
        <v>61</v>
      </c>
      <c r="R857">
        <v>61</v>
      </c>
      <c r="S857" t="s">
        <v>23</v>
      </c>
      <c r="T857" s="17">
        <v>0</v>
      </c>
      <c r="U857">
        <v>0</v>
      </c>
    </row>
    <row r="858" spans="15:21" x14ac:dyDescent="0.25">
      <c r="O858" t="s">
        <v>15</v>
      </c>
      <c r="P858">
        <v>1281</v>
      </c>
      <c r="Q858">
        <v>91</v>
      </c>
      <c r="R858">
        <v>0</v>
      </c>
      <c r="S858" t="s">
        <v>23</v>
      </c>
      <c r="T858" s="17">
        <v>5.0000000000000001E-3</v>
      </c>
      <c r="U858">
        <v>15</v>
      </c>
    </row>
    <row r="859" spans="15:21" x14ac:dyDescent="0.25">
      <c r="O859" t="s">
        <v>15</v>
      </c>
      <c r="P859">
        <v>1281</v>
      </c>
      <c r="Q859">
        <v>91</v>
      </c>
      <c r="R859">
        <v>4</v>
      </c>
      <c r="S859" t="s">
        <v>23</v>
      </c>
      <c r="T859" s="17">
        <v>2.5000000000000001E-3</v>
      </c>
      <c r="U859">
        <v>12</v>
      </c>
    </row>
    <row r="860" spans="15:21" x14ac:dyDescent="0.25">
      <c r="O860" t="s">
        <v>15</v>
      </c>
      <c r="P860">
        <v>1281</v>
      </c>
      <c r="Q860">
        <v>91</v>
      </c>
      <c r="R860">
        <v>8</v>
      </c>
      <c r="S860" t="s">
        <v>23</v>
      </c>
      <c r="T860" s="17">
        <v>0</v>
      </c>
      <c r="U860">
        <v>10</v>
      </c>
    </row>
    <row r="861" spans="15:21" x14ac:dyDescent="0.25">
      <c r="O861" t="s">
        <v>15</v>
      </c>
      <c r="P861">
        <v>1281</v>
      </c>
      <c r="Q861">
        <v>91</v>
      </c>
      <c r="R861">
        <v>15</v>
      </c>
      <c r="S861" t="s">
        <v>23</v>
      </c>
      <c r="T861" s="17">
        <v>0</v>
      </c>
      <c r="U861">
        <v>8</v>
      </c>
    </row>
    <row r="862" spans="15:21" x14ac:dyDescent="0.25">
      <c r="O862" t="s">
        <v>15</v>
      </c>
      <c r="P862">
        <v>1281</v>
      </c>
      <c r="Q862">
        <v>91</v>
      </c>
      <c r="R862">
        <v>31</v>
      </c>
      <c r="S862" t="s">
        <v>23</v>
      </c>
      <c r="T862" s="17">
        <v>0</v>
      </c>
      <c r="U862">
        <v>5</v>
      </c>
    </row>
    <row r="863" spans="15:21" x14ac:dyDescent="0.25">
      <c r="O863" t="s">
        <v>15</v>
      </c>
      <c r="P863">
        <v>1281</v>
      </c>
      <c r="Q863">
        <v>91</v>
      </c>
      <c r="R863">
        <v>46</v>
      </c>
      <c r="S863" t="s">
        <v>23</v>
      </c>
      <c r="T863" s="17">
        <v>0</v>
      </c>
      <c r="U863">
        <v>5</v>
      </c>
    </row>
    <row r="864" spans="15:21" x14ac:dyDescent="0.25">
      <c r="O864" t="s">
        <v>15</v>
      </c>
      <c r="P864">
        <v>1281</v>
      </c>
      <c r="Q864">
        <v>91</v>
      </c>
      <c r="R864">
        <v>61</v>
      </c>
      <c r="S864" t="s">
        <v>23</v>
      </c>
      <c r="T864" s="17">
        <v>0</v>
      </c>
      <c r="U864">
        <v>0</v>
      </c>
    </row>
    <row r="865" spans="15:21" x14ac:dyDescent="0.25">
      <c r="O865" t="s">
        <v>15</v>
      </c>
      <c r="P865">
        <v>1281</v>
      </c>
      <c r="Q865">
        <v>91</v>
      </c>
      <c r="R865">
        <v>91</v>
      </c>
      <c r="S865" t="s">
        <v>23</v>
      </c>
      <c r="T865" s="17">
        <v>0</v>
      </c>
      <c r="U865">
        <v>0</v>
      </c>
    </row>
    <row r="866" spans="15:21" x14ac:dyDescent="0.25">
      <c r="O866" t="s">
        <v>9</v>
      </c>
      <c r="P866">
        <v>1231</v>
      </c>
      <c r="Q866">
        <v>0</v>
      </c>
      <c r="R866">
        <v>0</v>
      </c>
      <c r="S866" t="s">
        <v>23</v>
      </c>
      <c r="T866" s="17">
        <v>0.01</v>
      </c>
      <c r="U866">
        <v>25</v>
      </c>
    </row>
    <row r="867" spans="15:21" x14ac:dyDescent="0.25">
      <c r="O867" t="s">
        <v>9</v>
      </c>
      <c r="P867">
        <v>1231</v>
      </c>
      <c r="Q867">
        <v>4</v>
      </c>
      <c r="R867">
        <v>0</v>
      </c>
      <c r="S867" t="s">
        <v>23</v>
      </c>
      <c r="T867" s="17">
        <v>1.7500000000000002E-2</v>
      </c>
      <c r="U867">
        <v>24</v>
      </c>
    </row>
    <row r="868" spans="15:21" x14ac:dyDescent="0.25">
      <c r="O868" t="s">
        <v>9</v>
      </c>
      <c r="P868">
        <v>1231</v>
      </c>
      <c r="Q868">
        <v>4</v>
      </c>
      <c r="R868">
        <v>4</v>
      </c>
      <c r="S868" t="s">
        <v>23</v>
      </c>
      <c r="T868" s="17">
        <v>2.2499999999999999E-2</v>
      </c>
      <c r="U868">
        <v>16</v>
      </c>
    </row>
    <row r="869" spans="15:21" x14ac:dyDescent="0.25">
      <c r="O869" t="s">
        <v>9</v>
      </c>
      <c r="P869">
        <v>1231</v>
      </c>
      <c r="Q869">
        <v>8</v>
      </c>
      <c r="R869">
        <v>0</v>
      </c>
      <c r="S869" t="s">
        <v>23</v>
      </c>
      <c r="T869" s="17">
        <v>3.2500000000000001E-2</v>
      </c>
      <c r="U869">
        <v>20</v>
      </c>
    </row>
    <row r="870" spans="15:21" x14ac:dyDescent="0.25">
      <c r="O870" t="s">
        <v>9</v>
      </c>
      <c r="P870">
        <v>1231</v>
      </c>
      <c r="Q870">
        <v>8</v>
      </c>
      <c r="R870">
        <v>4</v>
      </c>
      <c r="S870" t="s">
        <v>23</v>
      </c>
      <c r="T870" s="17">
        <v>0.02</v>
      </c>
      <c r="U870">
        <v>17</v>
      </c>
    </row>
    <row r="871" spans="15:21" x14ac:dyDescent="0.25">
      <c r="O871" t="s">
        <v>9</v>
      </c>
      <c r="P871">
        <v>1231</v>
      </c>
      <c r="Q871">
        <v>8</v>
      </c>
      <c r="R871">
        <v>8</v>
      </c>
      <c r="S871" t="s">
        <v>23</v>
      </c>
      <c r="T871" s="17">
        <v>7.4999999999999997E-3</v>
      </c>
      <c r="U871">
        <v>14</v>
      </c>
    </row>
    <row r="872" spans="15:21" x14ac:dyDescent="0.25">
      <c r="O872" t="s">
        <v>9</v>
      </c>
      <c r="P872">
        <v>1231</v>
      </c>
      <c r="Q872">
        <v>15</v>
      </c>
      <c r="R872">
        <v>0</v>
      </c>
      <c r="S872" t="s">
        <v>23</v>
      </c>
      <c r="T872" s="17">
        <v>4.2500000000000003E-2</v>
      </c>
      <c r="U872">
        <v>20</v>
      </c>
    </row>
    <row r="873" spans="15:21" x14ac:dyDescent="0.25">
      <c r="O873" t="s">
        <v>9</v>
      </c>
      <c r="P873">
        <v>1231</v>
      </c>
      <c r="Q873">
        <v>15</v>
      </c>
      <c r="R873">
        <v>4</v>
      </c>
      <c r="S873" t="s">
        <v>23</v>
      </c>
      <c r="T873" s="17">
        <v>3.7499999999999999E-2</v>
      </c>
      <c r="U873">
        <v>16</v>
      </c>
    </row>
    <row r="874" spans="15:21" x14ac:dyDescent="0.25">
      <c r="O874" t="s">
        <v>9</v>
      </c>
      <c r="P874">
        <v>1231</v>
      </c>
      <c r="Q874">
        <v>15</v>
      </c>
      <c r="R874">
        <v>8</v>
      </c>
      <c r="S874" t="s">
        <v>23</v>
      </c>
      <c r="T874" s="17">
        <v>1.2500000000000001E-2</v>
      </c>
      <c r="U874">
        <v>12</v>
      </c>
    </row>
    <row r="875" spans="15:21" x14ac:dyDescent="0.25">
      <c r="O875" t="s">
        <v>9</v>
      </c>
      <c r="P875">
        <v>1231</v>
      </c>
      <c r="Q875">
        <v>15</v>
      </c>
      <c r="R875">
        <v>15</v>
      </c>
      <c r="S875" t="s">
        <v>23</v>
      </c>
      <c r="T875" s="17">
        <v>7.4999999999999997E-3</v>
      </c>
      <c r="U875">
        <v>8</v>
      </c>
    </row>
    <row r="876" spans="15:21" x14ac:dyDescent="0.25">
      <c r="O876" t="s">
        <v>9</v>
      </c>
      <c r="P876">
        <v>1231</v>
      </c>
      <c r="Q876">
        <v>31</v>
      </c>
      <c r="R876">
        <v>0</v>
      </c>
      <c r="S876" t="s">
        <v>23</v>
      </c>
      <c r="T876" s="17">
        <v>4.1000000000000002E-2</v>
      </c>
      <c r="U876">
        <v>18</v>
      </c>
    </row>
    <row r="877" spans="15:21" x14ac:dyDescent="0.25">
      <c r="O877" t="s">
        <v>9</v>
      </c>
      <c r="P877">
        <v>1231</v>
      </c>
      <c r="Q877">
        <v>31</v>
      </c>
      <c r="R877">
        <v>4</v>
      </c>
      <c r="S877" t="s">
        <v>23</v>
      </c>
      <c r="T877" s="17">
        <v>2.8000000000000001E-2</v>
      </c>
      <c r="U877">
        <v>14</v>
      </c>
    </row>
    <row r="878" spans="15:21" x14ac:dyDescent="0.25">
      <c r="O878" t="s">
        <v>9</v>
      </c>
      <c r="P878">
        <v>1231</v>
      </c>
      <c r="Q878">
        <v>31</v>
      </c>
      <c r="R878">
        <v>8</v>
      </c>
      <c r="S878" t="s">
        <v>23</v>
      </c>
      <c r="T878" s="17">
        <v>1.0999999999999999E-2</v>
      </c>
      <c r="U878">
        <v>10</v>
      </c>
    </row>
    <row r="879" spans="15:21" x14ac:dyDescent="0.25">
      <c r="O879" t="s">
        <v>9</v>
      </c>
      <c r="P879">
        <v>1231</v>
      </c>
      <c r="Q879">
        <v>31</v>
      </c>
      <c r="R879">
        <v>15</v>
      </c>
      <c r="S879" t="s">
        <v>23</v>
      </c>
      <c r="T879" s="17">
        <v>0</v>
      </c>
      <c r="U879">
        <v>8</v>
      </c>
    </row>
    <row r="880" spans="15:21" x14ac:dyDescent="0.25">
      <c r="O880" t="s">
        <v>9</v>
      </c>
      <c r="P880">
        <v>1231</v>
      </c>
      <c r="Q880">
        <v>31</v>
      </c>
      <c r="R880">
        <v>31</v>
      </c>
      <c r="S880" t="s">
        <v>23</v>
      </c>
      <c r="T880" s="17">
        <v>0</v>
      </c>
      <c r="U880">
        <v>5</v>
      </c>
    </row>
    <row r="881" spans="15:21" x14ac:dyDescent="0.25">
      <c r="O881" t="s">
        <v>9</v>
      </c>
      <c r="P881">
        <v>1231</v>
      </c>
      <c r="Q881">
        <v>46</v>
      </c>
      <c r="R881">
        <v>0</v>
      </c>
      <c r="S881" t="s">
        <v>23</v>
      </c>
      <c r="T881" s="17">
        <v>3.2000000000000001E-2</v>
      </c>
      <c r="U881">
        <v>20</v>
      </c>
    </row>
    <row r="882" spans="15:21" x14ac:dyDescent="0.25">
      <c r="O882" t="s">
        <v>9</v>
      </c>
      <c r="P882">
        <v>1231</v>
      </c>
      <c r="Q882">
        <v>46</v>
      </c>
      <c r="R882">
        <v>4</v>
      </c>
      <c r="S882" t="s">
        <v>23</v>
      </c>
      <c r="T882" s="17">
        <v>1.9E-2</v>
      </c>
      <c r="U882">
        <v>16</v>
      </c>
    </row>
    <row r="883" spans="15:21" x14ac:dyDescent="0.25">
      <c r="O883" t="s">
        <v>9</v>
      </c>
      <c r="P883">
        <v>1231</v>
      </c>
      <c r="Q883">
        <v>46</v>
      </c>
      <c r="R883">
        <v>8</v>
      </c>
      <c r="S883" t="s">
        <v>23</v>
      </c>
      <c r="T883" s="17">
        <v>8.9999999999999993E-3</v>
      </c>
      <c r="U883">
        <v>12</v>
      </c>
    </row>
    <row r="884" spans="15:21" x14ac:dyDescent="0.25">
      <c r="O884" t="s">
        <v>9</v>
      </c>
      <c r="P884">
        <v>1231</v>
      </c>
      <c r="Q884">
        <v>46</v>
      </c>
      <c r="R884">
        <v>15</v>
      </c>
      <c r="S884" t="s">
        <v>23</v>
      </c>
      <c r="T884" s="17">
        <v>2.3999999999999998E-3</v>
      </c>
      <c r="U884">
        <v>10</v>
      </c>
    </row>
    <row r="885" spans="15:21" x14ac:dyDescent="0.25">
      <c r="O885" t="s">
        <v>9</v>
      </c>
      <c r="P885">
        <v>1231</v>
      </c>
      <c r="Q885">
        <v>46</v>
      </c>
      <c r="R885">
        <v>31</v>
      </c>
      <c r="S885" t="s">
        <v>23</v>
      </c>
      <c r="T885" s="17">
        <v>0</v>
      </c>
      <c r="U885">
        <v>5</v>
      </c>
    </row>
    <row r="886" spans="15:21" x14ac:dyDescent="0.25">
      <c r="O886" t="s">
        <v>9</v>
      </c>
      <c r="P886">
        <v>1231</v>
      </c>
      <c r="Q886">
        <v>46</v>
      </c>
      <c r="R886">
        <v>46</v>
      </c>
      <c r="S886" t="s">
        <v>23</v>
      </c>
      <c r="T886" s="17">
        <v>0</v>
      </c>
      <c r="U886">
        <v>0</v>
      </c>
    </row>
    <row r="887" spans="15:21" x14ac:dyDescent="0.25">
      <c r="O887" t="s">
        <v>9</v>
      </c>
      <c r="P887">
        <v>1231</v>
      </c>
      <c r="Q887">
        <v>61</v>
      </c>
      <c r="R887">
        <v>0</v>
      </c>
      <c r="S887" t="s">
        <v>23</v>
      </c>
      <c r="T887" s="17">
        <v>1.7500000000000002E-2</v>
      </c>
      <c r="U887">
        <v>22</v>
      </c>
    </row>
    <row r="888" spans="15:21" x14ac:dyDescent="0.25">
      <c r="O888" t="s">
        <v>9</v>
      </c>
      <c r="P888">
        <v>1231</v>
      </c>
      <c r="Q888">
        <v>61</v>
      </c>
      <c r="R888">
        <v>4</v>
      </c>
      <c r="S888" t="s">
        <v>23</v>
      </c>
      <c r="T888" s="17">
        <v>1.7500000000000002E-2</v>
      </c>
      <c r="U888">
        <v>18</v>
      </c>
    </row>
    <row r="889" spans="15:21" x14ac:dyDescent="0.25">
      <c r="O889" t="s">
        <v>9</v>
      </c>
      <c r="P889">
        <v>1231</v>
      </c>
      <c r="Q889">
        <v>61</v>
      </c>
      <c r="R889">
        <v>8</v>
      </c>
      <c r="S889" t="s">
        <v>23</v>
      </c>
      <c r="T889" s="17">
        <v>1.4999999999999999E-2</v>
      </c>
      <c r="U889">
        <v>16</v>
      </c>
    </row>
    <row r="890" spans="15:21" x14ac:dyDescent="0.25">
      <c r="O890" t="s">
        <v>9</v>
      </c>
      <c r="P890">
        <v>1231</v>
      </c>
      <c r="Q890">
        <v>61</v>
      </c>
      <c r="R890">
        <v>15</v>
      </c>
      <c r="S890" t="s">
        <v>23</v>
      </c>
      <c r="T890" s="17">
        <v>0.75</v>
      </c>
      <c r="U890">
        <v>12</v>
      </c>
    </row>
    <row r="891" spans="15:21" x14ac:dyDescent="0.25">
      <c r="O891" t="s">
        <v>9</v>
      </c>
      <c r="P891">
        <v>1231</v>
      </c>
      <c r="Q891">
        <v>61</v>
      </c>
      <c r="R891">
        <v>31</v>
      </c>
      <c r="S891" t="s">
        <v>23</v>
      </c>
      <c r="T891" s="17">
        <v>0</v>
      </c>
      <c r="U891">
        <v>8</v>
      </c>
    </row>
    <row r="892" spans="15:21" x14ac:dyDescent="0.25">
      <c r="O892" t="s">
        <v>9</v>
      </c>
      <c r="P892">
        <v>1231</v>
      </c>
      <c r="Q892">
        <v>61</v>
      </c>
      <c r="R892">
        <v>46</v>
      </c>
      <c r="S892" t="s">
        <v>23</v>
      </c>
      <c r="T892" s="17">
        <v>0</v>
      </c>
      <c r="U892">
        <v>5</v>
      </c>
    </row>
    <row r="893" spans="15:21" x14ac:dyDescent="0.25">
      <c r="O893" t="s">
        <v>9</v>
      </c>
      <c r="P893">
        <v>1231</v>
      </c>
      <c r="Q893">
        <v>61</v>
      </c>
      <c r="R893">
        <v>61</v>
      </c>
      <c r="S893" t="s">
        <v>23</v>
      </c>
      <c r="T893" s="17">
        <v>0</v>
      </c>
      <c r="U893">
        <v>0</v>
      </c>
    </row>
    <row r="894" spans="15:21" x14ac:dyDescent="0.25">
      <c r="O894" t="s">
        <v>9</v>
      </c>
      <c r="P894">
        <v>1231</v>
      </c>
      <c r="Q894">
        <v>91</v>
      </c>
      <c r="R894">
        <v>0</v>
      </c>
      <c r="S894" t="s">
        <v>23</v>
      </c>
      <c r="T894" s="17">
        <v>5.0000000000000001E-3</v>
      </c>
      <c r="U894">
        <v>15</v>
      </c>
    </row>
    <row r="895" spans="15:21" x14ac:dyDescent="0.25">
      <c r="O895" t="s">
        <v>9</v>
      </c>
      <c r="P895">
        <v>1231</v>
      </c>
      <c r="Q895">
        <v>91</v>
      </c>
      <c r="R895">
        <v>4</v>
      </c>
      <c r="S895" t="s">
        <v>23</v>
      </c>
      <c r="T895" s="17">
        <v>2.5000000000000001E-3</v>
      </c>
      <c r="U895">
        <v>12</v>
      </c>
    </row>
    <row r="896" spans="15:21" x14ac:dyDescent="0.25">
      <c r="O896" t="s">
        <v>9</v>
      </c>
      <c r="P896">
        <v>1231</v>
      </c>
      <c r="Q896">
        <v>91</v>
      </c>
      <c r="R896">
        <v>8</v>
      </c>
      <c r="S896" t="s">
        <v>23</v>
      </c>
      <c r="T896" s="17">
        <v>0</v>
      </c>
      <c r="U896">
        <v>10</v>
      </c>
    </row>
    <row r="897" spans="15:21" x14ac:dyDescent="0.25">
      <c r="O897" t="s">
        <v>9</v>
      </c>
      <c r="P897">
        <v>1231</v>
      </c>
      <c r="Q897">
        <v>91</v>
      </c>
      <c r="R897">
        <v>15</v>
      </c>
      <c r="S897" t="s">
        <v>23</v>
      </c>
      <c r="T897" s="17">
        <v>0</v>
      </c>
      <c r="U897">
        <v>8</v>
      </c>
    </row>
    <row r="898" spans="15:21" x14ac:dyDescent="0.25">
      <c r="O898" t="s">
        <v>9</v>
      </c>
      <c r="P898">
        <v>1231</v>
      </c>
      <c r="Q898">
        <v>91</v>
      </c>
      <c r="R898">
        <v>31</v>
      </c>
      <c r="S898" t="s">
        <v>23</v>
      </c>
      <c r="T898" s="17">
        <v>0</v>
      </c>
      <c r="U898">
        <v>5</v>
      </c>
    </row>
    <row r="899" spans="15:21" x14ac:dyDescent="0.25">
      <c r="O899" t="s">
        <v>9</v>
      </c>
      <c r="P899">
        <v>1231</v>
      </c>
      <c r="Q899">
        <v>91</v>
      </c>
      <c r="R899">
        <v>46</v>
      </c>
      <c r="S899" t="s">
        <v>23</v>
      </c>
      <c r="T899" s="17">
        <v>0</v>
      </c>
      <c r="U899">
        <v>5</v>
      </c>
    </row>
    <row r="900" spans="15:21" x14ac:dyDescent="0.25">
      <c r="O900" t="s">
        <v>9</v>
      </c>
      <c r="P900">
        <v>1231</v>
      </c>
      <c r="Q900">
        <v>91</v>
      </c>
      <c r="R900">
        <v>61</v>
      </c>
      <c r="S900" t="s">
        <v>23</v>
      </c>
      <c r="T900" s="17">
        <v>0</v>
      </c>
      <c r="U900">
        <v>0</v>
      </c>
    </row>
    <row r="901" spans="15:21" x14ac:dyDescent="0.25">
      <c r="O901" t="s">
        <v>9</v>
      </c>
      <c r="P901">
        <v>1231</v>
      </c>
      <c r="Q901">
        <v>91</v>
      </c>
      <c r="R901">
        <v>91</v>
      </c>
      <c r="S901" t="s">
        <v>23</v>
      </c>
      <c r="T901" s="17">
        <v>0</v>
      </c>
      <c r="U901">
        <v>0</v>
      </c>
    </row>
    <row r="902" spans="15:21" x14ac:dyDescent="0.25">
      <c r="O902" t="s">
        <v>9</v>
      </c>
      <c r="P902">
        <v>1241</v>
      </c>
      <c r="Q902">
        <v>0</v>
      </c>
      <c r="R902">
        <v>0</v>
      </c>
      <c r="S902" t="s">
        <v>23</v>
      </c>
      <c r="T902" s="17">
        <v>0.01</v>
      </c>
      <c r="U902">
        <v>25</v>
      </c>
    </row>
    <row r="903" spans="15:21" x14ac:dyDescent="0.25">
      <c r="O903" t="s">
        <v>9</v>
      </c>
      <c r="P903">
        <v>1241</v>
      </c>
      <c r="Q903">
        <v>4</v>
      </c>
      <c r="R903">
        <v>0</v>
      </c>
      <c r="S903" t="s">
        <v>23</v>
      </c>
      <c r="T903" s="17">
        <v>1.7500000000000002E-2</v>
      </c>
      <c r="U903">
        <v>24</v>
      </c>
    </row>
    <row r="904" spans="15:21" x14ac:dyDescent="0.25">
      <c r="O904" t="s">
        <v>9</v>
      </c>
      <c r="P904">
        <v>1241</v>
      </c>
      <c r="Q904">
        <v>4</v>
      </c>
      <c r="R904">
        <v>4</v>
      </c>
      <c r="S904" t="s">
        <v>23</v>
      </c>
      <c r="T904" s="17">
        <v>2.2499999999999999E-2</v>
      </c>
      <c r="U904">
        <v>16</v>
      </c>
    </row>
    <row r="905" spans="15:21" x14ac:dyDescent="0.25">
      <c r="O905" t="s">
        <v>9</v>
      </c>
      <c r="P905">
        <v>1241</v>
      </c>
      <c r="Q905">
        <v>8</v>
      </c>
      <c r="R905">
        <v>0</v>
      </c>
      <c r="S905" t="s">
        <v>23</v>
      </c>
      <c r="T905" s="17">
        <v>3.2500000000000001E-2</v>
      </c>
      <c r="U905">
        <v>20</v>
      </c>
    </row>
    <row r="906" spans="15:21" x14ac:dyDescent="0.25">
      <c r="O906" t="s">
        <v>9</v>
      </c>
      <c r="P906">
        <v>1241</v>
      </c>
      <c r="Q906">
        <v>8</v>
      </c>
      <c r="R906">
        <v>4</v>
      </c>
      <c r="S906" t="s">
        <v>23</v>
      </c>
      <c r="T906" s="17">
        <v>0.02</v>
      </c>
      <c r="U906">
        <v>17</v>
      </c>
    </row>
    <row r="907" spans="15:21" x14ac:dyDescent="0.25">
      <c r="O907" t="s">
        <v>9</v>
      </c>
      <c r="P907">
        <v>1241</v>
      </c>
      <c r="Q907">
        <v>8</v>
      </c>
      <c r="R907">
        <v>8</v>
      </c>
      <c r="S907" t="s">
        <v>23</v>
      </c>
      <c r="T907" s="17">
        <v>7.4999999999999997E-3</v>
      </c>
      <c r="U907">
        <v>14</v>
      </c>
    </row>
    <row r="908" spans="15:21" x14ac:dyDescent="0.25">
      <c r="O908" t="s">
        <v>9</v>
      </c>
      <c r="P908">
        <v>1241</v>
      </c>
      <c r="Q908">
        <v>15</v>
      </c>
      <c r="R908">
        <v>0</v>
      </c>
      <c r="S908" t="s">
        <v>23</v>
      </c>
      <c r="T908" s="17">
        <v>4.2500000000000003E-2</v>
      </c>
      <c r="U908">
        <v>20</v>
      </c>
    </row>
    <row r="909" spans="15:21" x14ac:dyDescent="0.25">
      <c r="O909" t="s">
        <v>9</v>
      </c>
      <c r="P909">
        <v>1241</v>
      </c>
      <c r="Q909">
        <v>15</v>
      </c>
      <c r="R909">
        <v>4</v>
      </c>
      <c r="S909" t="s">
        <v>23</v>
      </c>
      <c r="T909" s="17">
        <v>3.7499999999999999E-2</v>
      </c>
      <c r="U909">
        <v>16</v>
      </c>
    </row>
    <row r="910" spans="15:21" x14ac:dyDescent="0.25">
      <c r="O910" t="s">
        <v>9</v>
      </c>
      <c r="P910">
        <v>1241</v>
      </c>
      <c r="Q910">
        <v>15</v>
      </c>
      <c r="R910">
        <v>8</v>
      </c>
      <c r="S910" t="s">
        <v>23</v>
      </c>
      <c r="T910" s="17">
        <v>1.2500000000000001E-2</v>
      </c>
      <c r="U910">
        <v>12</v>
      </c>
    </row>
    <row r="911" spans="15:21" x14ac:dyDescent="0.25">
      <c r="O911" t="s">
        <v>9</v>
      </c>
      <c r="P911">
        <v>1241</v>
      </c>
      <c r="Q911">
        <v>15</v>
      </c>
      <c r="R911">
        <v>15</v>
      </c>
      <c r="S911" t="s">
        <v>23</v>
      </c>
      <c r="T911" s="17">
        <v>7.4999999999999997E-3</v>
      </c>
      <c r="U911">
        <v>8</v>
      </c>
    </row>
    <row r="912" spans="15:21" x14ac:dyDescent="0.25">
      <c r="O912" t="s">
        <v>9</v>
      </c>
      <c r="P912">
        <v>1241</v>
      </c>
      <c r="Q912">
        <v>31</v>
      </c>
      <c r="R912">
        <v>0</v>
      </c>
      <c r="S912" t="s">
        <v>23</v>
      </c>
      <c r="T912" s="17">
        <v>4.1000000000000002E-2</v>
      </c>
      <c r="U912">
        <v>18</v>
      </c>
    </row>
    <row r="913" spans="15:21" x14ac:dyDescent="0.25">
      <c r="O913" t="s">
        <v>9</v>
      </c>
      <c r="P913">
        <v>1241</v>
      </c>
      <c r="Q913">
        <v>31</v>
      </c>
      <c r="R913">
        <v>4</v>
      </c>
      <c r="S913" t="s">
        <v>23</v>
      </c>
      <c r="T913" s="17">
        <v>2.8000000000000001E-2</v>
      </c>
      <c r="U913">
        <v>14</v>
      </c>
    </row>
    <row r="914" spans="15:21" x14ac:dyDescent="0.25">
      <c r="O914" t="s">
        <v>9</v>
      </c>
      <c r="P914">
        <v>1241</v>
      </c>
      <c r="Q914">
        <v>31</v>
      </c>
      <c r="R914">
        <v>8</v>
      </c>
      <c r="S914" t="s">
        <v>23</v>
      </c>
      <c r="T914" s="17">
        <v>1.0999999999999999E-2</v>
      </c>
      <c r="U914">
        <v>10</v>
      </c>
    </row>
    <row r="915" spans="15:21" x14ac:dyDescent="0.25">
      <c r="O915" t="s">
        <v>9</v>
      </c>
      <c r="P915">
        <v>1241</v>
      </c>
      <c r="Q915">
        <v>31</v>
      </c>
      <c r="R915">
        <v>15</v>
      </c>
      <c r="S915" t="s">
        <v>23</v>
      </c>
      <c r="T915" s="17">
        <v>0</v>
      </c>
      <c r="U915">
        <v>8</v>
      </c>
    </row>
    <row r="916" spans="15:21" x14ac:dyDescent="0.25">
      <c r="O916" t="s">
        <v>9</v>
      </c>
      <c r="P916">
        <v>1241</v>
      </c>
      <c r="Q916">
        <v>31</v>
      </c>
      <c r="R916">
        <v>31</v>
      </c>
      <c r="S916" t="s">
        <v>23</v>
      </c>
      <c r="T916" s="17">
        <v>0</v>
      </c>
      <c r="U916">
        <v>5</v>
      </c>
    </row>
    <row r="917" spans="15:21" x14ac:dyDescent="0.25">
      <c r="O917" t="s">
        <v>9</v>
      </c>
      <c r="P917">
        <v>1241</v>
      </c>
      <c r="Q917">
        <v>46</v>
      </c>
      <c r="R917">
        <v>0</v>
      </c>
      <c r="S917" t="s">
        <v>23</v>
      </c>
      <c r="T917" s="17">
        <v>3.2000000000000001E-2</v>
      </c>
      <c r="U917">
        <v>20</v>
      </c>
    </row>
    <row r="918" spans="15:21" x14ac:dyDescent="0.25">
      <c r="O918" t="s">
        <v>9</v>
      </c>
      <c r="P918">
        <v>1241</v>
      </c>
      <c r="Q918">
        <v>46</v>
      </c>
      <c r="R918">
        <v>4</v>
      </c>
      <c r="S918" t="s">
        <v>23</v>
      </c>
      <c r="T918" s="17">
        <v>1.9E-2</v>
      </c>
      <c r="U918">
        <v>16</v>
      </c>
    </row>
    <row r="919" spans="15:21" x14ac:dyDescent="0.25">
      <c r="O919" t="s">
        <v>9</v>
      </c>
      <c r="P919">
        <v>1241</v>
      </c>
      <c r="Q919">
        <v>46</v>
      </c>
      <c r="R919">
        <v>8</v>
      </c>
      <c r="S919" t="s">
        <v>23</v>
      </c>
      <c r="T919" s="17">
        <v>8.9999999999999993E-3</v>
      </c>
      <c r="U919">
        <v>12</v>
      </c>
    </row>
    <row r="920" spans="15:21" x14ac:dyDescent="0.25">
      <c r="O920" t="s">
        <v>9</v>
      </c>
      <c r="P920">
        <v>1241</v>
      </c>
      <c r="Q920">
        <v>46</v>
      </c>
      <c r="R920">
        <v>15</v>
      </c>
      <c r="S920" t="s">
        <v>23</v>
      </c>
      <c r="T920" s="17">
        <v>2.3999999999999998E-3</v>
      </c>
      <c r="U920">
        <v>10</v>
      </c>
    </row>
    <row r="921" spans="15:21" x14ac:dyDescent="0.25">
      <c r="O921" t="s">
        <v>9</v>
      </c>
      <c r="P921">
        <v>1241</v>
      </c>
      <c r="Q921">
        <v>46</v>
      </c>
      <c r="R921">
        <v>31</v>
      </c>
      <c r="S921" t="s">
        <v>23</v>
      </c>
      <c r="T921" s="17">
        <v>0</v>
      </c>
      <c r="U921">
        <v>5</v>
      </c>
    </row>
    <row r="922" spans="15:21" x14ac:dyDescent="0.25">
      <c r="O922" t="s">
        <v>9</v>
      </c>
      <c r="P922">
        <v>1241</v>
      </c>
      <c r="Q922">
        <v>46</v>
      </c>
      <c r="R922">
        <v>46</v>
      </c>
      <c r="S922" t="s">
        <v>23</v>
      </c>
      <c r="T922" s="17">
        <v>0</v>
      </c>
      <c r="U922">
        <v>0</v>
      </c>
    </row>
    <row r="923" spans="15:21" x14ac:dyDescent="0.25">
      <c r="O923" t="s">
        <v>9</v>
      </c>
      <c r="P923">
        <v>1241</v>
      </c>
      <c r="Q923">
        <v>61</v>
      </c>
      <c r="R923">
        <v>0</v>
      </c>
      <c r="S923" t="s">
        <v>23</v>
      </c>
      <c r="T923" s="17">
        <v>1.7500000000000002E-2</v>
      </c>
      <c r="U923">
        <v>22</v>
      </c>
    </row>
    <row r="924" spans="15:21" x14ac:dyDescent="0.25">
      <c r="O924" t="s">
        <v>9</v>
      </c>
      <c r="P924">
        <v>1241</v>
      </c>
      <c r="Q924">
        <v>61</v>
      </c>
      <c r="R924">
        <v>4</v>
      </c>
      <c r="S924" t="s">
        <v>23</v>
      </c>
      <c r="T924" s="17">
        <v>1.7500000000000002E-2</v>
      </c>
      <c r="U924">
        <v>18</v>
      </c>
    </row>
    <row r="925" spans="15:21" x14ac:dyDescent="0.25">
      <c r="O925" t="s">
        <v>9</v>
      </c>
      <c r="P925">
        <v>1241</v>
      </c>
      <c r="Q925">
        <v>61</v>
      </c>
      <c r="R925">
        <v>8</v>
      </c>
      <c r="S925" t="s">
        <v>23</v>
      </c>
      <c r="T925" s="17">
        <v>1.4999999999999999E-2</v>
      </c>
      <c r="U925">
        <v>16</v>
      </c>
    </row>
    <row r="926" spans="15:21" x14ac:dyDescent="0.25">
      <c r="O926" t="s">
        <v>9</v>
      </c>
      <c r="P926">
        <v>1241</v>
      </c>
      <c r="Q926">
        <v>61</v>
      </c>
      <c r="R926">
        <v>15</v>
      </c>
      <c r="S926" t="s">
        <v>23</v>
      </c>
      <c r="T926" s="17">
        <v>0.75</v>
      </c>
      <c r="U926">
        <v>12</v>
      </c>
    </row>
    <row r="927" spans="15:21" x14ac:dyDescent="0.25">
      <c r="O927" t="s">
        <v>9</v>
      </c>
      <c r="P927">
        <v>1241</v>
      </c>
      <c r="Q927">
        <v>61</v>
      </c>
      <c r="R927">
        <v>31</v>
      </c>
      <c r="S927" t="s">
        <v>23</v>
      </c>
      <c r="T927" s="17">
        <v>0</v>
      </c>
      <c r="U927">
        <v>8</v>
      </c>
    </row>
    <row r="928" spans="15:21" x14ac:dyDescent="0.25">
      <c r="O928" t="s">
        <v>9</v>
      </c>
      <c r="P928">
        <v>1241</v>
      </c>
      <c r="Q928">
        <v>61</v>
      </c>
      <c r="R928">
        <v>46</v>
      </c>
      <c r="S928" t="s">
        <v>23</v>
      </c>
      <c r="T928" s="17">
        <v>0</v>
      </c>
      <c r="U928">
        <v>5</v>
      </c>
    </row>
    <row r="929" spans="15:21" x14ac:dyDescent="0.25">
      <c r="O929" t="s">
        <v>9</v>
      </c>
      <c r="P929">
        <v>1241</v>
      </c>
      <c r="Q929">
        <v>61</v>
      </c>
      <c r="R929">
        <v>61</v>
      </c>
      <c r="S929" t="s">
        <v>23</v>
      </c>
      <c r="T929" s="17">
        <v>0</v>
      </c>
      <c r="U929">
        <v>0</v>
      </c>
    </row>
    <row r="930" spans="15:21" x14ac:dyDescent="0.25">
      <c r="O930" t="s">
        <v>9</v>
      </c>
      <c r="P930">
        <v>1241</v>
      </c>
      <c r="Q930">
        <v>91</v>
      </c>
      <c r="R930">
        <v>0</v>
      </c>
      <c r="S930" t="s">
        <v>23</v>
      </c>
      <c r="T930" s="17">
        <v>5.0000000000000001E-3</v>
      </c>
      <c r="U930">
        <v>15</v>
      </c>
    </row>
    <row r="931" spans="15:21" x14ac:dyDescent="0.25">
      <c r="O931" t="s">
        <v>9</v>
      </c>
      <c r="P931">
        <v>1241</v>
      </c>
      <c r="Q931">
        <v>91</v>
      </c>
      <c r="R931">
        <v>4</v>
      </c>
      <c r="S931" t="s">
        <v>23</v>
      </c>
      <c r="T931" s="17">
        <v>2.5000000000000001E-3</v>
      </c>
      <c r="U931">
        <v>12</v>
      </c>
    </row>
    <row r="932" spans="15:21" x14ac:dyDescent="0.25">
      <c r="O932" t="s">
        <v>9</v>
      </c>
      <c r="P932">
        <v>1241</v>
      </c>
      <c r="Q932">
        <v>91</v>
      </c>
      <c r="R932">
        <v>8</v>
      </c>
      <c r="S932" t="s">
        <v>23</v>
      </c>
      <c r="T932" s="17">
        <v>0</v>
      </c>
      <c r="U932">
        <v>10</v>
      </c>
    </row>
    <row r="933" spans="15:21" x14ac:dyDescent="0.25">
      <c r="O933" t="s">
        <v>9</v>
      </c>
      <c r="P933">
        <v>1241</v>
      </c>
      <c r="Q933">
        <v>91</v>
      </c>
      <c r="R933">
        <v>15</v>
      </c>
      <c r="S933" t="s">
        <v>23</v>
      </c>
      <c r="T933" s="17">
        <v>0</v>
      </c>
      <c r="U933">
        <v>8</v>
      </c>
    </row>
    <row r="934" spans="15:21" x14ac:dyDescent="0.25">
      <c r="O934" t="s">
        <v>9</v>
      </c>
      <c r="P934">
        <v>1241</v>
      </c>
      <c r="Q934">
        <v>91</v>
      </c>
      <c r="R934">
        <v>31</v>
      </c>
      <c r="S934" t="s">
        <v>23</v>
      </c>
      <c r="T934" s="17">
        <v>0</v>
      </c>
      <c r="U934">
        <v>5</v>
      </c>
    </row>
    <row r="935" spans="15:21" x14ac:dyDescent="0.25">
      <c r="O935" t="s">
        <v>9</v>
      </c>
      <c r="P935">
        <v>1241</v>
      </c>
      <c r="Q935">
        <v>91</v>
      </c>
      <c r="R935">
        <v>46</v>
      </c>
      <c r="S935" t="s">
        <v>23</v>
      </c>
      <c r="T935" s="17">
        <v>0</v>
      </c>
      <c r="U935">
        <v>5</v>
      </c>
    </row>
    <row r="936" spans="15:21" x14ac:dyDescent="0.25">
      <c r="O936" t="s">
        <v>9</v>
      </c>
      <c r="P936">
        <v>1241</v>
      </c>
      <c r="Q936">
        <v>91</v>
      </c>
      <c r="R936">
        <v>61</v>
      </c>
      <c r="S936" t="s">
        <v>23</v>
      </c>
      <c r="T936" s="17">
        <v>0</v>
      </c>
      <c r="U936">
        <v>0</v>
      </c>
    </row>
    <row r="937" spans="15:21" x14ac:dyDescent="0.25">
      <c r="O937" t="s">
        <v>9</v>
      </c>
      <c r="P937">
        <v>1241</v>
      </c>
      <c r="Q937">
        <v>91</v>
      </c>
      <c r="R937">
        <v>91</v>
      </c>
      <c r="S937" t="s">
        <v>23</v>
      </c>
      <c r="T937" s="17">
        <v>0</v>
      </c>
      <c r="U937">
        <v>0</v>
      </c>
    </row>
    <row r="938" spans="15:21" x14ac:dyDescent="0.25">
      <c r="O938" t="s">
        <v>9</v>
      </c>
      <c r="P938">
        <v>1251</v>
      </c>
      <c r="Q938">
        <v>0</v>
      </c>
      <c r="R938">
        <v>0</v>
      </c>
      <c r="S938" t="s">
        <v>23</v>
      </c>
      <c r="T938" s="17">
        <v>0.01</v>
      </c>
      <c r="U938">
        <v>25</v>
      </c>
    </row>
    <row r="939" spans="15:21" x14ac:dyDescent="0.25">
      <c r="O939" t="s">
        <v>9</v>
      </c>
      <c r="P939">
        <v>1251</v>
      </c>
      <c r="Q939">
        <v>4</v>
      </c>
      <c r="R939">
        <v>0</v>
      </c>
      <c r="S939" t="s">
        <v>23</v>
      </c>
      <c r="T939" s="17">
        <v>1.7500000000000002E-2</v>
      </c>
      <c r="U939">
        <v>24</v>
      </c>
    </row>
    <row r="940" spans="15:21" x14ac:dyDescent="0.25">
      <c r="O940" t="s">
        <v>9</v>
      </c>
      <c r="P940">
        <v>1251</v>
      </c>
      <c r="Q940">
        <v>4</v>
      </c>
      <c r="R940">
        <v>4</v>
      </c>
      <c r="S940" t="s">
        <v>23</v>
      </c>
      <c r="T940" s="17">
        <v>2.2499999999999999E-2</v>
      </c>
      <c r="U940">
        <v>16</v>
      </c>
    </row>
    <row r="941" spans="15:21" x14ac:dyDescent="0.25">
      <c r="O941" t="s">
        <v>9</v>
      </c>
      <c r="P941">
        <v>1251</v>
      </c>
      <c r="Q941">
        <v>8</v>
      </c>
      <c r="R941">
        <v>0</v>
      </c>
      <c r="S941" t="s">
        <v>23</v>
      </c>
      <c r="T941" s="17">
        <v>3.2500000000000001E-2</v>
      </c>
      <c r="U941">
        <v>20</v>
      </c>
    </row>
    <row r="942" spans="15:21" x14ac:dyDescent="0.25">
      <c r="O942" t="s">
        <v>9</v>
      </c>
      <c r="P942">
        <v>1251</v>
      </c>
      <c r="Q942">
        <v>8</v>
      </c>
      <c r="R942">
        <v>4</v>
      </c>
      <c r="S942" t="s">
        <v>23</v>
      </c>
      <c r="T942" s="17">
        <v>0.02</v>
      </c>
      <c r="U942">
        <v>17</v>
      </c>
    </row>
    <row r="943" spans="15:21" x14ac:dyDescent="0.25">
      <c r="O943" t="s">
        <v>9</v>
      </c>
      <c r="P943">
        <v>1251</v>
      </c>
      <c r="Q943">
        <v>8</v>
      </c>
      <c r="R943">
        <v>8</v>
      </c>
      <c r="S943" t="s">
        <v>23</v>
      </c>
      <c r="T943" s="17">
        <v>7.4999999999999997E-3</v>
      </c>
      <c r="U943">
        <v>14</v>
      </c>
    </row>
    <row r="944" spans="15:21" x14ac:dyDescent="0.25">
      <c r="O944" t="s">
        <v>9</v>
      </c>
      <c r="P944">
        <v>1251</v>
      </c>
      <c r="Q944">
        <v>15</v>
      </c>
      <c r="R944">
        <v>0</v>
      </c>
      <c r="S944" t="s">
        <v>23</v>
      </c>
      <c r="T944" s="17">
        <v>4.2500000000000003E-2</v>
      </c>
      <c r="U944">
        <v>20</v>
      </c>
    </row>
    <row r="945" spans="15:21" x14ac:dyDescent="0.25">
      <c r="O945" t="s">
        <v>9</v>
      </c>
      <c r="P945">
        <v>1251</v>
      </c>
      <c r="Q945">
        <v>15</v>
      </c>
      <c r="R945">
        <v>4</v>
      </c>
      <c r="S945" t="s">
        <v>23</v>
      </c>
      <c r="T945" s="17">
        <v>3.7499999999999999E-2</v>
      </c>
      <c r="U945">
        <v>16</v>
      </c>
    </row>
    <row r="946" spans="15:21" x14ac:dyDescent="0.25">
      <c r="O946" t="s">
        <v>9</v>
      </c>
      <c r="P946">
        <v>1251</v>
      </c>
      <c r="Q946">
        <v>15</v>
      </c>
      <c r="R946">
        <v>8</v>
      </c>
      <c r="S946" t="s">
        <v>23</v>
      </c>
      <c r="T946" s="17">
        <v>1.2500000000000001E-2</v>
      </c>
      <c r="U946">
        <v>12</v>
      </c>
    </row>
    <row r="947" spans="15:21" x14ac:dyDescent="0.25">
      <c r="O947" t="s">
        <v>9</v>
      </c>
      <c r="P947">
        <v>1251</v>
      </c>
      <c r="Q947">
        <v>15</v>
      </c>
      <c r="R947">
        <v>15</v>
      </c>
      <c r="S947" t="s">
        <v>23</v>
      </c>
      <c r="T947" s="17">
        <v>7.4999999999999997E-3</v>
      </c>
      <c r="U947">
        <v>8</v>
      </c>
    </row>
    <row r="948" spans="15:21" x14ac:dyDescent="0.25">
      <c r="O948" t="s">
        <v>9</v>
      </c>
      <c r="P948">
        <v>1251</v>
      </c>
      <c r="Q948">
        <v>31</v>
      </c>
      <c r="R948">
        <v>0</v>
      </c>
      <c r="S948" t="s">
        <v>23</v>
      </c>
      <c r="T948" s="17">
        <v>4.1000000000000002E-2</v>
      </c>
      <c r="U948">
        <v>18</v>
      </c>
    </row>
    <row r="949" spans="15:21" x14ac:dyDescent="0.25">
      <c r="O949" t="s">
        <v>9</v>
      </c>
      <c r="P949">
        <v>1251</v>
      </c>
      <c r="Q949">
        <v>31</v>
      </c>
      <c r="R949">
        <v>4</v>
      </c>
      <c r="S949" t="s">
        <v>23</v>
      </c>
      <c r="T949" s="17">
        <v>2.8000000000000001E-2</v>
      </c>
      <c r="U949">
        <v>14</v>
      </c>
    </row>
    <row r="950" spans="15:21" x14ac:dyDescent="0.25">
      <c r="O950" t="s">
        <v>9</v>
      </c>
      <c r="P950">
        <v>1251</v>
      </c>
      <c r="Q950">
        <v>31</v>
      </c>
      <c r="R950">
        <v>8</v>
      </c>
      <c r="S950" t="s">
        <v>23</v>
      </c>
      <c r="T950" s="17">
        <v>1.0999999999999999E-2</v>
      </c>
      <c r="U950">
        <v>10</v>
      </c>
    </row>
    <row r="951" spans="15:21" x14ac:dyDescent="0.25">
      <c r="O951" t="s">
        <v>9</v>
      </c>
      <c r="P951">
        <v>1251</v>
      </c>
      <c r="Q951">
        <v>31</v>
      </c>
      <c r="R951">
        <v>15</v>
      </c>
      <c r="S951" t="s">
        <v>23</v>
      </c>
      <c r="T951" s="17">
        <v>0</v>
      </c>
      <c r="U951">
        <v>8</v>
      </c>
    </row>
    <row r="952" spans="15:21" x14ac:dyDescent="0.25">
      <c r="O952" t="s">
        <v>9</v>
      </c>
      <c r="P952">
        <v>1251</v>
      </c>
      <c r="Q952">
        <v>31</v>
      </c>
      <c r="R952">
        <v>31</v>
      </c>
      <c r="S952" t="s">
        <v>23</v>
      </c>
      <c r="T952" s="17">
        <v>0</v>
      </c>
      <c r="U952">
        <v>5</v>
      </c>
    </row>
    <row r="953" spans="15:21" x14ac:dyDescent="0.25">
      <c r="O953" t="s">
        <v>9</v>
      </c>
      <c r="P953">
        <v>1251</v>
      </c>
      <c r="Q953">
        <v>46</v>
      </c>
      <c r="R953">
        <v>0</v>
      </c>
      <c r="S953" t="s">
        <v>23</v>
      </c>
      <c r="T953" s="17">
        <v>3.2000000000000001E-2</v>
      </c>
      <c r="U953">
        <v>20</v>
      </c>
    </row>
    <row r="954" spans="15:21" x14ac:dyDescent="0.25">
      <c r="O954" t="s">
        <v>9</v>
      </c>
      <c r="P954">
        <v>1251</v>
      </c>
      <c r="Q954">
        <v>46</v>
      </c>
      <c r="R954">
        <v>4</v>
      </c>
      <c r="S954" t="s">
        <v>23</v>
      </c>
      <c r="T954" s="17">
        <v>1.9E-2</v>
      </c>
      <c r="U954">
        <v>16</v>
      </c>
    </row>
    <row r="955" spans="15:21" x14ac:dyDescent="0.25">
      <c r="O955" t="s">
        <v>9</v>
      </c>
      <c r="P955">
        <v>1251</v>
      </c>
      <c r="Q955">
        <v>46</v>
      </c>
      <c r="R955">
        <v>8</v>
      </c>
      <c r="S955" t="s">
        <v>23</v>
      </c>
      <c r="T955" s="17">
        <v>8.9999999999999993E-3</v>
      </c>
      <c r="U955">
        <v>12</v>
      </c>
    </row>
    <row r="956" spans="15:21" x14ac:dyDescent="0.25">
      <c r="O956" t="s">
        <v>9</v>
      </c>
      <c r="P956">
        <v>1251</v>
      </c>
      <c r="Q956">
        <v>46</v>
      </c>
      <c r="R956">
        <v>15</v>
      </c>
      <c r="S956" t="s">
        <v>23</v>
      </c>
      <c r="T956" s="17">
        <v>2.3999999999999998E-3</v>
      </c>
      <c r="U956">
        <v>10</v>
      </c>
    </row>
    <row r="957" spans="15:21" x14ac:dyDescent="0.25">
      <c r="O957" t="s">
        <v>9</v>
      </c>
      <c r="P957">
        <v>1251</v>
      </c>
      <c r="Q957">
        <v>46</v>
      </c>
      <c r="R957">
        <v>31</v>
      </c>
      <c r="S957" t="s">
        <v>23</v>
      </c>
      <c r="T957" s="17">
        <v>0</v>
      </c>
      <c r="U957">
        <v>5</v>
      </c>
    </row>
    <row r="958" spans="15:21" x14ac:dyDescent="0.25">
      <c r="O958" t="s">
        <v>9</v>
      </c>
      <c r="P958">
        <v>1251</v>
      </c>
      <c r="Q958">
        <v>46</v>
      </c>
      <c r="R958">
        <v>46</v>
      </c>
      <c r="S958" t="s">
        <v>23</v>
      </c>
      <c r="T958" s="17">
        <v>0</v>
      </c>
      <c r="U958">
        <v>0</v>
      </c>
    </row>
    <row r="959" spans="15:21" x14ac:dyDescent="0.25">
      <c r="O959" t="s">
        <v>9</v>
      </c>
      <c r="P959">
        <v>1251</v>
      </c>
      <c r="Q959">
        <v>61</v>
      </c>
      <c r="R959">
        <v>0</v>
      </c>
      <c r="S959" t="s">
        <v>23</v>
      </c>
      <c r="T959" s="17">
        <v>1.7500000000000002E-2</v>
      </c>
      <c r="U959">
        <v>22</v>
      </c>
    </row>
    <row r="960" spans="15:21" x14ac:dyDescent="0.25">
      <c r="O960" t="s">
        <v>9</v>
      </c>
      <c r="P960">
        <v>1251</v>
      </c>
      <c r="Q960">
        <v>61</v>
      </c>
      <c r="R960">
        <v>4</v>
      </c>
      <c r="S960" t="s">
        <v>23</v>
      </c>
      <c r="T960" s="17">
        <v>1.7500000000000002E-2</v>
      </c>
      <c r="U960">
        <v>18</v>
      </c>
    </row>
    <row r="961" spans="15:21" x14ac:dyDescent="0.25">
      <c r="O961" t="s">
        <v>9</v>
      </c>
      <c r="P961">
        <v>1251</v>
      </c>
      <c r="Q961">
        <v>61</v>
      </c>
      <c r="R961">
        <v>8</v>
      </c>
      <c r="S961" t="s">
        <v>23</v>
      </c>
      <c r="T961" s="17">
        <v>1.4999999999999999E-2</v>
      </c>
      <c r="U961">
        <v>16</v>
      </c>
    </row>
    <row r="962" spans="15:21" x14ac:dyDescent="0.25">
      <c r="O962" t="s">
        <v>9</v>
      </c>
      <c r="P962">
        <v>1251</v>
      </c>
      <c r="Q962">
        <v>61</v>
      </c>
      <c r="R962">
        <v>15</v>
      </c>
      <c r="S962" t="s">
        <v>23</v>
      </c>
      <c r="T962" s="17">
        <v>0.75</v>
      </c>
      <c r="U962">
        <v>12</v>
      </c>
    </row>
    <row r="963" spans="15:21" x14ac:dyDescent="0.25">
      <c r="O963" t="s">
        <v>9</v>
      </c>
      <c r="P963">
        <v>1251</v>
      </c>
      <c r="Q963">
        <v>61</v>
      </c>
      <c r="R963">
        <v>31</v>
      </c>
      <c r="S963" t="s">
        <v>23</v>
      </c>
      <c r="T963" s="17">
        <v>0</v>
      </c>
      <c r="U963">
        <v>8</v>
      </c>
    </row>
    <row r="964" spans="15:21" x14ac:dyDescent="0.25">
      <c r="O964" t="s">
        <v>9</v>
      </c>
      <c r="P964">
        <v>1251</v>
      </c>
      <c r="Q964">
        <v>61</v>
      </c>
      <c r="R964">
        <v>46</v>
      </c>
      <c r="S964" t="s">
        <v>23</v>
      </c>
      <c r="T964" s="17">
        <v>0</v>
      </c>
      <c r="U964">
        <v>5</v>
      </c>
    </row>
    <row r="965" spans="15:21" x14ac:dyDescent="0.25">
      <c r="O965" t="s">
        <v>9</v>
      </c>
      <c r="P965">
        <v>1251</v>
      </c>
      <c r="Q965">
        <v>61</v>
      </c>
      <c r="R965">
        <v>61</v>
      </c>
      <c r="S965" t="s">
        <v>23</v>
      </c>
      <c r="T965" s="17">
        <v>0</v>
      </c>
      <c r="U965">
        <v>0</v>
      </c>
    </row>
    <row r="966" spans="15:21" x14ac:dyDescent="0.25">
      <c r="O966" t="s">
        <v>9</v>
      </c>
      <c r="P966">
        <v>1251</v>
      </c>
      <c r="Q966">
        <v>91</v>
      </c>
      <c r="R966">
        <v>0</v>
      </c>
      <c r="S966" t="s">
        <v>23</v>
      </c>
      <c r="T966" s="17">
        <v>5.0000000000000001E-3</v>
      </c>
      <c r="U966">
        <v>15</v>
      </c>
    </row>
    <row r="967" spans="15:21" x14ac:dyDescent="0.25">
      <c r="O967" t="s">
        <v>9</v>
      </c>
      <c r="P967">
        <v>1251</v>
      </c>
      <c r="Q967">
        <v>91</v>
      </c>
      <c r="R967">
        <v>4</v>
      </c>
      <c r="S967" t="s">
        <v>23</v>
      </c>
      <c r="T967" s="17">
        <v>2.5000000000000001E-3</v>
      </c>
      <c r="U967">
        <v>12</v>
      </c>
    </row>
    <row r="968" spans="15:21" x14ac:dyDescent="0.25">
      <c r="O968" t="s">
        <v>9</v>
      </c>
      <c r="P968">
        <v>1251</v>
      </c>
      <c r="Q968">
        <v>91</v>
      </c>
      <c r="R968">
        <v>8</v>
      </c>
      <c r="S968" t="s">
        <v>23</v>
      </c>
      <c r="T968" s="17">
        <v>0</v>
      </c>
      <c r="U968">
        <v>10</v>
      </c>
    </row>
    <row r="969" spans="15:21" x14ac:dyDescent="0.25">
      <c r="O969" t="s">
        <v>9</v>
      </c>
      <c r="P969">
        <v>1251</v>
      </c>
      <c r="Q969">
        <v>91</v>
      </c>
      <c r="R969">
        <v>15</v>
      </c>
      <c r="S969" t="s">
        <v>23</v>
      </c>
      <c r="T969" s="17">
        <v>0</v>
      </c>
      <c r="U969">
        <v>8</v>
      </c>
    </row>
    <row r="970" spans="15:21" x14ac:dyDescent="0.25">
      <c r="O970" t="s">
        <v>9</v>
      </c>
      <c r="P970">
        <v>1251</v>
      </c>
      <c r="Q970">
        <v>91</v>
      </c>
      <c r="R970">
        <v>31</v>
      </c>
      <c r="S970" t="s">
        <v>23</v>
      </c>
      <c r="T970" s="17">
        <v>0</v>
      </c>
      <c r="U970">
        <v>5</v>
      </c>
    </row>
    <row r="971" spans="15:21" x14ac:dyDescent="0.25">
      <c r="O971" t="s">
        <v>9</v>
      </c>
      <c r="P971">
        <v>1251</v>
      </c>
      <c r="Q971">
        <v>91</v>
      </c>
      <c r="R971">
        <v>46</v>
      </c>
      <c r="S971" t="s">
        <v>23</v>
      </c>
      <c r="T971" s="17">
        <v>0</v>
      </c>
      <c r="U971">
        <v>5</v>
      </c>
    </row>
    <row r="972" spans="15:21" x14ac:dyDescent="0.25">
      <c r="O972" t="s">
        <v>9</v>
      </c>
      <c r="P972">
        <v>1251</v>
      </c>
      <c r="Q972">
        <v>91</v>
      </c>
      <c r="R972">
        <v>61</v>
      </c>
      <c r="S972" t="s">
        <v>23</v>
      </c>
      <c r="T972" s="17">
        <v>0</v>
      </c>
      <c r="U972">
        <v>0</v>
      </c>
    </row>
    <row r="973" spans="15:21" x14ac:dyDescent="0.25">
      <c r="O973" t="s">
        <v>9</v>
      </c>
      <c r="P973">
        <v>1251</v>
      </c>
      <c r="Q973">
        <v>91</v>
      </c>
      <c r="R973">
        <v>91</v>
      </c>
      <c r="S973" t="s">
        <v>23</v>
      </c>
      <c r="T973" s="17">
        <v>0</v>
      </c>
      <c r="U973">
        <v>0</v>
      </c>
    </row>
    <row r="974" spans="15:21" x14ac:dyDescent="0.25">
      <c r="O974" t="s">
        <v>17</v>
      </c>
      <c r="P974">
        <v>1291</v>
      </c>
      <c r="Q974">
        <v>0</v>
      </c>
      <c r="R974">
        <v>0</v>
      </c>
      <c r="S974" t="s">
        <v>23</v>
      </c>
      <c r="T974" s="17">
        <v>0.01</v>
      </c>
      <c r="U974">
        <v>25</v>
      </c>
    </row>
    <row r="975" spans="15:21" x14ac:dyDescent="0.25">
      <c r="O975" t="s">
        <v>17</v>
      </c>
      <c r="P975">
        <v>1291</v>
      </c>
      <c r="Q975">
        <v>4</v>
      </c>
      <c r="R975">
        <v>0</v>
      </c>
      <c r="S975" t="s">
        <v>23</v>
      </c>
      <c r="T975" s="17">
        <v>1.7500000000000002E-2</v>
      </c>
      <c r="U975">
        <v>24</v>
      </c>
    </row>
    <row r="976" spans="15:21" x14ac:dyDescent="0.25">
      <c r="O976" t="s">
        <v>17</v>
      </c>
      <c r="P976">
        <v>1291</v>
      </c>
      <c r="Q976">
        <v>4</v>
      </c>
      <c r="R976">
        <v>4</v>
      </c>
      <c r="S976" t="s">
        <v>23</v>
      </c>
      <c r="T976" s="17">
        <v>2.2499999999999999E-2</v>
      </c>
      <c r="U976">
        <v>16</v>
      </c>
    </row>
    <row r="977" spans="15:21" x14ac:dyDescent="0.25">
      <c r="O977" t="s">
        <v>17</v>
      </c>
      <c r="P977">
        <v>1291</v>
      </c>
      <c r="Q977">
        <v>8</v>
      </c>
      <c r="R977">
        <v>0</v>
      </c>
      <c r="S977" t="s">
        <v>23</v>
      </c>
      <c r="T977" s="17">
        <v>3.2500000000000001E-2</v>
      </c>
      <c r="U977">
        <v>20</v>
      </c>
    </row>
    <row r="978" spans="15:21" x14ac:dyDescent="0.25">
      <c r="O978" t="s">
        <v>17</v>
      </c>
      <c r="P978">
        <v>1291</v>
      </c>
      <c r="Q978">
        <v>8</v>
      </c>
      <c r="R978">
        <v>4</v>
      </c>
      <c r="S978" t="s">
        <v>23</v>
      </c>
      <c r="T978" s="17">
        <v>0.02</v>
      </c>
      <c r="U978">
        <v>17</v>
      </c>
    </row>
    <row r="979" spans="15:21" x14ac:dyDescent="0.25">
      <c r="O979" t="s">
        <v>17</v>
      </c>
      <c r="P979">
        <v>1291</v>
      </c>
      <c r="Q979">
        <v>8</v>
      </c>
      <c r="R979">
        <v>8</v>
      </c>
      <c r="S979" t="s">
        <v>23</v>
      </c>
      <c r="T979" s="17">
        <v>7.4999999999999997E-3</v>
      </c>
      <c r="U979">
        <v>14</v>
      </c>
    </row>
    <row r="980" spans="15:21" x14ac:dyDescent="0.25">
      <c r="O980" t="s">
        <v>17</v>
      </c>
      <c r="P980">
        <v>1291</v>
      </c>
      <c r="Q980">
        <v>15</v>
      </c>
      <c r="R980">
        <v>0</v>
      </c>
      <c r="S980" t="s">
        <v>23</v>
      </c>
      <c r="T980" s="17">
        <v>4.2500000000000003E-2</v>
      </c>
      <c r="U980">
        <v>20</v>
      </c>
    </row>
    <row r="981" spans="15:21" x14ac:dyDescent="0.25">
      <c r="O981" t="s">
        <v>17</v>
      </c>
      <c r="P981">
        <v>1291</v>
      </c>
      <c r="Q981">
        <v>15</v>
      </c>
      <c r="R981">
        <v>4</v>
      </c>
      <c r="S981" t="s">
        <v>23</v>
      </c>
      <c r="T981" s="17">
        <v>3.7499999999999999E-2</v>
      </c>
      <c r="U981">
        <v>16</v>
      </c>
    </row>
    <row r="982" spans="15:21" x14ac:dyDescent="0.25">
      <c r="O982" t="s">
        <v>17</v>
      </c>
      <c r="P982">
        <v>1291</v>
      </c>
      <c r="Q982">
        <v>15</v>
      </c>
      <c r="R982">
        <v>8</v>
      </c>
      <c r="S982" t="s">
        <v>23</v>
      </c>
      <c r="T982" s="17">
        <v>1.2500000000000001E-2</v>
      </c>
      <c r="U982">
        <v>12</v>
      </c>
    </row>
    <row r="983" spans="15:21" x14ac:dyDescent="0.25">
      <c r="O983" t="s">
        <v>17</v>
      </c>
      <c r="P983">
        <v>1291</v>
      </c>
      <c r="Q983">
        <v>15</v>
      </c>
      <c r="R983">
        <v>15</v>
      </c>
      <c r="S983" t="s">
        <v>23</v>
      </c>
      <c r="T983" s="17">
        <v>7.4999999999999997E-3</v>
      </c>
      <c r="U983">
        <v>8</v>
      </c>
    </row>
    <row r="984" spans="15:21" x14ac:dyDescent="0.25">
      <c r="O984" t="s">
        <v>17</v>
      </c>
      <c r="P984">
        <v>1291</v>
      </c>
      <c r="Q984">
        <v>31</v>
      </c>
      <c r="R984">
        <v>0</v>
      </c>
      <c r="S984" t="s">
        <v>23</v>
      </c>
      <c r="T984" s="17">
        <v>4.1000000000000002E-2</v>
      </c>
      <c r="U984">
        <v>18</v>
      </c>
    </row>
    <row r="985" spans="15:21" x14ac:dyDescent="0.25">
      <c r="O985" t="s">
        <v>17</v>
      </c>
      <c r="P985">
        <v>1291</v>
      </c>
      <c r="Q985">
        <v>31</v>
      </c>
      <c r="R985">
        <v>4</v>
      </c>
      <c r="S985" t="s">
        <v>23</v>
      </c>
      <c r="T985" s="17">
        <v>2.8000000000000001E-2</v>
      </c>
      <c r="U985">
        <v>14</v>
      </c>
    </row>
    <row r="986" spans="15:21" x14ac:dyDescent="0.25">
      <c r="O986" t="s">
        <v>17</v>
      </c>
      <c r="P986">
        <v>1291</v>
      </c>
      <c r="Q986">
        <v>31</v>
      </c>
      <c r="R986">
        <v>8</v>
      </c>
      <c r="S986" t="s">
        <v>23</v>
      </c>
      <c r="T986" s="17">
        <v>1.0999999999999999E-2</v>
      </c>
      <c r="U986">
        <v>10</v>
      </c>
    </row>
    <row r="987" spans="15:21" x14ac:dyDescent="0.25">
      <c r="O987" t="s">
        <v>17</v>
      </c>
      <c r="P987">
        <v>1291</v>
      </c>
      <c r="Q987">
        <v>31</v>
      </c>
      <c r="R987">
        <v>15</v>
      </c>
      <c r="S987" t="s">
        <v>23</v>
      </c>
      <c r="T987" s="17">
        <v>0</v>
      </c>
      <c r="U987">
        <v>8</v>
      </c>
    </row>
    <row r="988" spans="15:21" x14ac:dyDescent="0.25">
      <c r="O988" t="s">
        <v>17</v>
      </c>
      <c r="P988">
        <v>1291</v>
      </c>
      <c r="Q988">
        <v>31</v>
      </c>
      <c r="R988">
        <v>31</v>
      </c>
      <c r="S988" t="s">
        <v>23</v>
      </c>
      <c r="T988" s="17">
        <v>0</v>
      </c>
      <c r="U988">
        <v>5</v>
      </c>
    </row>
    <row r="989" spans="15:21" x14ac:dyDescent="0.25">
      <c r="O989" t="s">
        <v>17</v>
      </c>
      <c r="P989">
        <v>1291</v>
      </c>
      <c r="Q989">
        <v>46</v>
      </c>
      <c r="R989">
        <v>0</v>
      </c>
      <c r="S989" t="s">
        <v>23</v>
      </c>
      <c r="T989" s="17">
        <v>3.2000000000000001E-2</v>
      </c>
      <c r="U989">
        <v>20</v>
      </c>
    </row>
    <row r="990" spans="15:21" x14ac:dyDescent="0.25">
      <c r="O990" t="s">
        <v>17</v>
      </c>
      <c r="P990">
        <v>1291</v>
      </c>
      <c r="Q990">
        <v>46</v>
      </c>
      <c r="R990">
        <v>4</v>
      </c>
      <c r="S990" t="s">
        <v>23</v>
      </c>
      <c r="T990" s="17">
        <v>1.9E-2</v>
      </c>
      <c r="U990">
        <v>16</v>
      </c>
    </row>
    <row r="991" spans="15:21" x14ac:dyDescent="0.25">
      <c r="O991" t="s">
        <v>17</v>
      </c>
      <c r="P991">
        <v>1291</v>
      </c>
      <c r="Q991">
        <v>46</v>
      </c>
      <c r="R991">
        <v>8</v>
      </c>
      <c r="S991" t="s">
        <v>23</v>
      </c>
      <c r="T991" s="17">
        <v>8.9999999999999993E-3</v>
      </c>
      <c r="U991">
        <v>12</v>
      </c>
    </row>
    <row r="992" spans="15:21" x14ac:dyDescent="0.25">
      <c r="O992" t="s">
        <v>17</v>
      </c>
      <c r="P992">
        <v>1291</v>
      </c>
      <c r="Q992">
        <v>46</v>
      </c>
      <c r="R992">
        <v>15</v>
      </c>
      <c r="S992" t="s">
        <v>23</v>
      </c>
      <c r="T992" s="17">
        <v>2.3999999999999998E-3</v>
      </c>
      <c r="U992">
        <v>10</v>
      </c>
    </row>
    <row r="993" spans="15:21" x14ac:dyDescent="0.25">
      <c r="O993" t="s">
        <v>17</v>
      </c>
      <c r="P993">
        <v>1291</v>
      </c>
      <c r="Q993">
        <v>46</v>
      </c>
      <c r="R993">
        <v>31</v>
      </c>
      <c r="S993" t="s">
        <v>23</v>
      </c>
      <c r="T993" s="17">
        <v>0</v>
      </c>
      <c r="U993">
        <v>5</v>
      </c>
    </row>
    <row r="994" spans="15:21" x14ac:dyDescent="0.25">
      <c r="O994" t="s">
        <v>17</v>
      </c>
      <c r="P994">
        <v>1291</v>
      </c>
      <c r="Q994">
        <v>46</v>
      </c>
      <c r="R994">
        <v>46</v>
      </c>
      <c r="S994" t="s">
        <v>23</v>
      </c>
      <c r="T994" s="17">
        <v>0</v>
      </c>
      <c r="U994">
        <v>0</v>
      </c>
    </row>
    <row r="995" spans="15:21" x14ac:dyDescent="0.25">
      <c r="O995" t="s">
        <v>17</v>
      </c>
      <c r="P995">
        <v>1291</v>
      </c>
      <c r="Q995">
        <v>61</v>
      </c>
      <c r="R995">
        <v>0</v>
      </c>
      <c r="S995" t="s">
        <v>23</v>
      </c>
      <c r="T995" s="17">
        <v>1.7500000000000002E-2</v>
      </c>
      <c r="U995">
        <v>22</v>
      </c>
    </row>
    <row r="996" spans="15:21" x14ac:dyDescent="0.25">
      <c r="O996" t="s">
        <v>17</v>
      </c>
      <c r="P996">
        <v>1291</v>
      </c>
      <c r="Q996">
        <v>61</v>
      </c>
      <c r="R996">
        <v>4</v>
      </c>
      <c r="S996" t="s">
        <v>23</v>
      </c>
      <c r="T996" s="17">
        <v>1.7500000000000002E-2</v>
      </c>
      <c r="U996">
        <v>18</v>
      </c>
    </row>
    <row r="997" spans="15:21" x14ac:dyDescent="0.25">
      <c r="O997" t="s">
        <v>17</v>
      </c>
      <c r="P997">
        <v>1291</v>
      </c>
      <c r="Q997">
        <v>61</v>
      </c>
      <c r="R997">
        <v>8</v>
      </c>
      <c r="S997" t="s">
        <v>23</v>
      </c>
      <c r="T997" s="17">
        <v>1.4999999999999999E-2</v>
      </c>
      <c r="U997">
        <v>16</v>
      </c>
    </row>
    <row r="998" spans="15:21" x14ac:dyDescent="0.25">
      <c r="O998" t="s">
        <v>17</v>
      </c>
      <c r="P998">
        <v>1291</v>
      </c>
      <c r="Q998">
        <v>61</v>
      </c>
      <c r="R998">
        <v>15</v>
      </c>
      <c r="S998" t="s">
        <v>23</v>
      </c>
      <c r="T998" s="17">
        <v>0.75</v>
      </c>
      <c r="U998">
        <v>12</v>
      </c>
    </row>
    <row r="999" spans="15:21" x14ac:dyDescent="0.25">
      <c r="O999" t="s">
        <v>17</v>
      </c>
      <c r="P999">
        <v>1291</v>
      </c>
      <c r="Q999">
        <v>61</v>
      </c>
      <c r="R999">
        <v>31</v>
      </c>
      <c r="S999" t="s">
        <v>23</v>
      </c>
      <c r="T999" s="17">
        <v>0</v>
      </c>
      <c r="U999">
        <v>8</v>
      </c>
    </row>
    <row r="1000" spans="15:21" x14ac:dyDescent="0.25">
      <c r="O1000" t="s">
        <v>17</v>
      </c>
      <c r="P1000">
        <v>1291</v>
      </c>
      <c r="Q1000">
        <v>61</v>
      </c>
      <c r="R1000">
        <v>46</v>
      </c>
      <c r="S1000" t="s">
        <v>23</v>
      </c>
      <c r="T1000" s="17">
        <v>0</v>
      </c>
      <c r="U1000">
        <v>5</v>
      </c>
    </row>
    <row r="1001" spans="15:21" x14ac:dyDescent="0.25">
      <c r="O1001" t="s">
        <v>17</v>
      </c>
      <c r="P1001">
        <v>1291</v>
      </c>
      <c r="Q1001">
        <v>61</v>
      </c>
      <c r="R1001">
        <v>61</v>
      </c>
      <c r="S1001" t="s">
        <v>23</v>
      </c>
      <c r="T1001" s="17">
        <v>0</v>
      </c>
      <c r="U1001">
        <v>0</v>
      </c>
    </row>
    <row r="1002" spans="15:21" x14ac:dyDescent="0.25">
      <c r="O1002" t="s">
        <v>17</v>
      </c>
      <c r="P1002">
        <v>1291</v>
      </c>
      <c r="Q1002">
        <v>91</v>
      </c>
      <c r="R1002">
        <v>0</v>
      </c>
      <c r="S1002" t="s">
        <v>23</v>
      </c>
      <c r="T1002" s="17">
        <v>5.0000000000000001E-3</v>
      </c>
      <c r="U1002">
        <v>15</v>
      </c>
    </row>
    <row r="1003" spans="15:21" x14ac:dyDescent="0.25">
      <c r="O1003" t="s">
        <v>17</v>
      </c>
      <c r="P1003">
        <v>1291</v>
      </c>
      <c r="Q1003">
        <v>91</v>
      </c>
      <c r="R1003">
        <v>4</v>
      </c>
      <c r="S1003" t="s">
        <v>23</v>
      </c>
      <c r="T1003" s="17">
        <v>2.5000000000000001E-3</v>
      </c>
      <c r="U1003">
        <v>12</v>
      </c>
    </row>
    <row r="1004" spans="15:21" x14ac:dyDescent="0.25">
      <c r="O1004" t="s">
        <v>17</v>
      </c>
      <c r="P1004">
        <v>1291</v>
      </c>
      <c r="Q1004">
        <v>91</v>
      </c>
      <c r="R1004">
        <v>8</v>
      </c>
      <c r="S1004" t="s">
        <v>23</v>
      </c>
      <c r="T1004" s="17">
        <v>0</v>
      </c>
      <c r="U1004">
        <v>10</v>
      </c>
    </row>
    <row r="1005" spans="15:21" x14ac:dyDescent="0.25">
      <c r="O1005" t="s">
        <v>17</v>
      </c>
      <c r="P1005">
        <v>1291</v>
      </c>
      <c r="Q1005">
        <v>91</v>
      </c>
      <c r="R1005">
        <v>15</v>
      </c>
      <c r="S1005" t="s">
        <v>23</v>
      </c>
      <c r="T1005" s="17">
        <v>0</v>
      </c>
      <c r="U1005">
        <v>8</v>
      </c>
    </row>
    <row r="1006" spans="15:21" x14ac:dyDescent="0.25">
      <c r="O1006" t="s">
        <v>17</v>
      </c>
      <c r="P1006">
        <v>1291</v>
      </c>
      <c r="Q1006">
        <v>91</v>
      </c>
      <c r="R1006">
        <v>31</v>
      </c>
      <c r="S1006" t="s">
        <v>23</v>
      </c>
      <c r="T1006" s="17">
        <v>0</v>
      </c>
      <c r="U1006">
        <v>5</v>
      </c>
    </row>
    <row r="1007" spans="15:21" x14ac:dyDescent="0.25">
      <c r="O1007" t="s">
        <v>17</v>
      </c>
      <c r="P1007">
        <v>1291</v>
      </c>
      <c r="Q1007">
        <v>91</v>
      </c>
      <c r="R1007">
        <v>46</v>
      </c>
      <c r="S1007" t="s">
        <v>23</v>
      </c>
      <c r="T1007" s="17">
        <v>0</v>
      </c>
      <c r="U1007">
        <v>5</v>
      </c>
    </row>
    <row r="1008" spans="15:21" x14ac:dyDescent="0.25">
      <c r="O1008" t="s">
        <v>17</v>
      </c>
      <c r="P1008">
        <v>1291</v>
      </c>
      <c r="Q1008">
        <v>91</v>
      </c>
      <c r="R1008">
        <v>61</v>
      </c>
      <c r="S1008" t="s">
        <v>23</v>
      </c>
      <c r="T1008" s="17">
        <v>0</v>
      </c>
      <c r="U1008">
        <v>0</v>
      </c>
    </row>
    <row r="1009" spans="15:21" x14ac:dyDescent="0.25">
      <c r="O1009" t="s">
        <v>17</v>
      </c>
      <c r="P1009">
        <v>1291</v>
      </c>
      <c r="Q1009">
        <v>91</v>
      </c>
      <c r="R1009">
        <v>91</v>
      </c>
      <c r="S1009" t="s">
        <v>23</v>
      </c>
      <c r="T1009" s="17">
        <v>0</v>
      </c>
      <c r="U1009">
        <v>0</v>
      </c>
    </row>
    <row r="1010" spans="15:21" x14ac:dyDescent="0.25">
      <c r="O1010" t="s">
        <v>17</v>
      </c>
      <c r="P1010">
        <v>1292</v>
      </c>
      <c r="Q1010">
        <v>0</v>
      </c>
      <c r="R1010">
        <v>0</v>
      </c>
      <c r="S1010" t="s">
        <v>23</v>
      </c>
      <c r="T1010" s="17">
        <v>0.01</v>
      </c>
      <c r="U1010">
        <v>25</v>
      </c>
    </row>
    <row r="1011" spans="15:21" x14ac:dyDescent="0.25">
      <c r="O1011" t="s">
        <v>17</v>
      </c>
      <c r="P1011">
        <v>1292</v>
      </c>
      <c r="Q1011">
        <v>4</v>
      </c>
      <c r="R1011">
        <v>0</v>
      </c>
      <c r="S1011" t="s">
        <v>23</v>
      </c>
      <c r="T1011" s="17">
        <v>1.7500000000000002E-2</v>
      </c>
      <c r="U1011">
        <v>24</v>
      </c>
    </row>
    <row r="1012" spans="15:21" x14ac:dyDescent="0.25">
      <c r="O1012" t="s">
        <v>17</v>
      </c>
      <c r="P1012">
        <v>1292</v>
      </c>
      <c r="Q1012">
        <v>4</v>
      </c>
      <c r="R1012">
        <v>4</v>
      </c>
      <c r="S1012" t="s">
        <v>23</v>
      </c>
      <c r="T1012" s="17">
        <v>2.2499999999999999E-2</v>
      </c>
      <c r="U1012">
        <v>16</v>
      </c>
    </row>
    <row r="1013" spans="15:21" x14ac:dyDescent="0.25">
      <c r="O1013" t="s">
        <v>17</v>
      </c>
      <c r="P1013">
        <v>1292</v>
      </c>
      <c r="Q1013">
        <v>8</v>
      </c>
      <c r="R1013">
        <v>0</v>
      </c>
      <c r="S1013" t="s">
        <v>23</v>
      </c>
      <c r="T1013" s="17">
        <v>3.2500000000000001E-2</v>
      </c>
      <c r="U1013">
        <v>20</v>
      </c>
    </row>
    <row r="1014" spans="15:21" x14ac:dyDescent="0.25">
      <c r="O1014" t="s">
        <v>17</v>
      </c>
      <c r="P1014">
        <v>1292</v>
      </c>
      <c r="Q1014">
        <v>8</v>
      </c>
      <c r="R1014">
        <v>4</v>
      </c>
      <c r="S1014" t="s">
        <v>23</v>
      </c>
      <c r="T1014" s="17">
        <v>0.02</v>
      </c>
      <c r="U1014">
        <v>17</v>
      </c>
    </row>
    <row r="1015" spans="15:21" x14ac:dyDescent="0.25">
      <c r="O1015" t="s">
        <v>17</v>
      </c>
      <c r="P1015">
        <v>1292</v>
      </c>
      <c r="Q1015">
        <v>8</v>
      </c>
      <c r="R1015">
        <v>8</v>
      </c>
      <c r="S1015" t="s">
        <v>23</v>
      </c>
      <c r="T1015" s="17">
        <v>7.4999999999999997E-3</v>
      </c>
      <c r="U1015">
        <v>14</v>
      </c>
    </row>
    <row r="1016" spans="15:21" x14ac:dyDescent="0.25">
      <c r="O1016" t="s">
        <v>17</v>
      </c>
      <c r="P1016">
        <v>1292</v>
      </c>
      <c r="Q1016">
        <v>15</v>
      </c>
      <c r="R1016">
        <v>0</v>
      </c>
      <c r="S1016" t="s">
        <v>23</v>
      </c>
      <c r="T1016" s="17">
        <v>4.2500000000000003E-2</v>
      </c>
      <c r="U1016">
        <v>20</v>
      </c>
    </row>
    <row r="1017" spans="15:21" x14ac:dyDescent="0.25">
      <c r="O1017" t="s">
        <v>17</v>
      </c>
      <c r="P1017">
        <v>1292</v>
      </c>
      <c r="Q1017">
        <v>15</v>
      </c>
      <c r="R1017">
        <v>4</v>
      </c>
      <c r="S1017" t="s">
        <v>23</v>
      </c>
      <c r="T1017" s="17">
        <v>3.7499999999999999E-2</v>
      </c>
      <c r="U1017">
        <v>16</v>
      </c>
    </row>
    <row r="1018" spans="15:21" x14ac:dyDescent="0.25">
      <c r="O1018" t="s">
        <v>17</v>
      </c>
      <c r="P1018">
        <v>1292</v>
      </c>
      <c r="Q1018">
        <v>15</v>
      </c>
      <c r="R1018">
        <v>8</v>
      </c>
      <c r="S1018" t="s">
        <v>23</v>
      </c>
      <c r="T1018" s="17">
        <v>1.2500000000000001E-2</v>
      </c>
      <c r="U1018">
        <v>12</v>
      </c>
    </row>
    <row r="1019" spans="15:21" x14ac:dyDescent="0.25">
      <c r="O1019" t="s">
        <v>17</v>
      </c>
      <c r="P1019">
        <v>1292</v>
      </c>
      <c r="Q1019">
        <v>15</v>
      </c>
      <c r="R1019">
        <v>15</v>
      </c>
      <c r="S1019" t="s">
        <v>23</v>
      </c>
      <c r="T1019" s="17">
        <v>7.4999999999999997E-3</v>
      </c>
      <c r="U1019">
        <v>8</v>
      </c>
    </row>
    <row r="1020" spans="15:21" x14ac:dyDescent="0.25">
      <c r="O1020" t="s">
        <v>17</v>
      </c>
      <c r="P1020">
        <v>1292</v>
      </c>
      <c r="Q1020">
        <v>31</v>
      </c>
      <c r="R1020">
        <v>0</v>
      </c>
      <c r="S1020" t="s">
        <v>23</v>
      </c>
      <c r="T1020" s="17">
        <v>4.1000000000000002E-2</v>
      </c>
      <c r="U1020">
        <v>18</v>
      </c>
    </row>
    <row r="1021" spans="15:21" x14ac:dyDescent="0.25">
      <c r="O1021" t="s">
        <v>17</v>
      </c>
      <c r="P1021">
        <v>1292</v>
      </c>
      <c r="Q1021">
        <v>31</v>
      </c>
      <c r="R1021">
        <v>4</v>
      </c>
      <c r="S1021" t="s">
        <v>23</v>
      </c>
      <c r="T1021" s="17">
        <v>2.8000000000000001E-2</v>
      </c>
      <c r="U1021">
        <v>14</v>
      </c>
    </row>
    <row r="1022" spans="15:21" x14ac:dyDescent="0.25">
      <c r="O1022" t="s">
        <v>17</v>
      </c>
      <c r="P1022">
        <v>1292</v>
      </c>
      <c r="Q1022">
        <v>31</v>
      </c>
      <c r="R1022">
        <v>8</v>
      </c>
      <c r="S1022" t="s">
        <v>23</v>
      </c>
      <c r="T1022" s="17">
        <v>1.0999999999999999E-2</v>
      </c>
      <c r="U1022">
        <v>10</v>
      </c>
    </row>
    <row r="1023" spans="15:21" x14ac:dyDescent="0.25">
      <c r="O1023" t="s">
        <v>17</v>
      </c>
      <c r="P1023">
        <v>1292</v>
      </c>
      <c r="Q1023">
        <v>31</v>
      </c>
      <c r="R1023">
        <v>15</v>
      </c>
      <c r="S1023" t="s">
        <v>23</v>
      </c>
      <c r="T1023" s="17">
        <v>0</v>
      </c>
      <c r="U1023">
        <v>8</v>
      </c>
    </row>
    <row r="1024" spans="15:21" x14ac:dyDescent="0.25">
      <c r="O1024" t="s">
        <v>17</v>
      </c>
      <c r="P1024">
        <v>1292</v>
      </c>
      <c r="Q1024">
        <v>31</v>
      </c>
      <c r="R1024">
        <v>31</v>
      </c>
      <c r="S1024" t="s">
        <v>23</v>
      </c>
      <c r="T1024" s="17">
        <v>0</v>
      </c>
      <c r="U1024">
        <v>5</v>
      </c>
    </row>
    <row r="1025" spans="15:21" x14ac:dyDescent="0.25">
      <c r="O1025" t="s">
        <v>17</v>
      </c>
      <c r="P1025">
        <v>1292</v>
      </c>
      <c r="Q1025">
        <v>46</v>
      </c>
      <c r="R1025">
        <v>0</v>
      </c>
      <c r="S1025" t="s">
        <v>23</v>
      </c>
      <c r="T1025" s="17">
        <v>3.2000000000000001E-2</v>
      </c>
      <c r="U1025">
        <v>20</v>
      </c>
    </row>
    <row r="1026" spans="15:21" x14ac:dyDescent="0.25">
      <c r="O1026" t="s">
        <v>17</v>
      </c>
      <c r="P1026">
        <v>1292</v>
      </c>
      <c r="Q1026">
        <v>46</v>
      </c>
      <c r="R1026">
        <v>4</v>
      </c>
      <c r="S1026" t="s">
        <v>23</v>
      </c>
      <c r="T1026" s="17">
        <v>1.9E-2</v>
      </c>
      <c r="U1026">
        <v>16</v>
      </c>
    </row>
    <row r="1027" spans="15:21" x14ac:dyDescent="0.25">
      <c r="O1027" t="s">
        <v>17</v>
      </c>
      <c r="P1027">
        <v>1292</v>
      </c>
      <c r="Q1027">
        <v>46</v>
      </c>
      <c r="R1027">
        <v>8</v>
      </c>
      <c r="S1027" t="s">
        <v>23</v>
      </c>
      <c r="T1027" s="17">
        <v>8.9999999999999993E-3</v>
      </c>
      <c r="U1027">
        <v>12</v>
      </c>
    </row>
    <row r="1028" spans="15:21" x14ac:dyDescent="0.25">
      <c r="O1028" t="s">
        <v>17</v>
      </c>
      <c r="P1028">
        <v>1292</v>
      </c>
      <c r="Q1028">
        <v>46</v>
      </c>
      <c r="R1028">
        <v>15</v>
      </c>
      <c r="S1028" t="s">
        <v>23</v>
      </c>
      <c r="T1028" s="17">
        <v>2.3999999999999998E-3</v>
      </c>
      <c r="U1028">
        <v>10</v>
      </c>
    </row>
    <row r="1029" spans="15:21" x14ac:dyDescent="0.25">
      <c r="O1029" t="s">
        <v>17</v>
      </c>
      <c r="P1029">
        <v>1292</v>
      </c>
      <c r="Q1029">
        <v>46</v>
      </c>
      <c r="R1029">
        <v>31</v>
      </c>
      <c r="S1029" t="s">
        <v>23</v>
      </c>
      <c r="T1029" s="17">
        <v>0</v>
      </c>
      <c r="U1029">
        <v>5</v>
      </c>
    </row>
    <row r="1030" spans="15:21" x14ac:dyDescent="0.25">
      <c r="O1030" t="s">
        <v>17</v>
      </c>
      <c r="P1030">
        <v>1292</v>
      </c>
      <c r="Q1030">
        <v>46</v>
      </c>
      <c r="R1030">
        <v>46</v>
      </c>
      <c r="S1030" t="s">
        <v>23</v>
      </c>
      <c r="T1030" s="17">
        <v>0</v>
      </c>
      <c r="U1030">
        <v>0</v>
      </c>
    </row>
    <row r="1031" spans="15:21" x14ac:dyDescent="0.25">
      <c r="O1031" t="s">
        <v>17</v>
      </c>
      <c r="P1031">
        <v>1292</v>
      </c>
      <c r="Q1031">
        <v>61</v>
      </c>
      <c r="R1031">
        <v>0</v>
      </c>
      <c r="S1031" t="s">
        <v>23</v>
      </c>
      <c r="T1031" s="17">
        <v>1.7500000000000002E-2</v>
      </c>
      <c r="U1031">
        <v>22</v>
      </c>
    </row>
    <row r="1032" spans="15:21" x14ac:dyDescent="0.25">
      <c r="O1032" t="s">
        <v>17</v>
      </c>
      <c r="P1032">
        <v>1292</v>
      </c>
      <c r="Q1032">
        <v>61</v>
      </c>
      <c r="R1032">
        <v>4</v>
      </c>
      <c r="S1032" t="s">
        <v>23</v>
      </c>
      <c r="T1032" s="17">
        <v>1.7500000000000002E-2</v>
      </c>
      <c r="U1032">
        <v>18</v>
      </c>
    </row>
    <row r="1033" spans="15:21" x14ac:dyDescent="0.25">
      <c r="O1033" t="s">
        <v>17</v>
      </c>
      <c r="P1033">
        <v>1292</v>
      </c>
      <c r="Q1033">
        <v>61</v>
      </c>
      <c r="R1033">
        <v>8</v>
      </c>
      <c r="S1033" t="s">
        <v>23</v>
      </c>
      <c r="T1033" s="17">
        <v>1.4999999999999999E-2</v>
      </c>
      <c r="U1033">
        <v>16</v>
      </c>
    </row>
    <row r="1034" spans="15:21" x14ac:dyDescent="0.25">
      <c r="O1034" t="s">
        <v>17</v>
      </c>
      <c r="P1034">
        <v>1292</v>
      </c>
      <c r="Q1034">
        <v>61</v>
      </c>
      <c r="R1034">
        <v>15</v>
      </c>
      <c r="S1034" t="s">
        <v>23</v>
      </c>
      <c r="T1034" s="17">
        <v>0.75</v>
      </c>
      <c r="U1034">
        <v>12</v>
      </c>
    </row>
    <row r="1035" spans="15:21" x14ac:dyDescent="0.25">
      <c r="O1035" t="s">
        <v>17</v>
      </c>
      <c r="P1035">
        <v>1292</v>
      </c>
      <c r="Q1035">
        <v>61</v>
      </c>
      <c r="R1035">
        <v>31</v>
      </c>
      <c r="S1035" t="s">
        <v>23</v>
      </c>
      <c r="T1035" s="17">
        <v>0</v>
      </c>
      <c r="U1035">
        <v>8</v>
      </c>
    </row>
    <row r="1036" spans="15:21" x14ac:dyDescent="0.25">
      <c r="O1036" t="s">
        <v>17</v>
      </c>
      <c r="P1036">
        <v>1292</v>
      </c>
      <c r="Q1036">
        <v>61</v>
      </c>
      <c r="R1036">
        <v>46</v>
      </c>
      <c r="S1036" t="s">
        <v>23</v>
      </c>
      <c r="T1036" s="17">
        <v>0</v>
      </c>
      <c r="U1036">
        <v>5</v>
      </c>
    </row>
    <row r="1037" spans="15:21" x14ac:dyDescent="0.25">
      <c r="O1037" t="s">
        <v>17</v>
      </c>
      <c r="P1037">
        <v>1292</v>
      </c>
      <c r="Q1037">
        <v>61</v>
      </c>
      <c r="R1037">
        <v>61</v>
      </c>
      <c r="S1037" t="s">
        <v>23</v>
      </c>
      <c r="T1037" s="17">
        <v>0</v>
      </c>
      <c r="U1037">
        <v>0</v>
      </c>
    </row>
    <row r="1038" spans="15:21" x14ac:dyDescent="0.25">
      <c r="O1038" t="s">
        <v>17</v>
      </c>
      <c r="P1038">
        <v>1292</v>
      </c>
      <c r="Q1038">
        <v>91</v>
      </c>
      <c r="R1038">
        <v>0</v>
      </c>
      <c r="S1038" t="s">
        <v>23</v>
      </c>
      <c r="T1038" s="17">
        <v>5.0000000000000001E-3</v>
      </c>
      <c r="U1038">
        <v>15</v>
      </c>
    </row>
    <row r="1039" spans="15:21" x14ac:dyDescent="0.25">
      <c r="O1039" t="s">
        <v>17</v>
      </c>
      <c r="P1039">
        <v>1292</v>
      </c>
      <c r="Q1039">
        <v>91</v>
      </c>
      <c r="R1039">
        <v>4</v>
      </c>
      <c r="S1039" t="s">
        <v>23</v>
      </c>
      <c r="T1039" s="17">
        <v>2.5000000000000001E-3</v>
      </c>
      <c r="U1039">
        <v>12</v>
      </c>
    </row>
    <row r="1040" spans="15:21" x14ac:dyDescent="0.25">
      <c r="O1040" t="s">
        <v>17</v>
      </c>
      <c r="P1040">
        <v>1292</v>
      </c>
      <c r="Q1040">
        <v>91</v>
      </c>
      <c r="R1040">
        <v>8</v>
      </c>
      <c r="S1040" t="s">
        <v>23</v>
      </c>
      <c r="T1040" s="17">
        <v>0</v>
      </c>
      <c r="U1040">
        <v>10</v>
      </c>
    </row>
    <row r="1041" spans="15:21" x14ac:dyDescent="0.25">
      <c r="O1041" t="s">
        <v>17</v>
      </c>
      <c r="P1041">
        <v>1292</v>
      </c>
      <c r="Q1041">
        <v>91</v>
      </c>
      <c r="R1041">
        <v>15</v>
      </c>
      <c r="S1041" t="s">
        <v>23</v>
      </c>
      <c r="T1041" s="17">
        <v>0</v>
      </c>
      <c r="U1041">
        <v>8</v>
      </c>
    </row>
    <row r="1042" spans="15:21" x14ac:dyDescent="0.25">
      <c r="O1042" t="s">
        <v>17</v>
      </c>
      <c r="P1042">
        <v>1292</v>
      </c>
      <c r="Q1042">
        <v>91</v>
      </c>
      <c r="R1042">
        <v>31</v>
      </c>
      <c r="S1042" t="s">
        <v>23</v>
      </c>
      <c r="T1042" s="17">
        <v>0</v>
      </c>
      <c r="U1042">
        <v>5</v>
      </c>
    </row>
    <row r="1043" spans="15:21" x14ac:dyDescent="0.25">
      <c r="O1043" t="s">
        <v>17</v>
      </c>
      <c r="P1043">
        <v>1292</v>
      </c>
      <c r="Q1043">
        <v>91</v>
      </c>
      <c r="R1043">
        <v>46</v>
      </c>
      <c r="S1043" t="s">
        <v>23</v>
      </c>
      <c r="T1043" s="17">
        <v>0</v>
      </c>
      <c r="U1043">
        <v>5</v>
      </c>
    </row>
    <row r="1044" spans="15:21" x14ac:dyDescent="0.25">
      <c r="O1044" t="s">
        <v>17</v>
      </c>
      <c r="P1044">
        <v>1292</v>
      </c>
      <c r="Q1044">
        <v>91</v>
      </c>
      <c r="R1044">
        <v>61</v>
      </c>
      <c r="S1044" t="s">
        <v>23</v>
      </c>
      <c r="T1044" s="17">
        <v>0</v>
      </c>
      <c r="U1044">
        <v>0</v>
      </c>
    </row>
    <row r="1045" spans="15:21" x14ac:dyDescent="0.25">
      <c r="O1045" t="s">
        <v>17</v>
      </c>
      <c r="P1045">
        <v>1292</v>
      </c>
      <c r="Q1045">
        <v>91</v>
      </c>
      <c r="R1045">
        <v>91</v>
      </c>
      <c r="S1045" t="s">
        <v>23</v>
      </c>
      <c r="T1045" s="17">
        <v>0</v>
      </c>
      <c r="U1045">
        <v>0</v>
      </c>
    </row>
    <row r="1046" spans="15:21" x14ac:dyDescent="0.25">
      <c r="O1046" t="s">
        <v>87</v>
      </c>
      <c r="P1046">
        <v>1232</v>
      </c>
      <c r="Q1046">
        <v>0</v>
      </c>
      <c r="R1046">
        <v>0</v>
      </c>
      <c r="S1046" t="s">
        <v>23</v>
      </c>
      <c r="T1046" s="17">
        <v>0.01</v>
      </c>
      <c r="U1046">
        <v>25</v>
      </c>
    </row>
    <row r="1047" spans="15:21" x14ac:dyDescent="0.25">
      <c r="O1047" t="s">
        <v>87</v>
      </c>
      <c r="P1047">
        <v>1232</v>
      </c>
      <c r="Q1047">
        <v>4</v>
      </c>
      <c r="R1047">
        <v>0</v>
      </c>
      <c r="S1047" t="s">
        <v>23</v>
      </c>
      <c r="T1047" s="17">
        <v>1.7500000000000002E-2</v>
      </c>
      <c r="U1047">
        <v>24</v>
      </c>
    </row>
    <row r="1048" spans="15:21" x14ac:dyDescent="0.25">
      <c r="O1048" t="s">
        <v>87</v>
      </c>
      <c r="P1048">
        <v>1232</v>
      </c>
      <c r="Q1048">
        <v>4</v>
      </c>
      <c r="R1048">
        <v>4</v>
      </c>
      <c r="S1048" t="s">
        <v>23</v>
      </c>
      <c r="T1048" s="17">
        <v>2.2499999999999999E-2</v>
      </c>
      <c r="U1048">
        <v>16</v>
      </c>
    </row>
    <row r="1049" spans="15:21" x14ac:dyDescent="0.25">
      <c r="O1049" t="s">
        <v>87</v>
      </c>
      <c r="P1049">
        <v>1232</v>
      </c>
      <c r="Q1049">
        <v>8</v>
      </c>
      <c r="R1049">
        <v>0</v>
      </c>
      <c r="S1049" t="s">
        <v>23</v>
      </c>
      <c r="T1049" s="17">
        <v>3.2500000000000001E-2</v>
      </c>
      <c r="U1049">
        <v>20</v>
      </c>
    </row>
    <row r="1050" spans="15:21" x14ac:dyDescent="0.25">
      <c r="O1050" t="s">
        <v>87</v>
      </c>
      <c r="P1050">
        <v>1232</v>
      </c>
      <c r="Q1050">
        <v>8</v>
      </c>
      <c r="R1050">
        <v>4</v>
      </c>
      <c r="S1050" t="s">
        <v>23</v>
      </c>
      <c r="T1050" s="17">
        <v>0.02</v>
      </c>
      <c r="U1050">
        <v>17</v>
      </c>
    </row>
    <row r="1051" spans="15:21" x14ac:dyDescent="0.25">
      <c r="O1051" t="s">
        <v>87</v>
      </c>
      <c r="P1051">
        <v>1232</v>
      </c>
      <c r="Q1051">
        <v>8</v>
      </c>
      <c r="R1051">
        <v>8</v>
      </c>
      <c r="S1051" t="s">
        <v>23</v>
      </c>
      <c r="T1051" s="17">
        <v>7.4999999999999997E-3</v>
      </c>
      <c r="U1051">
        <v>14</v>
      </c>
    </row>
    <row r="1052" spans="15:21" x14ac:dyDescent="0.25">
      <c r="O1052" t="s">
        <v>87</v>
      </c>
      <c r="P1052">
        <v>1232</v>
      </c>
      <c r="Q1052">
        <v>15</v>
      </c>
      <c r="R1052">
        <v>0</v>
      </c>
      <c r="S1052" t="s">
        <v>23</v>
      </c>
      <c r="T1052" s="17">
        <v>4.2500000000000003E-2</v>
      </c>
      <c r="U1052">
        <v>20</v>
      </c>
    </row>
    <row r="1053" spans="15:21" x14ac:dyDescent="0.25">
      <c r="O1053" t="s">
        <v>87</v>
      </c>
      <c r="P1053">
        <v>1232</v>
      </c>
      <c r="Q1053">
        <v>15</v>
      </c>
      <c r="R1053">
        <v>4</v>
      </c>
      <c r="S1053" t="s">
        <v>23</v>
      </c>
      <c r="T1053" s="17">
        <v>3.7499999999999999E-2</v>
      </c>
      <c r="U1053">
        <v>16</v>
      </c>
    </row>
    <row r="1054" spans="15:21" x14ac:dyDescent="0.25">
      <c r="O1054" t="s">
        <v>87</v>
      </c>
      <c r="P1054">
        <v>1232</v>
      </c>
      <c r="Q1054">
        <v>15</v>
      </c>
      <c r="R1054">
        <v>8</v>
      </c>
      <c r="S1054" t="s">
        <v>23</v>
      </c>
      <c r="T1054" s="17">
        <v>1.2500000000000001E-2</v>
      </c>
      <c r="U1054">
        <v>12</v>
      </c>
    </row>
    <row r="1055" spans="15:21" x14ac:dyDescent="0.25">
      <c r="O1055" t="s">
        <v>87</v>
      </c>
      <c r="P1055">
        <v>1232</v>
      </c>
      <c r="Q1055">
        <v>15</v>
      </c>
      <c r="R1055">
        <v>15</v>
      </c>
      <c r="S1055" t="s">
        <v>23</v>
      </c>
      <c r="T1055" s="17">
        <v>7.4999999999999997E-3</v>
      </c>
      <c r="U1055">
        <v>8</v>
      </c>
    </row>
    <row r="1056" spans="15:21" x14ac:dyDescent="0.25">
      <c r="O1056" t="s">
        <v>87</v>
      </c>
      <c r="P1056">
        <v>1232</v>
      </c>
      <c r="Q1056">
        <v>31</v>
      </c>
      <c r="R1056">
        <v>0</v>
      </c>
      <c r="S1056" t="s">
        <v>23</v>
      </c>
      <c r="T1056" s="17">
        <v>4.1000000000000002E-2</v>
      </c>
      <c r="U1056">
        <v>18</v>
      </c>
    </row>
    <row r="1057" spans="15:21" x14ac:dyDescent="0.25">
      <c r="O1057" t="s">
        <v>87</v>
      </c>
      <c r="P1057">
        <v>1232</v>
      </c>
      <c r="Q1057">
        <v>31</v>
      </c>
      <c r="R1057">
        <v>4</v>
      </c>
      <c r="S1057" t="s">
        <v>23</v>
      </c>
      <c r="T1057" s="17">
        <v>2.8000000000000001E-2</v>
      </c>
      <c r="U1057">
        <v>14</v>
      </c>
    </row>
    <row r="1058" spans="15:21" x14ac:dyDescent="0.25">
      <c r="O1058" t="s">
        <v>87</v>
      </c>
      <c r="P1058">
        <v>1232</v>
      </c>
      <c r="Q1058">
        <v>31</v>
      </c>
      <c r="R1058">
        <v>8</v>
      </c>
      <c r="S1058" t="s">
        <v>23</v>
      </c>
      <c r="T1058" s="17">
        <v>1.0999999999999999E-2</v>
      </c>
      <c r="U1058">
        <v>10</v>
      </c>
    </row>
    <row r="1059" spans="15:21" x14ac:dyDescent="0.25">
      <c r="O1059" t="s">
        <v>87</v>
      </c>
      <c r="P1059">
        <v>1232</v>
      </c>
      <c r="Q1059">
        <v>31</v>
      </c>
      <c r="R1059">
        <v>15</v>
      </c>
      <c r="S1059" t="s">
        <v>23</v>
      </c>
      <c r="T1059" s="17">
        <v>0</v>
      </c>
      <c r="U1059">
        <v>8</v>
      </c>
    </row>
    <row r="1060" spans="15:21" x14ac:dyDescent="0.25">
      <c r="O1060" t="s">
        <v>87</v>
      </c>
      <c r="P1060">
        <v>1232</v>
      </c>
      <c r="Q1060">
        <v>31</v>
      </c>
      <c r="R1060">
        <v>31</v>
      </c>
      <c r="S1060" t="s">
        <v>23</v>
      </c>
      <c r="T1060" s="17">
        <v>0</v>
      </c>
      <c r="U1060">
        <v>5</v>
      </c>
    </row>
    <row r="1061" spans="15:21" x14ac:dyDescent="0.25">
      <c r="O1061" t="s">
        <v>87</v>
      </c>
      <c r="P1061">
        <v>1232</v>
      </c>
      <c r="Q1061">
        <v>46</v>
      </c>
      <c r="R1061">
        <v>0</v>
      </c>
      <c r="S1061" t="s">
        <v>23</v>
      </c>
      <c r="T1061" s="17">
        <v>3.2000000000000001E-2</v>
      </c>
      <c r="U1061">
        <v>20</v>
      </c>
    </row>
    <row r="1062" spans="15:21" x14ac:dyDescent="0.25">
      <c r="O1062" t="s">
        <v>87</v>
      </c>
      <c r="P1062">
        <v>1232</v>
      </c>
      <c r="Q1062">
        <v>46</v>
      </c>
      <c r="R1062">
        <v>4</v>
      </c>
      <c r="S1062" t="s">
        <v>23</v>
      </c>
      <c r="T1062" s="17">
        <v>1.9E-2</v>
      </c>
      <c r="U1062">
        <v>16</v>
      </c>
    </row>
    <row r="1063" spans="15:21" x14ac:dyDescent="0.25">
      <c r="O1063" t="s">
        <v>87</v>
      </c>
      <c r="P1063">
        <v>1232</v>
      </c>
      <c r="Q1063">
        <v>46</v>
      </c>
      <c r="R1063">
        <v>8</v>
      </c>
      <c r="S1063" t="s">
        <v>23</v>
      </c>
      <c r="T1063" s="17">
        <v>8.9999999999999993E-3</v>
      </c>
      <c r="U1063">
        <v>12</v>
      </c>
    </row>
    <row r="1064" spans="15:21" x14ac:dyDescent="0.25">
      <c r="O1064" t="s">
        <v>87</v>
      </c>
      <c r="P1064">
        <v>1232</v>
      </c>
      <c r="Q1064">
        <v>46</v>
      </c>
      <c r="R1064">
        <v>15</v>
      </c>
      <c r="S1064" t="s">
        <v>23</v>
      </c>
      <c r="T1064" s="17">
        <v>2.3999999999999998E-3</v>
      </c>
      <c r="U1064">
        <v>10</v>
      </c>
    </row>
    <row r="1065" spans="15:21" x14ac:dyDescent="0.25">
      <c r="O1065" t="s">
        <v>87</v>
      </c>
      <c r="P1065">
        <v>1232</v>
      </c>
      <c r="Q1065">
        <v>46</v>
      </c>
      <c r="R1065">
        <v>31</v>
      </c>
      <c r="S1065" t="s">
        <v>23</v>
      </c>
      <c r="T1065" s="17">
        <v>0</v>
      </c>
      <c r="U1065">
        <v>5</v>
      </c>
    </row>
    <row r="1066" spans="15:21" x14ac:dyDescent="0.25">
      <c r="O1066" t="s">
        <v>87</v>
      </c>
      <c r="P1066">
        <v>1232</v>
      </c>
      <c r="Q1066">
        <v>46</v>
      </c>
      <c r="R1066">
        <v>46</v>
      </c>
      <c r="S1066" t="s">
        <v>23</v>
      </c>
      <c r="T1066" s="17">
        <v>0</v>
      </c>
      <c r="U1066">
        <v>0</v>
      </c>
    </row>
    <row r="1067" spans="15:21" x14ac:dyDescent="0.25">
      <c r="O1067" t="s">
        <v>87</v>
      </c>
      <c r="P1067">
        <v>1232</v>
      </c>
      <c r="Q1067">
        <v>61</v>
      </c>
      <c r="R1067">
        <v>0</v>
      </c>
      <c r="S1067" t="s">
        <v>23</v>
      </c>
      <c r="T1067" s="17">
        <v>1.7500000000000002E-2</v>
      </c>
      <c r="U1067">
        <v>22</v>
      </c>
    </row>
    <row r="1068" spans="15:21" x14ac:dyDescent="0.25">
      <c r="O1068" t="s">
        <v>87</v>
      </c>
      <c r="P1068">
        <v>1232</v>
      </c>
      <c r="Q1068">
        <v>61</v>
      </c>
      <c r="R1068">
        <v>4</v>
      </c>
      <c r="S1068" t="s">
        <v>23</v>
      </c>
      <c r="T1068" s="17">
        <v>1.7500000000000002E-2</v>
      </c>
      <c r="U1068">
        <v>18</v>
      </c>
    </row>
    <row r="1069" spans="15:21" x14ac:dyDescent="0.25">
      <c r="O1069" t="s">
        <v>87</v>
      </c>
      <c r="P1069">
        <v>1232</v>
      </c>
      <c r="Q1069">
        <v>61</v>
      </c>
      <c r="R1069">
        <v>8</v>
      </c>
      <c r="S1069" t="s">
        <v>23</v>
      </c>
      <c r="T1069" s="17">
        <v>1.4999999999999999E-2</v>
      </c>
      <c r="U1069">
        <v>16</v>
      </c>
    </row>
    <row r="1070" spans="15:21" x14ac:dyDescent="0.25">
      <c r="O1070" t="s">
        <v>87</v>
      </c>
      <c r="P1070">
        <v>1232</v>
      </c>
      <c r="Q1070">
        <v>61</v>
      </c>
      <c r="R1070">
        <v>15</v>
      </c>
      <c r="S1070" t="s">
        <v>23</v>
      </c>
      <c r="T1070" s="17">
        <v>0.75</v>
      </c>
      <c r="U1070">
        <v>12</v>
      </c>
    </row>
    <row r="1071" spans="15:21" x14ac:dyDescent="0.25">
      <c r="O1071" t="s">
        <v>87</v>
      </c>
      <c r="P1071">
        <v>1232</v>
      </c>
      <c r="Q1071">
        <v>61</v>
      </c>
      <c r="R1071">
        <v>31</v>
      </c>
      <c r="S1071" t="s">
        <v>23</v>
      </c>
      <c r="T1071" s="17">
        <v>0</v>
      </c>
      <c r="U1071">
        <v>8</v>
      </c>
    </row>
    <row r="1072" spans="15:21" x14ac:dyDescent="0.25">
      <c r="O1072" t="s">
        <v>87</v>
      </c>
      <c r="P1072">
        <v>1232</v>
      </c>
      <c r="Q1072">
        <v>61</v>
      </c>
      <c r="R1072">
        <v>46</v>
      </c>
      <c r="S1072" t="s">
        <v>23</v>
      </c>
      <c r="T1072" s="17">
        <v>0</v>
      </c>
      <c r="U1072">
        <v>5</v>
      </c>
    </row>
    <row r="1073" spans="15:21" x14ac:dyDescent="0.25">
      <c r="O1073" t="s">
        <v>87</v>
      </c>
      <c r="P1073">
        <v>1232</v>
      </c>
      <c r="Q1073">
        <v>61</v>
      </c>
      <c r="R1073">
        <v>61</v>
      </c>
      <c r="S1073" t="s">
        <v>23</v>
      </c>
      <c r="T1073" s="17">
        <v>0</v>
      </c>
      <c r="U1073">
        <v>0</v>
      </c>
    </row>
    <row r="1074" spans="15:21" x14ac:dyDescent="0.25">
      <c r="O1074" t="s">
        <v>87</v>
      </c>
      <c r="P1074">
        <v>1232</v>
      </c>
      <c r="Q1074">
        <v>91</v>
      </c>
      <c r="R1074">
        <v>0</v>
      </c>
      <c r="S1074" t="s">
        <v>23</v>
      </c>
      <c r="T1074" s="17">
        <v>5.0000000000000001E-3</v>
      </c>
      <c r="U1074">
        <v>15</v>
      </c>
    </row>
    <row r="1075" spans="15:21" x14ac:dyDescent="0.25">
      <c r="O1075" t="s">
        <v>87</v>
      </c>
      <c r="P1075">
        <v>1232</v>
      </c>
      <c r="Q1075">
        <v>91</v>
      </c>
      <c r="R1075">
        <v>4</v>
      </c>
      <c r="S1075" t="s">
        <v>23</v>
      </c>
      <c r="T1075" s="17">
        <v>2.5000000000000001E-3</v>
      </c>
      <c r="U1075">
        <v>12</v>
      </c>
    </row>
    <row r="1076" spans="15:21" x14ac:dyDescent="0.25">
      <c r="O1076" t="s">
        <v>87</v>
      </c>
      <c r="P1076">
        <v>1232</v>
      </c>
      <c r="Q1076">
        <v>91</v>
      </c>
      <c r="R1076">
        <v>8</v>
      </c>
      <c r="S1076" t="s">
        <v>23</v>
      </c>
      <c r="T1076" s="17">
        <v>0</v>
      </c>
      <c r="U1076">
        <v>10</v>
      </c>
    </row>
    <row r="1077" spans="15:21" x14ac:dyDescent="0.25">
      <c r="O1077" t="s">
        <v>87</v>
      </c>
      <c r="P1077">
        <v>1232</v>
      </c>
      <c r="Q1077">
        <v>91</v>
      </c>
      <c r="R1077">
        <v>15</v>
      </c>
      <c r="S1077" t="s">
        <v>23</v>
      </c>
      <c r="T1077" s="17">
        <v>0</v>
      </c>
      <c r="U1077">
        <v>8</v>
      </c>
    </row>
    <row r="1078" spans="15:21" x14ac:dyDescent="0.25">
      <c r="O1078" t="s">
        <v>87</v>
      </c>
      <c r="P1078">
        <v>1232</v>
      </c>
      <c r="Q1078">
        <v>91</v>
      </c>
      <c r="R1078">
        <v>31</v>
      </c>
      <c r="S1078" t="s">
        <v>23</v>
      </c>
      <c r="T1078" s="17">
        <v>0</v>
      </c>
      <c r="U1078">
        <v>5</v>
      </c>
    </row>
    <row r="1079" spans="15:21" x14ac:dyDescent="0.25">
      <c r="O1079" t="s">
        <v>87</v>
      </c>
      <c r="P1079">
        <v>1232</v>
      </c>
      <c r="Q1079">
        <v>91</v>
      </c>
      <c r="R1079">
        <v>46</v>
      </c>
      <c r="S1079" t="s">
        <v>23</v>
      </c>
      <c r="T1079" s="17">
        <v>0</v>
      </c>
      <c r="U1079">
        <v>5</v>
      </c>
    </row>
    <row r="1080" spans="15:21" x14ac:dyDescent="0.25">
      <c r="O1080" t="s">
        <v>87</v>
      </c>
      <c r="P1080">
        <v>1232</v>
      </c>
      <c r="Q1080">
        <v>91</v>
      </c>
      <c r="R1080">
        <v>61</v>
      </c>
      <c r="S1080" t="s">
        <v>23</v>
      </c>
      <c r="T1080" s="17">
        <v>0</v>
      </c>
      <c r="U1080">
        <v>0</v>
      </c>
    </row>
    <row r="1081" spans="15:21" x14ac:dyDescent="0.25">
      <c r="O1081" t="s">
        <v>87</v>
      </c>
      <c r="P1081">
        <v>1232</v>
      </c>
      <c r="Q1081">
        <v>91</v>
      </c>
      <c r="R1081">
        <v>91</v>
      </c>
      <c r="S1081" t="s">
        <v>23</v>
      </c>
      <c r="T1081" s="17">
        <v>0</v>
      </c>
      <c r="U1081">
        <v>0</v>
      </c>
    </row>
    <row r="1082" spans="15:21" x14ac:dyDescent="0.25">
      <c r="O1082" t="s">
        <v>88</v>
      </c>
      <c r="P1082">
        <v>1242</v>
      </c>
      <c r="Q1082">
        <v>0</v>
      </c>
      <c r="R1082">
        <v>0</v>
      </c>
      <c r="S1082" t="s">
        <v>132</v>
      </c>
      <c r="T1082" s="17">
        <v>5.0000000000000001E-3</v>
      </c>
      <c r="U1082">
        <v>5</v>
      </c>
    </row>
    <row r="1083" spans="15:21" x14ac:dyDescent="0.25">
      <c r="O1083" t="s">
        <v>88</v>
      </c>
      <c r="P1083">
        <v>1242</v>
      </c>
      <c r="Q1083">
        <v>4</v>
      </c>
      <c r="R1083">
        <v>0</v>
      </c>
      <c r="S1083" t="s">
        <v>132</v>
      </c>
      <c r="T1083" s="17">
        <v>5.0000000000000001E-3</v>
      </c>
      <c r="U1083">
        <v>4.8</v>
      </c>
    </row>
    <row r="1084" spans="15:21" x14ac:dyDescent="0.25">
      <c r="O1084" t="s">
        <v>88</v>
      </c>
      <c r="P1084">
        <v>1242</v>
      </c>
      <c r="Q1084">
        <v>4</v>
      </c>
      <c r="R1084">
        <v>4</v>
      </c>
      <c r="S1084" t="s">
        <v>132</v>
      </c>
      <c r="T1084" s="17">
        <v>7.4999999999999997E-3</v>
      </c>
      <c r="U1084">
        <v>3.2</v>
      </c>
    </row>
    <row r="1085" spans="15:21" x14ac:dyDescent="0.25">
      <c r="O1085" t="s">
        <v>88</v>
      </c>
      <c r="P1085">
        <v>1242</v>
      </c>
      <c r="Q1085">
        <v>8</v>
      </c>
      <c r="R1085">
        <v>0</v>
      </c>
      <c r="S1085" t="s">
        <v>132</v>
      </c>
      <c r="T1085" s="17">
        <v>2.5000000000000001E-3</v>
      </c>
      <c r="U1085">
        <v>4</v>
      </c>
    </row>
    <row r="1086" spans="15:21" x14ac:dyDescent="0.25">
      <c r="O1086" t="s">
        <v>88</v>
      </c>
      <c r="P1086">
        <v>1242</v>
      </c>
      <c r="Q1086">
        <v>8</v>
      </c>
      <c r="R1086">
        <v>4</v>
      </c>
      <c r="S1086" t="s">
        <v>132</v>
      </c>
      <c r="T1086" s="17">
        <v>5.0000000000000001E-3</v>
      </c>
      <c r="U1086">
        <v>3.4</v>
      </c>
    </row>
    <row r="1087" spans="15:21" x14ac:dyDescent="0.25">
      <c r="O1087" t="s">
        <v>88</v>
      </c>
      <c r="P1087">
        <v>1242</v>
      </c>
      <c r="Q1087">
        <v>8</v>
      </c>
      <c r="R1087">
        <v>8</v>
      </c>
      <c r="S1087" t="s">
        <v>132</v>
      </c>
      <c r="T1087" s="17">
        <v>1.2500000000000001E-2</v>
      </c>
      <c r="U1087">
        <v>2.8</v>
      </c>
    </row>
    <row r="1088" spans="15:21" x14ac:dyDescent="0.25">
      <c r="O1088" t="s">
        <v>88</v>
      </c>
      <c r="P1088">
        <v>1242</v>
      </c>
      <c r="Q1088">
        <v>15</v>
      </c>
      <c r="R1088">
        <v>0</v>
      </c>
      <c r="S1088" t="s">
        <v>132</v>
      </c>
      <c r="T1088" s="17">
        <v>5.0000000000000001E-3</v>
      </c>
      <c r="U1088">
        <v>4</v>
      </c>
    </row>
    <row r="1089" spans="15:21" x14ac:dyDescent="0.25">
      <c r="O1089" t="s">
        <v>88</v>
      </c>
      <c r="P1089">
        <v>1242</v>
      </c>
      <c r="Q1089">
        <v>15</v>
      </c>
      <c r="R1089">
        <v>4</v>
      </c>
      <c r="S1089" t="s">
        <v>132</v>
      </c>
      <c r="T1089" s="17">
        <v>1.2500000000000001E-2</v>
      </c>
      <c r="U1089">
        <v>3.2</v>
      </c>
    </row>
    <row r="1090" spans="15:21" x14ac:dyDescent="0.25">
      <c r="O1090" t="s">
        <v>88</v>
      </c>
      <c r="P1090">
        <v>1242</v>
      </c>
      <c r="Q1090">
        <v>15</v>
      </c>
      <c r="R1090">
        <v>8</v>
      </c>
      <c r="S1090" t="s">
        <v>132</v>
      </c>
      <c r="T1090" s="17">
        <v>1.7500000000000002E-2</v>
      </c>
      <c r="U1090">
        <v>2.4</v>
      </c>
    </row>
    <row r="1091" spans="15:21" x14ac:dyDescent="0.25">
      <c r="O1091" t="s">
        <v>88</v>
      </c>
      <c r="P1091">
        <v>1242</v>
      </c>
      <c r="Q1091">
        <v>15</v>
      </c>
      <c r="R1091">
        <v>15</v>
      </c>
      <c r="S1091" t="s">
        <v>132</v>
      </c>
      <c r="T1091" s="17">
        <v>2.5000000000000001E-2</v>
      </c>
      <c r="U1091">
        <v>1.6</v>
      </c>
    </row>
    <row r="1092" spans="15:21" x14ac:dyDescent="0.25">
      <c r="O1092" t="s">
        <v>88</v>
      </c>
      <c r="P1092">
        <v>1242</v>
      </c>
      <c r="Q1092">
        <v>31</v>
      </c>
      <c r="R1092">
        <v>0</v>
      </c>
      <c r="S1092" t="s">
        <v>132</v>
      </c>
      <c r="T1092" s="17">
        <v>2.5000000000000001E-3</v>
      </c>
      <c r="U1092">
        <v>3.6</v>
      </c>
    </row>
    <row r="1093" spans="15:21" x14ac:dyDescent="0.25">
      <c r="O1093" t="s">
        <v>88</v>
      </c>
      <c r="P1093">
        <v>1242</v>
      </c>
      <c r="Q1093">
        <v>31</v>
      </c>
      <c r="R1093">
        <v>4</v>
      </c>
      <c r="S1093" t="s">
        <v>132</v>
      </c>
      <c r="T1093" s="17">
        <v>5.0000000000000001E-3</v>
      </c>
      <c r="U1093">
        <v>2.8</v>
      </c>
    </row>
    <row r="1094" spans="15:21" x14ac:dyDescent="0.25">
      <c r="O1094" t="s">
        <v>88</v>
      </c>
      <c r="P1094">
        <v>1242</v>
      </c>
      <c r="Q1094">
        <v>31</v>
      </c>
      <c r="R1094">
        <v>8</v>
      </c>
      <c r="S1094" t="s">
        <v>132</v>
      </c>
      <c r="T1094" s="17">
        <v>7.4999999999999997E-3</v>
      </c>
      <c r="U1094">
        <v>2</v>
      </c>
    </row>
    <row r="1095" spans="15:21" x14ac:dyDescent="0.25">
      <c r="O1095" t="s">
        <v>88</v>
      </c>
      <c r="P1095">
        <v>1242</v>
      </c>
      <c r="Q1095">
        <v>31</v>
      </c>
      <c r="R1095">
        <v>15</v>
      </c>
      <c r="S1095" t="s">
        <v>132</v>
      </c>
      <c r="T1095" s="17">
        <v>1.2500000000000001E-2</v>
      </c>
      <c r="U1095">
        <v>1.6</v>
      </c>
    </row>
    <row r="1096" spans="15:21" x14ac:dyDescent="0.25">
      <c r="O1096" t="s">
        <v>88</v>
      </c>
      <c r="P1096">
        <v>1242</v>
      </c>
      <c r="Q1096">
        <v>31</v>
      </c>
      <c r="R1096">
        <v>31</v>
      </c>
      <c r="S1096" t="s">
        <v>132</v>
      </c>
      <c r="T1096" s="17">
        <v>3.7499999999999999E-2</v>
      </c>
      <c r="U1096">
        <v>1</v>
      </c>
    </row>
    <row r="1097" spans="15:21" x14ac:dyDescent="0.25">
      <c r="O1097" t="s">
        <v>88</v>
      </c>
      <c r="P1097">
        <v>1242</v>
      </c>
      <c r="Q1097">
        <v>46</v>
      </c>
      <c r="R1097">
        <v>0</v>
      </c>
      <c r="S1097" t="s">
        <v>132</v>
      </c>
      <c r="T1097" s="17">
        <v>2.5000000000000001E-3</v>
      </c>
      <c r="U1097">
        <v>4</v>
      </c>
    </row>
    <row r="1098" spans="15:21" x14ac:dyDescent="0.25">
      <c r="O1098" t="s">
        <v>88</v>
      </c>
      <c r="P1098">
        <v>1242</v>
      </c>
      <c r="Q1098">
        <v>46</v>
      </c>
      <c r="R1098">
        <v>4</v>
      </c>
      <c r="S1098" t="s">
        <v>132</v>
      </c>
      <c r="T1098" s="17">
        <v>2.5000000000000001E-3</v>
      </c>
      <c r="U1098">
        <v>3.2</v>
      </c>
    </row>
    <row r="1099" spans="15:21" x14ac:dyDescent="0.25">
      <c r="O1099" t="s">
        <v>88</v>
      </c>
      <c r="P1099">
        <v>1242</v>
      </c>
      <c r="Q1099">
        <v>46</v>
      </c>
      <c r="R1099">
        <v>8</v>
      </c>
      <c r="S1099" t="s">
        <v>132</v>
      </c>
      <c r="T1099" s="17">
        <v>5.0000000000000001E-3</v>
      </c>
      <c r="U1099">
        <v>2.4</v>
      </c>
    </row>
    <row r="1100" spans="15:21" x14ac:dyDescent="0.25">
      <c r="O1100" t="s">
        <v>88</v>
      </c>
      <c r="P1100">
        <v>1242</v>
      </c>
      <c r="Q1100">
        <v>46</v>
      </c>
      <c r="R1100">
        <v>15</v>
      </c>
      <c r="S1100" t="s">
        <v>132</v>
      </c>
      <c r="T1100" s="17">
        <v>5.0000000000000001E-3</v>
      </c>
      <c r="U1100">
        <v>2</v>
      </c>
    </row>
    <row r="1101" spans="15:21" x14ac:dyDescent="0.25">
      <c r="O1101" t="s">
        <v>88</v>
      </c>
      <c r="P1101">
        <v>1242</v>
      </c>
      <c r="Q1101">
        <v>46</v>
      </c>
      <c r="R1101">
        <v>31</v>
      </c>
      <c r="S1101" t="s">
        <v>132</v>
      </c>
      <c r="T1101" s="17">
        <v>7.4999999999999997E-3</v>
      </c>
      <c r="U1101">
        <v>1</v>
      </c>
    </row>
    <row r="1102" spans="15:21" x14ac:dyDescent="0.25">
      <c r="O1102" t="s">
        <v>88</v>
      </c>
      <c r="P1102">
        <v>1242</v>
      </c>
      <c r="Q1102">
        <v>46</v>
      </c>
      <c r="R1102">
        <v>46</v>
      </c>
      <c r="S1102" t="s">
        <v>132</v>
      </c>
      <c r="T1102" s="17">
        <v>1.4999999999999999E-2</v>
      </c>
      <c r="U1102">
        <v>0</v>
      </c>
    </row>
    <row r="1103" spans="15:21" x14ac:dyDescent="0.25">
      <c r="O1103" t="s">
        <v>88</v>
      </c>
      <c r="P1103">
        <v>1242</v>
      </c>
      <c r="Q1103">
        <v>61</v>
      </c>
      <c r="R1103">
        <v>0</v>
      </c>
      <c r="S1103" t="s">
        <v>132</v>
      </c>
      <c r="T1103" s="17">
        <v>2.5000000000000001E-3</v>
      </c>
      <c r="U1103">
        <v>4.4000000000000004</v>
      </c>
    </row>
    <row r="1104" spans="15:21" x14ac:dyDescent="0.25">
      <c r="O1104" t="s">
        <v>88</v>
      </c>
      <c r="P1104">
        <v>1242</v>
      </c>
      <c r="Q1104">
        <v>61</v>
      </c>
      <c r="R1104">
        <v>4</v>
      </c>
      <c r="S1104" t="s">
        <v>132</v>
      </c>
      <c r="T1104" s="17">
        <v>2.5000000000000001E-3</v>
      </c>
      <c r="U1104">
        <v>3.6</v>
      </c>
    </row>
    <row r="1105" spans="15:21" x14ac:dyDescent="0.25">
      <c r="O1105" t="s">
        <v>88</v>
      </c>
      <c r="P1105">
        <v>1242</v>
      </c>
      <c r="Q1105">
        <v>61</v>
      </c>
      <c r="R1105">
        <v>8</v>
      </c>
      <c r="S1105" t="s">
        <v>132</v>
      </c>
      <c r="T1105" s="17">
        <v>2.5000000000000001E-3</v>
      </c>
      <c r="U1105">
        <v>3.2</v>
      </c>
    </row>
    <row r="1106" spans="15:21" x14ac:dyDescent="0.25">
      <c r="O1106" t="s">
        <v>88</v>
      </c>
      <c r="P1106">
        <v>1242</v>
      </c>
      <c r="Q1106">
        <v>61</v>
      </c>
      <c r="R1106">
        <v>15</v>
      </c>
      <c r="S1106" t="s">
        <v>132</v>
      </c>
      <c r="T1106" s="17">
        <v>2.5000000000000001E-3</v>
      </c>
      <c r="U1106">
        <v>2.4</v>
      </c>
    </row>
    <row r="1107" spans="15:21" x14ac:dyDescent="0.25">
      <c r="O1107" t="s">
        <v>88</v>
      </c>
      <c r="P1107">
        <v>1242</v>
      </c>
      <c r="Q1107">
        <v>61</v>
      </c>
      <c r="R1107">
        <v>31</v>
      </c>
      <c r="S1107" t="s">
        <v>132</v>
      </c>
      <c r="T1107" s="17">
        <v>5.0000000000000001E-3</v>
      </c>
      <c r="U1107">
        <v>1.6</v>
      </c>
    </row>
    <row r="1108" spans="15:21" x14ac:dyDescent="0.25">
      <c r="O1108" t="s">
        <v>88</v>
      </c>
      <c r="P1108">
        <v>1242</v>
      </c>
      <c r="Q1108">
        <v>61</v>
      </c>
      <c r="R1108">
        <v>46</v>
      </c>
      <c r="S1108" t="s">
        <v>132</v>
      </c>
      <c r="T1108" s="17">
        <v>0.01</v>
      </c>
      <c r="U1108">
        <v>1</v>
      </c>
    </row>
    <row r="1109" spans="15:21" x14ac:dyDescent="0.25">
      <c r="O1109" t="s">
        <v>88</v>
      </c>
      <c r="P1109">
        <v>1242</v>
      </c>
      <c r="Q1109">
        <v>61</v>
      </c>
      <c r="R1109">
        <v>61</v>
      </c>
      <c r="S1109" t="s">
        <v>132</v>
      </c>
      <c r="T1109" s="17">
        <v>0.01</v>
      </c>
      <c r="U1109">
        <v>0</v>
      </c>
    </row>
    <row r="1110" spans="15:21" x14ac:dyDescent="0.25">
      <c r="O1110" t="s">
        <v>88</v>
      </c>
      <c r="P1110">
        <v>1242</v>
      </c>
      <c r="Q1110">
        <v>91</v>
      </c>
      <c r="R1110">
        <v>0</v>
      </c>
      <c r="S1110" t="s">
        <v>132</v>
      </c>
      <c r="T1110" s="17">
        <v>2.5000000000000001E-3</v>
      </c>
      <c r="U1110">
        <v>3</v>
      </c>
    </row>
    <row r="1111" spans="15:21" x14ac:dyDescent="0.25">
      <c r="O1111" t="s">
        <v>88</v>
      </c>
      <c r="P1111">
        <v>1242</v>
      </c>
      <c r="Q1111">
        <v>91</v>
      </c>
      <c r="R1111">
        <v>4</v>
      </c>
      <c r="S1111" t="s">
        <v>132</v>
      </c>
      <c r="T1111" s="17">
        <v>2.5000000000000001E-3</v>
      </c>
      <c r="U1111">
        <v>2.4</v>
      </c>
    </row>
    <row r="1112" spans="15:21" x14ac:dyDescent="0.25">
      <c r="O1112" t="s">
        <v>88</v>
      </c>
      <c r="P1112">
        <v>1242</v>
      </c>
      <c r="Q1112">
        <v>91</v>
      </c>
      <c r="R1112">
        <v>8</v>
      </c>
      <c r="S1112" t="s">
        <v>132</v>
      </c>
      <c r="T1112" s="17">
        <v>2.5000000000000001E-3</v>
      </c>
      <c r="U1112">
        <v>2</v>
      </c>
    </row>
    <row r="1113" spans="15:21" x14ac:dyDescent="0.25">
      <c r="O1113" t="s">
        <v>88</v>
      </c>
      <c r="P1113">
        <v>1242</v>
      </c>
      <c r="Q1113">
        <v>91</v>
      </c>
      <c r="R1113">
        <v>15</v>
      </c>
      <c r="S1113" t="s">
        <v>132</v>
      </c>
      <c r="T1113" s="17">
        <v>2.5000000000000001E-3</v>
      </c>
      <c r="U1113">
        <v>1.6</v>
      </c>
    </row>
    <row r="1114" spans="15:21" x14ac:dyDescent="0.25">
      <c r="O1114" t="s">
        <v>88</v>
      </c>
      <c r="P1114">
        <v>1242</v>
      </c>
      <c r="Q1114">
        <v>91</v>
      </c>
      <c r="R1114">
        <v>31</v>
      </c>
      <c r="S1114" t="s">
        <v>132</v>
      </c>
      <c r="T1114" s="17">
        <v>5.0000000000000001E-3</v>
      </c>
      <c r="U1114">
        <v>1</v>
      </c>
    </row>
    <row r="1115" spans="15:21" x14ac:dyDescent="0.25">
      <c r="O1115" t="s">
        <v>88</v>
      </c>
      <c r="P1115">
        <v>1242</v>
      </c>
      <c r="Q1115">
        <v>91</v>
      </c>
      <c r="R1115">
        <v>46</v>
      </c>
      <c r="S1115" t="s">
        <v>132</v>
      </c>
      <c r="T1115" s="17">
        <v>0</v>
      </c>
      <c r="U1115">
        <v>1</v>
      </c>
    </row>
    <row r="1116" spans="15:21" x14ac:dyDescent="0.25">
      <c r="O1116" t="s">
        <v>88</v>
      </c>
      <c r="P1116">
        <v>1242</v>
      </c>
      <c r="Q1116">
        <v>91</v>
      </c>
      <c r="R1116">
        <v>61</v>
      </c>
      <c r="S1116" t="s">
        <v>132</v>
      </c>
      <c r="T1116" s="17">
        <v>0</v>
      </c>
      <c r="U1116">
        <v>0</v>
      </c>
    </row>
    <row r="1117" spans="15:21" x14ac:dyDescent="0.25">
      <c r="O1117" t="s">
        <v>88</v>
      </c>
      <c r="P1117">
        <v>1242</v>
      </c>
      <c r="Q1117">
        <v>91</v>
      </c>
      <c r="R1117">
        <v>91</v>
      </c>
      <c r="S1117" t="s">
        <v>132</v>
      </c>
      <c r="T1117" s="17">
        <v>0</v>
      </c>
      <c r="U1117">
        <v>0</v>
      </c>
    </row>
    <row r="1118" spans="15:21" x14ac:dyDescent="0.25">
      <c r="O1118" t="s">
        <v>88</v>
      </c>
      <c r="P1118">
        <v>1252</v>
      </c>
      <c r="Q1118">
        <v>0</v>
      </c>
      <c r="R1118">
        <v>0</v>
      </c>
      <c r="S1118" t="s">
        <v>132</v>
      </c>
      <c r="T1118" s="17">
        <v>5.0000000000000001E-3</v>
      </c>
      <c r="U1118">
        <v>5</v>
      </c>
    </row>
    <row r="1119" spans="15:21" x14ac:dyDescent="0.25">
      <c r="O1119" t="s">
        <v>88</v>
      </c>
      <c r="P1119">
        <v>1252</v>
      </c>
      <c r="Q1119">
        <v>4</v>
      </c>
      <c r="R1119">
        <v>0</v>
      </c>
      <c r="S1119" t="s">
        <v>132</v>
      </c>
      <c r="T1119" s="17">
        <v>5.0000000000000001E-3</v>
      </c>
      <c r="U1119">
        <v>4.8</v>
      </c>
    </row>
    <row r="1120" spans="15:21" x14ac:dyDescent="0.25">
      <c r="O1120" t="s">
        <v>88</v>
      </c>
      <c r="P1120">
        <v>1252</v>
      </c>
      <c r="Q1120">
        <v>4</v>
      </c>
      <c r="R1120">
        <v>4</v>
      </c>
      <c r="S1120" t="s">
        <v>132</v>
      </c>
      <c r="T1120" s="17">
        <v>7.4999999999999997E-3</v>
      </c>
      <c r="U1120">
        <v>3.2</v>
      </c>
    </row>
    <row r="1121" spans="15:21" x14ac:dyDescent="0.25">
      <c r="O1121" t="s">
        <v>88</v>
      </c>
      <c r="P1121">
        <v>1252</v>
      </c>
      <c r="Q1121">
        <v>8</v>
      </c>
      <c r="R1121">
        <v>0</v>
      </c>
      <c r="S1121" t="s">
        <v>132</v>
      </c>
      <c r="T1121" s="17">
        <v>2.5000000000000001E-3</v>
      </c>
      <c r="U1121">
        <v>4</v>
      </c>
    </row>
    <row r="1122" spans="15:21" x14ac:dyDescent="0.25">
      <c r="O1122" t="s">
        <v>88</v>
      </c>
      <c r="P1122">
        <v>1252</v>
      </c>
      <c r="Q1122">
        <v>8</v>
      </c>
      <c r="R1122">
        <v>4</v>
      </c>
      <c r="S1122" t="s">
        <v>132</v>
      </c>
      <c r="T1122" s="17">
        <v>5.0000000000000001E-3</v>
      </c>
      <c r="U1122">
        <v>3.4</v>
      </c>
    </row>
    <row r="1123" spans="15:21" x14ac:dyDescent="0.25">
      <c r="O1123" t="s">
        <v>88</v>
      </c>
      <c r="P1123">
        <v>1252</v>
      </c>
      <c r="Q1123">
        <v>8</v>
      </c>
      <c r="R1123">
        <v>8</v>
      </c>
      <c r="S1123" t="s">
        <v>132</v>
      </c>
      <c r="T1123" s="17">
        <v>1.2500000000000001E-2</v>
      </c>
      <c r="U1123">
        <v>2.8</v>
      </c>
    </row>
    <row r="1124" spans="15:21" x14ac:dyDescent="0.25">
      <c r="O1124" t="s">
        <v>88</v>
      </c>
      <c r="P1124">
        <v>1252</v>
      </c>
      <c r="Q1124">
        <v>15</v>
      </c>
      <c r="R1124">
        <v>0</v>
      </c>
      <c r="S1124" t="s">
        <v>132</v>
      </c>
      <c r="T1124" s="17">
        <v>5.0000000000000001E-3</v>
      </c>
      <c r="U1124">
        <v>4</v>
      </c>
    </row>
    <row r="1125" spans="15:21" x14ac:dyDescent="0.25">
      <c r="O1125" t="s">
        <v>88</v>
      </c>
      <c r="P1125">
        <v>1252</v>
      </c>
      <c r="Q1125">
        <v>15</v>
      </c>
      <c r="R1125">
        <v>4</v>
      </c>
      <c r="S1125" t="s">
        <v>132</v>
      </c>
      <c r="T1125" s="17">
        <v>1.2500000000000001E-2</v>
      </c>
      <c r="U1125">
        <v>3.2</v>
      </c>
    </row>
    <row r="1126" spans="15:21" x14ac:dyDescent="0.25">
      <c r="O1126" t="s">
        <v>88</v>
      </c>
      <c r="P1126">
        <v>1252</v>
      </c>
      <c r="Q1126">
        <v>15</v>
      </c>
      <c r="R1126">
        <v>8</v>
      </c>
      <c r="S1126" t="s">
        <v>132</v>
      </c>
      <c r="T1126" s="17">
        <v>1.7500000000000002E-2</v>
      </c>
      <c r="U1126">
        <v>2.4</v>
      </c>
    </row>
    <row r="1127" spans="15:21" x14ac:dyDescent="0.25">
      <c r="O1127" t="s">
        <v>88</v>
      </c>
      <c r="P1127">
        <v>1252</v>
      </c>
      <c r="Q1127">
        <v>15</v>
      </c>
      <c r="R1127">
        <v>15</v>
      </c>
      <c r="S1127" t="s">
        <v>132</v>
      </c>
      <c r="T1127" s="17">
        <v>2.5000000000000001E-2</v>
      </c>
      <c r="U1127">
        <v>1.6</v>
      </c>
    </row>
    <row r="1128" spans="15:21" x14ac:dyDescent="0.25">
      <c r="O1128" t="s">
        <v>88</v>
      </c>
      <c r="P1128">
        <v>1252</v>
      </c>
      <c r="Q1128">
        <v>31</v>
      </c>
      <c r="R1128">
        <v>0</v>
      </c>
      <c r="S1128" t="s">
        <v>132</v>
      </c>
      <c r="T1128" s="17">
        <v>2.5000000000000001E-3</v>
      </c>
      <c r="U1128">
        <v>3.6</v>
      </c>
    </row>
    <row r="1129" spans="15:21" x14ac:dyDescent="0.25">
      <c r="O1129" t="s">
        <v>88</v>
      </c>
      <c r="P1129">
        <v>1252</v>
      </c>
      <c r="Q1129">
        <v>31</v>
      </c>
      <c r="R1129">
        <v>4</v>
      </c>
      <c r="S1129" t="s">
        <v>132</v>
      </c>
      <c r="T1129" s="17">
        <v>5.0000000000000001E-3</v>
      </c>
      <c r="U1129">
        <v>2.8</v>
      </c>
    </row>
    <row r="1130" spans="15:21" x14ac:dyDescent="0.25">
      <c r="O1130" t="s">
        <v>88</v>
      </c>
      <c r="P1130">
        <v>1252</v>
      </c>
      <c r="Q1130">
        <v>31</v>
      </c>
      <c r="R1130">
        <v>8</v>
      </c>
      <c r="S1130" t="s">
        <v>132</v>
      </c>
      <c r="T1130" s="17">
        <v>7.4999999999999997E-3</v>
      </c>
      <c r="U1130">
        <v>2</v>
      </c>
    </row>
    <row r="1131" spans="15:21" x14ac:dyDescent="0.25">
      <c r="O1131" t="s">
        <v>88</v>
      </c>
      <c r="P1131">
        <v>1252</v>
      </c>
      <c r="Q1131">
        <v>31</v>
      </c>
      <c r="R1131">
        <v>15</v>
      </c>
      <c r="S1131" t="s">
        <v>132</v>
      </c>
      <c r="T1131" s="17">
        <v>1.2500000000000001E-2</v>
      </c>
      <c r="U1131">
        <v>1.6</v>
      </c>
    </row>
    <row r="1132" spans="15:21" x14ac:dyDescent="0.25">
      <c r="O1132" t="s">
        <v>88</v>
      </c>
      <c r="P1132">
        <v>1252</v>
      </c>
      <c r="Q1132">
        <v>31</v>
      </c>
      <c r="R1132">
        <v>31</v>
      </c>
      <c r="S1132" t="s">
        <v>132</v>
      </c>
      <c r="T1132" s="17">
        <v>3.7499999999999999E-2</v>
      </c>
      <c r="U1132">
        <v>1</v>
      </c>
    </row>
    <row r="1133" spans="15:21" x14ac:dyDescent="0.25">
      <c r="O1133" t="s">
        <v>88</v>
      </c>
      <c r="P1133">
        <v>1252</v>
      </c>
      <c r="Q1133">
        <v>46</v>
      </c>
      <c r="R1133">
        <v>0</v>
      </c>
      <c r="S1133" t="s">
        <v>132</v>
      </c>
      <c r="T1133" s="17">
        <v>2.5000000000000001E-3</v>
      </c>
      <c r="U1133">
        <v>4</v>
      </c>
    </row>
    <row r="1134" spans="15:21" x14ac:dyDescent="0.25">
      <c r="O1134" t="s">
        <v>88</v>
      </c>
      <c r="P1134">
        <v>1252</v>
      </c>
      <c r="Q1134">
        <v>46</v>
      </c>
      <c r="R1134">
        <v>4</v>
      </c>
      <c r="S1134" t="s">
        <v>132</v>
      </c>
      <c r="T1134" s="17">
        <v>2.5000000000000001E-3</v>
      </c>
      <c r="U1134">
        <v>3.2</v>
      </c>
    </row>
    <row r="1135" spans="15:21" x14ac:dyDescent="0.25">
      <c r="O1135" t="s">
        <v>88</v>
      </c>
      <c r="P1135">
        <v>1252</v>
      </c>
      <c r="Q1135">
        <v>46</v>
      </c>
      <c r="R1135">
        <v>8</v>
      </c>
      <c r="S1135" t="s">
        <v>132</v>
      </c>
      <c r="T1135" s="17">
        <v>5.0000000000000001E-3</v>
      </c>
      <c r="U1135">
        <v>2.4</v>
      </c>
    </row>
    <row r="1136" spans="15:21" x14ac:dyDescent="0.25">
      <c r="O1136" t="s">
        <v>88</v>
      </c>
      <c r="P1136">
        <v>1252</v>
      </c>
      <c r="Q1136">
        <v>46</v>
      </c>
      <c r="R1136">
        <v>15</v>
      </c>
      <c r="S1136" t="s">
        <v>132</v>
      </c>
      <c r="T1136" s="17">
        <v>5.0000000000000001E-3</v>
      </c>
      <c r="U1136">
        <v>2</v>
      </c>
    </row>
    <row r="1137" spans="15:21" x14ac:dyDescent="0.25">
      <c r="O1137" t="s">
        <v>88</v>
      </c>
      <c r="P1137">
        <v>1252</v>
      </c>
      <c r="Q1137">
        <v>46</v>
      </c>
      <c r="R1137">
        <v>31</v>
      </c>
      <c r="S1137" t="s">
        <v>132</v>
      </c>
      <c r="T1137" s="17">
        <v>7.4999999999999997E-3</v>
      </c>
      <c r="U1137">
        <v>1</v>
      </c>
    </row>
    <row r="1138" spans="15:21" x14ac:dyDescent="0.25">
      <c r="O1138" t="s">
        <v>88</v>
      </c>
      <c r="P1138">
        <v>1252</v>
      </c>
      <c r="Q1138">
        <v>46</v>
      </c>
      <c r="R1138">
        <v>46</v>
      </c>
      <c r="S1138" t="s">
        <v>132</v>
      </c>
      <c r="T1138" s="17">
        <v>1.4999999999999999E-2</v>
      </c>
      <c r="U1138">
        <v>0</v>
      </c>
    </row>
    <row r="1139" spans="15:21" x14ac:dyDescent="0.25">
      <c r="O1139" t="s">
        <v>88</v>
      </c>
      <c r="P1139">
        <v>1252</v>
      </c>
      <c r="Q1139">
        <v>61</v>
      </c>
      <c r="R1139">
        <v>0</v>
      </c>
      <c r="S1139" t="s">
        <v>132</v>
      </c>
      <c r="T1139" s="17">
        <v>2.5000000000000001E-3</v>
      </c>
      <c r="U1139">
        <v>4.4000000000000004</v>
      </c>
    </row>
    <row r="1140" spans="15:21" x14ac:dyDescent="0.25">
      <c r="O1140" t="s">
        <v>88</v>
      </c>
      <c r="P1140">
        <v>1252</v>
      </c>
      <c r="Q1140">
        <v>61</v>
      </c>
      <c r="R1140">
        <v>4</v>
      </c>
      <c r="S1140" t="s">
        <v>132</v>
      </c>
      <c r="T1140" s="17">
        <v>2.5000000000000001E-3</v>
      </c>
      <c r="U1140">
        <v>3.6</v>
      </c>
    </row>
    <row r="1141" spans="15:21" x14ac:dyDescent="0.25">
      <c r="O1141" t="s">
        <v>88</v>
      </c>
      <c r="P1141">
        <v>1252</v>
      </c>
      <c r="Q1141">
        <v>61</v>
      </c>
      <c r="R1141">
        <v>8</v>
      </c>
      <c r="S1141" t="s">
        <v>132</v>
      </c>
      <c r="T1141" s="17">
        <v>2.5000000000000001E-3</v>
      </c>
      <c r="U1141">
        <v>3.2</v>
      </c>
    </row>
    <row r="1142" spans="15:21" x14ac:dyDescent="0.25">
      <c r="O1142" t="s">
        <v>88</v>
      </c>
      <c r="P1142">
        <v>1252</v>
      </c>
      <c r="Q1142">
        <v>61</v>
      </c>
      <c r="R1142">
        <v>15</v>
      </c>
      <c r="S1142" t="s">
        <v>132</v>
      </c>
      <c r="T1142" s="17">
        <v>2.5000000000000001E-3</v>
      </c>
      <c r="U1142">
        <v>2.4</v>
      </c>
    </row>
    <row r="1143" spans="15:21" x14ac:dyDescent="0.25">
      <c r="O1143" t="s">
        <v>88</v>
      </c>
      <c r="P1143">
        <v>1252</v>
      </c>
      <c r="Q1143">
        <v>61</v>
      </c>
      <c r="R1143">
        <v>31</v>
      </c>
      <c r="S1143" t="s">
        <v>132</v>
      </c>
      <c r="T1143" s="17">
        <v>5.0000000000000001E-3</v>
      </c>
      <c r="U1143">
        <v>1.6</v>
      </c>
    </row>
    <row r="1144" spans="15:21" x14ac:dyDescent="0.25">
      <c r="O1144" t="s">
        <v>88</v>
      </c>
      <c r="P1144">
        <v>1252</v>
      </c>
      <c r="Q1144">
        <v>61</v>
      </c>
      <c r="R1144">
        <v>46</v>
      </c>
      <c r="S1144" t="s">
        <v>132</v>
      </c>
      <c r="T1144" s="17">
        <v>0.01</v>
      </c>
      <c r="U1144">
        <v>1</v>
      </c>
    </row>
    <row r="1145" spans="15:21" x14ac:dyDescent="0.25">
      <c r="O1145" t="s">
        <v>88</v>
      </c>
      <c r="P1145">
        <v>1252</v>
      </c>
      <c r="Q1145">
        <v>61</v>
      </c>
      <c r="R1145">
        <v>61</v>
      </c>
      <c r="S1145" t="s">
        <v>132</v>
      </c>
      <c r="T1145" s="17">
        <v>0.01</v>
      </c>
      <c r="U1145">
        <v>0</v>
      </c>
    </row>
    <row r="1146" spans="15:21" x14ac:dyDescent="0.25">
      <c r="O1146" t="s">
        <v>88</v>
      </c>
      <c r="P1146">
        <v>1252</v>
      </c>
      <c r="Q1146">
        <v>91</v>
      </c>
      <c r="R1146">
        <v>0</v>
      </c>
      <c r="S1146" t="s">
        <v>132</v>
      </c>
      <c r="T1146" s="17">
        <v>2.5000000000000001E-3</v>
      </c>
      <c r="U1146">
        <v>3</v>
      </c>
    </row>
    <row r="1147" spans="15:21" x14ac:dyDescent="0.25">
      <c r="O1147" t="s">
        <v>88</v>
      </c>
      <c r="P1147">
        <v>1252</v>
      </c>
      <c r="Q1147">
        <v>91</v>
      </c>
      <c r="R1147">
        <v>4</v>
      </c>
      <c r="S1147" t="s">
        <v>132</v>
      </c>
      <c r="T1147" s="17">
        <v>2.5000000000000001E-3</v>
      </c>
      <c r="U1147">
        <v>2.4</v>
      </c>
    </row>
    <row r="1148" spans="15:21" x14ac:dyDescent="0.25">
      <c r="O1148" t="s">
        <v>88</v>
      </c>
      <c r="P1148">
        <v>1252</v>
      </c>
      <c r="Q1148">
        <v>91</v>
      </c>
      <c r="R1148">
        <v>8</v>
      </c>
      <c r="S1148" t="s">
        <v>132</v>
      </c>
      <c r="T1148" s="17">
        <v>2.5000000000000001E-3</v>
      </c>
      <c r="U1148">
        <v>2</v>
      </c>
    </row>
    <row r="1149" spans="15:21" x14ac:dyDescent="0.25">
      <c r="O1149" t="s">
        <v>88</v>
      </c>
      <c r="P1149">
        <v>1252</v>
      </c>
      <c r="Q1149">
        <v>91</v>
      </c>
      <c r="R1149">
        <v>15</v>
      </c>
      <c r="S1149" t="s">
        <v>132</v>
      </c>
      <c r="T1149" s="17">
        <v>2.5000000000000001E-3</v>
      </c>
      <c r="U1149">
        <v>1.6</v>
      </c>
    </row>
    <row r="1150" spans="15:21" x14ac:dyDescent="0.25">
      <c r="O1150" t="s">
        <v>88</v>
      </c>
      <c r="P1150">
        <v>1252</v>
      </c>
      <c r="Q1150">
        <v>91</v>
      </c>
      <c r="R1150">
        <v>31</v>
      </c>
      <c r="S1150" t="s">
        <v>132</v>
      </c>
      <c r="T1150" s="17">
        <v>5.0000000000000001E-3</v>
      </c>
      <c r="U1150">
        <v>1</v>
      </c>
    </row>
    <row r="1151" spans="15:21" x14ac:dyDescent="0.25">
      <c r="O1151" t="s">
        <v>88</v>
      </c>
      <c r="P1151">
        <v>1252</v>
      </c>
      <c r="Q1151">
        <v>91</v>
      </c>
      <c r="R1151">
        <v>46</v>
      </c>
      <c r="S1151" t="s">
        <v>132</v>
      </c>
      <c r="T1151" s="17">
        <v>0</v>
      </c>
      <c r="U1151">
        <v>1</v>
      </c>
    </row>
    <row r="1152" spans="15:21" x14ac:dyDescent="0.25">
      <c r="O1152" t="s">
        <v>88</v>
      </c>
      <c r="P1152">
        <v>1252</v>
      </c>
      <c r="Q1152">
        <v>91</v>
      </c>
      <c r="R1152">
        <v>61</v>
      </c>
      <c r="S1152" t="s">
        <v>132</v>
      </c>
      <c r="T1152" s="17">
        <v>0</v>
      </c>
      <c r="U1152">
        <v>0</v>
      </c>
    </row>
    <row r="1153" spans="15:21" x14ac:dyDescent="0.25">
      <c r="O1153" t="s">
        <v>88</v>
      </c>
      <c r="P1153">
        <v>1252</v>
      </c>
      <c r="Q1153">
        <v>91</v>
      </c>
      <c r="R1153">
        <v>91</v>
      </c>
      <c r="S1153" t="s">
        <v>132</v>
      </c>
      <c r="T1153" s="17">
        <v>0</v>
      </c>
      <c r="U1153">
        <v>0</v>
      </c>
    </row>
    <row r="1154" spans="15:21" x14ac:dyDescent="0.25">
      <c r="O1154" t="s">
        <v>19</v>
      </c>
      <c r="P1154">
        <v>1262</v>
      </c>
      <c r="Q1154">
        <v>0</v>
      </c>
      <c r="R1154">
        <v>0</v>
      </c>
      <c r="S1154" t="s">
        <v>132</v>
      </c>
      <c r="T1154" s="17">
        <v>5.0000000000000001E-3</v>
      </c>
      <c r="U1154">
        <v>5</v>
      </c>
    </row>
    <row r="1155" spans="15:21" x14ac:dyDescent="0.25">
      <c r="O1155" t="s">
        <v>19</v>
      </c>
      <c r="P1155">
        <v>1262</v>
      </c>
      <c r="Q1155">
        <v>4</v>
      </c>
      <c r="R1155">
        <v>0</v>
      </c>
      <c r="S1155" t="s">
        <v>132</v>
      </c>
      <c r="T1155" s="17">
        <v>5.0000000000000001E-3</v>
      </c>
      <c r="U1155">
        <v>4.8</v>
      </c>
    </row>
    <row r="1156" spans="15:21" x14ac:dyDescent="0.25">
      <c r="O1156" t="s">
        <v>19</v>
      </c>
      <c r="P1156">
        <v>1262</v>
      </c>
      <c r="Q1156">
        <v>4</v>
      </c>
      <c r="R1156">
        <v>4</v>
      </c>
      <c r="S1156" t="s">
        <v>132</v>
      </c>
      <c r="T1156" s="17">
        <v>7.4999999999999997E-3</v>
      </c>
      <c r="U1156">
        <v>3.2</v>
      </c>
    </row>
    <row r="1157" spans="15:21" x14ac:dyDescent="0.25">
      <c r="O1157" t="s">
        <v>19</v>
      </c>
      <c r="P1157">
        <v>1262</v>
      </c>
      <c r="Q1157">
        <v>8</v>
      </c>
      <c r="R1157">
        <v>0</v>
      </c>
      <c r="S1157" t="s">
        <v>132</v>
      </c>
      <c r="T1157" s="17">
        <v>2.5000000000000001E-3</v>
      </c>
      <c r="U1157">
        <v>4</v>
      </c>
    </row>
    <row r="1158" spans="15:21" x14ac:dyDescent="0.25">
      <c r="O1158" t="s">
        <v>19</v>
      </c>
      <c r="P1158">
        <v>1262</v>
      </c>
      <c r="Q1158">
        <v>8</v>
      </c>
      <c r="R1158">
        <v>4</v>
      </c>
      <c r="S1158" t="s">
        <v>132</v>
      </c>
      <c r="T1158" s="17">
        <v>5.0000000000000001E-3</v>
      </c>
      <c r="U1158">
        <v>3.4</v>
      </c>
    </row>
    <row r="1159" spans="15:21" x14ac:dyDescent="0.25">
      <c r="O1159" t="s">
        <v>19</v>
      </c>
      <c r="P1159">
        <v>1262</v>
      </c>
      <c r="Q1159">
        <v>8</v>
      </c>
      <c r="R1159">
        <v>8</v>
      </c>
      <c r="S1159" t="s">
        <v>132</v>
      </c>
      <c r="T1159" s="17">
        <v>1.2500000000000001E-2</v>
      </c>
      <c r="U1159">
        <v>2.8</v>
      </c>
    </row>
    <row r="1160" spans="15:21" x14ac:dyDescent="0.25">
      <c r="O1160" t="s">
        <v>19</v>
      </c>
      <c r="P1160">
        <v>1262</v>
      </c>
      <c r="Q1160">
        <v>15</v>
      </c>
      <c r="R1160">
        <v>0</v>
      </c>
      <c r="S1160" t="s">
        <v>132</v>
      </c>
      <c r="T1160" s="17">
        <v>5.0000000000000001E-3</v>
      </c>
      <c r="U1160">
        <v>4</v>
      </c>
    </row>
    <row r="1161" spans="15:21" x14ac:dyDescent="0.25">
      <c r="O1161" t="s">
        <v>19</v>
      </c>
      <c r="P1161">
        <v>1262</v>
      </c>
      <c r="Q1161">
        <v>15</v>
      </c>
      <c r="R1161">
        <v>4</v>
      </c>
      <c r="S1161" t="s">
        <v>132</v>
      </c>
      <c r="T1161" s="17">
        <v>1.2500000000000001E-2</v>
      </c>
      <c r="U1161">
        <v>3.2</v>
      </c>
    </row>
    <row r="1162" spans="15:21" x14ac:dyDescent="0.25">
      <c r="O1162" t="s">
        <v>19</v>
      </c>
      <c r="P1162">
        <v>1262</v>
      </c>
      <c r="Q1162">
        <v>15</v>
      </c>
      <c r="R1162">
        <v>8</v>
      </c>
      <c r="S1162" t="s">
        <v>132</v>
      </c>
      <c r="T1162" s="17">
        <v>1.7500000000000002E-2</v>
      </c>
      <c r="U1162">
        <v>2.4</v>
      </c>
    </row>
    <row r="1163" spans="15:21" x14ac:dyDescent="0.25">
      <c r="O1163" t="s">
        <v>19</v>
      </c>
      <c r="P1163">
        <v>1262</v>
      </c>
      <c r="Q1163">
        <v>15</v>
      </c>
      <c r="R1163">
        <v>15</v>
      </c>
      <c r="S1163" t="s">
        <v>132</v>
      </c>
      <c r="T1163" s="17">
        <v>2.5000000000000001E-2</v>
      </c>
      <c r="U1163">
        <v>1.6</v>
      </c>
    </row>
    <row r="1164" spans="15:21" x14ac:dyDescent="0.25">
      <c r="O1164" t="s">
        <v>19</v>
      </c>
      <c r="P1164">
        <v>1262</v>
      </c>
      <c r="Q1164">
        <v>31</v>
      </c>
      <c r="R1164">
        <v>0</v>
      </c>
      <c r="S1164" t="s">
        <v>132</v>
      </c>
      <c r="T1164" s="17">
        <v>2.5000000000000001E-3</v>
      </c>
      <c r="U1164">
        <v>3.6</v>
      </c>
    </row>
    <row r="1165" spans="15:21" x14ac:dyDescent="0.25">
      <c r="O1165" t="s">
        <v>19</v>
      </c>
      <c r="P1165">
        <v>1262</v>
      </c>
      <c r="Q1165">
        <v>31</v>
      </c>
      <c r="R1165">
        <v>4</v>
      </c>
      <c r="S1165" t="s">
        <v>132</v>
      </c>
      <c r="T1165" s="17">
        <v>5.0000000000000001E-3</v>
      </c>
      <c r="U1165">
        <v>2.8</v>
      </c>
    </row>
    <row r="1166" spans="15:21" x14ac:dyDescent="0.25">
      <c r="O1166" t="s">
        <v>19</v>
      </c>
      <c r="P1166">
        <v>1262</v>
      </c>
      <c r="Q1166">
        <v>31</v>
      </c>
      <c r="R1166">
        <v>8</v>
      </c>
      <c r="S1166" t="s">
        <v>132</v>
      </c>
      <c r="T1166" s="17">
        <v>7.4999999999999997E-3</v>
      </c>
      <c r="U1166">
        <v>2</v>
      </c>
    </row>
    <row r="1167" spans="15:21" x14ac:dyDescent="0.25">
      <c r="O1167" t="s">
        <v>19</v>
      </c>
      <c r="P1167">
        <v>1262</v>
      </c>
      <c r="Q1167">
        <v>31</v>
      </c>
      <c r="R1167">
        <v>15</v>
      </c>
      <c r="S1167" t="s">
        <v>132</v>
      </c>
      <c r="T1167" s="17">
        <v>1.2500000000000001E-2</v>
      </c>
      <c r="U1167">
        <v>1.6</v>
      </c>
    </row>
    <row r="1168" spans="15:21" x14ac:dyDescent="0.25">
      <c r="O1168" t="s">
        <v>19</v>
      </c>
      <c r="P1168">
        <v>1262</v>
      </c>
      <c r="Q1168">
        <v>31</v>
      </c>
      <c r="R1168">
        <v>31</v>
      </c>
      <c r="S1168" t="s">
        <v>132</v>
      </c>
      <c r="T1168" s="17">
        <v>3.7499999999999999E-2</v>
      </c>
      <c r="U1168">
        <v>1</v>
      </c>
    </row>
    <row r="1169" spans="15:21" x14ac:dyDescent="0.25">
      <c r="O1169" t="s">
        <v>19</v>
      </c>
      <c r="P1169">
        <v>1262</v>
      </c>
      <c r="Q1169">
        <v>46</v>
      </c>
      <c r="R1169">
        <v>0</v>
      </c>
      <c r="S1169" t="s">
        <v>132</v>
      </c>
      <c r="T1169" s="17">
        <v>2.5000000000000001E-3</v>
      </c>
      <c r="U1169">
        <v>4</v>
      </c>
    </row>
    <row r="1170" spans="15:21" x14ac:dyDescent="0.25">
      <c r="O1170" t="s">
        <v>19</v>
      </c>
      <c r="P1170">
        <v>1262</v>
      </c>
      <c r="Q1170">
        <v>46</v>
      </c>
      <c r="R1170">
        <v>4</v>
      </c>
      <c r="S1170" t="s">
        <v>132</v>
      </c>
      <c r="T1170" s="17">
        <v>2.5000000000000001E-3</v>
      </c>
      <c r="U1170">
        <v>3.2</v>
      </c>
    </row>
    <row r="1171" spans="15:21" x14ac:dyDescent="0.25">
      <c r="O1171" t="s">
        <v>19</v>
      </c>
      <c r="P1171">
        <v>1262</v>
      </c>
      <c r="Q1171">
        <v>46</v>
      </c>
      <c r="R1171">
        <v>8</v>
      </c>
      <c r="S1171" t="s">
        <v>132</v>
      </c>
      <c r="T1171" s="17">
        <v>5.0000000000000001E-3</v>
      </c>
      <c r="U1171">
        <v>2.4</v>
      </c>
    </row>
    <row r="1172" spans="15:21" x14ac:dyDescent="0.25">
      <c r="O1172" t="s">
        <v>19</v>
      </c>
      <c r="P1172">
        <v>1262</v>
      </c>
      <c r="Q1172">
        <v>46</v>
      </c>
      <c r="R1172">
        <v>15</v>
      </c>
      <c r="S1172" t="s">
        <v>132</v>
      </c>
      <c r="T1172" s="17">
        <v>5.0000000000000001E-3</v>
      </c>
      <c r="U1172">
        <v>2</v>
      </c>
    </row>
    <row r="1173" spans="15:21" x14ac:dyDescent="0.25">
      <c r="O1173" t="s">
        <v>19</v>
      </c>
      <c r="P1173">
        <v>1262</v>
      </c>
      <c r="Q1173">
        <v>46</v>
      </c>
      <c r="R1173">
        <v>31</v>
      </c>
      <c r="S1173" t="s">
        <v>132</v>
      </c>
      <c r="T1173" s="17">
        <v>7.4999999999999997E-3</v>
      </c>
      <c r="U1173">
        <v>1</v>
      </c>
    </row>
    <row r="1174" spans="15:21" x14ac:dyDescent="0.25">
      <c r="O1174" t="s">
        <v>19</v>
      </c>
      <c r="P1174">
        <v>1262</v>
      </c>
      <c r="Q1174">
        <v>46</v>
      </c>
      <c r="R1174">
        <v>46</v>
      </c>
      <c r="S1174" t="s">
        <v>132</v>
      </c>
      <c r="T1174" s="17">
        <v>1.4999999999999999E-2</v>
      </c>
      <c r="U1174">
        <v>0</v>
      </c>
    </row>
    <row r="1175" spans="15:21" x14ac:dyDescent="0.25">
      <c r="O1175" t="s">
        <v>19</v>
      </c>
      <c r="P1175">
        <v>1262</v>
      </c>
      <c r="Q1175">
        <v>61</v>
      </c>
      <c r="R1175">
        <v>0</v>
      </c>
      <c r="S1175" t="s">
        <v>132</v>
      </c>
      <c r="T1175" s="17">
        <v>2.5000000000000001E-3</v>
      </c>
      <c r="U1175">
        <v>4.4000000000000004</v>
      </c>
    </row>
    <row r="1176" spans="15:21" x14ac:dyDescent="0.25">
      <c r="O1176" t="s">
        <v>19</v>
      </c>
      <c r="P1176">
        <v>1262</v>
      </c>
      <c r="Q1176">
        <v>61</v>
      </c>
      <c r="R1176">
        <v>4</v>
      </c>
      <c r="S1176" t="s">
        <v>132</v>
      </c>
      <c r="T1176" s="17">
        <v>2.5000000000000001E-3</v>
      </c>
      <c r="U1176">
        <v>3.6</v>
      </c>
    </row>
    <row r="1177" spans="15:21" x14ac:dyDescent="0.25">
      <c r="O1177" t="s">
        <v>19</v>
      </c>
      <c r="P1177">
        <v>1262</v>
      </c>
      <c r="Q1177">
        <v>61</v>
      </c>
      <c r="R1177">
        <v>8</v>
      </c>
      <c r="S1177" t="s">
        <v>132</v>
      </c>
      <c r="T1177" s="17">
        <v>2.5000000000000001E-3</v>
      </c>
      <c r="U1177">
        <v>3.2</v>
      </c>
    </row>
    <row r="1178" spans="15:21" x14ac:dyDescent="0.25">
      <c r="O1178" t="s">
        <v>19</v>
      </c>
      <c r="P1178">
        <v>1262</v>
      </c>
      <c r="Q1178">
        <v>61</v>
      </c>
      <c r="R1178">
        <v>15</v>
      </c>
      <c r="S1178" t="s">
        <v>132</v>
      </c>
      <c r="T1178" s="17">
        <v>2.5000000000000001E-3</v>
      </c>
      <c r="U1178">
        <v>2.4</v>
      </c>
    </row>
    <row r="1179" spans="15:21" x14ac:dyDescent="0.25">
      <c r="O1179" t="s">
        <v>19</v>
      </c>
      <c r="P1179">
        <v>1262</v>
      </c>
      <c r="Q1179">
        <v>61</v>
      </c>
      <c r="R1179">
        <v>31</v>
      </c>
      <c r="S1179" t="s">
        <v>132</v>
      </c>
      <c r="T1179" s="17">
        <v>5.0000000000000001E-3</v>
      </c>
      <c r="U1179">
        <v>1.6</v>
      </c>
    </row>
    <row r="1180" spans="15:21" x14ac:dyDescent="0.25">
      <c r="O1180" t="s">
        <v>19</v>
      </c>
      <c r="P1180">
        <v>1262</v>
      </c>
      <c r="Q1180">
        <v>61</v>
      </c>
      <c r="R1180">
        <v>46</v>
      </c>
      <c r="S1180" t="s">
        <v>132</v>
      </c>
      <c r="T1180" s="17">
        <v>0.01</v>
      </c>
      <c r="U1180">
        <v>1</v>
      </c>
    </row>
    <row r="1181" spans="15:21" x14ac:dyDescent="0.25">
      <c r="O1181" t="s">
        <v>19</v>
      </c>
      <c r="P1181">
        <v>1262</v>
      </c>
      <c r="Q1181">
        <v>61</v>
      </c>
      <c r="R1181">
        <v>61</v>
      </c>
      <c r="S1181" t="s">
        <v>132</v>
      </c>
      <c r="T1181" s="17">
        <v>0.01</v>
      </c>
      <c r="U1181">
        <v>0</v>
      </c>
    </row>
    <row r="1182" spans="15:21" x14ac:dyDescent="0.25">
      <c r="O1182" t="s">
        <v>19</v>
      </c>
      <c r="P1182">
        <v>1262</v>
      </c>
      <c r="Q1182">
        <v>91</v>
      </c>
      <c r="R1182">
        <v>0</v>
      </c>
      <c r="S1182" t="s">
        <v>132</v>
      </c>
      <c r="T1182" s="17">
        <v>2.5000000000000001E-3</v>
      </c>
      <c r="U1182">
        <v>3</v>
      </c>
    </row>
    <row r="1183" spans="15:21" x14ac:dyDescent="0.25">
      <c r="O1183" t="s">
        <v>19</v>
      </c>
      <c r="P1183">
        <v>1262</v>
      </c>
      <c r="Q1183">
        <v>91</v>
      </c>
      <c r="R1183">
        <v>4</v>
      </c>
      <c r="S1183" t="s">
        <v>132</v>
      </c>
      <c r="T1183" s="17">
        <v>2.5000000000000001E-3</v>
      </c>
      <c r="U1183">
        <v>2.4</v>
      </c>
    </row>
    <row r="1184" spans="15:21" x14ac:dyDescent="0.25">
      <c r="O1184" t="s">
        <v>19</v>
      </c>
      <c r="P1184">
        <v>1262</v>
      </c>
      <c r="Q1184">
        <v>91</v>
      </c>
      <c r="R1184">
        <v>8</v>
      </c>
      <c r="S1184" t="s">
        <v>132</v>
      </c>
      <c r="T1184" s="17">
        <v>2.5000000000000001E-3</v>
      </c>
      <c r="U1184">
        <v>2</v>
      </c>
    </row>
    <row r="1185" spans="15:21" x14ac:dyDescent="0.25">
      <c r="O1185" t="s">
        <v>19</v>
      </c>
      <c r="P1185">
        <v>1262</v>
      </c>
      <c r="Q1185">
        <v>91</v>
      </c>
      <c r="R1185">
        <v>15</v>
      </c>
      <c r="S1185" t="s">
        <v>132</v>
      </c>
      <c r="T1185" s="17">
        <v>2.5000000000000001E-3</v>
      </c>
      <c r="U1185">
        <v>1.6</v>
      </c>
    </row>
    <row r="1186" spans="15:21" x14ac:dyDescent="0.25">
      <c r="O1186" t="s">
        <v>19</v>
      </c>
      <c r="P1186">
        <v>1262</v>
      </c>
      <c r="Q1186">
        <v>91</v>
      </c>
      <c r="R1186">
        <v>31</v>
      </c>
      <c r="S1186" t="s">
        <v>132</v>
      </c>
      <c r="T1186" s="17">
        <v>5.0000000000000001E-3</v>
      </c>
      <c r="U1186">
        <v>1</v>
      </c>
    </row>
    <row r="1187" spans="15:21" x14ac:dyDescent="0.25">
      <c r="O1187" t="s">
        <v>19</v>
      </c>
      <c r="P1187">
        <v>1262</v>
      </c>
      <c r="Q1187">
        <v>91</v>
      </c>
      <c r="R1187">
        <v>46</v>
      </c>
      <c r="S1187" t="s">
        <v>132</v>
      </c>
      <c r="T1187" s="17">
        <v>0</v>
      </c>
      <c r="U1187">
        <v>1</v>
      </c>
    </row>
    <row r="1188" spans="15:21" x14ac:dyDescent="0.25">
      <c r="O1188" t="s">
        <v>19</v>
      </c>
      <c r="P1188">
        <v>1262</v>
      </c>
      <c r="Q1188">
        <v>91</v>
      </c>
      <c r="R1188">
        <v>61</v>
      </c>
      <c r="S1188" t="s">
        <v>132</v>
      </c>
      <c r="T1188" s="17">
        <v>0</v>
      </c>
      <c r="U1188">
        <v>0</v>
      </c>
    </row>
    <row r="1189" spans="15:21" x14ac:dyDescent="0.25">
      <c r="O1189" t="s">
        <v>19</v>
      </c>
      <c r="P1189">
        <v>1262</v>
      </c>
      <c r="Q1189">
        <v>91</v>
      </c>
      <c r="R1189">
        <v>91</v>
      </c>
      <c r="S1189" t="s">
        <v>132</v>
      </c>
      <c r="T1189" s="17">
        <v>0</v>
      </c>
      <c r="U1189">
        <v>0</v>
      </c>
    </row>
    <row r="1190" spans="15:21" x14ac:dyDescent="0.25">
      <c r="O1190" t="s">
        <v>19</v>
      </c>
      <c r="P1190">
        <v>1272</v>
      </c>
      <c r="Q1190">
        <v>0</v>
      </c>
      <c r="R1190">
        <v>0</v>
      </c>
      <c r="S1190" t="s">
        <v>132</v>
      </c>
      <c r="T1190" s="17">
        <v>5.0000000000000001E-3</v>
      </c>
      <c r="U1190">
        <v>5</v>
      </c>
    </row>
    <row r="1191" spans="15:21" x14ac:dyDescent="0.25">
      <c r="O1191" t="s">
        <v>19</v>
      </c>
      <c r="P1191">
        <v>1272</v>
      </c>
      <c r="Q1191">
        <v>4</v>
      </c>
      <c r="R1191">
        <v>0</v>
      </c>
      <c r="S1191" t="s">
        <v>132</v>
      </c>
      <c r="T1191" s="17">
        <v>5.0000000000000001E-3</v>
      </c>
      <c r="U1191">
        <v>4.8</v>
      </c>
    </row>
    <row r="1192" spans="15:21" x14ac:dyDescent="0.25">
      <c r="O1192" t="s">
        <v>19</v>
      </c>
      <c r="P1192">
        <v>1272</v>
      </c>
      <c r="Q1192">
        <v>4</v>
      </c>
      <c r="R1192">
        <v>4</v>
      </c>
      <c r="S1192" t="s">
        <v>132</v>
      </c>
      <c r="T1192" s="17">
        <v>7.4999999999999997E-3</v>
      </c>
      <c r="U1192">
        <v>3.2</v>
      </c>
    </row>
    <row r="1193" spans="15:21" x14ac:dyDescent="0.25">
      <c r="O1193" t="s">
        <v>19</v>
      </c>
      <c r="P1193">
        <v>1272</v>
      </c>
      <c r="Q1193">
        <v>8</v>
      </c>
      <c r="R1193">
        <v>0</v>
      </c>
      <c r="S1193" t="s">
        <v>132</v>
      </c>
      <c r="T1193" s="17">
        <v>2.5000000000000001E-3</v>
      </c>
      <c r="U1193">
        <v>4</v>
      </c>
    </row>
    <row r="1194" spans="15:21" x14ac:dyDescent="0.25">
      <c r="O1194" t="s">
        <v>19</v>
      </c>
      <c r="P1194">
        <v>1272</v>
      </c>
      <c r="Q1194">
        <v>8</v>
      </c>
      <c r="R1194">
        <v>4</v>
      </c>
      <c r="S1194" t="s">
        <v>132</v>
      </c>
      <c r="T1194" s="17">
        <v>5.0000000000000001E-3</v>
      </c>
      <c r="U1194">
        <v>3.4</v>
      </c>
    </row>
    <row r="1195" spans="15:21" x14ac:dyDescent="0.25">
      <c r="O1195" t="s">
        <v>19</v>
      </c>
      <c r="P1195">
        <v>1272</v>
      </c>
      <c r="Q1195">
        <v>8</v>
      </c>
      <c r="R1195">
        <v>8</v>
      </c>
      <c r="S1195" t="s">
        <v>132</v>
      </c>
      <c r="T1195" s="17">
        <v>1.2500000000000001E-2</v>
      </c>
      <c r="U1195">
        <v>2.8</v>
      </c>
    </row>
    <row r="1196" spans="15:21" x14ac:dyDescent="0.25">
      <c r="O1196" t="s">
        <v>19</v>
      </c>
      <c r="P1196">
        <v>1272</v>
      </c>
      <c r="Q1196">
        <v>15</v>
      </c>
      <c r="R1196">
        <v>0</v>
      </c>
      <c r="S1196" t="s">
        <v>132</v>
      </c>
      <c r="T1196" s="17">
        <v>5.0000000000000001E-3</v>
      </c>
      <c r="U1196">
        <v>4</v>
      </c>
    </row>
    <row r="1197" spans="15:21" x14ac:dyDescent="0.25">
      <c r="O1197" t="s">
        <v>19</v>
      </c>
      <c r="P1197">
        <v>1272</v>
      </c>
      <c r="Q1197">
        <v>15</v>
      </c>
      <c r="R1197">
        <v>4</v>
      </c>
      <c r="S1197" t="s">
        <v>132</v>
      </c>
      <c r="T1197" s="17">
        <v>1.2500000000000001E-2</v>
      </c>
      <c r="U1197">
        <v>3.2</v>
      </c>
    </row>
    <row r="1198" spans="15:21" x14ac:dyDescent="0.25">
      <c r="O1198" t="s">
        <v>19</v>
      </c>
      <c r="P1198">
        <v>1272</v>
      </c>
      <c r="Q1198">
        <v>15</v>
      </c>
      <c r="R1198">
        <v>8</v>
      </c>
      <c r="S1198" t="s">
        <v>132</v>
      </c>
      <c r="T1198" s="17">
        <v>1.7500000000000002E-2</v>
      </c>
      <c r="U1198">
        <v>2.4</v>
      </c>
    </row>
    <row r="1199" spans="15:21" x14ac:dyDescent="0.25">
      <c r="O1199" t="s">
        <v>19</v>
      </c>
      <c r="P1199">
        <v>1272</v>
      </c>
      <c r="Q1199">
        <v>15</v>
      </c>
      <c r="R1199">
        <v>15</v>
      </c>
      <c r="S1199" t="s">
        <v>132</v>
      </c>
      <c r="T1199" s="17">
        <v>2.5000000000000001E-2</v>
      </c>
      <c r="U1199">
        <v>1.6</v>
      </c>
    </row>
    <row r="1200" spans="15:21" x14ac:dyDescent="0.25">
      <c r="O1200" t="s">
        <v>19</v>
      </c>
      <c r="P1200">
        <v>1272</v>
      </c>
      <c r="Q1200">
        <v>31</v>
      </c>
      <c r="R1200">
        <v>0</v>
      </c>
      <c r="S1200" t="s">
        <v>132</v>
      </c>
      <c r="T1200" s="17">
        <v>2.5000000000000001E-3</v>
      </c>
      <c r="U1200">
        <v>3.6</v>
      </c>
    </row>
    <row r="1201" spans="15:21" x14ac:dyDescent="0.25">
      <c r="O1201" t="s">
        <v>19</v>
      </c>
      <c r="P1201">
        <v>1272</v>
      </c>
      <c r="Q1201">
        <v>31</v>
      </c>
      <c r="R1201">
        <v>4</v>
      </c>
      <c r="S1201" t="s">
        <v>132</v>
      </c>
      <c r="T1201" s="17">
        <v>5.0000000000000001E-3</v>
      </c>
      <c r="U1201">
        <v>2.8</v>
      </c>
    </row>
    <row r="1202" spans="15:21" x14ac:dyDescent="0.25">
      <c r="O1202" t="s">
        <v>19</v>
      </c>
      <c r="P1202">
        <v>1272</v>
      </c>
      <c r="Q1202">
        <v>31</v>
      </c>
      <c r="R1202">
        <v>8</v>
      </c>
      <c r="S1202" t="s">
        <v>132</v>
      </c>
      <c r="T1202" s="17">
        <v>7.4999999999999997E-3</v>
      </c>
      <c r="U1202">
        <v>2</v>
      </c>
    </row>
    <row r="1203" spans="15:21" x14ac:dyDescent="0.25">
      <c r="O1203" t="s">
        <v>19</v>
      </c>
      <c r="P1203">
        <v>1272</v>
      </c>
      <c r="Q1203">
        <v>31</v>
      </c>
      <c r="R1203">
        <v>15</v>
      </c>
      <c r="S1203" t="s">
        <v>132</v>
      </c>
      <c r="T1203" s="17">
        <v>1.2500000000000001E-2</v>
      </c>
      <c r="U1203">
        <v>1.6</v>
      </c>
    </row>
    <row r="1204" spans="15:21" x14ac:dyDescent="0.25">
      <c r="O1204" t="s">
        <v>19</v>
      </c>
      <c r="P1204">
        <v>1272</v>
      </c>
      <c r="Q1204">
        <v>31</v>
      </c>
      <c r="R1204">
        <v>31</v>
      </c>
      <c r="S1204" t="s">
        <v>132</v>
      </c>
      <c r="T1204" s="17">
        <v>3.7499999999999999E-2</v>
      </c>
      <c r="U1204">
        <v>1</v>
      </c>
    </row>
    <row r="1205" spans="15:21" x14ac:dyDescent="0.25">
      <c r="O1205" t="s">
        <v>19</v>
      </c>
      <c r="P1205">
        <v>1272</v>
      </c>
      <c r="Q1205">
        <v>46</v>
      </c>
      <c r="R1205">
        <v>0</v>
      </c>
      <c r="S1205" t="s">
        <v>132</v>
      </c>
      <c r="T1205" s="17">
        <v>2.5000000000000001E-3</v>
      </c>
      <c r="U1205">
        <v>4</v>
      </c>
    </row>
    <row r="1206" spans="15:21" x14ac:dyDescent="0.25">
      <c r="O1206" t="s">
        <v>19</v>
      </c>
      <c r="P1206">
        <v>1272</v>
      </c>
      <c r="Q1206">
        <v>46</v>
      </c>
      <c r="R1206">
        <v>4</v>
      </c>
      <c r="S1206" t="s">
        <v>132</v>
      </c>
      <c r="T1206" s="17">
        <v>2.5000000000000001E-3</v>
      </c>
      <c r="U1206">
        <v>3.2</v>
      </c>
    </row>
    <row r="1207" spans="15:21" x14ac:dyDescent="0.25">
      <c r="O1207" t="s">
        <v>19</v>
      </c>
      <c r="P1207">
        <v>1272</v>
      </c>
      <c r="Q1207">
        <v>46</v>
      </c>
      <c r="R1207">
        <v>8</v>
      </c>
      <c r="S1207" t="s">
        <v>132</v>
      </c>
      <c r="T1207" s="17">
        <v>5.0000000000000001E-3</v>
      </c>
      <c r="U1207">
        <v>2.4</v>
      </c>
    </row>
    <row r="1208" spans="15:21" x14ac:dyDescent="0.25">
      <c r="O1208" t="s">
        <v>19</v>
      </c>
      <c r="P1208">
        <v>1272</v>
      </c>
      <c r="Q1208">
        <v>46</v>
      </c>
      <c r="R1208">
        <v>15</v>
      </c>
      <c r="S1208" t="s">
        <v>132</v>
      </c>
      <c r="T1208" s="17">
        <v>5.0000000000000001E-3</v>
      </c>
      <c r="U1208">
        <v>2</v>
      </c>
    </row>
    <row r="1209" spans="15:21" x14ac:dyDescent="0.25">
      <c r="O1209" t="s">
        <v>19</v>
      </c>
      <c r="P1209">
        <v>1272</v>
      </c>
      <c r="Q1209">
        <v>46</v>
      </c>
      <c r="R1209">
        <v>31</v>
      </c>
      <c r="S1209" t="s">
        <v>132</v>
      </c>
      <c r="T1209" s="17">
        <v>7.4999999999999997E-3</v>
      </c>
      <c r="U1209">
        <v>1</v>
      </c>
    </row>
    <row r="1210" spans="15:21" x14ac:dyDescent="0.25">
      <c r="O1210" t="s">
        <v>19</v>
      </c>
      <c r="P1210">
        <v>1272</v>
      </c>
      <c r="Q1210">
        <v>46</v>
      </c>
      <c r="R1210">
        <v>46</v>
      </c>
      <c r="S1210" t="s">
        <v>132</v>
      </c>
      <c r="T1210" s="17">
        <v>1.4999999999999999E-2</v>
      </c>
      <c r="U1210">
        <v>0</v>
      </c>
    </row>
    <row r="1211" spans="15:21" x14ac:dyDescent="0.25">
      <c r="O1211" t="s">
        <v>19</v>
      </c>
      <c r="P1211">
        <v>1272</v>
      </c>
      <c r="Q1211">
        <v>61</v>
      </c>
      <c r="R1211">
        <v>0</v>
      </c>
      <c r="S1211" t="s">
        <v>132</v>
      </c>
      <c r="T1211" s="17">
        <v>2.5000000000000001E-3</v>
      </c>
      <c r="U1211">
        <v>4.4000000000000004</v>
      </c>
    </row>
    <row r="1212" spans="15:21" x14ac:dyDescent="0.25">
      <c r="O1212" t="s">
        <v>19</v>
      </c>
      <c r="P1212">
        <v>1272</v>
      </c>
      <c r="Q1212">
        <v>61</v>
      </c>
      <c r="R1212">
        <v>4</v>
      </c>
      <c r="S1212" t="s">
        <v>132</v>
      </c>
      <c r="T1212" s="17">
        <v>2.5000000000000001E-3</v>
      </c>
      <c r="U1212">
        <v>3.6</v>
      </c>
    </row>
    <row r="1213" spans="15:21" x14ac:dyDescent="0.25">
      <c r="O1213" t="s">
        <v>19</v>
      </c>
      <c r="P1213">
        <v>1272</v>
      </c>
      <c r="Q1213">
        <v>61</v>
      </c>
      <c r="R1213">
        <v>8</v>
      </c>
      <c r="S1213" t="s">
        <v>132</v>
      </c>
      <c r="T1213" s="17">
        <v>2.5000000000000001E-3</v>
      </c>
      <c r="U1213">
        <v>3.2</v>
      </c>
    </row>
    <row r="1214" spans="15:21" x14ac:dyDescent="0.25">
      <c r="O1214" t="s">
        <v>19</v>
      </c>
      <c r="P1214">
        <v>1272</v>
      </c>
      <c r="Q1214">
        <v>61</v>
      </c>
      <c r="R1214">
        <v>15</v>
      </c>
      <c r="S1214" t="s">
        <v>132</v>
      </c>
      <c r="T1214" s="17">
        <v>2.5000000000000001E-3</v>
      </c>
      <c r="U1214">
        <v>2.4</v>
      </c>
    </row>
    <row r="1215" spans="15:21" x14ac:dyDescent="0.25">
      <c r="O1215" t="s">
        <v>19</v>
      </c>
      <c r="P1215">
        <v>1272</v>
      </c>
      <c r="Q1215">
        <v>61</v>
      </c>
      <c r="R1215">
        <v>31</v>
      </c>
      <c r="S1215" t="s">
        <v>132</v>
      </c>
      <c r="T1215" s="17">
        <v>5.0000000000000001E-3</v>
      </c>
      <c r="U1215">
        <v>1.6</v>
      </c>
    </row>
    <row r="1216" spans="15:21" x14ac:dyDescent="0.25">
      <c r="O1216" t="s">
        <v>19</v>
      </c>
      <c r="P1216">
        <v>1272</v>
      </c>
      <c r="Q1216">
        <v>61</v>
      </c>
      <c r="R1216">
        <v>46</v>
      </c>
      <c r="S1216" t="s">
        <v>132</v>
      </c>
      <c r="T1216" s="17">
        <v>0.01</v>
      </c>
      <c r="U1216">
        <v>1</v>
      </c>
    </row>
    <row r="1217" spans="15:21" x14ac:dyDescent="0.25">
      <c r="O1217" t="s">
        <v>19</v>
      </c>
      <c r="P1217">
        <v>1272</v>
      </c>
      <c r="Q1217">
        <v>61</v>
      </c>
      <c r="R1217">
        <v>61</v>
      </c>
      <c r="S1217" t="s">
        <v>132</v>
      </c>
      <c r="T1217" s="17">
        <v>0.01</v>
      </c>
      <c r="U1217">
        <v>0</v>
      </c>
    </row>
    <row r="1218" spans="15:21" x14ac:dyDescent="0.25">
      <c r="O1218" t="s">
        <v>19</v>
      </c>
      <c r="P1218">
        <v>1272</v>
      </c>
      <c r="Q1218">
        <v>91</v>
      </c>
      <c r="R1218">
        <v>0</v>
      </c>
      <c r="S1218" t="s">
        <v>132</v>
      </c>
      <c r="T1218" s="17">
        <v>2.5000000000000001E-3</v>
      </c>
      <c r="U1218">
        <v>3</v>
      </c>
    </row>
    <row r="1219" spans="15:21" x14ac:dyDescent="0.25">
      <c r="O1219" t="s">
        <v>19</v>
      </c>
      <c r="P1219">
        <v>1272</v>
      </c>
      <c r="Q1219">
        <v>91</v>
      </c>
      <c r="R1219">
        <v>4</v>
      </c>
      <c r="S1219" t="s">
        <v>132</v>
      </c>
      <c r="T1219" s="17">
        <v>2.5000000000000001E-3</v>
      </c>
      <c r="U1219">
        <v>2.4</v>
      </c>
    </row>
    <row r="1220" spans="15:21" x14ac:dyDescent="0.25">
      <c r="O1220" t="s">
        <v>19</v>
      </c>
      <c r="P1220">
        <v>1272</v>
      </c>
      <c r="Q1220">
        <v>91</v>
      </c>
      <c r="R1220">
        <v>8</v>
      </c>
      <c r="S1220" t="s">
        <v>132</v>
      </c>
      <c r="T1220" s="17">
        <v>2.5000000000000001E-3</v>
      </c>
      <c r="U1220">
        <v>2</v>
      </c>
    </row>
    <row r="1221" spans="15:21" x14ac:dyDescent="0.25">
      <c r="O1221" t="s">
        <v>19</v>
      </c>
      <c r="P1221">
        <v>1272</v>
      </c>
      <c r="Q1221">
        <v>91</v>
      </c>
      <c r="R1221">
        <v>15</v>
      </c>
      <c r="S1221" t="s">
        <v>132</v>
      </c>
      <c r="T1221" s="17">
        <v>2.5000000000000001E-3</v>
      </c>
      <c r="U1221">
        <v>1.6</v>
      </c>
    </row>
    <row r="1222" spans="15:21" x14ac:dyDescent="0.25">
      <c r="O1222" t="s">
        <v>19</v>
      </c>
      <c r="P1222">
        <v>1272</v>
      </c>
      <c r="Q1222">
        <v>91</v>
      </c>
      <c r="R1222">
        <v>31</v>
      </c>
      <c r="S1222" t="s">
        <v>132</v>
      </c>
      <c r="T1222" s="17">
        <v>5.0000000000000001E-3</v>
      </c>
      <c r="U1222">
        <v>1</v>
      </c>
    </row>
    <row r="1223" spans="15:21" x14ac:dyDescent="0.25">
      <c r="O1223" t="s">
        <v>19</v>
      </c>
      <c r="P1223">
        <v>1272</v>
      </c>
      <c r="Q1223">
        <v>91</v>
      </c>
      <c r="R1223">
        <v>46</v>
      </c>
      <c r="S1223" t="s">
        <v>132</v>
      </c>
      <c r="T1223" s="17">
        <v>0</v>
      </c>
      <c r="U1223">
        <v>1</v>
      </c>
    </row>
    <row r="1224" spans="15:21" x14ac:dyDescent="0.25">
      <c r="O1224" t="s">
        <v>19</v>
      </c>
      <c r="P1224">
        <v>1272</v>
      </c>
      <c r="Q1224">
        <v>91</v>
      </c>
      <c r="R1224">
        <v>61</v>
      </c>
      <c r="S1224" t="s">
        <v>132</v>
      </c>
      <c r="T1224" s="17">
        <v>0</v>
      </c>
      <c r="U1224">
        <v>0</v>
      </c>
    </row>
    <row r="1225" spans="15:21" x14ac:dyDescent="0.25">
      <c r="O1225" t="s">
        <v>19</v>
      </c>
      <c r="P1225">
        <v>1272</v>
      </c>
      <c r="Q1225">
        <v>91</v>
      </c>
      <c r="R1225">
        <v>91</v>
      </c>
      <c r="S1225" t="s">
        <v>132</v>
      </c>
      <c r="T1225" s="17">
        <v>0</v>
      </c>
      <c r="U1225">
        <v>0</v>
      </c>
    </row>
    <row r="1226" spans="15:21" x14ac:dyDescent="0.25">
      <c r="O1226" t="s">
        <v>89</v>
      </c>
      <c r="P1226">
        <v>1282</v>
      </c>
      <c r="Q1226">
        <v>0</v>
      </c>
      <c r="R1226">
        <v>0</v>
      </c>
      <c r="S1226" t="s">
        <v>132</v>
      </c>
      <c r="T1226" s="17">
        <v>5.0000000000000001E-3</v>
      </c>
      <c r="U1226">
        <v>5</v>
      </c>
    </row>
    <row r="1227" spans="15:21" x14ac:dyDescent="0.25">
      <c r="O1227" t="s">
        <v>89</v>
      </c>
      <c r="P1227">
        <v>1282</v>
      </c>
      <c r="Q1227">
        <v>4</v>
      </c>
      <c r="R1227">
        <v>0</v>
      </c>
      <c r="S1227" t="s">
        <v>132</v>
      </c>
      <c r="T1227" s="17">
        <v>5.0000000000000001E-3</v>
      </c>
      <c r="U1227">
        <v>4.8</v>
      </c>
    </row>
    <row r="1228" spans="15:21" x14ac:dyDescent="0.25">
      <c r="O1228" t="s">
        <v>89</v>
      </c>
      <c r="P1228">
        <v>1282</v>
      </c>
      <c r="Q1228">
        <v>4</v>
      </c>
      <c r="R1228">
        <v>4</v>
      </c>
      <c r="S1228" t="s">
        <v>132</v>
      </c>
      <c r="T1228" s="17">
        <v>7.4999999999999997E-3</v>
      </c>
      <c r="U1228">
        <v>3.2</v>
      </c>
    </row>
    <row r="1229" spans="15:21" x14ac:dyDescent="0.25">
      <c r="O1229" t="s">
        <v>89</v>
      </c>
      <c r="P1229">
        <v>1282</v>
      </c>
      <c r="Q1229">
        <v>8</v>
      </c>
      <c r="R1229">
        <v>0</v>
      </c>
      <c r="S1229" t="s">
        <v>132</v>
      </c>
      <c r="T1229" s="17">
        <v>2.5000000000000001E-3</v>
      </c>
      <c r="U1229">
        <v>4</v>
      </c>
    </row>
    <row r="1230" spans="15:21" x14ac:dyDescent="0.25">
      <c r="O1230" t="s">
        <v>89</v>
      </c>
      <c r="P1230">
        <v>1282</v>
      </c>
      <c r="Q1230">
        <v>8</v>
      </c>
      <c r="R1230">
        <v>4</v>
      </c>
      <c r="S1230" t="s">
        <v>132</v>
      </c>
      <c r="T1230" s="17">
        <v>5.0000000000000001E-3</v>
      </c>
      <c r="U1230">
        <v>3.4</v>
      </c>
    </row>
    <row r="1231" spans="15:21" x14ac:dyDescent="0.25">
      <c r="O1231" t="s">
        <v>89</v>
      </c>
      <c r="P1231">
        <v>1282</v>
      </c>
      <c r="Q1231">
        <v>8</v>
      </c>
      <c r="R1231">
        <v>8</v>
      </c>
      <c r="S1231" t="s">
        <v>132</v>
      </c>
      <c r="T1231" s="17">
        <v>1.2500000000000001E-2</v>
      </c>
      <c r="U1231">
        <v>2.8</v>
      </c>
    </row>
    <row r="1232" spans="15:21" x14ac:dyDescent="0.25">
      <c r="O1232" t="s">
        <v>89</v>
      </c>
      <c r="P1232">
        <v>1282</v>
      </c>
      <c r="Q1232">
        <v>15</v>
      </c>
      <c r="R1232">
        <v>0</v>
      </c>
      <c r="S1232" t="s">
        <v>132</v>
      </c>
      <c r="T1232" s="17">
        <v>5.0000000000000001E-3</v>
      </c>
      <c r="U1232">
        <v>4</v>
      </c>
    </row>
    <row r="1233" spans="15:21" x14ac:dyDescent="0.25">
      <c r="O1233" t="s">
        <v>89</v>
      </c>
      <c r="P1233">
        <v>1282</v>
      </c>
      <c r="Q1233">
        <v>15</v>
      </c>
      <c r="R1233">
        <v>4</v>
      </c>
      <c r="S1233" t="s">
        <v>132</v>
      </c>
      <c r="T1233" s="17">
        <v>1.2500000000000001E-2</v>
      </c>
      <c r="U1233">
        <v>3.2</v>
      </c>
    </row>
    <row r="1234" spans="15:21" x14ac:dyDescent="0.25">
      <c r="O1234" t="s">
        <v>89</v>
      </c>
      <c r="P1234">
        <v>1282</v>
      </c>
      <c r="Q1234">
        <v>15</v>
      </c>
      <c r="R1234">
        <v>8</v>
      </c>
      <c r="S1234" t="s">
        <v>132</v>
      </c>
      <c r="T1234" s="17">
        <v>1.7500000000000002E-2</v>
      </c>
      <c r="U1234">
        <v>2.4</v>
      </c>
    </row>
    <row r="1235" spans="15:21" x14ac:dyDescent="0.25">
      <c r="O1235" t="s">
        <v>89</v>
      </c>
      <c r="P1235">
        <v>1282</v>
      </c>
      <c r="Q1235">
        <v>15</v>
      </c>
      <c r="R1235">
        <v>15</v>
      </c>
      <c r="S1235" t="s">
        <v>132</v>
      </c>
      <c r="T1235" s="17">
        <v>2.5000000000000001E-2</v>
      </c>
      <c r="U1235">
        <v>1.6</v>
      </c>
    </row>
    <row r="1236" spans="15:21" x14ac:dyDescent="0.25">
      <c r="O1236" t="s">
        <v>89</v>
      </c>
      <c r="P1236">
        <v>1282</v>
      </c>
      <c r="Q1236">
        <v>31</v>
      </c>
      <c r="R1236">
        <v>0</v>
      </c>
      <c r="S1236" t="s">
        <v>132</v>
      </c>
      <c r="T1236" s="17">
        <v>2.5000000000000001E-3</v>
      </c>
      <c r="U1236">
        <v>3.6</v>
      </c>
    </row>
    <row r="1237" spans="15:21" x14ac:dyDescent="0.25">
      <c r="O1237" t="s">
        <v>89</v>
      </c>
      <c r="P1237">
        <v>1282</v>
      </c>
      <c r="Q1237">
        <v>31</v>
      </c>
      <c r="R1237">
        <v>4</v>
      </c>
      <c r="S1237" t="s">
        <v>132</v>
      </c>
      <c r="T1237" s="17">
        <v>5.0000000000000001E-3</v>
      </c>
      <c r="U1237">
        <v>2.8</v>
      </c>
    </row>
    <row r="1238" spans="15:21" x14ac:dyDescent="0.25">
      <c r="O1238" t="s">
        <v>89</v>
      </c>
      <c r="P1238">
        <v>1282</v>
      </c>
      <c r="Q1238">
        <v>31</v>
      </c>
      <c r="R1238">
        <v>8</v>
      </c>
      <c r="S1238" t="s">
        <v>132</v>
      </c>
      <c r="T1238" s="17">
        <v>7.4999999999999997E-3</v>
      </c>
      <c r="U1238">
        <v>2</v>
      </c>
    </row>
    <row r="1239" spans="15:21" x14ac:dyDescent="0.25">
      <c r="O1239" t="s">
        <v>89</v>
      </c>
      <c r="P1239">
        <v>1282</v>
      </c>
      <c r="Q1239">
        <v>31</v>
      </c>
      <c r="R1239">
        <v>15</v>
      </c>
      <c r="S1239" t="s">
        <v>132</v>
      </c>
      <c r="T1239" s="17">
        <v>1.2500000000000001E-2</v>
      </c>
      <c r="U1239">
        <v>1.6</v>
      </c>
    </row>
    <row r="1240" spans="15:21" x14ac:dyDescent="0.25">
      <c r="O1240" t="s">
        <v>89</v>
      </c>
      <c r="P1240">
        <v>1282</v>
      </c>
      <c r="Q1240">
        <v>31</v>
      </c>
      <c r="R1240">
        <v>31</v>
      </c>
      <c r="S1240" t="s">
        <v>132</v>
      </c>
      <c r="T1240" s="17">
        <v>3.7499999999999999E-2</v>
      </c>
      <c r="U1240">
        <v>1</v>
      </c>
    </row>
    <row r="1241" spans="15:21" x14ac:dyDescent="0.25">
      <c r="O1241" t="s">
        <v>89</v>
      </c>
      <c r="P1241">
        <v>1282</v>
      </c>
      <c r="Q1241">
        <v>46</v>
      </c>
      <c r="R1241">
        <v>0</v>
      </c>
      <c r="S1241" t="s">
        <v>132</v>
      </c>
      <c r="T1241" s="17">
        <v>2.5000000000000001E-3</v>
      </c>
      <c r="U1241">
        <v>4</v>
      </c>
    </row>
    <row r="1242" spans="15:21" x14ac:dyDescent="0.25">
      <c r="O1242" t="s">
        <v>89</v>
      </c>
      <c r="P1242">
        <v>1282</v>
      </c>
      <c r="Q1242">
        <v>46</v>
      </c>
      <c r="R1242">
        <v>4</v>
      </c>
      <c r="S1242" t="s">
        <v>132</v>
      </c>
      <c r="T1242" s="17">
        <v>2.5000000000000001E-3</v>
      </c>
      <c r="U1242">
        <v>3.2</v>
      </c>
    </row>
    <row r="1243" spans="15:21" x14ac:dyDescent="0.25">
      <c r="O1243" t="s">
        <v>89</v>
      </c>
      <c r="P1243">
        <v>1282</v>
      </c>
      <c r="Q1243">
        <v>46</v>
      </c>
      <c r="R1243">
        <v>8</v>
      </c>
      <c r="S1243" t="s">
        <v>132</v>
      </c>
      <c r="T1243" s="17">
        <v>5.0000000000000001E-3</v>
      </c>
      <c r="U1243">
        <v>2.4</v>
      </c>
    </row>
    <row r="1244" spans="15:21" x14ac:dyDescent="0.25">
      <c r="O1244" t="s">
        <v>89</v>
      </c>
      <c r="P1244">
        <v>1282</v>
      </c>
      <c r="Q1244">
        <v>46</v>
      </c>
      <c r="R1244">
        <v>15</v>
      </c>
      <c r="S1244" t="s">
        <v>132</v>
      </c>
      <c r="T1244" s="17">
        <v>5.0000000000000001E-3</v>
      </c>
      <c r="U1244">
        <v>2</v>
      </c>
    </row>
    <row r="1245" spans="15:21" x14ac:dyDescent="0.25">
      <c r="O1245" t="s">
        <v>89</v>
      </c>
      <c r="P1245">
        <v>1282</v>
      </c>
      <c r="Q1245">
        <v>46</v>
      </c>
      <c r="R1245">
        <v>31</v>
      </c>
      <c r="S1245" t="s">
        <v>132</v>
      </c>
      <c r="T1245" s="17">
        <v>7.4999999999999997E-3</v>
      </c>
      <c r="U1245">
        <v>1</v>
      </c>
    </row>
    <row r="1246" spans="15:21" x14ac:dyDescent="0.25">
      <c r="O1246" t="s">
        <v>89</v>
      </c>
      <c r="P1246">
        <v>1282</v>
      </c>
      <c r="Q1246">
        <v>46</v>
      </c>
      <c r="R1246">
        <v>46</v>
      </c>
      <c r="S1246" t="s">
        <v>132</v>
      </c>
      <c r="T1246" s="17">
        <v>1.4999999999999999E-2</v>
      </c>
      <c r="U1246">
        <v>0</v>
      </c>
    </row>
    <row r="1247" spans="15:21" x14ac:dyDescent="0.25">
      <c r="O1247" t="s">
        <v>89</v>
      </c>
      <c r="P1247">
        <v>1282</v>
      </c>
      <c r="Q1247">
        <v>61</v>
      </c>
      <c r="R1247">
        <v>0</v>
      </c>
      <c r="S1247" t="s">
        <v>132</v>
      </c>
      <c r="T1247" s="17">
        <v>2.5000000000000001E-3</v>
      </c>
      <c r="U1247">
        <v>4.4000000000000004</v>
      </c>
    </row>
    <row r="1248" spans="15:21" x14ac:dyDescent="0.25">
      <c r="O1248" t="s">
        <v>89</v>
      </c>
      <c r="P1248">
        <v>1282</v>
      </c>
      <c r="Q1248">
        <v>61</v>
      </c>
      <c r="R1248">
        <v>4</v>
      </c>
      <c r="S1248" t="s">
        <v>132</v>
      </c>
      <c r="T1248" s="17">
        <v>2.5000000000000001E-3</v>
      </c>
      <c r="U1248">
        <v>3.6</v>
      </c>
    </row>
    <row r="1249" spans="15:21" x14ac:dyDescent="0.25">
      <c r="O1249" t="s">
        <v>89</v>
      </c>
      <c r="P1249">
        <v>1282</v>
      </c>
      <c r="Q1249">
        <v>61</v>
      </c>
      <c r="R1249">
        <v>8</v>
      </c>
      <c r="S1249" t="s">
        <v>132</v>
      </c>
      <c r="T1249" s="17">
        <v>2.5000000000000001E-3</v>
      </c>
      <c r="U1249">
        <v>3.2</v>
      </c>
    </row>
    <row r="1250" spans="15:21" x14ac:dyDescent="0.25">
      <c r="O1250" t="s">
        <v>89</v>
      </c>
      <c r="P1250">
        <v>1282</v>
      </c>
      <c r="Q1250">
        <v>61</v>
      </c>
      <c r="R1250">
        <v>15</v>
      </c>
      <c r="S1250" t="s">
        <v>132</v>
      </c>
      <c r="T1250" s="17">
        <v>2.5000000000000001E-3</v>
      </c>
      <c r="U1250">
        <v>2.4</v>
      </c>
    </row>
    <row r="1251" spans="15:21" x14ac:dyDescent="0.25">
      <c r="O1251" t="s">
        <v>89</v>
      </c>
      <c r="P1251">
        <v>1282</v>
      </c>
      <c r="Q1251">
        <v>61</v>
      </c>
      <c r="R1251">
        <v>31</v>
      </c>
      <c r="S1251" t="s">
        <v>132</v>
      </c>
      <c r="T1251" s="17">
        <v>5.0000000000000001E-3</v>
      </c>
      <c r="U1251">
        <v>1.6</v>
      </c>
    </row>
    <row r="1252" spans="15:21" x14ac:dyDescent="0.25">
      <c r="O1252" t="s">
        <v>89</v>
      </c>
      <c r="P1252">
        <v>1282</v>
      </c>
      <c r="Q1252">
        <v>61</v>
      </c>
      <c r="R1252">
        <v>46</v>
      </c>
      <c r="S1252" t="s">
        <v>132</v>
      </c>
      <c r="T1252" s="17">
        <v>0.01</v>
      </c>
      <c r="U1252">
        <v>1</v>
      </c>
    </row>
    <row r="1253" spans="15:21" x14ac:dyDescent="0.25">
      <c r="O1253" t="s">
        <v>89</v>
      </c>
      <c r="P1253">
        <v>1282</v>
      </c>
      <c r="Q1253">
        <v>61</v>
      </c>
      <c r="R1253">
        <v>61</v>
      </c>
      <c r="S1253" t="s">
        <v>132</v>
      </c>
      <c r="T1253" s="17">
        <v>0.01</v>
      </c>
      <c r="U1253">
        <v>0</v>
      </c>
    </row>
    <row r="1254" spans="15:21" x14ac:dyDescent="0.25">
      <c r="O1254" t="s">
        <v>89</v>
      </c>
      <c r="P1254">
        <v>1282</v>
      </c>
      <c r="Q1254">
        <v>91</v>
      </c>
      <c r="R1254">
        <v>0</v>
      </c>
      <c r="S1254" t="s">
        <v>132</v>
      </c>
      <c r="T1254" s="17">
        <v>2.5000000000000001E-3</v>
      </c>
      <c r="U1254">
        <v>3</v>
      </c>
    </row>
    <row r="1255" spans="15:21" x14ac:dyDescent="0.25">
      <c r="O1255" t="s">
        <v>89</v>
      </c>
      <c r="P1255">
        <v>1282</v>
      </c>
      <c r="Q1255">
        <v>91</v>
      </c>
      <c r="R1255">
        <v>4</v>
      </c>
      <c r="S1255" t="s">
        <v>132</v>
      </c>
      <c r="T1255" s="17">
        <v>2.5000000000000001E-3</v>
      </c>
      <c r="U1255">
        <v>2.4</v>
      </c>
    </row>
    <row r="1256" spans="15:21" x14ac:dyDescent="0.25">
      <c r="O1256" t="s">
        <v>89</v>
      </c>
      <c r="P1256">
        <v>1282</v>
      </c>
      <c r="Q1256">
        <v>91</v>
      </c>
      <c r="R1256">
        <v>8</v>
      </c>
      <c r="S1256" t="s">
        <v>132</v>
      </c>
      <c r="T1256" s="17">
        <v>2.5000000000000001E-3</v>
      </c>
      <c r="U1256">
        <v>2</v>
      </c>
    </row>
    <row r="1257" spans="15:21" x14ac:dyDescent="0.25">
      <c r="O1257" t="s">
        <v>89</v>
      </c>
      <c r="P1257">
        <v>1282</v>
      </c>
      <c r="Q1257">
        <v>91</v>
      </c>
      <c r="R1257">
        <v>15</v>
      </c>
      <c r="S1257" t="s">
        <v>132</v>
      </c>
      <c r="T1257" s="17">
        <v>2.5000000000000001E-3</v>
      </c>
      <c r="U1257">
        <v>1.6</v>
      </c>
    </row>
    <row r="1258" spans="15:21" x14ac:dyDescent="0.25">
      <c r="O1258" t="s">
        <v>89</v>
      </c>
      <c r="P1258">
        <v>1282</v>
      </c>
      <c r="Q1258">
        <v>91</v>
      </c>
      <c r="R1258">
        <v>31</v>
      </c>
      <c r="S1258" t="s">
        <v>132</v>
      </c>
      <c r="T1258" s="17">
        <v>5.0000000000000001E-3</v>
      </c>
      <c r="U1258">
        <v>1</v>
      </c>
    </row>
    <row r="1259" spans="15:21" x14ac:dyDescent="0.25">
      <c r="O1259" t="s">
        <v>89</v>
      </c>
      <c r="P1259">
        <v>1282</v>
      </c>
      <c r="Q1259">
        <v>91</v>
      </c>
      <c r="R1259">
        <v>46</v>
      </c>
      <c r="S1259" t="s">
        <v>132</v>
      </c>
      <c r="T1259" s="17">
        <v>0</v>
      </c>
      <c r="U1259">
        <v>1</v>
      </c>
    </row>
    <row r="1260" spans="15:21" x14ac:dyDescent="0.25">
      <c r="O1260" t="s">
        <v>89</v>
      </c>
      <c r="P1260">
        <v>1282</v>
      </c>
      <c r="Q1260">
        <v>91</v>
      </c>
      <c r="R1260">
        <v>61</v>
      </c>
      <c r="S1260" t="s">
        <v>132</v>
      </c>
      <c r="T1260" s="17">
        <v>0</v>
      </c>
      <c r="U1260">
        <v>0</v>
      </c>
    </row>
    <row r="1261" spans="15:21" x14ac:dyDescent="0.25">
      <c r="O1261" t="s">
        <v>89</v>
      </c>
      <c r="P1261">
        <v>1282</v>
      </c>
      <c r="Q1261">
        <v>91</v>
      </c>
      <c r="R1261">
        <v>91</v>
      </c>
      <c r="S1261" t="s">
        <v>132</v>
      </c>
      <c r="T1261" s="17">
        <v>0</v>
      </c>
      <c r="U1261">
        <v>0</v>
      </c>
    </row>
    <row r="1262" spans="15:21" x14ac:dyDescent="0.25">
      <c r="O1262" t="s">
        <v>89</v>
      </c>
      <c r="P1262">
        <v>1292</v>
      </c>
      <c r="Q1262">
        <v>0</v>
      </c>
      <c r="R1262">
        <v>0</v>
      </c>
      <c r="S1262" t="s">
        <v>132</v>
      </c>
      <c r="T1262" s="17">
        <v>5.0000000000000001E-3</v>
      </c>
      <c r="U1262">
        <v>5</v>
      </c>
    </row>
    <row r="1263" spans="15:21" x14ac:dyDescent="0.25">
      <c r="O1263" t="s">
        <v>89</v>
      </c>
      <c r="P1263">
        <v>1292</v>
      </c>
      <c r="Q1263">
        <v>4</v>
      </c>
      <c r="R1263">
        <v>0</v>
      </c>
      <c r="S1263" t="s">
        <v>132</v>
      </c>
      <c r="T1263" s="17">
        <v>5.0000000000000001E-3</v>
      </c>
      <c r="U1263">
        <v>4.8</v>
      </c>
    </row>
    <row r="1264" spans="15:21" x14ac:dyDescent="0.25">
      <c r="O1264" t="s">
        <v>89</v>
      </c>
      <c r="P1264">
        <v>1292</v>
      </c>
      <c r="Q1264">
        <v>4</v>
      </c>
      <c r="R1264">
        <v>4</v>
      </c>
      <c r="S1264" t="s">
        <v>132</v>
      </c>
      <c r="T1264" s="17">
        <v>7.4999999999999997E-3</v>
      </c>
      <c r="U1264">
        <v>3.2</v>
      </c>
    </row>
    <row r="1265" spans="15:21" x14ac:dyDescent="0.25">
      <c r="O1265" t="s">
        <v>89</v>
      </c>
      <c r="P1265">
        <v>1292</v>
      </c>
      <c r="Q1265">
        <v>8</v>
      </c>
      <c r="R1265">
        <v>0</v>
      </c>
      <c r="S1265" t="s">
        <v>132</v>
      </c>
      <c r="T1265" s="17">
        <v>2.5000000000000001E-3</v>
      </c>
      <c r="U1265">
        <v>4</v>
      </c>
    </row>
    <row r="1266" spans="15:21" x14ac:dyDescent="0.25">
      <c r="O1266" t="s">
        <v>89</v>
      </c>
      <c r="P1266">
        <v>1292</v>
      </c>
      <c r="Q1266">
        <v>8</v>
      </c>
      <c r="R1266">
        <v>4</v>
      </c>
      <c r="S1266" t="s">
        <v>132</v>
      </c>
      <c r="T1266" s="17">
        <v>5.0000000000000001E-3</v>
      </c>
      <c r="U1266">
        <v>3.4</v>
      </c>
    </row>
    <row r="1267" spans="15:21" x14ac:dyDescent="0.25">
      <c r="O1267" t="s">
        <v>89</v>
      </c>
      <c r="P1267">
        <v>1292</v>
      </c>
      <c r="Q1267">
        <v>8</v>
      </c>
      <c r="R1267">
        <v>8</v>
      </c>
      <c r="S1267" t="s">
        <v>132</v>
      </c>
      <c r="T1267" s="17">
        <v>1.2500000000000001E-2</v>
      </c>
      <c r="U1267">
        <v>2.8</v>
      </c>
    </row>
    <row r="1268" spans="15:21" x14ac:dyDescent="0.25">
      <c r="O1268" t="s">
        <v>89</v>
      </c>
      <c r="P1268">
        <v>1292</v>
      </c>
      <c r="Q1268">
        <v>15</v>
      </c>
      <c r="R1268">
        <v>0</v>
      </c>
      <c r="S1268" t="s">
        <v>132</v>
      </c>
      <c r="T1268" s="17">
        <v>5.0000000000000001E-3</v>
      </c>
      <c r="U1268">
        <v>4</v>
      </c>
    </row>
    <row r="1269" spans="15:21" x14ac:dyDescent="0.25">
      <c r="O1269" t="s">
        <v>89</v>
      </c>
      <c r="P1269">
        <v>1292</v>
      </c>
      <c r="Q1269">
        <v>15</v>
      </c>
      <c r="R1269">
        <v>4</v>
      </c>
      <c r="S1269" t="s">
        <v>132</v>
      </c>
      <c r="T1269" s="17">
        <v>1.2500000000000001E-2</v>
      </c>
      <c r="U1269">
        <v>3.2</v>
      </c>
    </row>
    <row r="1270" spans="15:21" x14ac:dyDescent="0.25">
      <c r="O1270" t="s">
        <v>89</v>
      </c>
      <c r="P1270">
        <v>1292</v>
      </c>
      <c r="Q1270">
        <v>15</v>
      </c>
      <c r="R1270">
        <v>8</v>
      </c>
      <c r="S1270" t="s">
        <v>132</v>
      </c>
      <c r="T1270" s="17">
        <v>1.7500000000000002E-2</v>
      </c>
      <c r="U1270">
        <v>2.4</v>
      </c>
    </row>
    <row r="1271" spans="15:21" x14ac:dyDescent="0.25">
      <c r="O1271" t="s">
        <v>89</v>
      </c>
      <c r="P1271">
        <v>1292</v>
      </c>
      <c r="Q1271">
        <v>15</v>
      </c>
      <c r="R1271">
        <v>15</v>
      </c>
      <c r="S1271" t="s">
        <v>132</v>
      </c>
      <c r="T1271" s="17">
        <v>2.5000000000000001E-2</v>
      </c>
      <c r="U1271">
        <v>1.6</v>
      </c>
    </row>
    <row r="1272" spans="15:21" x14ac:dyDescent="0.25">
      <c r="O1272" t="s">
        <v>89</v>
      </c>
      <c r="P1272">
        <v>1292</v>
      </c>
      <c r="Q1272">
        <v>31</v>
      </c>
      <c r="R1272">
        <v>0</v>
      </c>
      <c r="S1272" t="s">
        <v>132</v>
      </c>
      <c r="T1272" s="17">
        <v>2.5000000000000001E-3</v>
      </c>
      <c r="U1272">
        <v>3.6</v>
      </c>
    </row>
    <row r="1273" spans="15:21" x14ac:dyDescent="0.25">
      <c r="O1273" t="s">
        <v>89</v>
      </c>
      <c r="P1273">
        <v>1292</v>
      </c>
      <c r="Q1273">
        <v>31</v>
      </c>
      <c r="R1273">
        <v>4</v>
      </c>
      <c r="S1273" t="s">
        <v>132</v>
      </c>
      <c r="T1273" s="17">
        <v>5.0000000000000001E-3</v>
      </c>
      <c r="U1273">
        <v>2.8</v>
      </c>
    </row>
    <row r="1274" spans="15:21" x14ac:dyDescent="0.25">
      <c r="O1274" t="s">
        <v>89</v>
      </c>
      <c r="P1274">
        <v>1292</v>
      </c>
      <c r="Q1274">
        <v>31</v>
      </c>
      <c r="R1274">
        <v>8</v>
      </c>
      <c r="S1274" t="s">
        <v>132</v>
      </c>
      <c r="T1274" s="17">
        <v>7.4999999999999997E-3</v>
      </c>
      <c r="U1274">
        <v>2</v>
      </c>
    </row>
    <row r="1275" spans="15:21" x14ac:dyDescent="0.25">
      <c r="O1275" t="s">
        <v>89</v>
      </c>
      <c r="P1275">
        <v>1292</v>
      </c>
      <c r="Q1275">
        <v>31</v>
      </c>
      <c r="R1275">
        <v>15</v>
      </c>
      <c r="S1275" t="s">
        <v>132</v>
      </c>
      <c r="T1275" s="17">
        <v>1.2500000000000001E-2</v>
      </c>
      <c r="U1275">
        <v>1.6</v>
      </c>
    </row>
    <row r="1276" spans="15:21" x14ac:dyDescent="0.25">
      <c r="O1276" t="s">
        <v>89</v>
      </c>
      <c r="P1276">
        <v>1292</v>
      </c>
      <c r="Q1276">
        <v>31</v>
      </c>
      <c r="R1276">
        <v>31</v>
      </c>
      <c r="S1276" t="s">
        <v>132</v>
      </c>
      <c r="T1276" s="17">
        <v>3.7499999999999999E-2</v>
      </c>
      <c r="U1276">
        <v>1</v>
      </c>
    </row>
    <row r="1277" spans="15:21" x14ac:dyDescent="0.25">
      <c r="O1277" t="s">
        <v>89</v>
      </c>
      <c r="P1277">
        <v>1292</v>
      </c>
      <c r="Q1277">
        <v>46</v>
      </c>
      <c r="R1277">
        <v>0</v>
      </c>
      <c r="S1277" t="s">
        <v>132</v>
      </c>
      <c r="T1277" s="17">
        <v>2.5000000000000001E-3</v>
      </c>
      <c r="U1277">
        <v>4</v>
      </c>
    </row>
    <row r="1278" spans="15:21" x14ac:dyDescent="0.25">
      <c r="O1278" t="s">
        <v>89</v>
      </c>
      <c r="P1278">
        <v>1292</v>
      </c>
      <c r="Q1278">
        <v>46</v>
      </c>
      <c r="R1278">
        <v>4</v>
      </c>
      <c r="S1278" t="s">
        <v>132</v>
      </c>
      <c r="T1278" s="17">
        <v>2.5000000000000001E-3</v>
      </c>
      <c r="U1278">
        <v>3.2</v>
      </c>
    </row>
    <row r="1279" spans="15:21" x14ac:dyDescent="0.25">
      <c r="O1279" t="s">
        <v>89</v>
      </c>
      <c r="P1279">
        <v>1292</v>
      </c>
      <c r="Q1279">
        <v>46</v>
      </c>
      <c r="R1279">
        <v>8</v>
      </c>
      <c r="S1279" t="s">
        <v>132</v>
      </c>
      <c r="T1279" s="17">
        <v>5.0000000000000001E-3</v>
      </c>
      <c r="U1279">
        <v>2.4</v>
      </c>
    </row>
    <row r="1280" spans="15:21" x14ac:dyDescent="0.25">
      <c r="O1280" t="s">
        <v>89</v>
      </c>
      <c r="P1280">
        <v>1292</v>
      </c>
      <c r="Q1280">
        <v>46</v>
      </c>
      <c r="R1280">
        <v>15</v>
      </c>
      <c r="S1280" t="s">
        <v>132</v>
      </c>
      <c r="T1280" s="17">
        <v>5.0000000000000001E-3</v>
      </c>
      <c r="U1280">
        <v>2</v>
      </c>
    </row>
    <row r="1281" spans="15:21" x14ac:dyDescent="0.25">
      <c r="O1281" t="s">
        <v>89</v>
      </c>
      <c r="P1281">
        <v>1292</v>
      </c>
      <c r="Q1281">
        <v>46</v>
      </c>
      <c r="R1281">
        <v>31</v>
      </c>
      <c r="S1281" t="s">
        <v>132</v>
      </c>
      <c r="T1281" s="17">
        <v>7.4999999999999997E-3</v>
      </c>
      <c r="U1281">
        <v>1</v>
      </c>
    </row>
    <row r="1282" spans="15:21" x14ac:dyDescent="0.25">
      <c r="O1282" t="s">
        <v>89</v>
      </c>
      <c r="P1282">
        <v>1292</v>
      </c>
      <c r="Q1282">
        <v>46</v>
      </c>
      <c r="R1282">
        <v>46</v>
      </c>
      <c r="S1282" t="s">
        <v>132</v>
      </c>
      <c r="T1282" s="17">
        <v>1.4999999999999999E-2</v>
      </c>
      <c r="U1282">
        <v>0</v>
      </c>
    </row>
    <row r="1283" spans="15:21" x14ac:dyDescent="0.25">
      <c r="O1283" t="s">
        <v>89</v>
      </c>
      <c r="P1283">
        <v>1292</v>
      </c>
      <c r="Q1283">
        <v>61</v>
      </c>
      <c r="R1283">
        <v>0</v>
      </c>
      <c r="S1283" t="s">
        <v>132</v>
      </c>
      <c r="T1283" s="17">
        <v>2.5000000000000001E-3</v>
      </c>
      <c r="U1283">
        <v>4.4000000000000004</v>
      </c>
    </row>
    <row r="1284" spans="15:21" x14ac:dyDescent="0.25">
      <c r="O1284" t="s">
        <v>89</v>
      </c>
      <c r="P1284">
        <v>1292</v>
      </c>
      <c r="Q1284">
        <v>61</v>
      </c>
      <c r="R1284">
        <v>4</v>
      </c>
      <c r="S1284" t="s">
        <v>132</v>
      </c>
      <c r="T1284" s="17">
        <v>2.5000000000000001E-3</v>
      </c>
      <c r="U1284">
        <v>3.6</v>
      </c>
    </row>
    <row r="1285" spans="15:21" x14ac:dyDescent="0.25">
      <c r="O1285" t="s">
        <v>89</v>
      </c>
      <c r="P1285">
        <v>1292</v>
      </c>
      <c r="Q1285">
        <v>61</v>
      </c>
      <c r="R1285">
        <v>8</v>
      </c>
      <c r="S1285" t="s">
        <v>132</v>
      </c>
      <c r="T1285" s="17">
        <v>2.5000000000000001E-3</v>
      </c>
      <c r="U1285">
        <v>3.2</v>
      </c>
    </row>
    <row r="1286" spans="15:21" x14ac:dyDescent="0.25">
      <c r="O1286" t="s">
        <v>89</v>
      </c>
      <c r="P1286">
        <v>1292</v>
      </c>
      <c r="Q1286">
        <v>61</v>
      </c>
      <c r="R1286">
        <v>15</v>
      </c>
      <c r="S1286" t="s">
        <v>132</v>
      </c>
      <c r="T1286" s="17">
        <v>2.5000000000000001E-3</v>
      </c>
      <c r="U1286">
        <v>2.4</v>
      </c>
    </row>
    <row r="1287" spans="15:21" x14ac:dyDescent="0.25">
      <c r="O1287" t="s">
        <v>89</v>
      </c>
      <c r="P1287">
        <v>1292</v>
      </c>
      <c r="Q1287">
        <v>61</v>
      </c>
      <c r="R1287">
        <v>31</v>
      </c>
      <c r="S1287" t="s">
        <v>132</v>
      </c>
      <c r="T1287" s="17">
        <v>5.0000000000000001E-3</v>
      </c>
      <c r="U1287">
        <v>1.6</v>
      </c>
    </row>
    <row r="1288" spans="15:21" x14ac:dyDescent="0.25">
      <c r="O1288" t="s">
        <v>89</v>
      </c>
      <c r="P1288">
        <v>1292</v>
      </c>
      <c r="Q1288">
        <v>61</v>
      </c>
      <c r="R1288">
        <v>46</v>
      </c>
      <c r="S1288" t="s">
        <v>132</v>
      </c>
      <c r="T1288" s="17">
        <v>0.01</v>
      </c>
      <c r="U1288">
        <v>1</v>
      </c>
    </row>
    <row r="1289" spans="15:21" x14ac:dyDescent="0.25">
      <c r="O1289" t="s">
        <v>89</v>
      </c>
      <c r="P1289">
        <v>1292</v>
      </c>
      <c r="Q1289">
        <v>61</v>
      </c>
      <c r="R1289">
        <v>61</v>
      </c>
      <c r="S1289" t="s">
        <v>132</v>
      </c>
      <c r="T1289" s="17">
        <v>0.01</v>
      </c>
      <c r="U1289">
        <v>0</v>
      </c>
    </row>
    <row r="1290" spans="15:21" x14ac:dyDescent="0.25">
      <c r="O1290" t="s">
        <v>89</v>
      </c>
      <c r="P1290">
        <v>1292</v>
      </c>
      <c r="Q1290">
        <v>91</v>
      </c>
      <c r="R1290">
        <v>0</v>
      </c>
      <c r="S1290" t="s">
        <v>132</v>
      </c>
      <c r="T1290" s="17">
        <v>2.5000000000000001E-3</v>
      </c>
      <c r="U1290">
        <v>3</v>
      </c>
    </row>
    <row r="1291" spans="15:21" x14ac:dyDescent="0.25">
      <c r="O1291" t="s">
        <v>89</v>
      </c>
      <c r="P1291">
        <v>1292</v>
      </c>
      <c r="Q1291">
        <v>91</v>
      </c>
      <c r="R1291">
        <v>4</v>
      </c>
      <c r="S1291" t="s">
        <v>132</v>
      </c>
      <c r="T1291" s="17">
        <v>2.5000000000000001E-3</v>
      </c>
      <c r="U1291">
        <v>2.4</v>
      </c>
    </row>
    <row r="1292" spans="15:21" x14ac:dyDescent="0.25">
      <c r="O1292" t="s">
        <v>89</v>
      </c>
      <c r="P1292">
        <v>1292</v>
      </c>
      <c r="Q1292">
        <v>91</v>
      </c>
      <c r="R1292">
        <v>8</v>
      </c>
      <c r="S1292" t="s">
        <v>132</v>
      </c>
      <c r="T1292" s="17">
        <v>2.5000000000000001E-3</v>
      </c>
      <c r="U1292">
        <v>2</v>
      </c>
    </row>
    <row r="1293" spans="15:21" x14ac:dyDescent="0.25">
      <c r="O1293" t="s">
        <v>89</v>
      </c>
      <c r="P1293">
        <v>1292</v>
      </c>
      <c r="Q1293">
        <v>91</v>
      </c>
      <c r="R1293">
        <v>15</v>
      </c>
      <c r="S1293" t="s">
        <v>132</v>
      </c>
      <c r="T1293" s="17">
        <v>2.5000000000000001E-3</v>
      </c>
      <c r="U1293">
        <v>1.6</v>
      </c>
    </row>
    <row r="1294" spans="15:21" x14ac:dyDescent="0.25">
      <c r="O1294" t="s">
        <v>89</v>
      </c>
      <c r="P1294">
        <v>1292</v>
      </c>
      <c r="Q1294">
        <v>91</v>
      </c>
      <c r="R1294">
        <v>31</v>
      </c>
      <c r="S1294" t="s">
        <v>132</v>
      </c>
      <c r="T1294" s="17">
        <v>5.0000000000000001E-3</v>
      </c>
      <c r="U1294">
        <v>1</v>
      </c>
    </row>
    <row r="1295" spans="15:21" x14ac:dyDescent="0.25">
      <c r="O1295" t="s">
        <v>89</v>
      </c>
      <c r="P1295">
        <v>1292</v>
      </c>
      <c r="Q1295">
        <v>91</v>
      </c>
      <c r="R1295">
        <v>46</v>
      </c>
      <c r="S1295" t="s">
        <v>132</v>
      </c>
      <c r="T1295" s="17">
        <v>0</v>
      </c>
      <c r="U1295">
        <v>1</v>
      </c>
    </row>
    <row r="1296" spans="15:21" x14ac:dyDescent="0.25">
      <c r="O1296" t="s">
        <v>89</v>
      </c>
      <c r="P1296">
        <v>1292</v>
      </c>
      <c r="Q1296">
        <v>91</v>
      </c>
      <c r="R1296">
        <v>61</v>
      </c>
      <c r="S1296" t="s">
        <v>132</v>
      </c>
      <c r="T1296" s="17">
        <v>0</v>
      </c>
      <c r="U1296">
        <v>0</v>
      </c>
    </row>
    <row r="1297" spans="15:21" x14ac:dyDescent="0.25">
      <c r="O1297" t="s">
        <v>89</v>
      </c>
      <c r="P1297">
        <v>1292</v>
      </c>
      <c r="Q1297">
        <v>91</v>
      </c>
      <c r="R1297">
        <v>91</v>
      </c>
      <c r="S1297" t="s">
        <v>132</v>
      </c>
      <c r="T1297" s="17">
        <v>0</v>
      </c>
      <c r="U1297">
        <v>0</v>
      </c>
    </row>
    <row r="1298" spans="15:21" x14ac:dyDescent="0.25">
      <c r="O1298" t="s">
        <v>15</v>
      </c>
      <c r="P1298">
        <v>1261</v>
      </c>
      <c r="Q1298">
        <v>0</v>
      </c>
      <c r="R1298">
        <v>0</v>
      </c>
      <c r="S1298" t="s">
        <v>132</v>
      </c>
      <c r="T1298" s="17">
        <v>5.0000000000000001E-3</v>
      </c>
      <c r="U1298">
        <v>5</v>
      </c>
    </row>
    <row r="1299" spans="15:21" x14ac:dyDescent="0.25">
      <c r="O1299" t="s">
        <v>15</v>
      </c>
      <c r="P1299">
        <v>1261</v>
      </c>
      <c r="Q1299">
        <v>4</v>
      </c>
      <c r="R1299">
        <v>0</v>
      </c>
      <c r="S1299" t="s">
        <v>132</v>
      </c>
      <c r="T1299" s="17">
        <v>5.0000000000000001E-3</v>
      </c>
      <c r="U1299">
        <v>4.8</v>
      </c>
    </row>
    <row r="1300" spans="15:21" x14ac:dyDescent="0.25">
      <c r="O1300" t="s">
        <v>15</v>
      </c>
      <c r="P1300">
        <v>1261</v>
      </c>
      <c r="Q1300">
        <v>4</v>
      </c>
      <c r="R1300">
        <v>4</v>
      </c>
      <c r="S1300" t="s">
        <v>132</v>
      </c>
      <c r="T1300" s="17">
        <v>7.4999999999999997E-3</v>
      </c>
      <c r="U1300">
        <v>3.2</v>
      </c>
    </row>
    <row r="1301" spans="15:21" x14ac:dyDescent="0.25">
      <c r="O1301" t="s">
        <v>15</v>
      </c>
      <c r="P1301">
        <v>1261</v>
      </c>
      <c r="Q1301">
        <v>8</v>
      </c>
      <c r="R1301">
        <v>0</v>
      </c>
      <c r="S1301" t="s">
        <v>132</v>
      </c>
      <c r="T1301" s="17">
        <v>2.5000000000000001E-3</v>
      </c>
      <c r="U1301">
        <v>4</v>
      </c>
    </row>
    <row r="1302" spans="15:21" x14ac:dyDescent="0.25">
      <c r="O1302" t="s">
        <v>15</v>
      </c>
      <c r="P1302">
        <v>1261</v>
      </c>
      <c r="Q1302">
        <v>8</v>
      </c>
      <c r="R1302">
        <v>4</v>
      </c>
      <c r="S1302" t="s">
        <v>132</v>
      </c>
      <c r="T1302" s="17">
        <v>5.0000000000000001E-3</v>
      </c>
      <c r="U1302">
        <v>3.4</v>
      </c>
    </row>
    <row r="1303" spans="15:21" x14ac:dyDescent="0.25">
      <c r="O1303" t="s">
        <v>15</v>
      </c>
      <c r="P1303">
        <v>1261</v>
      </c>
      <c r="Q1303">
        <v>8</v>
      </c>
      <c r="R1303">
        <v>8</v>
      </c>
      <c r="S1303" t="s">
        <v>132</v>
      </c>
      <c r="T1303" s="17">
        <v>1.2500000000000001E-2</v>
      </c>
      <c r="U1303">
        <v>2.8</v>
      </c>
    </row>
    <row r="1304" spans="15:21" x14ac:dyDescent="0.25">
      <c r="O1304" t="s">
        <v>15</v>
      </c>
      <c r="P1304">
        <v>1261</v>
      </c>
      <c r="Q1304">
        <v>15</v>
      </c>
      <c r="R1304">
        <v>0</v>
      </c>
      <c r="S1304" t="s">
        <v>132</v>
      </c>
      <c r="T1304" s="17">
        <v>5.0000000000000001E-3</v>
      </c>
      <c r="U1304">
        <v>4</v>
      </c>
    </row>
    <row r="1305" spans="15:21" x14ac:dyDescent="0.25">
      <c r="O1305" t="s">
        <v>15</v>
      </c>
      <c r="P1305">
        <v>1261</v>
      </c>
      <c r="Q1305">
        <v>15</v>
      </c>
      <c r="R1305">
        <v>4</v>
      </c>
      <c r="S1305" t="s">
        <v>132</v>
      </c>
      <c r="T1305" s="17">
        <v>1.2500000000000001E-2</v>
      </c>
      <c r="U1305">
        <v>3.2</v>
      </c>
    </row>
    <row r="1306" spans="15:21" x14ac:dyDescent="0.25">
      <c r="O1306" t="s">
        <v>15</v>
      </c>
      <c r="P1306">
        <v>1261</v>
      </c>
      <c r="Q1306">
        <v>15</v>
      </c>
      <c r="R1306">
        <v>8</v>
      </c>
      <c r="S1306" t="s">
        <v>132</v>
      </c>
      <c r="T1306" s="17">
        <v>1.7500000000000002E-2</v>
      </c>
      <c r="U1306">
        <v>2.4</v>
      </c>
    </row>
    <row r="1307" spans="15:21" x14ac:dyDescent="0.25">
      <c r="O1307" t="s">
        <v>15</v>
      </c>
      <c r="P1307">
        <v>1261</v>
      </c>
      <c r="Q1307">
        <v>15</v>
      </c>
      <c r="R1307">
        <v>15</v>
      </c>
      <c r="S1307" t="s">
        <v>132</v>
      </c>
      <c r="T1307" s="17">
        <v>2.5000000000000001E-2</v>
      </c>
      <c r="U1307">
        <v>1.6</v>
      </c>
    </row>
    <row r="1308" spans="15:21" x14ac:dyDescent="0.25">
      <c r="O1308" t="s">
        <v>15</v>
      </c>
      <c r="P1308">
        <v>1261</v>
      </c>
      <c r="Q1308">
        <v>31</v>
      </c>
      <c r="R1308">
        <v>0</v>
      </c>
      <c r="S1308" t="s">
        <v>132</v>
      </c>
      <c r="T1308" s="17">
        <v>2.5000000000000001E-3</v>
      </c>
      <c r="U1308">
        <v>3.6</v>
      </c>
    </row>
    <row r="1309" spans="15:21" x14ac:dyDescent="0.25">
      <c r="O1309" t="s">
        <v>15</v>
      </c>
      <c r="P1309">
        <v>1261</v>
      </c>
      <c r="Q1309">
        <v>31</v>
      </c>
      <c r="R1309">
        <v>4</v>
      </c>
      <c r="S1309" t="s">
        <v>132</v>
      </c>
      <c r="T1309" s="17">
        <v>5.0000000000000001E-3</v>
      </c>
      <c r="U1309">
        <v>2.8</v>
      </c>
    </row>
    <row r="1310" spans="15:21" x14ac:dyDescent="0.25">
      <c r="O1310" t="s">
        <v>15</v>
      </c>
      <c r="P1310">
        <v>1261</v>
      </c>
      <c r="Q1310">
        <v>31</v>
      </c>
      <c r="R1310">
        <v>8</v>
      </c>
      <c r="S1310" t="s">
        <v>132</v>
      </c>
      <c r="T1310" s="17">
        <v>7.4999999999999997E-3</v>
      </c>
      <c r="U1310">
        <v>2</v>
      </c>
    </row>
    <row r="1311" spans="15:21" x14ac:dyDescent="0.25">
      <c r="O1311" t="s">
        <v>15</v>
      </c>
      <c r="P1311">
        <v>1261</v>
      </c>
      <c r="Q1311">
        <v>31</v>
      </c>
      <c r="R1311">
        <v>15</v>
      </c>
      <c r="S1311" t="s">
        <v>132</v>
      </c>
      <c r="T1311" s="17">
        <v>1.2500000000000001E-2</v>
      </c>
      <c r="U1311">
        <v>1.6</v>
      </c>
    </row>
    <row r="1312" spans="15:21" x14ac:dyDescent="0.25">
      <c r="O1312" t="s">
        <v>15</v>
      </c>
      <c r="P1312">
        <v>1261</v>
      </c>
      <c r="Q1312">
        <v>31</v>
      </c>
      <c r="R1312">
        <v>31</v>
      </c>
      <c r="S1312" t="s">
        <v>132</v>
      </c>
      <c r="T1312" s="17">
        <v>3.7499999999999999E-2</v>
      </c>
      <c r="U1312">
        <v>1</v>
      </c>
    </row>
    <row r="1313" spans="15:21" x14ac:dyDescent="0.25">
      <c r="O1313" t="s">
        <v>15</v>
      </c>
      <c r="P1313">
        <v>1261</v>
      </c>
      <c r="Q1313">
        <v>46</v>
      </c>
      <c r="R1313">
        <v>0</v>
      </c>
      <c r="S1313" t="s">
        <v>132</v>
      </c>
      <c r="T1313" s="17">
        <v>2.5000000000000001E-3</v>
      </c>
      <c r="U1313">
        <v>4</v>
      </c>
    </row>
    <row r="1314" spans="15:21" x14ac:dyDescent="0.25">
      <c r="O1314" t="s">
        <v>15</v>
      </c>
      <c r="P1314">
        <v>1261</v>
      </c>
      <c r="Q1314">
        <v>46</v>
      </c>
      <c r="R1314">
        <v>4</v>
      </c>
      <c r="S1314" t="s">
        <v>132</v>
      </c>
      <c r="T1314" s="17">
        <v>2.5000000000000001E-3</v>
      </c>
      <c r="U1314">
        <v>3.2</v>
      </c>
    </row>
    <row r="1315" spans="15:21" x14ac:dyDescent="0.25">
      <c r="O1315" t="s">
        <v>15</v>
      </c>
      <c r="P1315">
        <v>1261</v>
      </c>
      <c r="Q1315">
        <v>46</v>
      </c>
      <c r="R1315">
        <v>8</v>
      </c>
      <c r="S1315" t="s">
        <v>132</v>
      </c>
      <c r="T1315" s="17">
        <v>5.0000000000000001E-3</v>
      </c>
      <c r="U1315">
        <v>2.4</v>
      </c>
    </row>
    <row r="1316" spans="15:21" x14ac:dyDescent="0.25">
      <c r="O1316" t="s">
        <v>15</v>
      </c>
      <c r="P1316">
        <v>1261</v>
      </c>
      <c r="Q1316">
        <v>46</v>
      </c>
      <c r="R1316">
        <v>15</v>
      </c>
      <c r="S1316" t="s">
        <v>132</v>
      </c>
      <c r="T1316" s="17">
        <v>5.0000000000000001E-3</v>
      </c>
      <c r="U1316">
        <v>2</v>
      </c>
    </row>
    <row r="1317" spans="15:21" x14ac:dyDescent="0.25">
      <c r="O1317" t="s">
        <v>15</v>
      </c>
      <c r="P1317">
        <v>1261</v>
      </c>
      <c r="Q1317">
        <v>46</v>
      </c>
      <c r="R1317">
        <v>31</v>
      </c>
      <c r="S1317" t="s">
        <v>132</v>
      </c>
      <c r="T1317" s="17">
        <v>7.4999999999999997E-3</v>
      </c>
      <c r="U1317">
        <v>1</v>
      </c>
    </row>
    <row r="1318" spans="15:21" x14ac:dyDescent="0.25">
      <c r="O1318" t="s">
        <v>15</v>
      </c>
      <c r="P1318">
        <v>1261</v>
      </c>
      <c r="Q1318">
        <v>46</v>
      </c>
      <c r="R1318">
        <v>46</v>
      </c>
      <c r="S1318" t="s">
        <v>132</v>
      </c>
      <c r="T1318" s="17">
        <v>1.4999999999999999E-2</v>
      </c>
      <c r="U1318">
        <v>0</v>
      </c>
    </row>
    <row r="1319" spans="15:21" x14ac:dyDescent="0.25">
      <c r="O1319" t="s">
        <v>15</v>
      </c>
      <c r="P1319">
        <v>1261</v>
      </c>
      <c r="Q1319">
        <v>61</v>
      </c>
      <c r="R1319">
        <v>0</v>
      </c>
      <c r="S1319" t="s">
        <v>132</v>
      </c>
      <c r="T1319" s="17">
        <v>2.5000000000000001E-3</v>
      </c>
      <c r="U1319">
        <v>4.4000000000000004</v>
      </c>
    </row>
    <row r="1320" spans="15:21" x14ac:dyDescent="0.25">
      <c r="O1320" t="s">
        <v>15</v>
      </c>
      <c r="P1320">
        <v>1261</v>
      </c>
      <c r="Q1320">
        <v>61</v>
      </c>
      <c r="R1320">
        <v>4</v>
      </c>
      <c r="S1320" t="s">
        <v>132</v>
      </c>
      <c r="T1320" s="17">
        <v>2.5000000000000001E-3</v>
      </c>
      <c r="U1320">
        <v>3.6</v>
      </c>
    </row>
    <row r="1321" spans="15:21" x14ac:dyDescent="0.25">
      <c r="O1321" t="s">
        <v>15</v>
      </c>
      <c r="P1321">
        <v>1261</v>
      </c>
      <c r="Q1321">
        <v>61</v>
      </c>
      <c r="R1321">
        <v>8</v>
      </c>
      <c r="S1321" t="s">
        <v>132</v>
      </c>
      <c r="T1321" s="17">
        <v>2.5000000000000001E-3</v>
      </c>
      <c r="U1321">
        <v>3.2</v>
      </c>
    </row>
    <row r="1322" spans="15:21" x14ac:dyDescent="0.25">
      <c r="O1322" t="s">
        <v>15</v>
      </c>
      <c r="P1322">
        <v>1261</v>
      </c>
      <c r="Q1322">
        <v>61</v>
      </c>
      <c r="R1322">
        <v>15</v>
      </c>
      <c r="S1322" t="s">
        <v>132</v>
      </c>
      <c r="T1322" s="17">
        <v>2.5000000000000001E-3</v>
      </c>
      <c r="U1322">
        <v>2.4</v>
      </c>
    </row>
    <row r="1323" spans="15:21" x14ac:dyDescent="0.25">
      <c r="O1323" t="s">
        <v>15</v>
      </c>
      <c r="P1323">
        <v>1261</v>
      </c>
      <c r="Q1323">
        <v>61</v>
      </c>
      <c r="R1323">
        <v>31</v>
      </c>
      <c r="S1323" t="s">
        <v>132</v>
      </c>
      <c r="T1323" s="17">
        <v>5.0000000000000001E-3</v>
      </c>
      <c r="U1323">
        <v>1.6</v>
      </c>
    </row>
    <row r="1324" spans="15:21" x14ac:dyDescent="0.25">
      <c r="O1324" t="s">
        <v>15</v>
      </c>
      <c r="P1324">
        <v>1261</v>
      </c>
      <c r="Q1324">
        <v>61</v>
      </c>
      <c r="R1324">
        <v>46</v>
      </c>
      <c r="S1324" t="s">
        <v>132</v>
      </c>
      <c r="T1324" s="17">
        <v>0.01</v>
      </c>
      <c r="U1324">
        <v>1</v>
      </c>
    </row>
    <row r="1325" spans="15:21" x14ac:dyDescent="0.25">
      <c r="O1325" t="s">
        <v>15</v>
      </c>
      <c r="P1325">
        <v>1261</v>
      </c>
      <c r="Q1325">
        <v>61</v>
      </c>
      <c r="R1325">
        <v>61</v>
      </c>
      <c r="S1325" t="s">
        <v>132</v>
      </c>
      <c r="T1325" s="17">
        <v>0.01</v>
      </c>
      <c r="U1325">
        <v>0</v>
      </c>
    </row>
    <row r="1326" spans="15:21" x14ac:dyDescent="0.25">
      <c r="O1326" t="s">
        <v>15</v>
      </c>
      <c r="P1326">
        <v>1261</v>
      </c>
      <c r="Q1326">
        <v>91</v>
      </c>
      <c r="R1326">
        <v>0</v>
      </c>
      <c r="S1326" t="s">
        <v>132</v>
      </c>
      <c r="T1326" s="17">
        <v>2.5000000000000001E-3</v>
      </c>
      <c r="U1326">
        <v>3</v>
      </c>
    </row>
    <row r="1327" spans="15:21" x14ac:dyDescent="0.25">
      <c r="O1327" t="s">
        <v>15</v>
      </c>
      <c r="P1327">
        <v>1261</v>
      </c>
      <c r="Q1327">
        <v>91</v>
      </c>
      <c r="R1327">
        <v>4</v>
      </c>
      <c r="S1327" t="s">
        <v>132</v>
      </c>
      <c r="T1327" s="17">
        <v>2.5000000000000001E-3</v>
      </c>
      <c r="U1327">
        <v>2.4</v>
      </c>
    </row>
    <row r="1328" spans="15:21" x14ac:dyDescent="0.25">
      <c r="O1328" t="s">
        <v>15</v>
      </c>
      <c r="P1328">
        <v>1261</v>
      </c>
      <c r="Q1328">
        <v>91</v>
      </c>
      <c r="R1328">
        <v>8</v>
      </c>
      <c r="S1328" t="s">
        <v>132</v>
      </c>
      <c r="T1328" s="17">
        <v>2.5000000000000001E-3</v>
      </c>
      <c r="U1328">
        <v>2</v>
      </c>
    </row>
    <row r="1329" spans="15:21" x14ac:dyDescent="0.25">
      <c r="O1329" t="s">
        <v>15</v>
      </c>
      <c r="P1329">
        <v>1261</v>
      </c>
      <c r="Q1329">
        <v>91</v>
      </c>
      <c r="R1329">
        <v>15</v>
      </c>
      <c r="S1329" t="s">
        <v>132</v>
      </c>
      <c r="T1329" s="17">
        <v>2.5000000000000001E-3</v>
      </c>
      <c r="U1329">
        <v>1.6</v>
      </c>
    </row>
    <row r="1330" spans="15:21" x14ac:dyDescent="0.25">
      <c r="O1330" t="s">
        <v>15</v>
      </c>
      <c r="P1330">
        <v>1261</v>
      </c>
      <c r="Q1330">
        <v>91</v>
      </c>
      <c r="R1330">
        <v>31</v>
      </c>
      <c r="S1330" t="s">
        <v>132</v>
      </c>
      <c r="T1330" s="17">
        <v>5.0000000000000001E-3</v>
      </c>
      <c r="U1330">
        <v>1</v>
      </c>
    </row>
    <row r="1331" spans="15:21" x14ac:dyDescent="0.25">
      <c r="O1331" t="s">
        <v>15</v>
      </c>
      <c r="P1331">
        <v>1261</v>
      </c>
      <c r="Q1331">
        <v>91</v>
      </c>
      <c r="R1331">
        <v>46</v>
      </c>
      <c r="S1331" t="s">
        <v>132</v>
      </c>
      <c r="T1331" s="17">
        <v>0</v>
      </c>
      <c r="U1331">
        <v>1</v>
      </c>
    </row>
    <row r="1332" spans="15:21" x14ac:dyDescent="0.25">
      <c r="O1332" t="s">
        <v>15</v>
      </c>
      <c r="P1332">
        <v>1261</v>
      </c>
      <c r="Q1332">
        <v>91</v>
      </c>
      <c r="R1332">
        <v>61</v>
      </c>
      <c r="S1332" t="s">
        <v>132</v>
      </c>
      <c r="T1332" s="17">
        <v>0</v>
      </c>
      <c r="U1332">
        <v>0</v>
      </c>
    </row>
    <row r="1333" spans="15:21" x14ac:dyDescent="0.25">
      <c r="O1333" t="s">
        <v>15</v>
      </c>
      <c r="P1333">
        <v>1261</v>
      </c>
      <c r="Q1333">
        <v>91</v>
      </c>
      <c r="R1333">
        <v>91</v>
      </c>
      <c r="S1333" t="s">
        <v>132</v>
      </c>
      <c r="T1333" s="17">
        <v>0</v>
      </c>
      <c r="U1333">
        <v>0</v>
      </c>
    </row>
    <row r="1334" spans="15:21" x14ac:dyDescent="0.25">
      <c r="O1334" t="s">
        <v>15</v>
      </c>
      <c r="P1334">
        <v>1271</v>
      </c>
      <c r="Q1334">
        <v>0</v>
      </c>
      <c r="R1334">
        <v>0</v>
      </c>
      <c r="S1334" t="s">
        <v>132</v>
      </c>
      <c r="T1334" s="17">
        <v>5.0000000000000001E-3</v>
      </c>
      <c r="U1334">
        <v>5</v>
      </c>
    </row>
    <row r="1335" spans="15:21" x14ac:dyDescent="0.25">
      <c r="O1335" t="s">
        <v>15</v>
      </c>
      <c r="P1335">
        <v>1271</v>
      </c>
      <c r="Q1335">
        <v>4</v>
      </c>
      <c r="R1335">
        <v>0</v>
      </c>
      <c r="S1335" t="s">
        <v>132</v>
      </c>
      <c r="T1335" s="17">
        <v>5.0000000000000001E-3</v>
      </c>
      <c r="U1335">
        <v>4.8</v>
      </c>
    </row>
    <row r="1336" spans="15:21" x14ac:dyDescent="0.25">
      <c r="O1336" t="s">
        <v>15</v>
      </c>
      <c r="P1336">
        <v>1271</v>
      </c>
      <c r="Q1336">
        <v>4</v>
      </c>
      <c r="R1336">
        <v>4</v>
      </c>
      <c r="S1336" t="s">
        <v>132</v>
      </c>
      <c r="T1336" s="17">
        <v>7.4999999999999997E-3</v>
      </c>
      <c r="U1336">
        <v>3.2</v>
      </c>
    </row>
    <row r="1337" spans="15:21" x14ac:dyDescent="0.25">
      <c r="O1337" t="s">
        <v>15</v>
      </c>
      <c r="P1337">
        <v>1271</v>
      </c>
      <c r="Q1337">
        <v>8</v>
      </c>
      <c r="R1337">
        <v>0</v>
      </c>
      <c r="S1337" t="s">
        <v>132</v>
      </c>
      <c r="T1337" s="17">
        <v>2.5000000000000001E-3</v>
      </c>
      <c r="U1337">
        <v>4</v>
      </c>
    </row>
    <row r="1338" spans="15:21" x14ac:dyDescent="0.25">
      <c r="O1338" t="s">
        <v>15</v>
      </c>
      <c r="P1338">
        <v>1271</v>
      </c>
      <c r="Q1338">
        <v>8</v>
      </c>
      <c r="R1338">
        <v>4</v>
      </c>
      <c r="S1338" t="s">
        <v>132</v>
      </c>
      <c r="T1338" s="17">
        <v>5.0000000000000001E-3</v>
      </c>
      <c r="U1338">
        <v>3.4</v>
      </c>
    </row>
    <row r="1339" spans="15:21" x14ac:dyDescent="0.25">
      <c r="O1339" t="s">
        <v>15</v>
      </c>
      <c r="P1339">
        <v>1271</v>
      </c>
      <c r="Q1339">
        <v>8</v>
      </c>
      <c r="R1339">
        <v>8</v>
      </c>
      <c r="S1339" t="s">
        <v>132</v>
      </c>
      <c r="T1339" s="17">
        <v>1.2500000000000001E-2</v>
      </c>
      <c r="U1339">
        <v>2.8</v>
      </c>
    </row>
    <row r="1340" spans="15:21" x14ac:dyDescent="0.25">
      <c r="O1340" t="s">
        <v>15</v>
      </c>
      <c r="P1340">
        <v>1271</v>
      </c>
      <c r="Q1340">
        <v>15</v>
      </c>
      <c r="R1340">
        <v>0</v>
      </c>
      <c r="S1340" t="s">
        <v>132</v>
      </c>
      <c r="T1340" s="17">
        <v>5.0000000000000001E-3</v>
      </c>
      <c r="U1340">
        <v>4</v>
      </c>
    </row>
    <row r="1341" spans="15:21" x14ac:dyDescent="0.25">
      <c r="O1341" t="s">
        <v>15</v>
      </c>
      <c r="P1341">
        <v>1271</v>
      </c>
      <c r="Q1341">
        <v>15</v>
      </c>
      <c r="R1341">
        <v>4</v>
      </c>
      <c r="S1341" t="s">
        <v>132</v>
      </c>
      <c r="T1341" s="17">
        <v>1.2500000000000001E-2</v>
      </c>
      <c r="U1341">
        <v>3.2</v>
      </c>
    </row>
    <row r="1342" spans="15:21" x14ac:dyDescent="0.25">
      <c r="O1342" t="s">
        <v>15</v>
      </c>
      <c r="P1342">
        <v>1271</v>
      </c>
      <c r="Q1342">
        <v>15</v>
      </c>
      <c r="R1342">
        <v>8</v>
      </c>
      <c r="S1342" t="s">
        <v>132</v>
      </c>
      <c r="T1342" s="17">
        <v>1.7500000000000002E-2</v>
      </c>
      <c r="U1342">
        <v>2.4</v>
      </c>
    </row>
    <row r="1343" spans="15:21" x14ac:dyDescent="0.25">
      <c r="O1343" t="s">
        <v>15</v>
      </c>
      <c r="P1343">
        <v>1271</v>
      </c>
      <c r="Q1343">
        <v>15</v>
      </c>
      <c r="R1343">
        <v>15</v>
      </c>
      <c r="S1343" t="s">
        <v>132</v>
      </c>
      <c r="T1343" s="17">
        <v>2.5000000000000001E-2</v>
      </c>
      <c r="U1343">
        <v>1.6</v>
      </c>
    </row>
    <row r="1344" spans="15:21" x14ac:dyDescent="0.25">
      <c r="O1344" t="s">
        <v>15</v>
      </c>
      <c r="P1344">
        <v>1271</v>
      </c>
      <c r="Q1344">
        <v>31</v>
      </c>
      <c r="R1344">
        <v>0</v>
      </c>
      <c r="S1344" t="s">
        <v>132</v>
      </c>
      <c r="T1344" s="17">
        <v>2.5000000000000001E-3</v>
      </c>
      <c r="U1344">
        <v>3.6</v>
      </c>
    </row>
    <row r="1345" spans="15:21" x14ac:dyDescent="0.25">
      <c r="O1345" t="s">
        <v>15</v>
      </c>
      <c r="P1345">
        <v>1271</v>
      </c>
      <c r="Q1345">
        <v>31</v>
      </c>
      <c r="R1345">
        <v>4</v>
      </c>
      <c r="S1345" t="s">
        <v>132</v>
      </c>
      <c r="T1345" s="17">
        <v>5.0000000000000001E-3</v>
      </c>
      <c r="U1345">
        <v>2.8</v>
      </c>
    </row>
    <row r="1346" spans="15:21" x14ac:dyDescent="0.25">
      <c r="O1346" t="s">
        <v>15</v>
      </c>
      <c r="P1346">
        <v>1271</v>
      </c>
      <c r="Q1346">
        <v>31</v>
      </c>
      <c r="R1346">
        <v>8</v>
      </c>
      <c r="S1346" t="s">
        <v>132</v>
      </c>
      <c r="T1346" s="17">
        <v>7.4999999999999997E-3</v>
      </c>
      <c r="U1346">
        <v>2</v>
      </c>
    </row>
    <row r="1347" spans="15:21" x14ac:dyDescent="0.25">
      <c r="O1347" t="s">
        <v>15</v>
      </c>
      <c r="P1347">
        <v>1271</v>
      </c>
      <c r="Q1347">
        <v>31</v>
      </c>
      <c r="R1347">
        <v>15</v>
      </c>
      <c r="S1347" t="s">
        <v>132</v>
      </c>
      <c r="T1347" s="17">
        <v>1.2500000000000001E-2</v>
      </c>
      <c r="U1347">
        <v>1.6</v>
      </c>
    </row>
    <row r="1348" spans="15:21" x14ac:dyDescent="0.25">
      <c r="O1348" t="s">
        <v>15</v>
      </c>
      <c r="P1348">
        <v>1271</v>
      </c>
      <c r="Q1348">
        <v>31</v>
      </c>
      <c r="R1348">
        <v>31</v>
      </c>
      <c r="S1348" t="s">
        <v>132</v>
      </c>
      <c r="T1348" s="17">
        <v>3.7499999999999999E-2</v>
      </c>
      <c r="U1348">
        <v>1</v>
      </c>
    </row>
    <row r="1349" spans="15:21" x14ac:dyDescent="0.25">
      <c r="O1349" t="s">
        <v>15</v>
      </c>
      <c r="P1349">
        <v>1271</v>
      </c>
      <c r="Q1349">
        <v>46</v>
      </c>
      <c r="R1349">
        <v>0</v>
      </c>
      <c r="S1349" t="s">
        <v>132</v>
      </c>
      <c r="T1349" s="17">
        <v>2.5000000000000001E-3</v>
      </c>
      <c r="U1349">
        <v>4</v>
      </c>
    </row>
    <row r="1350" spans="15:21" x14ac:dyDescent="0.25">
      <c r="O1350" t="s">
        <v>15</v>
      </c>
      <c r="P1350">
        <v>1271</v>
      </c>
      <c r="Q1350">
        <v>46</v>
      </c>
      <c r="R1350">
        <v>4</v>
      </c>
      <c r="S1350" t="s">
        <v>132</v>
      </c>
      <c r="T1350" s="17">
        <v>2.5000000000000001E-3</v>
      </c>
      <c r="U1350">
        <v>3.2</v>
      </c>
    </row>
    <row r="1351" spans="15:21" x14ac:dyDescent="0.25">
      <c r="O1351" t="s">
        <v>15</v>
      </c>
      <c r="P1351">
        <v>1271</v>
      </c>
      <c r="Q1351">
        <v>46</v>
      </c>
      <c r="R1351">
        <v>8</v>
      </c>
      <c r="S1351" t="s">
        <v>132</v>
      </c>
      <c r="T1351" s="17">
        <v>5.0000000000000001E-3</v>
      </c>
      <c r="U1351">
        <v>2.4</v>
      </c>
    </row>
    <row r="1352" spans="15:21" x14ac:dyDescent="0.25">
      <c r="O1352" t="s">
        <v>15</v>
      </c>
      <c r="P1352">
        <v>1271</v>
      </c>
      <c r="Q1352">
        <v>46</v>
      </c>
      <c r="R1352">
        <v>15</v>
      </c>
      <c r="S1352" t="s">
        <v>132</v>
      </c>
      <c r="T1352" s="17">
        <v>5.0000000000000001E-3</v>
      </c>
      <c r="U1352">
        <v>2</v>
      </c>
    </row>
    <row r="1353" spans="15:21" x14ac:dyDescent="0.25">
      <c r="O1353" t="s">
        <v>15</v>
      </c>
      <c r="P1353">
        <v>1271</v>
      </c>
      <c r="Q1353">
        <v>46</v>
      </c>
      <c r="R1353">
        <v>31</v>
      </c>
      <c r="S1353" t="s">
        <v>132</v>
      </c>
      <c r="T1353" s="17">
        <v>7.4999999999999997E-3</v>
      </c>
      <c r="U1353">
        <v>1</v>
      </c>
    </row>
    <row r="1354" spans="15:21" x14ac:dyDescent="0.25">
      <c r="O1354" t="s">
        <v>15</v>
      </c>
      <c r="P1354">
        <v>1271</v>
      </c>
      <c r="Q1354">
        <v>46</v>
      </c>
      <c r="R1354">
        <v>46</v>
      </c>
      <c r="S1354" t="s">
        <v>132</v>
      </c>
      <c r="T1354" s="17">
        <v>1.4999999999999999E-2</v>
      </c>
      <c r="U1354">
        <v>0</v>
      </c>
    </row>
    <row r="1355" spans="15:21" x14ac:dyDescent="0.25">
      <c r="O1355" t="s">
        <v>15</v>
      </c>
      <c r="P1355">
        <v>1271</v>
      </c>
      <c r="Q1355">
        <v>61</v>
      </c>
      <c r="R1355">
        <v>0</v>
      </c>
      <c r="S1355" t="s">
        <v>132</v>
      </c>
      <c r="T1355" s="17">
        <v>2.5000000000000001E-3</v>
      </c>
      <c r="U1355">
        <v>4.4000000000000004</v>
      </c>
    </row>
    <row r="1356" spans="15:21" x14ac:dyDescent="0.25">
      <c r="O1356" t="s">
        <v>15</v>
      </c>
      <c r="P1356">
        <v>1271</v>
      </c>
      <c r="Q1356">
        <v>61</v>
      </c>
      <c r="R1356">
        <v>4</v>
      </c>
      <c r="S1356" t="s">
        <v>132</v>
      </c>
      <c r="T1356" s="17">
        <v>2.5000000000000001E-3</v>
      </c>
      <c r="U1356">
        <v>3.6</v>
      </c>
    </row>
    <row r="1357" spans="15:21" x14ac:dyDescent="0.25">
      <c r="O1357" t="s">
        <v>15</v>
      </c>
      <c r="P1357">
        <v>1271</v>
      </c>
      <c r="Q1357">
        <v>61</v>
      </c>
      <c r="R1357">
        <v>8</v>
      </c>
      <c r="S1357" t="s">
        <v>132</v>
      </c>
      <c r="T1357" s="17">
        <v>2.5000000000000001E-3</v>
      </c>
      <c r="U1357">
        <v>3.2</v>
      </c>
    </row>
    <row r="1358" spans="15:21" x14ac:dyDescent="0.25">
      <c r="O1358" t="s">
        <v>15</v>
      </c>
      <c r="P1358">
        <v>1271</v>
      </c>
      <c r="Q1358">
        <v>61</v>
      </c>
      <c r="R1358">
        <v>15</v>
      </c>
      <c r="S1358" t="s">
        <v>132</v>
      </c>
      <c r="T1358" s="17">
        <v>2.5000000000000001E-3</v>
      </c>
      <c r="U1358">
        <v>2.4</v>
      </c>
    </row>
    <row r="1359" spans="15:21" x14ac:dyDescent="0.25">
      <c r="O1359" t="s">
        <v>15</v>
      </c>
      <c r="P1359">
        <v>1271</v>
      </c>
      <c r="Q1359">
        <v>61</v>
      </c>
      <c r="R1359">
        <v>31</v>
      </c>
      <c r="S1359" t="s">
        <v>132</v>
      </c>
      <c r="T1359" s="17">
        <v>5.0000000000000001E-3</v>
      </c>
      <c r="U1359">
        <v>1.6</v>
      </c>
    </row>
    <row r="1360" spans="15:21" x14ac:dyDescent="0.25">
      <c r="O1360" t="s">
        <v>15</v>
      </c>
      <c r="P1360">
        <v>1271</v>
      </c>
      <c r="Q1360">
        <v>61</v>
      </c>
      <c r="R1360">
        <v>46</v>
      </c>
      <c r="S1360" t="s">
        <v>132</v>
      </c>
      <c r="T1360" s="17">
        <v>0.01</v>
      </c>
      <c r="U1360">
        <v>1</v>
      </c>
    </row>
    <row r="1361" spans="15:21" x14ac:dyDescent="0.25">
      <c r="O1361" t="s">
        <v>15</v>
      </c>
      <c r="P1361">
        <v>1271</v>
      </c>
      <c r="Q1361">
        <v>61</v>
      </c>
      <c r="R1361">
        <v>61</v>
      </c>
      <c r="S1361" t="s">
        <v>132</v>
      </c>
      <c r="T1361" s="17">
        <v>0.01</v>
      </c>
      <c r="U1361">
        <v>0</v>
      </c>
    </row>
    <row r="1362" spans="15:21" x14ac:dyDescent="0.25">
      <c r="O1362" t="s">
        <v>15</v>
      </c>
      <c r="P1362">
        <v>1271</v>
      </c>
      <c r="Q1362">
        <v>91</v>
      </c>
      <c r="R1362">
        <v>0</v>
      </c>
      <c r="S1362" t="s">
        <v>132</v>
      </c>
      <c r="T1362" s="17">
        <v>2.5000000000000001E-3</v>
      </c>
      <c r="U1362">
        <v>3</v>
      </c>
    </row>
    <row r="1363" spans="15:21" x14ac:dyDescent="0.25">
      <c r="O1363" t="s">
        <v>15</v>
      </c>
      <c r="P1363">
        <v>1271</v>
      </c>
      <c r="Q1363">
        <v>91</v>
      </c>
      <c r="R1363">
        <v>4</v>
      </c>
      <c r="S1363" t="s">
        <v>132</v>
      </c>
      <c r="T1363" s="17">
        <v>2.5000000000000001E-3</v>
      </c>
      <c r="U1363">
        <v>2.4</v>
      </c>
    </row>
    <row r="1364" spans="15:21" x14ac:dyDescent="0.25">
      <c r="O1364" t="s">
        <v>15</v>
      </c>
      <c r="P1364">
        <v>1271</v>
      </c>
      <c r="Q1364">
        <v>91</v>
      </c>
      <c r="R1364">
        <v>8</v>
      </c>
      <c r="S1364" t="s">
        <v>132</v>
      </c>
      <c r="T1364" s="17">
        <v>2.5000000000000001E-3</v>
      </c>
      <c r="U1364">
        <v>2</v>
      </c>
    </row>
    <row r="1365" spans="15:21" x14ac:dyDescent="0.25">
      <c r="O1365" t="s">
        <v>15</v>
      </c>
      <c r="P1365">
        <v>1271</v>
      </c>
      <c r="Q1365">
        <v>91</v>
      </c>
      <c r="R1365">
        <v>15</v>
      </c>
      <c r="S1365" t="s">
        <v>132</v>
      </c>
      <c r="T1365" s="17">
        <v>2.5000000000000001E-3</v>
      </c>
      <c r="U1365">
        <v>1.6</v>
      </c>
    </row>
    <row r="1366" spans="15:21" x14ac:dyDescent="0.25">
      <c r="O1366" t="s">
        <v>15</v>
      </c>
      <c r="P1366">
        <v>1271</v>
      </c>
      <c r="Q1366">
        <v>91</v>
      </c>
      <c r="R1366">
        <v>31</v>
      </c>
      <c r="S1366" t="s">
        <v>132</v>
      </c>
      <c r="T1366" s="17">
        <v>5.0000000000000001E-3</v>
      </c>
      <c r="U1366">
        <v>1</v>
      </c>
    </row>
    <row r="1367" spans="15:21" x14ac:dyDescent="0.25">
      <c r="O1367" t="s">
        <v>15</v>
      </c>
      <c r="P1367">
        <v>1271</v>
      </c>
      <c r="Q1367">
        <v>91</v>
      </c>
      <c r="R1367">
        <v>46</v>
      </c>
      <c r="S1367" t="s">
        <v>132</v>
      </c>
      <c r="T1367" s="17">
        <v>0</v>
      </c>
      <c r="U1367">
        <v>1</v>
      </c>
    </row>
    <row r="1368" spans="15:21" x14ac:dyDescent="0.25">
      <c r="O1368" t="s">
        <v>15</v>
      </c>
      <c r="P1368">
        <v>1271</v>
      </c>
      <c r="Q1368">
        <v>91</v>
      </c>
      <c r="R1368">
        <v>61</v>
      </c>
      <c r="S1368" t="s">
        <v>132</v>
      </c>
      <c r="T1368" s="17">
        <v>0</v>
      </c>
      <c r="U1368">
        <v>0</v>
      </c>
    </row>
    <row r="1369" spans="15:21" x14ac:dyDescent="0.25">
      <c r="O1369" t="s">
        <v>15</v>
      </c>
      <c r="P1369">
        <v>1271</v>
      </c>
      <c r="Q1369">
        <v>91</v>
      </c>
      <c r="R1369">
        <v>91</v>
      </c>
      <c r="S1369" t="s">
        <v>132</v>
      </c>
      <c r="T1369" s="17">
        <v>0</v>
      </c>
      <c r="U1369">
        <v>0</v>
      </c>
    </row>
    <row r="1370" spans="15:21" x14ac:dyDescent="0.25">
      <c r="O1370" t="s">
        <v>15</v>
      </c>
      <c r="P1370">
        <v>1281</v>
      </c>
      <c r="Q1370">
        <v>0</v>
      </c>
      <c r="R1370">
        <v>0</v>
      </c>
      <c r="S1370" t="s">
        <v>132</v>
      </c>
      <c r="T1370" s="17">
        <v>5.0000000000000001E-3</v>
      </c>
      <c r="U1370">
        <v>5</v>
      </c>
    </row>
    <row r="1371" spans="15:21" x14ac:dyDescent="0.25">
      <c r="O1371" t="s">
        <v>15</v>
      </c>
      <c r="P1371">
        <v>1281</v>
      </c>
      <c r="Q1371">
        <v>4</v>
      </c>
      <c r="R1371">
        <v>0</v>
      </c>
      <c r="S1371" t="s">
        <v>132</v>
      </c>
      <c r="T1371" s="17">
        <v>5.0000000000000001E-3</v>
      </c>
      <c r="U1371">
        <v>4.8</v>
      </c>
    </row>
    <row r="1372" spans="15:21" x14ac:dyDescent="0.25">
      <c r="O1372" t="s">
        <v>15</v>
      </c>
      <c r="P1372">
        <v>1281</v>
      </c>
      <c r="Q1372">
        <v>4</v>
      </c>
      <c r="R1372">
        <v>4</v>
      </c>
      <c r="S1372" t="s">
        <v>132</v>
      </c>
      <c r="T1372" s="17">
        <v>7.4999999999999997E-3</v>
      </c>
      <c r="U1372">
        <v>3.2</v>
      </c>
    </row>
    <row r="1373" spans="15:21" x14ac:dyDescent="0.25">
      <c r="O1373" t="s">
        <v>15</v>
      </c>
      <c r="P1373">
        <v>1281</v>
      </c>
      <c r="Q1373">
        <v>8</v>
      </c>
      <c r="R1373">
        <v>0</v>
      </c>
      <c r="S1373" t="s">
        <v>132</v>
      </c>
      <c r="T1373" s="17">
        <v>2.5000000000000001E-3</v>
      </c>
      <c r="U1373">
        <v>4</v>
      </c>
    </row>
    <row r="1374" spans="15:21" x14ac:dyDescent="0.25">
      <c r="O1374" t="s">
        <v>15</v>
      </c>
      <c r="P1374">
        <v>1281</v>
      </c>
      <c r="Q1374">
        <v>8</v>
      </c>
      <c r="R1374">
        <v>4</v>
      </c>
      <c r="S1374" t="s">
        <v>132</v>
      </c>
      <c r="T1374" s="17">
        <v>5.0000000000000001E-3</v>
      </c>
      <c r="U1374">
        <v>3.4</v>
      </c>
    </row>
    <row r="1375" spans="15:21" x14ac:dyDescent="0.25">
      <c r="O1375" t="s">
        <v>15</v>
      </c>
      <c r="P1375">
        <v>1281</v>
      </c>
      <c r="Q1375">
        <v>8</v>
      </c>
      <c r="R1375">
        <v>8</v>
      </c>
      <c r="S1375" t="s">
        <v>132</v>
      </c>
      <c r="T1375" s="17">
        <v>1.2500000000000001E-2</v>
      </c>
      <c r="U1375">
        <v>2.8</v>
      </c>
    </row>
    <row r="1376" spans="15:21" x14ac:dyDescent="0.25">
      <c r="O1376" t="s">
        <v>15</v>
      </c>
      <c r="P1376">
        <v>1281</v>
      </c>
      <c r="Q1376">
        <v>15</v>
      </c>
      <c r="R1376">
        <v>0</v>
      </c>
      <c r="S1376" t="s">
        <v>132</v>
      </c>
      <c r="T1376" s="17">
        <v>5.0000000000000001E-3</v>
      </c>
      <c r="U1376">
        <v>4</v>
      </c>
    </row>
    <row r="1377" spans="15:21" x14ac:dyDescent="0.25">
      <c r="O1377" t="s">
        <v>15</v>
      </c>
      <c r="P1377">
        <v>1281</v>
      </c>
      <c r="Q1377">
        <v>15</v>
      </c>
      <c r="R1377">
        <v>4</v>
      </c>
      <c r="S1377" t="s">
        <v>132</v>
      </c>
      <c r="T1377" s="17">
        <v>1.2500000000000001E-2</v>
      </c>
      <c r="U1377">
        <v>3.2</v>
      </c>
    </row>
    <row r="1378" spans="15:21" x14ac:dyDescent="0.25">
      <c r="O1378" t="s">
        <v>15</v>
      </c>
      <c r="P1378">
        <v>1281</v>
      </c>
      <c r="Q1378">
        <v>15</v>
      </c>
      <c r="R1378">
        <v>8</v>
      </c>
      <c r="S1378" t="s">
        <v>132</v>
      </c>
      <c r="T1378" s="17">
        <v>1.7500000000000002E-2</v>
      </c>
      <c r="U1378">
        <v>2.4</v>
      </c>
    </row>
    <row r="1379" spans="15:21" x14ac:dyDescent="0.25">
      <c r="O1379" t="s">
        <v>15</v>
      </c>
      <c r="P1379">
        <v>1281</v>
      </c>
      <c r="Q1379">
        <v>15</v>
      </c>
      <c r="R1379">
        <v>15</v>
      </c>
      <c r="S1379" t="s">
        <v>132</v>
      </c>
      <c r="T1379" s="17">
        <v>2.5000000000000001E-2</v>
      </c>
      <c r="U1379">
        <v>1.6</v>
      </c>
    </row>
    <row r="1380" spans="15:21" x14ac:dyDescent="0.25">
      <c r="O1380" t="s">
        <v>15</v>
      </c>
      <c r="P1380">
        <v>1281</v>
      </c>
      <c r="Q1380">
        <v>31</v>
      </c>
      <c r="R1380">
        <v>0</v>
      </c>
      <c r="S1380" t="s">
        <v>132</v>
      </c>
      <c r="T1380" s="17">
        <v>2.5000000000000001E-3</v>
      </c>
      <c r="U1380">
        <v>3.6</v>
      </c>
    </row>
    <row r="1381" spans="15:21" x14ac:dyDescent="0.25">
      <c r="O1381" t="s">
        <v>15</v>
      </c>
      <c r="P1381">
        <v>1281</v>
      </c>
      <c r="Q1381">
        <v>31</v>
      </c>
      <c r="R1381">
        <v>4</v>
      </c>
      <c r="S1381" t="s">
        <v>132</v>
      </c>
      <c r="T1381" s="17">
        <v>5.0000000000000001E-3</v>
      </c>
      <c r="U1381">
        <v>2.8</v>
      </c>
    </row>
    <row r="1382" spans="15:21" x14ac:dyDescent="0.25">
      <c r="O1382" t="s">
        <v>15</v>
      </c>
      <c r="P1382">
        <v>1281</v>
      </c>
      <c r="Q1382">
        <v>31</v>
      </c>
      <c r="R1382">
        <v>8</v>
      </c>
      <c r="S1382" t="s">
        <v>132</v>
      </c>
      <c r="T1382" s="17">
        <v>7.4999999999999997E-3</v>
      </c>
      <c r="U1382">
        <v>2</v>
      </c>
    </row>
    <row r="1383" spans="15:21" x14ac:dyDescent="0.25">
      <c r="O1383" t="s">
        <v>15</v>
      </c>
      <c r="P1383">
        <v>1281</v>
      </c>
      <c r="Q1383">
        <v>31</v>
      </c>
      <c r="R1383">
        <v>15</v>
      </c>
      <c r="S1383" t="s">
        <v>132</v>
      </c>
      <c r="T1383" s="17">
        <v>1.2500000000000001E-2</v>
      </c>
      <c r="U1383">
        <v>1.6</v>
      </c>
    </row>
    <row r="1384" spans="15:21" x14ac:dyDescent="0.25">
      <c r="O1384" t="s">
        <v>15</v>
      </c>
      <c r="P1384">
        <v>1281</v>
      </c>
      <c r="Q1384">
        <v>31</v>
      </c>
      <c r="R1384">
        <v>31</v>
      </c>
      <c r="S1384" t="s">
        <v>132</v>
      </c>
      <c r="T1384" s="17">
        <v>3.7499999999999999E-2</v>
      </c>
      <c r="U1384">
        <v>1</v>
      </c>
    </row>
    <row r="1385" spans="15:21" x14ac:dyDescent="0.25">
      <c r="O1385" t="s">
        <v>15</v>
      </c>
      <c r="P1385">
        <v>1281</v>
      </c>
      <c r="Q1385">
        <v>46</v>
      </c>
      <c r="R1385">
        <v>0</v>
      </c>
      <c r="S1385" t="s">
        <v>132</v>
      </c>
      <c r="T1385" s="17">
        <v>2.5000000000000001E-3</v>
      </c>
      <c r="U1385">
        <v>4</v>
      </c>
    </row>
    <row r="1386" spans="15:21" x14ac:dyDescent="0.25">
      <c r="O1386" t="s">
        <v>15</v>
      </c>
      <c r="P1386">
        <v>1281</v>
      </c>
      <c r="Q1386">
        <v>46</v>
      </c>
      <c r="R1386">
        <v>4</v>
      </c>
      <c r="S1386" t="s">
        <v>132</v>
      </c>
      <c r="T1386" s="17">
        <v>2.5000000000000001E-3</v>
      </c>
      <c r="U1386">
        <v>3.2</v>
      </c>
    </row>
    <row r="1387" spans="15:21" x14ac:dyDescent="0.25">
      <c r="O1387" t="s">
        <v>15</v>
      </c>
      <c r="P1387">
        <v>1281</v>
      </c>
      <c r="Q1387">
        <v>46</v>
      </c>
      <c r="R1387">
        <v>8</v>
      </c>
      <c r="S1387" t="s">
        <v>132</v>
      </c>
      <c r="T1387" s="17">
        <v>5.0000000000000001E-3</v>
      </c>
      <c r="U1387">
        <v>2.4</v>
      </c>
    </row>
    <row r="1388" spans="15:21" x14ac:dyDescent="0.25">
      <c r="O1388" t="s">
        <v>15</v>
      </c>
      <c r="P1388">
        <v>1281</v>
      </c>
      <c r="Q1388">
        <v>46</v>
      </c>
      <c r="R1388">
        <v>15</v>
      </c>
      <c r="S1388" t="s">
        <v>132</v>
      </c>
      <c r="T1388" s="17">
        <v>5.0000000000000001E-3</v>
      </c>
      <c r="U1388">
        <v>2</v>
      </c>
    </row>
    <row r="1389" spans="15:21" x14ac:dyDescent="0.25">
      <c r="O1389" t="s">
        <v>15</v>
      </c>
      <c r="P1389">
        <v>1281</v>
      </c>
      <c r="Q1389">
        <v>46</v>
      </c>
      <c r="R1389">
        <v>31</v>
      </c>
      <c r="S1389" t="s">
        <v>132</v>
      </c>
      <c r="T1389" s="17">
        <v>7.4999999999999997E-3</v>
      </c>
      <c r="U1389">
        <v>1</v>
      </c>
    </row>
    <row r="1390" spans="15:21" x14ac:dyDescent="0.25">
      <c r="O1390" t="s">
        <v>15</v>
      </c>
      <c r="P1390">
        <v>1281</v>
      </c>
      <c r="Q1390">
        <v>46</v>
      </c>
      <c r="R1390">
        <v>46</v>
      </c>
      <c r="S1390" t="s">
        <v>132</v>
      </c>
      <c r="T1390" s="17">
        <v>1.4999999999999999E-2</v>
      </c>
      <c r="U1390">
        <v>0</v>
      </c>
    </row>
    <row r="1391" spans="15:21" x14ac:dyDescent="0.25">
      <c r="O1391" t="s">
        <v>15</v>
      </c>
      <c r="P1391">
        <v>1281</v>
      </c>
      <c r="Q1391">
        <v>61</v>
      </c>
      <c r="R1391">
        <v>0</v>
      </c>
      <c r="S1391" t="s">
        <v>132</v>
      </c>
      <c r="T1391" s="17">
        <v>2.5000000000000001E-3</v>
      </c>
      <c r="U1391">
        <v>4.4000000000000004</v>
      </c>
    </row>
    <row r="1392" spans="15:21" x14ac:dyDescent="0.25">
      <c r="O1392" t="s">
        <v>15</v>
      </c>
      <c r="P1392">
        <v>1281</v>
      </c>
      <c r="Q1392">
        <v>61</v>
      </c>
      <c r="R1392">
        <v>4</v>
      </c>
      <c r="S1392" t="s">
        <v>132</v>
      </c>
      <c r="T1392" s="17">
        <v>2.5000000000000001E-3</v>
      </c>
      <c r="U1392">
        <v>3.6</v>
      </c>
    </row>
    <row r="1393" spans="15:21" x14ac:dyDescent="0.25">
      <c r="O1393" t="s">
        <v>15</v>
      </c>
      <c r="P1393">
        <v>1281</v>
      </c>
      <c r="Q1393">
        <v>61</v>
      </c>
      <c r="R1393">
        <v>8</v>
      </c>
      <c r="S1393" t="s">
        <v>132</v>
      </c>
      <c r="T1393" s="17">
        <v>2.5000000000000001E-3</v>
      </c>
      <c r="U1393">
        <v>3.2</v>
      </c>
    </row>
    <row r="1394" spans="15:21" x14ac:dyDescent="0.25">
      <c r="O1394" t="s">
        <v>15</v>
      </c>
      <c r="P1394">
        <v>1281</v>
      </c>
      <c r="Q1394">
        <v>61</v>
      </c>
      <c r="R1394">
        <v>15</v>
      </c>
      <c r="S1394" t="s">
        <v>132</v>
      </c>
      <c r="T1394" s="17">
        <v>2.5000000000000001E-3</v>
      </c>
      <c r="U1394">
        <v>2.4</v>
      </c>
    </row>
    <row r="1395" spans="15:21" x14ac:dyDescent="0.25">
      <c r="O1395" t="s">
        <v>15</v>
      </c>
      <c r="P1395">
        <v>1281</v>
      </c>
      <c r="Q1395">
        <v>61</v>
      </c>
      <c r="R1395">
        <v>31</v>
      </c>
      <c r="S1395" t="s">
        <v>132</v>
      </c>
      <c r="T1395" s="17">
        <v>5.0000000000000001E-3</v>
      </c>
      <c r="U1395">
        <v>1.6</v>
      </c>
    </row>
    <row r="1396" spans="15:21" x14ac:dyDescent="0.25">
      <c r="O1396" t="s">
        <v>15</v>
      </c>
      <c r="P1396">
        <v>1281</v>
      </c>
      <c r="Q1396">
        <v>61</v>
      </c>
      <c r="R1396">
        <v>46</v>
      </c>
      <c r="S1396" t="s">
        <v>132</v>
      </c>
      <c r="T1396" s="17">
        <v>0.01</v>
      </c>
      <c r="U1396">
        <v>1</v>
      </c>
    </row>
    <row r="1397" spans="15:21" x14ac:dyDescent="0.25">
      <c r="O1397" t="s">
        <v>15</v>
      </c>
      <c r="P1397">
        <v>1281</v>
      </c>
      <c r="Q1397">
        <v>61</v>
      </c>
      <c r="R1397">
        <v>61</v>
      </c>
      <c r="S1397" t="s">
        <v>132</v>
      </c>
      <c r="T1397" s="17">
        <v>0.01</v>
      </c>
      <c r="U1397">
        <v>0</v>
      </c>
    </row>
    <row r="1398" spans="15:21" x14ac:dyDescent="0.25">
      <c r="O1398" t="s">
        <v>15</v>
      </c>
      <c r="P1398">
        <v>1281</v>
      </c>
      <c r="Q1398">
        <v>91</v>
      </c>
      <c r="R1398">
        <v>0</v>
      </c>
      <c r="S1398" t="s">
        <v>132</v>
      </c>
      <c r="T1398" s="17">
        <v>2.5000000000000001E-3</v>
      </c>
      <c r="U1398">
        <v>3</v>
      </c>
    </row>
    <row r="1399" spans="15:21" x14ac:dyDescent="0.25">
      <c r="O1399" t="s">
        <v>15</v>
      </c>
      <c r="P1399">
        <v>1281</v>
      </c>
      <c r="Q1399">
        <v>91</v>
      </c>
      <c r="R1399">
        <v>4</v>
      </c>
      <c r="S1399" t="s">
        <v>132</v>
      </c>
      <c r="T1399" s="17">
        <v>2.5000000000000001E-3</v>
      </c>
      <c r="U1399">
        <v>2.4</v>
      </c>
    </row>
    <row r="1400" spans="15:21" x14ac:dyDescent="0.25">
      <c r="O1400" t="s">
        <v>15</v>
      </c>
      <c r="P1400">
        <v>1281</v>
      </c>
      <c r="Q1400">
        <v>91</v>
      </c>
      <c r="R1400">
        <v>8</v>
      </c>
      <c r="S1400" t="s">
        <v>132</v>
      </c>
      <c r="T1400" s="17">
        <v>2.5000000000000001E-3</v>
      </c>
      <c r="U1400">
        <v>2</v>
      </c>
    </row>
    <row r="1401" spans="15:21" x14ac:dyDescent="0.25">
      <c r="O1401" t="s">
        <v>15</v>
      </c>
      <c r="P1401">
        <v>1281</v>
      </c>
      <c r="Q1401">
        <v>91</v>
      </c>
      <c r="R1401">
        <v>15</v>
      </c>
      <c r="S1401" t="s">
        <v>132</v>
      </c>
      <c r="T1401" s="17">
        <v>2.5000000000000001E-3</v>
      </c>
      <c r="U1401">
        <v>1.6</v>
      </c>
    </row>
    <row r="1402" spans="15:21" x14ac:dyDescent="0.25">
      <c r="O1402" t="s">
        <v>15</v>
      </c>
      <c r="P1402">
        <v>1281</v>
      </c>
      <c r="Q1402">
        <v>91</v>
      </c>
      <c r="R1402">
        <v>31</v>
      </c>
      <c r="S1402" t="s">
        <v>132</v>
      </c>
      <c r="T1402" s="17">
        <v>5.0000000000000001E-3</v>
      </c>
      <c r="U1402">
        <v>1</v>
      </c>
    </row>
    <row r="1403" spans="15:21" x14ac:dyDescent="0.25">
      <c r="O1403" t="s">
        <v>15</v>
      </c>
      <c r="P1403">
        <v>1281</v>
      </c>
      <c r="Q1403">
        <v>91</v>
      </c>
      <c r="R1403">
        <v>46</v>
      </c>
      <c r="S1403" t="s">
        <v>132</v>
      </c>
      <c r="T1403" s="17">
        <v>0</v>
      </c>
      <c r="U1403">
        <v>1</v>
      </c>
    </row>
    <row r="1404" spans="15:21" x14ac:dyDescent="0.25">
      <c r="O1404" t="s">
        <v>15</v>
      </c>
      <c r="P1404">
        <v>1281</v>
      </c>
      <c r="Q1404">
        <v>91</v>
      </c>
      <c r="R1404">
        <v>61</v>
      </c>
      <c r="S1404" t="s">
        <v>132</v>
      </c>
      <c r="T1404" s="17">
        <v>0</v>
      </c>
      <c r="U1404">
        <v>0</v>
      </c>
    </row>
    <row r="1405" spans="15:21" x14ac:dyDescent="0.25">
      <c r="O1405" t="s">
        <v>15</v>
      </c>
      <c r="P1405">
        <v>1281</v>
      </c>
      <c r="Q1405">
        <v>91</v>
      </c>
      <c r="R1405">
        <v>91</v>
      </c>
      <c r="S1405" t="s">
        <v>132</v>
      </c>
      <c r="T1405" s="17">
        <v>0</v>
      </c>
      <c r="U1405">
        <v>0</v>
      </c>
    </row>
    <row r="1406" spans="15:21" x14ac:dyDescent="0.25">
      <c r="O1406" t="s">
        <v>9</v>
      </c>
      <c r="P1406">
        <v>1231</v>
      </c>
      <c r="Q1406">
        <v>0</v>
      </c>
      <c r="R1406">
        <v>0</v>
      </c>
      <c r="S1406" t="s">
        <v>132</v>
      </c>
      <c r="T1406" s="17">
        <v>5.0000000000000001E-3</v>
      </c>
      <c r="U1406">
        <v>5</v>
      </c>
    </row>
    <row r="1407" spans="15:21" x14ac:dyDescent="0.25">
      <c r="O1407" t="s">
        <v>9</v>
      </c>
      <c r="P1407">
        <v>1231</v>
      </c>
      <c r="Q1407">
        <v>4</v>
      </c>
      <c r="R1407">
        <v>0</v>
      </c>
      <c r="S1407" t="s">
        <v>132</v>
      </c>
      <c r="T1407" s="17">
        <v>5.0000000000000001E-3</v>
      </c>
      <c r="U1407">
        <v>4.8</v>
      </c>
    </row>
    <row r="1408" spans="15:21" x14ac:dyDescent="0.25">
      <c r="O1408" t="s">
        <v>9</v>
      </c>
      <c r="P1408">
        <v>1231</v>
      </c>
      <c r="Q1408">
        <v>4</v>
      </c>
      <c r="R1408">
        <v>4</v>
      </c>
      <c r="S1408" t="s">
        <v>132</v>
      </c>
      <c r="T1408" s="17">
        <v>7.4999999999999997E-3</v>
      </c>
      <c r="U1408">
        <v>3.2</v>
      </c>
    </row>
    <row r="1409" spans="15:21" x14ac:dyDescent="0.25">
      <c r="O1409" t="s">
        <v>9</v>
      </c>
      <c r="P1409">
        <v>1231</v>
      </c>
      <c r="Q1409">
        <v>8</v>
      </c>
      <c r="R1409">
        <v>0</v>
      </c>
      <c r="S1409" t="s">
        <v>132</v>
      </c>
      <c r="T1409" s="17">
        <v>2.5000000000000001E-3</v>
      </c>
      <c r="U1409">
        <v>4</v>
      </c>
    </row>
    <row r="1410" spans="15:21" x14ac:dyDescent="0.25">
      <c r="O1410" t="s">
        <v>9</v>
      </c>
      <c r="P1410">
        <v>1231</v>
      </c>
      <c r="Q1410">
        <v>8</v>
      </c>
      <c r="R1410">
        <v>4</v>
      </c>
      <c r="S1410" t="s">
        <v>132</v>
      </c>
      <c r="T1410" s="17">
        <v>5.0000000000000001E-3</v>
      </c>
      <c r="U1410">
        <v>3.4</v>
      </c>
    </row>
    <row r="1411" spans="15:21" x14ac:dyDescent="0.25">
      <c r="O1411" t="s">
        <v>9</v>
      </c>
      <c r="P1411">
        <v>1231</v>
      </c>
      <c r="Q1411">
        <v>8</v>
      </c>
      <c r="R1411">
        <v>8</v>
      </c>
      <c r="S1411" t="s">
        <v>132</v>
      </c>
      <c r="T1411" s="17">
        <v>1.2500000000000001E-2</v>
      </c>
      <c r="U1411">
        <v>2.8</v>
      </c>
    </row>
    <row r="1412" spans="15:21" x14ac:dyDescent="0.25">
      <c r="O1412" t="s">
        <v>9</v>
      </c>
      <c r="P1412">
        <v>1231</v>
      </c>
      <c r="Q1412">
        <v>15</v>
      </c>
      <c r="R1412">
        <v>0</v>
      </c>
      <c r="S1412" t="s">
        <v>132</v>
      </c>
      <c r="T1412" s="17">
        <v>5.0000000000000001E-3</v>
      </c>
      <c r="U1412">
        <v>4</v>
      </c>
    </row>
    <row r="1413" spans="15:21" x14ac:dyDescent="0.25">
      <c r="O1413" t="s">
        <v>9</v>
      </c>
      <c r="P1413">
        <v>1231</v>
      </c>
      <c r="Q1413">
        <v>15</v>
      </c>
      <c r="R1413">
        <v>4</v>
      </c>
      <c r="S1413" t="s">
        <v>132</v>
      </c>
      <c r="T1413" s="17">
        <v>1.2500000000000001E-2</v>
      </c>
      <c r="U1413">
        <v>3.2</v>
      </c>
    </row>
    <row r="1414" spans="15:21" x14ac:dyDescent="0.25">
      <c r="O1414" t="s">
        <v>9</v>
      </c>
      <c r="P1414">
        <v>1231</v>
      </c>
      <c r="Q1414">
        <v>15</v>
      </c>
      <c r="R1414">
        <v>8</v>
      </c>
      <c r="S1414" t="s">
        <v>132</v>
      </c>
      <c r="T1414" s="17">
        <v>1.7500000000000002E-2</v>
      </c>
      <c r="U1414">
        <v>2.4</v>
      </c>
    </row>
    <row r="1415" spans="15:21" x14ac:dyDescent="0.25">
      <c r="O1415" t="s">
        <v>9</v>
      </c>
      <c r="P1415">
        <v>1231</v>
      </c>
      <c r="Q1415">
        <v>15</v>
      </c>
      <c r="R1415">
        <v>15</v>
      </c>
      <c r="S1415" t="s">
        <v>132</v>
      </c>
      <c r="T1415" s="17">
        <v>2.5000000000000001E-2</v>
      </c>
      <c r="U1415">
        <v>1.6</v>
      </c>
    </row>
    <row r="1416" spans="15:21" x14ac:dyDescent="0.25">
      <c r="O1416" t="s">
        <v>9</v>
      </c>
      <c r="P1416">
        <v>1231</v>
      </c>
      <c r="Q1416">
        <v>31</v>
      </c>
      <c r="R1416">
        <v>0</v>
      </c>
      <c r="S1416" t="s">
        <v>132</v>
      </c>
      <c r="T1416" s="17">
        <v>2.5000000000000001E-3</v>
      </c>
      <c r="U1416">
        <v>3.6</v>
      </c>
    </row>
    <row r="1417" spans="15:21" x14ac:dyDescent="0.25">
      <c r="O1417" t="s">
        <v>9</v>
      </c>
      <c r="P1417">
        <v>1231</v>
      </c>
      <c r="Q1417">
        <v>31</v>
      </c>
      <c r="R1417">
        <v>4</v>
      </c>
      <c r="S1417" t="s">
        <v>132</v>
      </c>
      <c r="T1417" s="17">
        <v>5.0000000000000001E-3</v>
      </c>
      <c r="U1417">
        <v>2.8</v>
      </c>
    </row>
    <row r="1418" spans="15:21" x14ac:dyDescent="0.25">
      <c r="O1418" t="s">
        <v>9</v>
      </c>
      <c r="P1418">
        <v>1231</v>
      </c>
      <c r="Q1418">
        <v>31</v>
      </c>
      <c r="R1418">
        <v>8</v>
      </c>
      <c r="S1418" t="s">
        <v>132</v>
      </c>
      <c r="T1418" s="17">
        <v>7.4999999999999997E-3</v>
      </c>
      <c r="U1418">
        <v>2</v>
      </c>
    </row>
    <row r="1419" spans="15:21" x14ac:dyDescent="0.25">
      <c r="O1419" t="s">
        <v>9</v>
      </c>
      <c r="P1419">
        <v>1231</v>
      </c>
      <c r="Q1419">
        <v>31</v>
      </c>
      <c r="R1419">
        <v>15</v>
      </c>
      <c r="S1419" t="s">
        <v>132</v>
      </c>
      <c r="T1419" s="17">
        <v>1.2500000000000001E-2</v>
      </c>
      <c r="U1419">
        <v>1.6</v>
      </c>
    </row>
    <row r="1420" spans="15:21" x14ac:dyDescent="0.25">
      <c r="O1420" t="s">
        <v>9</v>
      </c>
      <c r="P1420">
        <v>1231</v>
      </c>
      <c r="Q1420">
        <v>31</v>
      </c>
      <c r="R1420">
        <v>31</v>
      </c>
      <c r="S1420" t="s">
        <v>132</v>
      </c>
      <c r="T1420" s="17">
        <v>3.7499999999999999E-2</v>
      </c>
      <c r="U1420">
        <v>1</v>
      </c>
    </row>
    <row r="1421" spans="15:21" x14ac:dyDescent="0.25">
      <c r="O1421" t="s">
        <v>9</v>
      </c>
      <c r="P1421">
        <v>1231</v>
      </c>
      <c r="Q1421">
        <v>46</v>
      </c>
      <c r="R1421">
        <v>0</v>
      </c>
      <c r="S1421" t="s">
        <v>132</v>
      </c>
      <c r="T1421" s="17">
        <v>2.5000000000000001E-3</v>
      </c>
      <c r="U1421">
        <v>4</v>
      </c>
    </row>
    <row r="1422" spans="15:21" x14ac:dyDescent="0.25">
      <c r="O1422" t="s">
        <v>9</v>
      </c>
      <c r="P1422">
        <v>1231</v>
      </c>
      <c r="Q1422">
        <v>46</v>
      </c>
      <c r="R1422">
        <v>4</v>
      </c>
      <c r="S1422" t="s">
        <v>132</v>
      </c>
      <c r="T1422" s="17">
        <v>2.5000000000000001E-3</v>
      </c>
      <c r="U1422">
        <v>3.2</v>
      </c>
    </row>
    <row r="1423" spans="15:21" x14ac:dyDescent="0.25">
      <c r="O1423" t="s">
        <v>9</v>
      </c>
      <c r="P1423">
        <v>1231</v>
      </c>
      <c r="Q1423">
        <v>46</v>
      </c>
      <c r="R1423">
        <v>8</v>
      </c>
      <c r="S1423" t="s">
        <v>132</v>
      </c>
      <c r="T1423" s="17">
        <v>5.0000000000000001E-3</v>
      </c>
      <c r="U1423">
        <v>2.4</v>
      </c>
    </row>
    <row r="1424" spans="15:21" x14ac:dyDescent="0.25">
      <c r="O1424" t="s">
        <v>9</v>
      </c>
      <c r="P1424">
        <v>1231</v>
      </c>
      <c r="Q1424">
        <v>46</v>
      </c>
      <c r="R1424">
        <v>15</v>
      </c>
      <c r="S1424" t="s">
        <v>132</v>
      </c>
      <c r="T1424" s="17">
        <v>5.0000000000000001E-3</v>
      </c>
      <c r="U1424">
        <v>2</v>
      </c>
    </row>
    <row r="1425" spans="15:21" x14ac:dyDescent="0.25">
      <c r="O1425" t="s">
        <v>9</v>
      </c>
      <c r="P1425">
        <v>1231</v>
      </c>
      <c r="Q1425">
        <v>46</v>
      </c>
      <c r="R1425">
        <v>31</v>
      </c>
      <c r="S1425" t="s">
        <v>132</v>
      </c>
      <c r="T1425" s="17">
        <v>7.4999999999999997E-3</v>
      </c>
      <c r="U1425">
        <v>1</v>
      </c>
    </row>
    <row r="1426" spans="15:21" x14ac:dyDescent="0.25">
      <c r="O1426" t="s">
        <v>9</v>
      </c>
      <c r="P1426">
        <v>1231</v>
      </c>
      <c r="Q1426">
        <v>46</v>
      </c>
      <c r="R1426">
        <v>46</v>
      </c>
      <c r="S1426" t="s">
        <v>132</v>
      </c>
      <c r="T1426" s="17">
        <v>1.4999999999999999E-2</v>
      </c>
      <c r="U1426">
        <v>0</v>
      </c>
    </row>
    <row r="1427" spans="15:21" x14ac:dyDescent="0.25">
      <c r="O1427" t="s">
        <v>9</v>
      </c>
      <c r="P1427">
        <v>1231</v>
      </c>
      <c r="Q1427">
        <v>61</v>
      </c>
      <c r="R1427">
        <v>0</v>
      </c>
      <c r="S1427" t="s">
        <v>132</v>
      </c>
      <c r="T1427" s="17">
        <v>2.5000000000000001E-3</v>
      </c>
      <c r="U1427">
        <v>4.4000000000000004</v>
      </c>
    </row>
    <row r="1428" spans="15:21" x14ac:dyDescent="0.25">
      <c r="O1428" t="s">
        <v>9</v>
      </c>
      <c r="P1428">
        <v>1231</v>
      </c>
      <c r="Q1428">
        <v>61</v>
      </c>
      <c r="R1428">
        <v>4</v>
      </c>
      <c r="S1428" t="s">
        <v>132</v>
      </c>
      <c r="T1428" s="17">
        <v>2.5000000000000001E-3</v>
      </c>
      <c r="U1428">
        <v>3.6</v>
      </c>
    </row>
    <row r="1429" spans="15:21" x14ac:dyDescent="0.25">
      <c r="O1429" t="s">
        <v>9</v>
      </c>
      <c r="P1429">
        <v>1231</v>
      </c>
      <c r="Q1429">
        <v>61</v>
      </c>
      <c r="R1429">
        <v>8</v>
      </c>
      <c r="S1429" t="s">
        <v>132</v>
      </c>
      <c r="T1429" s="17">
        <v>2.5000000000000001E-3</v>
      </c>
      <c r="U1429">
        <v>3.2</v>
      </c>
    </row>
    <row r="1430" spans="15:21" x14ac:dyDescent="0.25">
      <c r="O1430" t="s">
        <v>9</v>
      </c>
      <c r="P1430">
        <v>1231</v>
      </c>
      <c r="Q1430">
        <v>61</v>
      </c>
      <c r="R1430">
        <v>15</v>
      </c>
      <c r="S1430" t="s">
        <v>132</v>
      </c>
      <c r="T1430" s="17">
        <v>2.5000000000000001E-3</v>
      </c>
      <c r="U1430">
        <v>2.4</v>
      </c>
    </row>
    <row r="1431" spans="15:21" x14ac:dyDescent="0.25">
      <c r="O1431" t="s">
        <v>9</v>
      </c>
      <c r="P1431">
        <v>1231</v>
      </c>
      <c r="Q1431">
        <v>61</v>
      </c>
      <c r="R1431">
        <v>31</v>
      </c>
      <c r="S1431" t="s">
        <v>132</v>
      </c>
      <c r="T1431" s="17">
        <v>5.0000000000000001E-3</v>
      </c>
      <c r="U1431">
        <v>1.6</v>
      </c>
    </row>
    <row r="1432" spans="15:21" x14ac:dyDescent="0.25">
      <c r="O1432" t="s">
        <v>9</v>
      </c>
      <c r="P1432">
        <v>1231</v>
      </c>
      <c r="Q1432">
        <v>61</v>
      </c>
      <c r="R1432">
        <v>46</v>
      </c>
      <c r="S1432" t="s">
        <v>132</v>
      </c>
      <c r="T1432" s="17">
        <v>0.01</v>
      </c>
      <c r="U1432">
        <v>1</v>
      </c>
    </row>
    <row r="1433" spans="15:21" x14ac:dyDescent="0.25">
      <c r="O1433" t="s">
        <v>9</v>
      </c>
      <c r="P1433">
        <v>1231</v>
      </c>
      <c r="Q1433">
        <v>61</v>
      </c>
      <c r="R1433">
        <v>61</v>
      </c>
      <c r="S1433" t="s">
        <v>132</v>
      </c>
      <c r="T1433" s="17">
        <v>0.01</v>
      </c>
      <c r="U1433">
        <v>0</v>
      </c>
    </row>
    <row r="1434" spans="15:21" x14ac:dyDescent="0.25">
      <c r="O1434" t="s">
        <v>9</v>
      </c>
      <c r="P1434">
        <v>1231</v>
      </c>
      <c r="Q1434">
        <v>91</v>
      </c>
      <c r="R1434">
        <v>0</v>
      </c>
      <c r="S1434" t="s">
        <v>132</v>
      </c>
      <c r="T1434" s="17">
        <v>2.5000000000000001E-3</v>
      </c>
      <c r="U1434">
        <v>3</v>
      </c>
    </row>
    <row r="1435" spans="15:21" x14ac:dyDescent="0.25">
      <c r="O1435" t="s">
        <v>9</v>
      </c>
      <c r="P1435">
        <v>1231</v>
      </c>
      <c r="Q1435">
        <v>91</v>
      </c>
      <c r="R1435">
        <v>4</v>
      </c>
      <c r="S1435" t="s">
        <v>132</v>
      </c>
      <c r="T1435" s="17">
        <v>2.5000000000000001E-3</v>
      </c>
      <c r="U1435">
        <v>2.4</v>
      </c>
    </row>
    <row r="1436" spans="15:21" x14ac:dyDescent="0.25">
      <c r="O1436" t="s">
        <v>9</v>
      </c>
      <c r="P1436">
        <v>1231</v>
      </c>
      <c r="Q1436">
        <v>91</v>
      </c>
      <c r="R1436">
        <v>8</v>
      </c>
      <c r="S1436" t="s">
        <v>132</v>
      </c>
      <c r="T1436" s="17">
        <v>2.5000000000000001E-3</v>
      </c>
      <c r="U1436">
        <v>2</v>
      </c>
    </row>
    <row r="1437" spans="15:21" x14ac:dyDescent="0.25">
      <c r="O1437" t="s">
        <v>9</v>
      </c>
      <c r="P1437">
        <v>1231</v>
      </c>
      <c r="Q1437">
        <v>91</v>
      </c>
      <c r="R1437">
        <v>15</v>
      </c>
      <c r="S1437" t="s">
        <v>132</v>
      </c>
      <c r="T1437" s="17">
        <v>2.5000000000000001E-3</v>
      </c>
      <c r="U1437">
        <v>1.6</v>
      </c>
    </row>
    <row r="1438" spans="15:21" x14ac:dyDescent="0.25">
      <c r="O1438" t="s">
        <v>9</v>
      </c>
      <c r="P1438">
        <v>1231</v>
      </c>
      <c r="Q1438">
        <v>91</v>
      </c>
      <c r="R1438">
        <v>31</v>
      </c>
      <c r="S1438" t="s">
        <v>132</v>
      </c>
      <c r="T1438" s="17">
        <v>5.0000000000000001E-3</v>
      </c>
      <c r="U1438">
        <v>1</v>
      </c>
    </row>
    <row r="1439" spans="15:21" x14ac:dyDescent="0.25">
      <c r="O1439" t="s">
        <v>9</v>
      </c>
      <c r="P1439">
        <v>1231</v>
      </c>
      <c r="Q1439">
        <v>91</v>
      </c>
      <c r="R1439">
        <v>46</v>
      </c>
      <c r="S1439" t="s">
        <v>132</v>
      </c>
      <c r="T1439" s="17">
        <v>0</v>
      </c>
      <c r="U1439">
        <v>1</v>
      </c>
    </row>
    <row r="1440" spans="15:21" x14ac:dyDescent="0.25">
      <c r="O1440" t="s">
        <v>9</v>
      </c>
      <c r="P1440">
        <v>1231</v>
      </c>
      <c r="Q1440">
        <v>91</v>
      </c>
      <c r="R1440">
        <v>61</v>
      </c>
      <c r="S1440" t="s">
        <v>132</v>
      </c>
      <c r="T1440" s="17">
        <v>0</v>
      </c>
      <c r="U1440">
        <v>0</v>
      </c>
    </row>
    <row r="1441" spans="15:21" x14ac:dyDescent="0.25">
      <c r="O1441" t="s">
        <v>9</v>
      </c>
      <c r="P1441">
        <v>1231</v>
      </c>
      <c r="Q1441">
        <v>91</v>
      </c>
      <c r="R1441">
        <v>91</v>
      </c>
      <c r="S1441" t="s">
        <v>132</v>
      </c>
      <c r="T1441" s="17">
        <v>0</v>
      </c>
      <c r="U1441">
        <v>0</v>
      </c>
    </row>
    <row r="1442" spans="15:21" x14ac:dyDescent="0.25">
      <c r="O1442" t="s">
        <v>9</v>
      </c>
      <c r="P1442">
        <v>1241</v>
      </c>
      <c r="Q1442">
        <v>0</v>
      </c>
      <c r="R1442">
        <v>0</v>
      </c>
      <c r="S1442" t="s">
        <v>132</v>
      </c>
      <c r="T1442" s="17">
        <v>5.0000000000000001E-3</v>
      </c>
      <c r="U1442">
        <v>5</v>
      </c>
    </row>
    <row r="1443" spans="15:21" x14ac:dyDescent="0.25">
      <c r="O1443" t="s">
        <v>9</v>
      </c>
      <c r="P1443">
        <v>1241</v>
      </c>
      <c r="Q1443">
        <v>4</v>
      </c>
      <c r="R1443">
        <v>0</v>
      </c>
      <c r="S1443" t="s">
        <v>132</v>
      </c>
      <c r="T1443" s="17">
        <v>5.0000000000000001E-3</v>
      </c>
      <c r="U1443">
        <v>4.8</v>
      </c>
    </row>
    <row r="1444" spans="15:21" x14ac:dyDescent="0.25">
      <c r="O1444" t="s">
        <v>9</v>
      </c>
      <c r="P1444">
        <v>1241</v>
      </c>
      <c r="Q1444">
        <v>4</v>
      </c>
      <c r="R1444">
        <v>4</v>
      </c>
      <c r="S1444" t="s">
        <v>132</v>
      </c>
      <c r="T1444" s="17">
        <v>7.4999999999999997E-3</v>
      </c>
      <c r="U1444">
        <v>3.2</v>
      </c>
    </row>
    <row r="1445" spans="15:21" x14ac:dyDescent="0.25">
      <c r="O1445" t="s">
        <v>9</v>
      </c>
      <c r="P1445">
        <v>1241</v>
      </c>
      <c r="Q1445">
        <v>8</v>
      </c>
      <c r="R1445">
        <v>0</v>
      </c>
      <c r="S1445" t="s">
        <v>132</v>
      </c>
      <c r="T1445" s="17">
        <v>2.5000000000000001E-3</v>
      </c>
      <c r="U1445">
        <v>4</v>
      </c>
    </row>
    <row r="1446" spans="15:21" x14ac:dyDescent="0.25">
      <c r="O1446" t="s">
        <v>9</v>
      </c>
      <c r="P1446">
        <v>1241</v>
      </c>
      <c r="Q1446">
        <v>8</v>
      </c>
      <c r="R1446">
        <v>4</v>
      </c>
      <c r="S1446" t="s">
        <v>132</v>
      </c>
      <c r="T1446" s="17">
        <v>5.0000000000000001E-3</v>
      </c>
      <c r="U1446">
        <v>3.4</v>
      </c>
    </row>
    <row r="1447" spans="15:21" x14ac:dyDescent="0.25">
      <c r="O1447" t="s">
        <v>9</v>
      </c>
      <c r="P1447">
        <v>1241</v>
      </c>
      <c r="Q1447">
        <v>8</v>
      </c>
      <c r="R1447">
        <v>8</v>
      </c>
      <c r="S1447" t="s">
        <v>132</v>
      </c>
      <c r="T1447" s="17">
        <v>1.2500000000000001E-2</v>
      </c>
      <c r="U1447">
        <v>2.8</v>
      </c>
    </row>
    <row r="1448" spans="15:21" x14ac:dyDescent="0.25">
      <c r="O1448" t="s">
        <v>9</v>
      </c>
      <c r="P1448">
        <v>1241</v>
      </c>
      <c r="Q1448">
        <v>15</v>
      </c>
      <c r="R1448">
        <v>0</v>
      </c>
      <c r="S1448" t="s">
        <v>132</v>
      </c>
      <c r="T1448" s="17">
        <v>5.0000000000000001E-3</v>
      </c>
      <c r="U1448">
        <v>4</v>
      </c>
    </row>
    <row r="1449" spans="15:21" x14ac:dyDescent="0.25">
      <c r="O1449" t="s">
        <v>9</v>
      </c>
      <c r="P1449">
        <v>1241</v>
      </c>
      <c r="Q1449">
        <v>15</v>
      </c>
      <c r="R1449">
        <v>4</v>
      </c>
      <c r="S1449" t="s">
        <v>132</v>
      </c>
      <c r="T1449" s="17">
        <v>1.2500000000000001E-2</v>
      </c>
      <c r="U1449">
        <v>3.2</v>
      </c>
    </row>
    <row r="1450" spans="15:21" x14ac:dyDescent="0.25">
      <c r="O1450" t="s">
        <v>9</v>
      </c>
      <c r="P1450">
        <v>1241</v>
      </c>
      <c r="Q1450">
        <v>15</v>
      </c>
      <c r="R1450">
        <v>8</v>
      </c>
      <c r="S1450" t="s">
        <v>132</v>
      </c>
      <c r="T1450" s="17">
        <v>1.7500000000000002E-2</v>
      </c>
      <c r="U1450">
        <v>2.4</v>
      </c>
    </row>
    <row r="1451" spans="15:21" x14ac:dyDescent="0.25">
      <c r="O1451" t="s">
        <v>9</v>
      </c>
      <c r="P1451">
        <v>1241</v>
      </c>
      <c r="Q1451">
        <v>15</v>
      </c>
      <c r="R1451">
        <v>15</v>
      </c>
      <c r="S1451" t="s">
        <v>132</v>
      </c>
      <c r="T1451" s="17">
        <v>2.5000000000000001E-2</v>
      </c>
      <c r="U1451">
        <v>1.6</v>
      </c>
    </row>
    <row r="1452" spans="15:21" x14ac:dyDescent="0.25">
      <c r="O1452" t="s">
        <v>9</v>
      </c>
      <c r="P1452">
        <v>1241</v>
      </c>
      <c r="Q1452">
        <v>31</v>
      </c>
      <c r="R1452">
        <v>0</v>
      </c>
      <c r="S1452" t="s">
        <v>132</v>
      </c>
      <c r="T1452" s="17">
        <v>2.5000000000000001E-3</v>
      </c>
      <c r="U1452">
        <v>3.6</v>
      </c>
    </row>
    <row r="1453" spans="15:21" x14ac:dyDescent="0.25">
      <c r="O1453" t="s">
        <v>9</v>
      </c>
      <c r="P1453">
        <v>1241</v>
      </c>
      <c r="Q1453">
        <v>31</v>
      </c>
      <c r="R1453">
        <v>4</v>
      </c>
      <c r="S1453" t="s">
        <v>132</v>
      </c>
      <c r="T1453" s="17">
        <v>5.0000000000000001E-3</v>
      </c>
      <c r="U1453">
        <v>2.8</v>
      </c>
    </row>
    <row r="1454" spans="15:21" x14ac:dyDescent="0.25">
      <c r="O1454" t="s">
        <v>9</v>
      </c>
      <c r="P1454">
        <v>1241</v>
      </c>
      <c r="Q1454">
        <v>31</v>
      </c>
      <c r="R1454">
        <v>8</v>
      </c>
      <c r="S1454" t="s">
        <v>132</v>
      </c>
      <c r="T1454" s="17">
        <v>7.4999999999999997E-3</v>
      </c>
      <c r="U1454">
        <v>2</v>
      </c>
    </row>
    <row r="1455" spans="15:21" x14ac:dyDescent="0.25">
      <c r="O1455" t="s">
        <v>9</v>
      </c>
      <c r="P1455">
        <v>1241</v>
      </c>
      <c r="Q1455">
        <v>31</v>
      </c>
      <c r="R1455">
        <v>15</v>
      </c>
      <c r="S1455" t="s">
        <v>132</v>
      </c>
      <c r="T1455" s="17">
        <v>1.2500000000000001E-2</v>
      </c>
      <c r="U1455">
        <v>1.6</v>
      </c>
    </row>
    <row r="1456" spans="15:21" x14ac:dyDescent="0.25">
      <c r="O1456" t="s">
        <v>9</v>
      </c>
      <c r="P1456">
        <v>1241</v>
      </c>
      <c r="Q1456">
        <v>31</v>
      </c>
      <c r="R1456">
        <v>31</v>
      </c>
      <c r="S1456" t="s">
        <v>132</v>
      </c>
      <c r="T1456" s="17">
        <v>3.7499999999999999E-2</v>
      </c>
      <c r="U1456">
        <v>1</v>
      </c>
    </row>
    <row r="1457" spans="15:21" x14ac:dyDescent="0.25">
      <c r="O1457" t="s">
        <v>9</v>
      </c>
      <c r="P1457">
        <v>1241</v>
      </c>
      <c r="Q1457">
        <v>46</v>
      </c>
      <c r="R1457">
        <v>0</v>
      </c>
      <c r="S1457" t="s">
        <v>132</v>
      </c>
      <c r="T1457" s="17">
        <v>2.5000000000000001E-3</v>
      </c>
      <c r="U1457">
        <v>4</v>
      </c>
    </row>
    <row r="1458" spans="15:21" x14ac:dyDescent="0.25">
      <c r="O1458" t="s">
        <v>9</v>
      </c>
      <c r="P1458">
        <v>1241</v>
      </c>
      <c r="Q1458">
        <v>46</v>
      </c>
      <c r="R1458">
        <v>4</v>
      </c>
      <c r="S1458" t="s">
        <v>132</v>
      </c>
      <c r="T1458" s="17">
        <v>2.5000000000000001E-3</v>
      </c>
      <c r="U1458">
        <v>3.2</v>
      </c>
    </row>
    <row r="1459" spans="15:21" x14ac:dyDescent="0.25">
      <c r="O1459" t="s">
        <v>9</v>
      </c>
      <c r="P1459">
        <v>1241</v>
      </c>
      <c r="Q1459">
        <v>46</v>
      </c>
      <c r="R1459">
        <v>8</v>
      </c>
      <c r="S1459" t="s">
        <v>132</v>
      </c>
      <c r="T1459" s="17">
        <v>5.0000000000000001E-3</v>
      </c>
      <c r="U1459">
        <v>2.4</v>
      </c>
    </row>
    <row r="1460" spans="15:21" x14ac:dyDescent="0.25">
      <c r="O1460" t="s">
        <v>9</v>
      </c>
      <c r="P1460">
        <v>1241</v>
      </c>
      <c r="Q1460">
        <v>46</v>
      </c>
      <c r="R1460">
        <v>15</v>
      </c>
      <c r="S1460" t="s">
        <v>132</v>
      </c>
      <c r="T1460" s="17">
        <v>5.0000000000000001E-3</v>
      </c>
      <c r="U1460">
        <v>2</v>
      </c>
    </row>
    <row r="1461" spans="15:21" x14ac:dyDescent="0.25">
      <c r="O1461" t="s">
        <v>9</v>
      </c>
      <c r="P1461">
        <v>1241</v>
      </c>
      <c r="Q1461">
        <v>46</v>
      </c>
      <c r="R1461">
        <v>31</v>
      </c>
      <c r="S1461" t="s">
        <v>132</v>
      </c>
      <c r="T1461" s="17">
        <v>7.4999999999999997E-3</v>
      </c>
      <c r="U1461">
        <v>1</v>
      </c>
    </row>
    <row r="1462" spans="15:21" x14ac:dyDescent="0.25">
      <c r="O1462" t="s">
        <v>9</v>
      </c>
      <c r="P1462">
        <v>1241</v>
      </c>
      <c r="Q1462">
        <v>46</v>
      </c>
      <c r="R1462">
        <v>46</v>
      </c>
      <c r="S1462" t="s">
        <v>132</v>
      </c>
      <c r="T1462" s="17">
        <v>1.4999999999999999E-2</v>
      </c>
      <c r="U1462">
        <v>0</v>
      </c>
    </row>
    <row r="1463" spans="15:21" x14ac:dyDescent="0.25">
      <c r="O1463" t="s">
        <v>9</v>
      </c>
      <c r="P1463">
        <v>1241</v>
      </c>
      <c r="Q1463">
        <v>61</v>
      </c>
      <c r="R1463">
        <v>0</v>
      </c>
      <c r="S1463" t="s">
        <v>132</v>
      </c>
      <c r="T1463" s="17">
        <v>2.5000000000000001E-3</v>
      </c>
      <c r="U1463">
        <v>4.4000000000000004</v>
      </c>
    </row>
    <row r="1464" spans="15:21" x14ac:dyDescent="0.25">
      <c r="O1464" t="s">
        <v>9</v>
      </c>
      <c r="P1464">
        <v>1241</v>
      </c>
      <c r="Q1464">
        <v>61</v>
      </c>
      <c r="R1464">
        <v>4</v>
      </c>
      <c r="S1464" t="s">
        <v>132</v>
      </c>
      <c r="T1464" s="17">
        <v>2.5000000000000001E-3</v>
      </c>
      <c r="U1464">
        <v>3.6</v>
      </c>
    </row>
    <row r="1465" spans="15:21" x14ac:dyDescent="0.25">
      <c r="O1465" t="s">
        <v>9</v>
      </c>
      <c r="P1465">
        <v>1241</v>
      </c>
      <c r="Q1465">
        <v>61</v>
      </c>
      <c r="R1465">
        <v>8</v>
      </c>
      <c r="S1465" t="s">
        <v>132</v>
      </c>
      <c r="T1465" s="17">
        <v>2.5000000000000001E-3</v>
      </c>
      <c r="U1465">
        <v>3.2</v>
      </c>
    </row>
    <row r="1466" spans="15:21" x14ac:dyDescent="0.25">
      <c r="O1466" t="s">
        <v>9</v>
      </c>
      <c r="P1466">
        <v>1241</v>
      </c>
      <c r="Q1466">
        <v>61</v>
      </c>
      <c r="R1466">
        <v>15</v>
      </c>
      <c r="S1466" t="s">
        <v>132</v>
      </c>
      <c r="T1466" s="17">
        <v>2.5000000000000001E-3</v>
      </c>
      <c r="U1466">
        <v>2.4</v>
      </c>
    </row>
    <row r="1467" spans="15:21" x14ac:dyDescent="0.25">
      <c r="O1467" t="s">
        <v>9</v>
      </c>
      <c r="P1467">
        <v>1241</v>
      </c>
      <c r="Q1467">
        <v>61</v>
      </c>
      <c r="R1467">
        <v>31</v>
      </c>
      <c r="S1467" t="s">
        <v>132</v>
      </c>
      <c r="T1467" s="17">
        <v>5.0000000000000001E-3</v>
      </c>
      <c r="U1467">
        <v>1.6</v>
      </c>
    </row>
    <row r="1468" spans="15:21" x14ac:dyDescent="0.25">
      <c r="O1468" t="s">
        <v>9</v>
      </c>
      <c r="P1468">
        <v>1241</v>
      </c>
      <c r="Q1468">
        <v>61</v>
      </c>
      <c r="R1468">
        <v>46</v>
      </c>
      <c r="S1468" t="s">
        <v>132</v>
      </c>
      <c r="T1468" s="17">
        <v>0.01</v>
      </c>
      <c r="U1468">
        <v>1</v>
      </c>
    </row>
    <row r="1469" spans="15:21" x14ac:dyDescent="0.25">
      <c r="O1469" t="s">
        <v>9</v>
      </c>
      <c r="P1469">
        <v>1241</v>
      </c>
      <c r="Q1469">
        <v>61</v>
      </c>
      <c r="R1469">
        <v>61</v>
      </c>
      <c r="S1469" t="s">
        <v>132</v>
      </c>
      <c r="T1469" s="17">
        <v>0.01</v>
      </c>
      <c r="U1469">
        <v>0</v>
      </c>
    </row>
    <row r="1470" spans="15:21" x14ac:dyDescent="0.25">
      <c r="O1470" t="s">
        <v>9</v>
      </c>
      <c r="P1470">
        <v>1241</v>
      </c>
      <c r="Q1470">
        <v>91</v>
      </c>
      <c r="R1470">
        <v>0</v>
      </c>
      <c r="S1470" t="s">
        <v>132</v>
      </c>
      <c r="T1470" s="17">
        <v>2.5000000000000001E-3</v>
      </c>
      <c r="U1470">
        <v>3</v>
      </c>
    </row>
    <row r="1471" spans="15:21" x14ac:dyDescent="0.25">
      <c r="O1471" t="s">
        <v>9</v>
      </c>
      <c r="P1471">
        <v>1241</v>
      </c>
      <c r="Q1471">
        <v>91</v>
      </c>
      <c r="R1471">
        <v>4</v>
      </c>
      <c r="S1471" t="s">
        <v>132</v>
      </c>
      <c r="T1471" s="17">
        <v>2.5000000000000001E-3</v>
      </c>
      <c r="U1471">
        <v>2.4</v>
      </c>
    </row>
    <row r="1472" spans="15:21" x14ac:dyDescent="0.25">
      <c r="O1472" t="s">
        <v>9</v>
      </c>
      <c r="P1472">
        <v>1241</v>
      </c>
      <c r="Q1472">
        <v>91</v>
      </c>
      <c r="R1472">
        <v>8</v>
      </c>
      <c r="S1472" t="s">
        <v>132</v>
      </c>
      <c r="T1472" s="17">
        <v>2.5000000000000001E-3</v>
      </c>
      <c r="U1472">
        <v>2</v>
      </c>
    </row>
    <row r="1473" spans="15:21" x14ac:dyDescent="0.25">
      <c r="O1473" t="s">
        <v>9</v>
      </c>
      <c r="P1473">
        <v>1241</v>
      </c>
      <c r="Q1473">
        <v>91</v>
      </c>
      <c r="R1473">
        <v>15</v>
      </c>
      <c r="S1473" t="s">
        <v>132</v>
      </c>
      <c r="T1473" s="17">
        <v>2.5000000000000001E-3</v>
      </c>
      <c r="U1473">
        <v>1.6</v>
      </c>
    </row>
    <row r="1474" spans="15:21" x14ac:dyDescent="0.25">
      <c r="O1474" t="s">
        <v>9</v>
      </c>
      <c r="P1474">
        <v>1241</v>
      </c>
      <c r="Q1474">
        <v>91</v>
      </c>
      <c r="R1474">
        <v>31</v>
      </c>
      <c r="S1474" t="s">
        <v>132</v>
      </c>
      <c r="T1474" s="17">
        <v>5.0000000000000001E-3</v>
      </c>
      <c r="U1474">
        <v>1</v>
      </c>
    </row>
    <row r="1475" spans="15:21" x14ac:dyDescent="0.25">
      <c r="O1475" t="s">
        <v>9</v>
      </c>
      <c r="P1475">
        <v>1241</v>
      </c>
      <c r="Q1475">
        <v>91</v>
      </c>
      <c r="R1475">
        <v>46</v>
      </c>
      <c r="S1475" t="s">
        <v>132</v>
      </c>
      <c r="T1475" s="17">
        <v>0</v>
      </c>
      <c r="U1475">
        <v>1</v>
      </c>
    </row>
    <row r="1476" spans="15:21" x14ac:dyDescent="0.25">
      <c r="O1476" t="s">
        <v>9</v>
      </c>
      <c r="P1476">
        <v>1241</v>
      </c>
      <c r="Q1476">
        <v>91</v>
      </c>
      <c r="R1476">
        <v>61</v>
      </c>
      <c r="S1476" t="s">
        <v>132</v>
      </c>
      <c r="T1476" s="17">
        <v>0</v>
      </c>
      <c r="U1476">
        <v>0</v>
      </c>
    </row>
    <row r="1477" spans="15:21" x14ac:dyDescent="0.25">
      <c r="O1477" t="s">
        <v>9</v>
      </c>
      <c r="P1477">
        <v>1241</v>
      </c>
      <c r="Q1477">
        <v>91</v>
      </c>
      <c r="R1477">
        <v>91</v>
      </c>
      <c r="S1477" t="s">
        <v>132</v>
      </c>
      <c r="T1477" s="17">
        <v>0</v>
      </c>
      <c r="U1477">
        <v>0</v>
      </c>
    </row>
    <row r="1478" spans="15:21" x14ac:dyDescent="0.25">
      <c r="O1478" t="s">
        <v>9</v>
      </c>
      <c r="P1478">
        <v>1251</v>
      </c>
      <c r="Q1478">
        <v>0</v>
      </c>
      <c r="R1478">
        <v>0</v>
      </c>
      <c r="S1478" t="s">
        <v>132</v>
      </c>
      <c r="T1478" s="17">
        <v>5.0000000000000001E-3</v>
      </c>
      <c r="U1478">
        <v>5</v>
      </c>
    </row>
    <row r="1479" spans="15:21" x14ac:dyDescent="0.25">
      <c r="O1479" t="s">
        <v>9</v>
      </c>
      <c r="P1479">
        <v>1251</v>
      </c>
      <c r="Q1479">
        <v>4</v>
      </c>
      <c r="R1479">
        <v>0</v>
      </c>
      <c r="S1479" t="s">
        <v>132</v>
      </c>
      <c r="T1479" s="17">
        <v>5.0000000000000001E-3</v>
      </c>
      <c r="U1479">
        <v>4.8</v>
      </c>
    </row>
    <row r="1480" spans="15:21" x14ac:dyDescent="0.25">
      <c r="O1480" t="s">
        <v>9</v>
      </c>
      <c r="P1480">
        <v>1251</v>
      </c>
      <c r="Q1480">
        <v>4</v>
      </c>
      <c r="R1480">
        <v>4</v>
      </c>
      <c r="S1480" t="s">
        <v>132</v>
      </c>
      <c r="T1480" s="17">
        <v>7.4999999999999997E-3</v>
      </c>
      <c r="U1480">
        <v>3.2</v>
      </c>
    </row>
    <row r="1481" spans="15:21" x14ac:dyDescent="0.25">
      <c r="O1481" t="s">
        <v>9</v>
      </c>
      <c r="P1481">
        <v>1251</v>
      </c>
      <c r="Q1481">
        <v>8</v>
      </c>
      <c r="R1481">
        <v>0</v>
      </c>
      <c r="S1481" t="s">
        <v>132</v>
      </c>
      <c r="T1481" s="17">
        <v>2.5000000000000001E-3</v>
      </c>
      <c r="U1481">
        <v>4</v>
      </c>
    </row>
    <row r="1482" spans="15:21" x14ac:dyDescent="0.25">
      <c r="O1482" t="s">
        <v>9</v>
      </c>
      <c r="P1482">
        <v>1251</v>
      </c>
      <c r="Q1482">
        <v>8</v>
      </c>
      <c r="R1482">
        <v>4</v>
      </c>
      <c r="S1482" t="s">
        <v>132</v>
      </c>
      <c r="T1482" s="17">
        <v>5.0000000000000001E-3</v>
      </c>
      <c r="U1482">
        <v>3.4</v>
      </c>
    </row>
    <row r="1483" spans="15:21" x14ac:dyDescent="0.25">
      <c r="O1483" t="s">
        <v>9</v>
      </c>
      <c r="P1483">
        <v>1251</v>
      </c>
      <c r="Q1483">
        <v>8</v>
      </c>
      <c r="R1483">
        <v>8</v>
      </c>
      <c r="S1483" t="s">
        <v>132</v>
      </c>
      <c r="T1483" s="17">
        <v>1.2500000000000001E-2</v>
      </c>
      <c r="U1483">
        <v>2.8</v>
      </c>
    </row>
    <row r="1484" spans="15:21" x14ac:dyDescent="0.25">
      <c r="O1484" t="s">
        <v>9</v>
      </c>
      <c r="P1484">
        <v>1251</v>
      </c>
      <c r="Q1484">
        <v>15</v>
      </c>
      <c r="R1484">
        <v>0</v>
      </c>
      <c r="S1484" t="s">
        <v>132</v>
      </c>
      <c r="T1484" s="17">
        <v>5.0000000000000001E-3</v>
      </c>
      <c r="U1484">
        <v>4</v>
      </c>
    </row>
    <row r="1485" spans="15:21" x14ac:dyDescent="0.25">
      <c r="O1485" t="s">
        <v>9</v>
      </c>
      <c r="P1485">
        <v>1251</v>
      </c>
      <c r="Q1485">
        <v>15</v>
      </c>
      <c r="R1485">
        <v>4</v>
      </c>
      <c r="S1485" t="s">
        <v>132</v>
      </c>
      <c r="T1485" s="17">
        <v>1.2500000000000001E-2</v>
      </c>
      <c r="U1485">
        <v>3.2</v>
      </c>
    </row>
    <row r="1486" spans="15:21" x14ac:dyDescent="0.25">
      <c r="O1486" t="s">
        <v>9</v>
      </c>
      <c r="P1486">
        <v>1251</v>
      </c>
      <c r="Q1486">
        <v>15</v>
      </c>
      <c r="R1486">
        <v>8</v>
      </c>
      <c r="S1486" t="s">
        <v>132</v>
      </c>
      <c r="T1486" s="17">
        <v>1.7500000000000002E-2</v>
      </c>
      <c r="U1486">
        <v>2.4</v>
      </c>
    </row>
    <row r="1487" spans="15:21" x14ac:dyDescent="0.25">
      <c r="O1487" t="s">
        <v>9</v>
      </c>
      <c r="P1487">
        <v>1251</v>
      </c>
      <c r="Q1487">
        <v>15</v>
      </c>
      <c r="R1487">
        <v>15</v>
      </c>
      <c r="S1487" t="s">
        <v>132</v>
      </c>
      <c r="T1487" s="17">
        <v>2.5000000000000001E-2</v>
      </c>
      <c r="U1487">
        <v>1.6</v>
      </c>
    </row>
    <row r="1488" spans="15:21" x14ac:dyDescent="0.25">
      <c r="O1488" t="s">
        <v>9</v>
      </c>
      <c r="P1488">
        <v>1251</v>
      </c>
      <c r="Q1488">
        <v>31</v>
      </c>
      <c r="R1488">
        <v>0</v>
      </c>
      <c r="S1488" t="s">
        <v>132</v>
      </c>
      <c r="T1488" s="17">
        <v>2.5000000000000001E-3</v>
      </c>
      <c r="U1488">
        <v>3.6</v>
      </c>
    </row>
    <row r="1489" spans="15:21" x14ac:dyDescent="0.25">
      <c r="O1489" t="s">
        <v>9</v>
      </c>
      <c r="P1489">
        <v>1251</v>
      </c>
      <c r="Q1489">
        <v>31</v>
      </c>
      <c r="R1489">
        <v>4</v>
      </c>
      <c r="S1489" t="s">
        <v>132</v>
      </c>
      <c r="T1489" s="17">
        <v>5.0000000000000001E-3</v>
      </c>
      <c r="U1489">
        <v>2.8</v>
      </c>
    </row>
    <row r="1490" spans="15:21" x14ac:dyDescent="0.25">
      <c r="O1490" t="s">
        <v>9</v>
      </c>
      <c r="P1490">
        <v>1251</v>
      </c>
      <c r="Q1490">
        <v>31</v>
      </c>
      <c r="R1490">
        <v>8</v>
      </c>
      <c r="S1490" t="s">
        <v>132</v>
      </c>
      <c r="T1490" s="17">
        <v>7.4999999999999997E-3</v>
      </c>
      <c r="U1490">
        <v>2</v>
      </c>
    </row>
    <row r="1491" spans="15:21" x14ac:dyDescent="0.25">
      <c r="O1491" t="s">
        <v>9</v>
      </c>
      <c r="P1491">
        <v>1251</v>
      </c>
      <c r="Q1491">
        <v>31</v>
      </c>
      <c r="R1491">
        <v>15</v>
      </c>
      <c r="S1491" t="s">
        <v>132</v>
      </c>
      <c r="T1491" s="17">
        <v>1.2500000000000001E-2</v>
      </c>
      <c r="U1491">
        <v>1.6</v>
      </c>
    </row>
    <row r="1492" spans="15:21" x14ac:dyDescent="0.25">
      <c r="O1492" t="s">
        <v>9</v>
      </c>
      <c r="P1492">
        <v>1251</v>
      </c>
      <c r="Q1492">
        <v>31</v>
      </c>
      <c r="R1492">
        <v>31</v>
      </c>
      <c r="S1492" t="s">
        <v>132</v>
      </c>
      <c r="T1492" s="17">
        <v>3.7499999999999999E-2</v>
      </c>
      <c r="U1492">
        <v>1</v>
      </c>
    </row>
    <row r="1493" spans="15:21" x14ac:dyDescent="0.25">
      <c r="O1493" t="s">
        <v>9</v>
      </c>
      <c r="P1493">
        <v>1251</v>
      </c>
      <c r="Q1493">
        <v>46</v>
      </c>
      <c r="R1493">
        <v>0</v>
      </c>
      <c r="S1493" t="s">
        <v>132</v>
      </c>
      <c r="T1493" s="17">
        <v>2.5000000000000001E-3</v>
      </c>
      <c r="U1493">
        <v>4</v>
      </c>
    </row>
    <row r="1494" spans="15:21" x14ac:dyDescent="0.25">
      <c r="O1494" t="s">
        <v>9</v>
      </c>
      <c r="P1494">
        <v>1251</v>
      </c>
      <c r="Q1494">
        <v>46</v>
      </c>
      <c r="R1494">
        <v>4</v>
      </c>
      <c r="S1494" t="s">
        <v>132</v>
      </c>
      <c r="T1494" s="17">
        <v>2.5000000000000001E-3</v>
      </c>
      <c r="U1494">
        <v>3.2</v>
      </c>
    </row>
    <row r="1495" spans="15:21" x14ac:dyDescent="0.25">
      <c r="O1495" t="s">
        <v>9</v>
      </c>
      <c r="P1495">
        <v>1251</v>
      </c>
      <c r="Q1495">
        <v>46</v>
      </c>
      <c r="R1495">
        <v>8</v>
      </c>
      <c r="S1495" t="s">
        <v>132</v>
      </c>
      <c r="T1495" s="17">
        <v>5.0000000000000001E-3</v>
      </c>
      <c r="U1495">
        <v>2.4</v>
      </c>
    </row>
    <row r="1496" spans="15:21" x14ac:dyDescent="0.25">
      <c r="O1496" t="s">
        <v>9</v>
      </c>
      <c r="P1496">
        <v>1251</v>
      </c>
      <c r="Q1496">
        <v>46</v>
      </c>
      <c r="R1496">
        <v>15</v>
      </c>
      <c r="S1496" t="s">
        <v>132</v>
      </c>
      <c r="T1496" s="17">
        <v>5.0000000000000001E-3</v>
      </c>
      <c r="U1496">
        <v>2</v>
      </c>
    </row>
    <row r="1497" spans="15:21" x14ac:dyDescent="0.25">
      <c r="O1497" t="s">
        <v>9</v>
      </c>
      <c r="P1497">
        <v>1251</v>
      </c>
      <c r="Q1497">
        <v>46</v>
      </c>
      <c r="R1497">
        <v>31</v>
      </c>
      <c r="S1497" t="s">
        <v>132</v>
      </c>
      <c r="T1497" s="17">
        <v>7.4999999999999997E-3</v>
      </c>
      <c r="U1497">
        <v>1</v>
      </c>
    </row>
    <row r="1498" spans="15:21" x14ac:dyDescent="0.25">
      <c r="O1498" t="s">
        <v>9</v>
      </c>
      <c r="P1498">
        <v>1251</v>
      </c>
      <c r="Q1498">
        <v>46</v>
      </c>
      <c r="R1498">
        <v>46</v>
      </c>
      <c r="S1498" t="s">
        <v>132</v>
      </c>
      <c r="T1498" s="17">
        <v>1.4999999999999999E-2</v>
      </c>
      <c r="U1498">
        <v>0</v>
      </c>
    </row>
    <row r="1499" spans="15:21" x14ac:dyDescent="0.25">
      <c r="O1499" t="s">
        <v>9</v>
      </c>
      <c r="P1499">
        <v>1251</v>
      </c>
      <c r="Q1499">
        <v>61</v>
      </c>
      <c r="R1499">
        <v>0</v>
      </c>
      <c r="S1499" t="s">
        <v>132</v>
      </c>
      <c r="T1499" s="17">
        <v>2.5000000000000001E-3</v>
      </c>
      <c r="U1499">
        <v>4.4000000000000004</v>
      </c>
    </row>
    <row r="1500" spans="15:21" x14ac:dyDescent="0.25">
      <c r="O1500" t="s">
        <v>9</v>
      </c>
      <c r="P1500">
        <v>1251</v>
      </c>
      <c r="Q1500">
        <v>61</v>
      </c>
      <c r="R1500">
        <v>4</v>
      </c>
      <c r="S1500" t="s">
        <v>132</v>
      </c>
      <c r="T1500" s="17">
        <v>2.5000000000000001E-3</v>
      </c>
      <c r="U1500">
        <v>3.6</v>
      </c>
    </row>
    <row r="1501" spans="15:21" x14ac:dyDescent="0.25">
      <c r="O1501" t="s">
        <v>9</v>
      </c>
      <c r="P1501">
        <v>1251</v>
      </c>
      <c r="Q1501">
        <v>61</v>
      </c>
      <c r="R1501">
        <v>8</v>
      </c>
      <c r="S1501" t="s">
        <v>132</v>
      </c>
      <c r="T1501" s="17">
        <v>2.5000000000000001E-3</v>
      </c>
      <c r="U1501">
        <v>3.2</v>
      </c>
    </row>
    <row r="1502" spans="15:21" x14ac:dyDescent="0.25">
      <c r="O1502" t="s">
        <v>9</v>
      </c>
      <c r="P1502">
        <v>1251</v>
      </c>
      <c r="Q1502">
        <v>61</v>
      </c>
      <c r="R1502">
        <v>15</v>
      </c>
      <c r="S1502" t="s">
        <v>132</v>
      </c>
      <c r="T1502" s="17">
        <v>2.5000000000000001E-3</v>
      </c>
      <c r="U1502">
        <v>2.4</v>
      </c>
    </row>
    <row r="1503" spans="15:21" x14ac:dyDescent="0.25">
      <c r="O1503" t="s">
        <v>9</v>
      </c>
      <c r="P1503">
        <v>1251</v>
      </c>
      <c r="Q1503">
        <v>61</v>
      </c>
      <c r="R1503">
        <v>31</v>
      </c>
      <c r="S1503" t="s">
        <v>132</v>
      </c>
      <c r="T1503" s="17">
        <v>5.0000000000000001E-3</v>
      </c>
      <c r="U1503">
        <v>1.6</v>
      </c>
    </row>
    <row r="1504" spans="15:21" x14ac:dyDescent="0.25">
      <c r="O1504" t="s">
        <v>9</v>
      </c>
      <c r="P1504">
        <v>1251</v>
      </c>
      <c r="Q1504">
        <v>61</v>
      </c>
      <c r="R1504">
        <v>46</v>
      </c>
      <c r="S1504" t="s">
        <v>132</v>
      </c>
      <c r="T1504" s="17">
        <v>0.01</v>
      </c>
      <c r="U1504">
        <v>1</v>
      </c>
    </row>
    <row r="1505" spans="15:21" x14ac:dyDescent="0.25">
      <c r="O1505" t="s">
        <v>9</v>
      </c>
      <c r="P1505">
        <v>1251</v>
      </c>
      <c r="Q1505">
        <v>61</v>
      </c>
      <c r="R1505">
        <v>61</v>
      </c>
      <c r="S1505" t="s">
        <v>132</v>
      </c>
      <c r="T1505" s="17">
        <v>0.01</v>
      </c>
      <c r="U1505">
        <v>0</v>
      </c>
    </row>
    <row r="1506" spans="15:21" x14ac:dyDescent="0.25">
      <c r="O1506" t="s">
        <v>9</v>
      </c>
      <c r="P1506">
        <v>1251</v>
      </c>
      <c r="Q1506">
        <v>91</v>
      </c>
      <c r="R1506">
        <v>0</v>
      </c>
      <c r="S1506" t="s">
        <v>132</v>
      </c>
      <c r="T1506" s="17">
        <v>2.5000000000000001E-3</v>
      </c>
      <c r="U1506">
        <v>3</v>
      </c>
    </row>
    <row r="1507" spans="15:21" x14ac:dyDescent="0.25">
      <c r="O1507" t="s">
        <v>9</v>
      </c>
      <c r="P1507">
        <v>1251</v>
      </c>
      <c r="Q1507">
        <v>91</v>
      </c>
      <c r="R1507">
        <v>4</v>
      </c>
      <c r="S1507" t="s">
        <v>132</v>
      </c>
      <c r="T1507" s="17">
        <v>2.5000000000000001E-3</v>
      </c>
      <c r="U1507">
        <v>2.4</v>
      </c>
    </row>
    <row r="1508" spans="15:21" x14ac:dyDescent="0.25">
      <c r="O1508" t="s">
        <v>9</v>
      </c>
      <c r="P1508">
        <v>1251</v>
      </c>
      <c r="Q1508">
        <v>91</v>
      </c>
      <c r="R1508">
        <v>8</v>
      </c>
      <c r="S1508" t="s">
        <v>132</v>
      </c>
      <c r="T1508" s="17">
        <v>2.5000000000000001E-3</v>
      </c>
      <c r="U1508">
        <v>2</v>
      </c>
    </row>
    <row r="1509" spans="15:21" x14ac:dyDescent="0.25">
      <c r="O1509" t="s">
        <v>9</v>
      </c>
      <c r="P1509">
        <v>1251</v>
      </c>
      <c r="Q1509">
        <v>91</v>
      </c>
      <c r="R1509">
        <v>15</v>
      </c>
      <c r="S1509" t="s">
        <v>132</v>
      </c>
      <c r="T1509" s="17">
        <v>2.5000000000000001E-3</v>
      </c>
      <c r="U1509">
        <v>1.6</v>
      </c>
    </row>
    <row r="1510" spans="15:21" x14ac:dyDescent="0.25">
      <c r="O1510" t="s">
        <v>9</v>
      </c>
      <c r="P1510">
        <v>1251</v>
      </c>
      <c r="Q1510">
        <v>91</v>
      </c>
      <c r="R1510">
        <v>31</v>
      </c>
      <c r="S1510" t="s">
        <v>132</v>
      </c>
      <c r="T1510" s="17">
        <v>5.0000000000000001E-3</v>
      </c>
      <c r="U1510">
        <v>1</v>
      </c>
    </row>
    <row r="1511" spans="15:21" x14ac:dyDescent="0.25">
      <c r="O1511" t="s">
        <v>9</v>
      </c>
      <c r="P1511">
        <v>1251</v>
      </c>
      <c r="Q1511">
        <v>91</v>
      </c>
      <c r="R1511">
        <v>46</v>
      </c>
      <c r="S1511" t="s">
        <v>132</v>
      </c>
      <c r="T1511" s="17">
        <v>0</v>
      </c>
      <c r="U1511">
        <v>1</v>
      </c>
    </row>
    <row r="1512" spans="15:21" x14ac:dyDescent="0.25">
      <c r="O1512" t="s">
        <v>9</v>
      </c>
      <c r="P1512">
        <v>1251</v>
      </c>
      <c r="Q1512">
        <v>91</v>
      </c>
      <c r="R1512">
        <v>61</v>
      </c>
      <c r="S1512" t="s">
        <v>132</v>
      </c>
      <c r="T1512" s="17">
        <v>0</v>
      </c>
      <c r="U1512">
        <v>0</v>
      </c>
    </row>
    <row r="1513" spans="15:21" x14ac:dyDescent="0.25">
      <c r="O1513" t="s">
        <v>9</v>
      </c>
      <c r="P1513">
        <v>1251</v>
      </c>
      <c r="Q1513">
        <v>91</v>
      </c>
      <c r="R1513">
        <v>91</v>
      </c>
      <c r="S1513" t="s">
        <v>132</v>
      </c>
      <c r="T1513" s="17">
        <v>0</v>
      </c>
      <c r="U1513">
        <v>0</v>
      </c>
    </row>
    <row r="1514" spans="15:21" x14ac:dyDescent="0.25">
      <c r="O1514" t="s">
        <v>17</v>
      </c>
      <c r="P1514">
        <v>1291</v>
      </c>
      <c r="Q1514">
        <v>0</v>
      </c>
      <c r="R1514">
        <v>0</v>
      </c>
      <c r="S1514" t="s">
        <v>132</v>
      </c>
      <c r="T1514" s="17">
        <v>5.0000000000000001E-3</v>
      </c>
      <c r="U1514">
        <v>5</v>
      </c>
    </row>
    <row r="1515" spans="15:21" x14ac:dyDescent="0.25">
      <c r="O1515" t="s">
        <v>17</v>
      </c>
      <c r="P1515">
        <v>1291</v>
      </c>
      <c r="Q1515">
        <v>4</v>
      </c>
      <c r="R1515">
        <v>0</v>
      </c>
      <c r="S1515" t="s">
        <v>132</v>
      </c>
      <c r="T1515" s="17">
        <v>5.0000000000000001E-3</v>
      </c>
      <c r="U1515">
        <v>4.8</v>
      </c>
    </row>
    <row r="1516" spans="15:21" x14ac:dyDescent="0.25">
      <c r="O1516" t="s">
        <v>17</v>
      </c>
      <c r="P1516">
        <v>1291</v>
      </c>
      <c r="Q1516">
        <v>4</v>
      </c>
      <c r="R1516">
        <v>4</v>
      </c>
      <c r="S1516" t="s">
        <v>132</v>
      </c>
      <c r="T1516" s="17">
        <v>7.4999999999999997E-3</v>
      </c>
      <c r="U1516">
        <v>3.2</v>
      </c>
    </row>
    <row r="1517" spans="15:21" x14ac:dyDescent="0.25">
      <c r="O1517" t="s">
        <v>17</v>
      </c>
      <c r="P1517">
        <v>1291</v>
      </c>
      <c r="Q1517">
        <v>8</v>
      </c>
      <c r="R1517">
        <v>0</v>
      </c>
      <c r="S1517" t="s">
        <v>132</v>
      </c>
      <c r="T1517" s="17">
        <v>2.5000000000000001E-3</v>
      </c>
      <c r="U1517">
        <v>4</v>
      </c>
    </row>
    <row r="1518" spans="15:21" x14ac:dyDescent="0.25">
      <c r="O1518" t="s">
        <v>17</v>
      </c>
      <c r="P1518">
        <v>1291</v>
      </c>
      <c r="Q1518">
        <v>8</v>
      </c>
      <c r="R1518">
        <v>4</v>
      </c>
      <c r="S1518" t="s">
        <v>132</v>
      </c>
      <c r="T1518" s="17">
        <v>5.0000000000000001E-3</v>
      </c>
      <c r="U1518">
        <v>3.4</v>
      </c>
    </row>
    <row r="1519" spans="15:21" x14ac:dyDescent="0.25">
      <c r="O1519" t="s">
        <v>17</v>
      </c>
      <c r="P1519">
        <v>1291</v>
      </c>
      <c r="Q1519">
        <v>8</v>
      </c>
      <c r="R1519">
        <v>8</v>
      </c>
      <c r="S1519" t="s">
        <v>132</v>
      </c>
      <c r="T1519" s="17">
        <v>1.2500000000000001E-2</v>
      </c>
      <c r="U1519">
        <v>2.8</v>
      </c>
    </row>
    <row r="1520" spans="15:21" x14ac:dyDescent="0.25">
      <c r="O1520" t="s">
        <v>17</v>
      </c>
      <c r="P1520">
        <v>1291</v>
      </c>
      <c r="Q1520">
        <v>15</v>
      </c>
      <c r="R1520">
        <v>0</v>
      </c>
      <c r="S1520" t="s">
        <v>132</v>
      </c>
      <c r="T1520" s="17">
        <v>5.0000000000000001E-3</v>
      </c>
      <c r="U1520">
        <v>4</v>
      </c>
    </row>
    <row r="1521" spans="15:21" x14ac:dyDescent="0.25">
      <c r="O1521" t="s">
        <v>17</v>
      </c>
      <c r="P1521">
        <v>1291</v>
      </c>
      <c r="Q1521">
        <v>15</v>
      </c>
      <c r="R1521">
        <v>4</v>
      </c>
      <c r="S1521" t="s">
        <v>132</v>
      </c>
      <c r="T1521" s="17">
        <v>1.2500000000000001E-2</v>
      </c>
      <c r="U1521">
        <v>3.2</v>
      </c>
    </row>
    <row r="1522" spans="15:21" x14ac:dyDescent="0.25">
      <c r="O1522" t="s">
        <v>17</v>
      </c>
      <c r="P1522">
        <v>1291</v>
      </c>
      <c r="Q1522">
        <v>15</v>
      </c>
      <c r="R1522">
        <v>8</v>
      </c>
      <c r="S1522" t="s">
        <v>132</v>
      </c>
      <c r="T1522" s="17">
        <v>1.7500000000000002E-2</v>
      </c>
      <c r="U1522">
        <v>2.4</v>
      </c>
    </row>
    <row r="1523" spans="15:21" x14ac:dyDescent="0.25">
      <c r="O1523" t="s">
        <v>17</v>
      </c>
      <c r="P1523">
        <v>1291</v>
      </c>
      <c r="Q1523">
        <v>15</v>
      </c>
      <c r="R1523">
        <v>15</v>
      </c>
      <c r="S1523" t="s">
        <v>132</v>
      </c>
      <c r="T1523" s="17">
        <v>2.5000000000000001E-2</v>
      </c>
      <c r="U1523">
        <v>1.6</v>
      </c>
    </row>
    <row r="1524" spans="15:21" x14ac:dyDescent="0.25">
      <c r="O1524" t="s">
        <v>17</v>
      </c>
      <c r="P1524">
        <v>1291</v>
      </c>
      <c r="Q1524">
        <v>31</v>
      </c>
      <c r="R1524">
        <v>0</v>
      </c>
      <c r="S1524" t="s">
        <v>132</v>
      </c>
      <c r="T1524" s="17">
        <v>2.5000000000000001E-3</v>
      </c>
      <c r="U1524">
        <v>3.6</v>
      </c>
    </row>
    <row r="1525" spans="15:21" x14ac:dyDescent="0.25">
      <c r="O1525" t="s">
        <v>17</v>
      </c>
      <c r="P1525">
        <v>1291</v>
      </c>
      <c r="Q1525">
        <v>31</v>
      </c>
      <c r="R1525">
        <v>4</v>
      </c>
      <c r="S1525" t="s">
        <v>132</v>
      </c>
      <c r="T1525" s="17">
        <v>5.0000000000000001E-3</v>
      </c>
      <c r="U1525">
        <v>2.8</v>
      </c>
    </row>
    <row r="1526" spans="15:21" x14ac:dyDescent="0.25">
      <c r="O1526" t="s">
        <v>17</v>
      </c>
      <c r="P1526">
        <v>1291</v>
      </c>
      <c r="Q1526">
        <v>31</v>
      </c>
      <c r="R1526">
        <v>8</v>
      </c>
      <c r="S1526" t="s">
        <v>132</v>
      </c>
      <c r="T1526" s="17">
        <v>7.4999999999999997E-3</v>
      </c>
      <c r="U1526">
        <v>2</v>
      </c>
    </row>
    <row r="1527" spans="15:21" x14ac:dyDescent="0.25">
      <c r="O1527" t="s">
        <v>17</v>
      </c>
      <c r="P1527">
        <v>1291</v>
      </c>
      <c r="Q1527">
        <v>31</v>
      </c>
      <c r="R1527">
        <v>15</v>
      </c>
      <c r="S1527" t="s">
        <v>132</v>
      </c>
      <c r="T1527" s="17">
        <v>1.2500000000000001E-2</v>
      </c>
      <c r="U1527">
        <v>1.6</v>
      </c>
    </row>
    <row r="1528" spans="15:21" x14ac:dyDescent="0.25">
      <c r="O1528" t="s">
        <v>17</v>
      </c>
      <c r="P1528">
        <v>1291</v>
      </c>
      <c r="Q1528">
        <v>31</v>
      </c>
      <c r="R1528">
        <v>31</v>
      </c>
      <c r="S1528" t="s">
        <v>132</v>
      </c>
      <c r="T1528" s="17">
        <v>3.7499999999999999E-2</v>
      </c>
      <c r="U1528">
        <v>1</v>
      </c>
    </row>
    <row r="1529" spans="15:21" x14ac:dyDescent="0.25">
      <c r="O1529" t="s">
        <v>17</v>
      </c>
      <c r="P1529">
        <v>1291</v>
      </c>
      <c r="Q1529">
        <v>46</v>
      </c>
      <c r="R1529">
        <v>0</v>
      </c>
      <c r="S1529" t="s">
        <v>132</v>
      </c>
      <c r="T1529" s="17">
        <v>2.5000000000000001E-3</v>
      </c>
      <c r="U1529">
        <v>4</v>
      </c>
    </row>
    <row r="1530" spans="15:21" x14ac:dyDescent="0.25">
      <c r="O1530" t="s">
        <v>17</v>
      </c>
      <c r="P1530">
        <v>1291</v>
      </c>
      <c r="Q1530">
        <v>46</v>
      </c>
      <c r="R1530">
        <v>4</v>
      </c>
      <c r="S1530" t="s">
        <v>132</v>
      </c>
      <c r="T1530" s="17">
        <v>2.5000000000000001E-3</v>
      </c>
      <c r="U1530">
        <v>3.2</v>
      </c>
    </row>
    <row r="1531" spans="15:21" x14ac:dyDescent="0.25">
      <c r="O1531" t="s">
        <v>17</v>
      </c>
      <c r="P1531">
        <v>1291</v>
      </c>
      <c r="Q1531">
        <v>46</v>
      </c>
      <c r="R1531">
        <v>8</v>
      </c>
      <c r="S1531" t="s">
        <v>132</v>
      </c>
      <c r="T1531" s="17">
        <v>5.0000000000000001E-3</v>
      </c>
      <c r="U1531">
        <v>2.4</v>
      </c>
    </row>
    <row r="1532" spans="15:21" x14ac:dyDescent="0.25">
      <c r="O1532" t="s">
        <v>17</v>
      </c>
      <c r="P1532">
        <v>1291</v>
      </c>
      <c r="Q1532">
        <v>46</v>
      </c>
      <c r="R1532">
        <v>15</v>
      </c>
      <c r="S1532" t="s">
        <v>132</v>
      </c>
      <c r="T1532" s="17">
        <v>5.0000000000000001E-3</v>
      </c>
      <c r="U1532">
        <v>2</v>
      </c>
    </row>
    <row r="1533" spans="15:21" x14ac:dyDescent="0.25">
      <c r="O1533" t="s">
        <v>17</v>
      </c>
      <c r="P1533">
        <v>1291</v>
      </c>
      <c r="Q1533">
        <v>46</v>
      </c>
      <c r="R1533">
        <v>31</v>
      </c>
      <c r="S1533" t="s">
        <v>132</v>
      </c>
      <c r="T1533" s="17">
        <v>7.4999999999999997E-3</v>
      </c>
      <c r="U1533">
        <v>1</v>
      </c>
    </row>
    <row r="1534" spans="15:21" x14ac:dyDescent="0.25">
      <c r="O1534" t="s">
        <v>17</v>
      </c>
      <c r="P1534">
        <v>1291</v>
      </c>
      <c r="Q1534">
        <v>46</v>
      </c>
      <c r="R1534">
        <v>46</v>
      </c>
      <c r="S1534" t="s">
        <v>132</v>
      </c>
      <c r="T1534" s="17">
        <v>1.4999999999999999E-2</v>
      </c>
      <c r="U1534">
        <v>0</v>
      </c>
    </row>
    <row r="1535" spans="15:21" x14ac:dyDescent="0.25">
      <c r="O1535" t="s">
        <v>17</v>
      </c>
      <c r="P1535">
        <v>1291</v>
      </c>
      <c r="Q1535">
        <v>61</v>
      </c>
      <c r="R1535">
        <v>0</v>
      </c>
      <c r="S1535" t="s">
        <v>132</v>
      </c>
      <c r="T1535" s="17">
        <v>2.5000000000000001E-3</v>
      </c>
      <c r="U1535">
        <v>4.4000000000000004</v>
      </c>
    </row>
    <row r="1536" spans="15:21" x14ac:dyDescent="0.25">
      <c r="O1536" t="s">
        <v>17</v>
      </c>
      <c r="P1536">
        <v>1291</v>
      </c>
      <c r="Q1536">
        <v>61</v>
      </c>
      <c r="R1536">
        <v>4</v>
      </c>
      <c r="S1536" t="s">
        <v>132</v>
      </c>
      <c r="T1536" s="17">
        <v>2.5000000000000001E-3</v>
      </c>
      <c r="U1536">
        <v>3.6</v>
      </c>
    </row>
    <row r="1537" spans="15:21" x14ac:dyDescent="0.25">
      <c r="O1537" t="s">
        <v>17</v>
      </c>
      <c r="P1537">
        <v>1291</v>
      </c>
      <c r="Q1537">
        <v>61</v>
      </c>
      <c r="R1537">
        <v>8</v>
      </c>
      <c r="S1537" t="s">
        <v>132</v>
      </c>
      <c r="T1537" s="17">
        <v>2.5000000000000001E-3</v>
      </c>
      <c r="U1537">
        <v>3.2</v>
      </c>
    </row>
    <row r="1538" spans="15:21" x14ac:dyDescent="0.25">
      <c r="O1538" t="s">
        <v>17</v>
      </c>
      <c r="P1538">
        <v>1291</v>
      </c>
      <c r="Q1538">
        <v>61</v>
      </c>
      <c r="R1538">
        <v>15</v>
      </c>
      <c r="S1538" t="s">
        <v>132</v>
      </c>
      <c r="T1538" s="17">
        <v>2.5000000000000001E-3</v>
      </c>
      <c r="U1538">
        <v>2.4</v>
      </c>
    </row>
    <row r="1539" spans="15:21" x14ac:dyDescent="0.25">
      <c r="O1539" t="s">
        <v>17</v>
      </c>
      <c r="P1539">
        <v>1291</v>
      </c>
      <c r="Q1539">
        <v>61</v>
      </c>
      <c r="R1539">
        <v>31</v>
      </c>
      <c r="S1539" t="s">
        <v>132</v>
      </c>
      <c r="T1539" s="17">
        <v>5.0000000000000001E-3</v>
      </c>
      <c r="U1539">
        <v>1.6</v>
      </c>
    </row>
    <row r="1540" spans="15:21" x14ac:dyDescent="0.25">
      <c r="O1540" t="s">
        <v>17</v>
      </c>
      <c r="P1540">
        <v>1291</v>
      </c>
      <c r="Q1540">
        <v>61</v>
      </c>
      <c r="R1540">
        <v>46</v>
      </c>
      <c r="S1540" t="s">
        <v>132</v>
      </c>
      <c r="T1540" s="17">
        <v>0.01</v>
      </c>
      <c r="U1540">
        <v>1</v>
      </c>
    </row>
    <row r="1541" spans="15:21" x14ac:dyDescent="0.25">
      <c r="O1541" t="s">
        <v>17</v>
      </c>
      <c r="P1541">
        <v>1291</v>
      </c>
      <c r="Q1541">
        <v>61</v>
      </c>
      <c r="R1541">
        <v>61</v>
      </c>
      <c r="S1541" t="s">
        <v>132</v>
      </c>
      <c r="T1541" s="17">
        <v>0.01</v>
      </c>
      <c r="U1541">
        <v>0</v>
      </c>
    </row>
    <row r="1542" spans="15:21" x14ac:dyDescent="0.25">
      <c r="O1542" t="s">
        <v>17</v>
      </c>
      <c r="P1542">
        <v>1291</v>
      </c>
      <c r="Q1542">
        <v>91</v>
      </c>
      <c r="R1542">
        <v>0</v>
      </c>
      <c r="S1542" t="s">
        <v>132</v>
      </c>
      <c r="T1542" s="17">
        <v>2.5000000000000001E-3</v>
      </c>
      <c r="U1542">
        <v>3</v>
      </c>
    </row>
    <row r="1543" spans="15:21" x14ac:dyDescent="0.25">
      <c r="O1543" t="s">
        <v>17</v>
      </c>
      <c r="P1543">
        <v>1291</v>
      </c>
      <c r="Q1543">
        <v>91</v>
      </c>
      <c r="R1543">
        <v>4</v>
      </c>
      <c r="S1543" t="s">
        <v>132</v>
      </c>
      <c r="T1543" s="17">
        <v>2.5000000000000001E-3</v>
      </c>
      <c r="U1543">
        <v>2.4</v>
      </c>
    </row>
    <row r="1544" spans="15:21" x14ac:dyDescent="0.25">
      <c r="O1544" t="s">
        <v>17</v>
      </c>
      <c r="P1544">
        <v>1291</v>
      </c>
      <c r="Q1544">
        <v>91</v>
      </c>
      <c r="R1544">
        <v>8</v>
      </c>
      <c r="S1544" t="s">
        <v>132</v>
      </c>
      <c r="T1544" s="17">
        <v>2.5000000000000001E-3</v>
      </c>
      <c r="U1544">
        <v>2</v>
      </c>
    </row>
    <row r="1545" spans="15:21" x14ac:dyDescent="0.25">
      <c r="O1545" t="s">
        <v>17</v>
      </c>
      <c r="P1545">
        <v>1291</v>
      </c>
      <c r="Q1545">
        <v>91</v>
      </c>
      <c r="R1545">
        <v>15</v>
      </c>
      <c r="S1545" t="s">
        <v>132</v>
      </c>
      <c r="T1545" s="17">
        <v>2.5000000000000001E-3</v>
      </c>
      <c r="U1545">
        <v>1.6</v>
      </c>
    </row>
    <row r="1546" spans="15:21" x14ac:dyDescent="0.25">
      <c r="O1546" t="s">
        <v>17</v>
      </c>
      <c r="P1546">
        <v>1291</v>
      </c>
      <c r="Q1546">
        <v>91</v>
      </c>
      <c r="R1546">
        <v>31</v>
      </c>
      <c r="S1546" t="s">
        <v>132</v>
      </c>
      <c r="T1546" s="17">
        <v>5.0000000000000001E-3</v>
      </c>
      <c r="U1546">
        <v>1</v>
      </c>
    </row>
    <row r="1547" spans="15:21" x14ac:dyDescent="0.25">
      <c r="O1547" t="s">
        <v>17</v>
      </c>
      <c r="P1547">
        <v>1291</v>
      </c>
      <c r="Q1547">
        <v>91</v>
      </c>
      <c r="R1547">
        <v>46</v>
      </c>
      <c r="S1547" t="s">
        <v>132</v>
      </c>
      <c r="T1547" s="17">
        <v>0</v>
      </c>
      <c r="U1547">
        <v>1</v>
      </c>
    </row>
    <row r="1548" spans="15:21" x14ac:dyDescent="0.25">
      <c r="O1548" t="s">
        <v>17</v>
      </c>
      <c r="P1548">
        <v>1291</v>
      </c>
      <c r="Q1548">
        <v>91</v>
      </c>
      <c r="R1548">
        <v>61</v>
      </c>
      <c r="S1548" t="s">
        <v>132</v>
      </c>
      <c r="T1548" s="17">
        <v>0</v>
      </c>
      <c r="U1548">
        <v>0</v>
      </c>
    </row>
    <row r="1549" spans="15:21" x14ac:dyDescent="0.25">
      <c r="O1549" t="s">
        <v>17</v>
      </c>
      <c r="P1549">
        <v>1291</v>
      </c>
      <c r="Q1549">
        <v>91</v>
      </c>
      <c r="R1549">
        <v>91</v>
      </c>
      <c r="S1549" t="s">
        <v>132</v>
      </c>
      <c r="T1549" s="17">
        <v>0</v>
      </c>
      <c r="U1549">
        <v>0</v>
      </c>
    </row>
    <row r="1550" spans="15:21" x14ac:dyDescent="0.25">
      <c r="O1550" t="s">
        <v>17</v>
      </c>
      <c r="P1550">
        <v>1292</v>
      </c>
      <c r="Q1550">
        <v>0</v>
      </c>
      <c r="R1550">
        <v>0</v>
      </c>
      <c r="S1550" t="s">
        <v>132</v>
      </c>
      <c r="T1550" s="17">
        <v>5.0000000000000001E-3</v>
      </c>
      <c r="U1550">
        <v>5</v>
      </c>
    </row>
    <row r="1551" spans="15:21" x14ac:dyDescent="0.25">
      <c r="O1551" t="s">
        <v>17</v>
      </c>
      <c r="P1551">
        <v>1292</v>
      </c>
      <c r="Q1551">
        <v>4</v>
      </c>
      <c r="R1551">
        <v>0</v>
      </c>
      <c r="S1551" t="s">
        <v>132</v>
      </c>
      <c r="T1551" s="17">
        <v>5.0000000000000001E-3</v>
      </c>
      <c r="U1551">
        <v>4.8</v>
      </c>
    </row>
    <row r="1552" spans="15:21" x14ac:dyDescent="0.25">
      <c r="O1552" t="s">
        <v>17</v>
      </c>
      <c r="P1552">
        <v>1292</v>
      </c>
      <c r="Q1552">
        <v>4</v>
      </c>
      <c r="R1552">
        <v>4</v>
      </c>
      <c r="S1552" t="s">
        <v>132</v>
      </c>
      <c r="T1552" s="17">
        <v>7.4999999999999997E-3</v>
      </c>
      <c r="U1552">
        <v>3.2</v>
      </c>
    </row>
    <row r="1553" spans="15:21" x14ac:dyDescent="0.25">
      <c r="O1553" t="s">
        <v>17</v>
      </c>
      <c r="P1553">
        <v>1292</v>
      </c>
      <c r="Q1553">
        <v>8</v>
      </c>
      <c r="R1553">
        <v>0</v>
      </c>
      <c r="S1553" t="s">
        <v>132</v>
      </c>
      <c r="T1553" s="17">
        <v>2.5000000000000001E-3</v>
      </c>
      <c r="U1553">
        <v>4</v>
      </c>
    </row>
    <row r="1554" spans="15:21" x14ac:dyDescent="0.25">
      <c r="O1554" t="s">
        <v>17</v>
      </c>
      <c r="P1554">
        <v>1292</v>
      </c>
      <c r="Q1554">
        <v>8</v>
      </c>
      <c r="R1554">
        <v>4</v>
      </c>
      <c r="S1554" t="s">
        <v>132</v>
      </c>
      <c r="T1554" s="17">
        <v>5.0000000000000001E-3</v>
      </c>
      <c r="U1554">
        <v>3.4</v>
      </c>
    </row>
    <row r="1555" spans="15:21" x14ac:dyDescent="0.25">
      <c r="O1555" t="s">
        <v>17</v>
      </c>
      <c r="P1555">
        <v>1292</v>
      </c>
      <c r="Q1555">
        <v>8</v>
      </c>
      <c r="R1555">
        <v>8</v>
      </c>
      <c r="S1555" t="s">
        <v>132</v>
      </c>
      <c r="T1555" s="17">
        <v>1.2500000000000001E-2</v>
      </c>
      <c r="U1555">
        <v>2.8</v>
      </c>
    </row>
    <row r="1556" spans="15:21" x14ac:dyDescent="0.25">
      <c r="O1556" t="s">
        <v>17</v>
      </c>
      <c r="P1556">
        <v>1292</v>
      </c>
      <c r="Q1556">
        <v>15</v>
      </c>
      <c r="R1556">
        <v>0</v>
      </c>
      <c r="S1556" t="s">
        <v>132</v>
      </c>
      <c r="T1556" s="17">
        <v>5.0000000000000001E-3</v>
      </c>
      <c r="U1556">
        <v>4</v>
      </c>
    </row>
    <row r="1557" spans="15:21" x14ac:dyDescent="0.25">
      <c r="O1557" t="s">
        <v>17</v>
      </c>
      <c r="P1557">
        <v>1292</v>
      </c>
      <c r="Q1557">
        <v>15</v>
      </c>
      <c r="R1557">
        <v>4</v>
      </c>
      <c r="S1557" t="s">
        <v>132</v>
      </c>
      <c r="T1557" s="17">
        <v>1.2500000000000001E-2</v>
      </c>
      <c r="U1557">
        <v>3.2</v>
      </c>
    </row>
    <row r="1558" spans="15:21" x14ac:dyDescent="0.25">
      <c r="O1558" t="s">
        <v>17</v>
      </c>
      <c r="P1558">
        <v>1292</v>
      </c>
      <c r="Q1558">
        <v>15</v>
      </c>
      <c r="R1558">
        <v>8</v>
      </c>
      <c r="S1558" t="s">
        <v>132</v>
      </c>
      <c r="T1558" s="17">
        <v>1.7500000000000002E-2</v>
      </c>
      <c r="U1558">
        <v>2.4</v>
      </c>
    </row>
    <row r="1559" spans="15:21" x14ac:dyDescent="0.25">
      <c r="O1559" t="s">
        <v>17</v>
      </c>
      <c r="P1559">
        <v>1292</v>
      </c>
      <c r="Q1559">
        <v>15</v>
      </c>
      <c r="R1559">
        <v>15</v>
      </c>
      <c r="S1559" t="s">
        <v>132</v>
      </c>
      <c r="T1559" s="17">
        <v>2.5000000000000001E-2</v>
      </c>
      <c r="U1559">
        <v>1.6</v>
      </c>
    </row>
    <row r="1560" spans="15:21" x14ac:dyDescent="0.25">
      <c r="O1560" t="s">
        <v>17</v>
      </c>
      <c r="P1560">
        <v>1292</v>
      </c>
      <c r="Q1560">
        <v>31</v>
      </c>
      <c r="R1560">
        <v>0</v>
      </c>
      <c r="S1560" t="s">
        <v>132</v>
      </c>
      <c r="T1560" s="17">
        <v>2.5000000000000001E-3</v>
      </c>
      <c r="U1560">
        <v>3.6</v>
      </c>
    </row>
    <row r="1561" spans="15:21" x14ac:dyDescent="0.25">
      <c r="O1561" t="s">
        <v>17</v>
      </c>
      <c r="P1561">
        <v>1292</v>
      </c>
      <c r="Q1561">
        <v>31</v>
      </c>
      <c r="R1561">
        <v>4</v>
      </c>
      <c r="S1561" t="s">
        <v>132</v>
      </c>
      <c r="T1561" s="17">
        <v>5.0000000000000001E-3</v>
      </c>
      <c r="U1561">
        <v>2.8</v>
      </c>
    </row>
    <row r="1562" spans="15:21" x14ac:dyDescent="0.25">
      <c r="O1562" t="s">
        <v>17</v>
      </c>
      <c r="P1562">
        <v>1292</v>
      </c>
      <c r="Q1562">
        <v>31</v>
      </c>
      <c r="R1562">
        <v>8</v>
      </c>
      <c r="S1562" t="s">
        <v>132</v>
      </c>
      <c r="T1562" s="17">
        <v>7.4999999999999997E-3</v>
      </c>
      <c r="U1562">
        <v>2</v>
      </c>
    </row>
    <row r="1563" spans="15:21" x14ac:dyDescent="0.25">
      <c r="O1563" t="s">
        <v>17</v>
      </c>
      <c r="P1563">
        <v>1292</v>
      </c>
      <c r="Q1563">
        <v>31</v>
      </c>
      <c r="R1563">
        <v>15</v>
      </c>
      <c r="S1563" t="s">
        <v>132</v>
      </c>
      <c r="T1563" s="17">
        <v>1.2500000000000001E-2</v>
      </c>
      <c r="U1563">
        <v>1.6</v>
      </c>
    </row>
    <row r="1564" spans="15:21" x14ac:dyDescent="0.25">
      <c r="O1564" t="s">
        <v>17</v>
      </c>
      <c r="P1564">
        <v>1292</v>
      </c>
      <c r="Q1564">
        <v>31</v>
      </c>
      <c r="R1564">
        <v>31</v>
      </c>
      <c r="S1564" t="s">
        <v>132</v>
      </c>
      <c r="T1564" s="17">
        <v>3.7499999999999999E-2</v>
      </c>
      <c r="U1564">
        <v>1</v>
      </c>
    </row>
    <row r="1565" spans="15:21" x14ac:dyDescent="0.25">
      <c r="O1565" t="s">
        <v>17</v>
      </c>
      <c r="P1565">
        <v>1292</v>
      </c>
      <c r="Q1565">
        <v>46</v>
      </c>
      <c r="R1565">
        <v>0</v>
      </c>
      <c r="S1565" t="s">
        <v>132</v>
      </c>
      <c r="T1565" s="17">
        <v>2.5000000000000001E-3</v>
      </c>
      <c r="U1565">
        <v>4</v>
      </c>
    </row>
    <row r="1566" spans="15:21" x14ac:dyDescent="0.25">
      <c r="O1566" t="s">
        <v>17</v>
      </c>
      <c r="P1566">
        <v>1292</v>
      </c>
      <c r="Q1566">
        <v>46</v>
      </c>
      <c r="R1566">
        <v>4</v>
      </c>
      <c r="S1566" t="s">
        <v>132</v>
      </c>
      <c r="T1566" s="17">
        <v>2.5000000000000001E-3</v>
      </c>
      <c r="U1566">
        <v>3.2</v>
      </c>
    </row>
    <row r="1567" spans="15:21" x14ac:dyDescent="0.25">
      <c r="O1567" t="s">
        <v>17</v>
      </c>
      <c r="P1567">
        <v>1292</v>
      </c>
      <c r="Q1567">
        <v>46</v>
      </c>
      <c r="R1567">
        <v>8</v>
      </c>
      <c r="S1567" t="s">
        <v>132</v>
      </c>
      <c r="T1567" s="17">
        <v>5.0000000000000001E-3</v>
      </c>
      <c r="U1567">
        <v>2.4</v>
      </c>
    </row>
    <row r="1568" spans="15:21" x14ac:dyDescent="0.25">
      <c r="O1568" t="s">
        <v>17</v>
      </c>
      <c r="P1568">
        <v>1292</v>
      </c>
      <c r="Q1568">
        <v>46</v>
      </c>
      <c r="R1568">
        <v>15</v>
      </c>
      <c r="S1568" t="s">
        <v>132</v>
      </c>
      <c r="T1568" s="17">
        <v>5.0000000000000001E-3</v>
      </c>
      <c r="U1568">
        <v>2</v>
      </c>
    </row>
    <row r="1569" spans="15:21" x14ac:dyDescent="0.25">
      <c r="O1569" t="s">
        <v>17</v>
      </c>
      <c r="P1569">
        <v>1292</v>
      </c>
      <c r="Q1569">
        <v>46</v>
      </c>
      <c r="R1569">
        <v>31</v>
      </c>
      <c r="S1569" t="s">
        <v>132</v>
      </c>
      <c r="T1569" s="17">
        <v>7.4999999999999997E-3</v>
      </c>
      <c r="U1569">
        <v>1</v>
      </c>
    </row>
    <row r="1570" spans="15:21" x14ac:dyDescent="0.25">
      <c r="O1570" t="s">
        <v>17</v>
      </c>
      <c r="P1570">
        <v>1292</v>
      </c>
      <c r="Q1570">
        <v>46</v>
      </c>
      <c r="R1570">
        <v>46</v>
      </c>
      <c r="S1570" t="s">
        <v>132</v>
      </c>
      <c r="T1570" s="17">
        <v>1.4999999999999999E-2</v>
      </c>
      <c r="U1570">
        <v>0</v>
      </c>
    </row>
    <row r="1571" spans="15:21" x14ac:dyDescent="0.25">
      <c r="O1571" t="s">
        <v>17</v>
      </c>
      <c r="P1571">
        <v>1292</v>
      </c>
      <c r="Q1571">
        <v>61</v>
      </c>
      <c r="R1571">
        <v>0</v>
      </c>
      <c r="S1571" t="s">
        <v>132</v>
      </c>
      <c r="T1571" s="17">
        <v>2.5000000000000001E-3</v>
      </c>
      <c r="U1571">
        <v>4.4000000000000004</v>
      </c>
    </row>
    <row r="1572" spans="15:21" x14ac:dyDescent="0.25">
      <c r="O1572" t="s">
        <v>17</v>
      </c>
      <c r="P1572">
        <v>1292</v>
      </c>
      <c r="Q1572">
        <v>61</v>
      </c>
      <c r="R1572">
        <v>4</v>
      </c>
      <c r="S1572" t="s">
        <v>132</v>
      </c>
      <c r="T1572" s="17">
        <v>2.5000000000000001E-3</v>
      </c>
      <c r="U1572">
        <v>3.6</v>
      </c>
    </row>
    <row r="1573" spans="15:21" x14ac:dyDescent="0.25">
      <c r="O1573" t="s">
        <v>17</v>
      </c>
      <c r="P1573">
        <v>1292</v>
      </c>
      <c r="Q1573">
        <v>61</v>
      </c>
      <c r="R1573">
        <v>8</v>
      </c>
      <c r="S1573" t="s">
        <v>132</v>
      </c>
      <c r="T1573" s="17">
        <v>2.5000000000000001E-3</v>
      </c>
      <c r="U1573">
        <v>3.2</v>
      </c>
    </row>
    <row r="1574" spans="15:21" x14ac:dyDescent="0.25">
      <c r="O1574" t="s">
        <v>17</v>
      </c>
      <c r="P1574">
        <v>1292</v>
      </c>
      <c r="Q1574">
        <v>61</v>
      </c>
      <c r="R1574">
        <v>15</v>
      </c>
      <c r="S1574" t="s">
        <v>132</v>
      </c>
      <c r="T1574" s="17">
        <v>2.5000000000000001E-3</v>
      </c>
      <c r="U1574">
        <v>2.4</v>
      </c>
    </row>
    <row r="1575" spans="15:21" x14ac:dyDescent="0.25">
      <c r="O1575" t="s">
        <v>17</v>
      </c>
      <c r="P1575">
        <v>1292</v>
      </c>
      <c r="Q1575">
        <v>61</v>
      </c>
      <c r="R1575">
        <v>31</v>
      </c>
      <c r="S1575" t="s">
        <v>132</v>
      </c>
      <c r="T1575" s="17">
        <v>5.0000000000000001E-3</v>
      </c>
      <c r="U1575">
        <v>1.6</v>
      </c>
    </row>
    <row r="1576" spans="15:21" x14ac:dyDescent="0.25">
      <c r="O1576" t="s">
        <v>17</v>
      </c>
      <c r="P1576">
        <v>1292</v>
      </c>
      <c r="Q1576">
        <v>61</v>
      </c>
      <c r="R1576">
        <v>46</v>
      </c>
      <c r="S1576" t="s">
        <v>132</v>
      </c>
      <c r="T1576" s="17">
        <v>0.01</v>
      </c>
      <c r="U1576">
        <v>1</v>
      </c>
    </row>
    <row r="1577" spans="15:21" x14ac:dyDescent="0.25">
      <c r="O1577" t="s">
        <v>17</v>
      </c>
      <c r="P1577">
        <v>1292</v>
      </c>
      <c r="Q1577">
        <v>61</v>
      </c>
      <c r="R1577">
        <v>61</v>
      </c>
      <c r="S1577" t="s">
        <v>132</v>
      </c>
      <c r="T1577" s="17">
        <v>0.01</v>
      </c>
      <c r="U1577">
        <v>0</v>
      </c>
    </row>
    <row r="1578" spans="15:21" x14ac:dyDescent="0.25">
      <c r="O1578" t="s">
        <v>17</v>
      </c>
      <c r="P1578">
        <v>1292</v>
      </c>
      <c r="Q1578">
        <v>91</v>
      </c>
      <c r="R1578">
        <v>0</v>
      </c>
      <c r="S1578" t="s">
        <v>132</v>
      </c>
      <c r="T1578" s="17">
        <v>2.5000000000000001E-3</v>
      </c>
      <c r="U1578">
        <v>3</v>
      </c>
    </row>
    <row r="1579" spans="15:21" x14ac:dyDescent="0.25">
      <c r="O1579" t="s">
        <v>17</v>
      </c>
      <c r="P1579">
        <v>1292</v>
      </c>
      <c r="Q1579">
        <v>91</v>
      </c>
      <c r="R1579">
        <v>4</v>
      </c>
      <c r="S1579" t="s">
        <v>132</v>
      </c>
      <c r="T1579" s="17">
        <v>2.5000000000000001E-3</v>
      </c>
      <c r="U1579">
        <v>2.4</v>
      </c>
    </row>
    <row r="1580" spans="15:21" x14ac:dyDescent="0.25">
      <c r="O1580" t="s">
        <v>17</v>
      </c>
      <c r="P1580">
        <v>1292</v>
      </c>
      <c r="Q1580">
        <v>91</v>
      </c>
      <c r="R1580">
        <v>8</v>
      </c>
      <c r="S1580" t="s">
        <v>132</v>
      </c>
      <c r="T1580" s="17">
        <v>2.5000000000000001E-3</v>
      </c>
      <c r="U1580">
        <v>2</v>
      </c>
    </row>
    <row r="1581" spans="15:21" x14ac:dyDescent="0.25">
      <c r="O1581" t="s">
        <v>17</v>
      </c>
      <c r="P1581">
        <v>1292</v>
      </c>
      <c r="Q1581">
        <v>91</v>
      </c>
      <c r="R1581">
        <v>15</v>
      </c>
      <c r="S1581" t="s">
        <v>132</v>
      </c>
      <c r="T1581" s="17">
        <v>2.5000000000000001E-3</v>
      </c>
      <c r="U1581">
        <v>1.6</v>
      </c>
    </row>
    <row r="1582" spans="15:21" x14ac:dyDescent="0.25">
      <c r="O1582" t="s">
        <v>17</v>
      </c>
      <c r="P1582">
        <v>1292</v>
      </c>
      <c r="Q1582">
        <v>91</v>
      </c>
      <c r="R1582">
        <v>31</v>
      </c>
      <c r="S1582" t="s">
        <v>132</v>
      </c>
      <c r="T1582" s="17">
        <v>5.0000000000000001E-3</v>
      </c>
      <c r="U1582">
        <v>1</v>
      </c>
    </row>
    <row r="1583" spans="15:21" x14ac:dyDescent="0.25">
      <c r="O1583" t="s">
        <v>17</v>
      </c>
      <c r="P1583">
        <v>1292</v>
      </c>
      <c r="Q1583">
        <v>91</v>
      </c>
      <c r="R1583">
        <v>46</v>
      </c>
      <c r="S1583" t="s">
        <v>132</v>
      </c>
      <c r="T1583" s="17">
        <v>0</v>
      </c>
      <c r="U1583">
        <v>1</v>
      </c>
    </row>
    <row r="1584" spans="15:21" x14ac:dyDescent="0.25">
      <c r="O1584" t="s">
        <v>17</v>
      </c>
      <c r="P1584">
        <v>1292</v>
      </c>
      <c r="Q1584">
        <v>91</v>
      </c>
      <c r="R1584">
        <v>61</v>
      </c>
      <c r="S1584" t="s">
        <v>132</v>
      </c>
      <c r="T1584" s="17">
        <v>0</v>
      </c>
      <c r="U1584">
        <v>0</v>
      </c>
    </row>
    <row r="1585" spans="15:21" x14ac:dyDescent="0.25">
      <c r="O1585" t="s">
        <v>17</v>
      </c>
      <c r="P1585">
        <v>1292</v>
      </c>
      <c r="Q1585">
        <v>91</v>
      </c>
      <c r="R1585">
        <v>91</v>
      </c>
      <c r="S1585" t="s">
        <v>132</v>
      </c>
      <c r="T1585" s="17">
        <v>0</v>
      </c>
      <c r="U1585">
        <v>0</v>
      </c>
    </row>
    <row r="1586" spans="15:21" x14ac:dyDescent="0.25">
      <c r="O1586" t="s">
        <v>87</v>
      </c>
      <c r="P1586">
        <v>1232</v>
      </c>
      <c r="Q1586">
        <v>0</v>
      </c>
      <c r="R1586">
        <v>0</v>
      </c>
      <c r="S1586" t="s">
        <v>132</v>
      </c>
      <c r="T1586" s="17">
        <v>5.0000000000000001E-3</v>
      </c>
      <c r="U1586">
        <v>5</v>
      </c>
    </row>
    <row r="1587" spans="15:21" x14ac:dyDescent="0.25">
      <c r="O1587" t="s">
        <v>87</v>
      </c>
      <c r="P1587">
        <v>1232</v>
      </c>
      <c r="Q1587">
        <v>4</v>
      </c>
      <c r="R1587">
        <v>0</v>
      </c>
      <c r="S1587" t="s">
        <v>132</v>
      </c>
      <c r="T1587" s="17">
        <v>5.0000000000000001E-3</v>
      </c>
      <c r="U1587">
        <v>4.8</v>
      </c>
    </row>
    <row r="1588" spans="15:21" x14ac:dyDescent="0.25">
      <c r="O1588" t="s">
        <v>87</v>
      </c>
      <c r="P1588">
        <v>1232</v>
      </c>
      <c r="Q1588">
        <v>4</v>
      </c>
      <c r="R1588">
        <v>4</v>
      </c>
      <c r="S1588" t="s">
        <v>132</v>
      </c>
      <c r="T1588" s="17">
        <v>7.4999999999999997E-3</v>
      </c>
      <c r="U1588">
        <v>3.2</v>
      </c>
    </row>
    <row r="1589" spans="15:21" x14ac:dyDescent="0.25">
      <c r="O1589" t="s">
        <v>87</v>
      </c>
      <c r="P1589">
        <v>1232</v>
      </c>
      <c r="Q1589">
        <v>8</v>
      </c>
      <c r="R1589">
        <v>0</v>
      </c>
      <c r="S1589" t="s">
        <v>132</v>
      </c>
      <c r="T1589" s="17">
        <v>2.5000000000000001E-3</v>
      </c>
      <c r="U1589">
        <v>4</v>
      </c>
    </row>
    <row r="1590" spans="15:21" x14ac:dyDescent="0.25">
      <c r="O1590" t="s">
        <v>87</v>
      </c>
      <c r="P1590">
        <v>1232</v>
      </c>
      <c r="Q1590">
        <v>8</v>
      </c>
      <c r="R1590">
        <v>4</v>
      </c>
      <c r="S1590" t="s">
        <v>132</v>
      </c>
      <c r="T1590" s="17">
        <v>5.0000000000000001E-3</v>
      </c>
      <c r="U1590">
        <v>3.4</v>
      </c>
    </row>
    <row r="1591" spans="15:21" x14ac:dyDescent="0.25">
      <c r="O1591" t="s">
        <v>87</v>
      </c>
      <c r="P1591">
        <v>1232</v>
      </c>
      <c r="Q1591">
        <v>8</v>
      </c>
      <c r="R1591">
        <v>8</v>
      </c>
      <c r="S1591" t="s">
        <v>132</v>
      </c>
      <c r="T1591" s="17">
        <v>1.2500000000000001E-2</v>
      </c>
      <c r="U1591">
        <v>2.8</v>
      </c>
    </row>
    <row r="1592" spans="15:21" x14ac:dyDescent="0.25">
      <c r="O1592" t="s">
        <v>87</v>
      </c>
      <c r="P1592">
        <v>1232</v>
      </c>
      <c r="Q1592">
        <v>15</v>
      </c>
      <c r="R1592">
        <v>0</v>
      </c>
      <c r="S1592" t="s">
        <v>132</v>
      </c>
      <c r="T1592" s="17">
        <v>5.0000000000000001E-3</v>
      </c>
      <c r="U1592">
        <v>4</v>
      </c>
    </row>
    <row r="1593" spans="15:21" x14ac:dyDescent="0.25">
      <c r="O1593" t="s">
        <v>87</v>
      </c>
      <c r="P1593">
        <v>1232</v>
      </c>
      <c r="Q1593">
        <v>15</v>
      </c>
      <c r="R1593">
        <v>4</v>
      </c>
      <c r="S1593" t="s">
        <v>132</v>
      </c>
      <c r="T1593" s="17">
        <v>1.2500000000000001E-2</v>
      </c>
      <c r="U1593">
        <v>3.2</v>
      </c>
    </row>
    <row r="1594" spans="15:21" x14ac:dyDescent="0.25">
      <c r="O1594" t="s">
        <v>87</v>
      </c>
      <c r="P1594">
        <v>1232</v>
      </c>
      <c r="Q1594">
        <v>15</v>
      </c>
      <c r="R1594">
        <v>8</v>
      </c>
      <c r="S1594" t="s">
        <v>132</v>
      </c>
      <c r="T1594" s="17">
        <v>1.7500000000000002E-2</v>
      </c>
      <c r="U1594">
        <v>2.4</v>
      </c>
    </row>
    <row r="1595" spans="15:21" x14ac:dyDescent="0.25">
      <c r="O1595" t="s">
        <v>87</v>
      </c>
      <c r="P1595">
        <v>1232</v>
      </c>
      <c r="Q1595">
        <v>15</v>
      </c>
      <c r="R1595">
        <v>15</v>
      </c>
      <c r="S1595" t="s">
        <v>132</v>
      </c>
      <c r="T1595" s="17">
        <v>2.5000000000000001E-2</v>
      </c>
      <c r="U1595">
        <v>1.6</v>
      </c>
    </row>
    <row r="1596" spans="15:21" x14ac:dyDescent="0.25">
      <c r="O1596" t="s">
        <v>87</v>
      </c>
      <c r="P1596">
        <v>1232</v>
      </c>
      <c r="Q1596">
        <v>31</v>
      </c>
      <c r="R1596">
        <v>0</v>
      </c>
      <c r="S1596" t="s">
        <v>132</v>
      </c>
      <c r="T1596" s="17">
        <v>2.5000000000000001E-3</v>
      </c>
      <c r="U1596">
        <v>3.6</v>
      </c>
    </row>
    <row r="1597" spans="15:21" x14ac:dyDescent="0.25">
      <c r="O1597" t="s">
        <v>87</v>
      </c>
      <c r="P1597">
        <v>1232</v>
      </c>
      <c r="Q1597">
        <v>31</v>
      </c>
      <c r="R1597">
        <v>4</v>
      </c>
      <c r="S1597" t="s">
        <v>132</v>
      </c>
      <c r="T1597" s="17">
        <v>5.0000000000000001E-3</v>
      </c>
      <c r="U1597">
        <v>2.8</v>
      </c>
    </row>
    <row r="1598" spans="15:21" x14ac:dyDescent="0.25">
      <c r="O1598" t="s">
        <v>87</v>
      </c>
      <c r="P1598">
        <v>1232</v>
      </c>
      <c r="Q1598">
        <v>31</v>
      </c>
      <c r="R1598">
        <v>8</v>
      </c>
      <c r="S1598" t="s">
        <v>132</v>
      </c>
      <c r="T1598" s="17">
        <v>7.4999999999999997E-3</v>
      </c>
      <c r="U1598">
        <v>2</v>
      </c>
    </row>
    <row r="1599" spans="15:21" x14ac:dyDescent="0.25">
      <c r="O1599" t="s">
        <v>87</v>
      </c>
      <c r="P1599">
        <v>1232</v>
      </c>
      <c r="Q1599">
        <v>31</v>
      </c>
      <c r="R1599">
        <v>15</v>
      </c>
      <c r="S1599" t="s">
        <v>132</v>
      </c>
      <c r="T1599" s="17">
        <v>1.2500000000000001E-2</v>
      </c>
      <c r="U1599">
        <v>1.6</v>
      </c>
    </row>
    <row r="1600" spans="15:21" x14ac:dyDescent="0.25">
      <c r="O1600" t="s">
        <v>87</v>
      </c>
      <c r="P1600">
        <v>1232</v>
      </c>
      <c r="Q1600">
        <v>31</v>
      </c>
      <c r="R1600">
        <v>31</v>
      </c>
      <c r="S1600" t="s">
        <v>132</v>
      </c>
      <c r="T1600" s="17">
        <v>3.7499999999999999E-2</v>
      </c>
      <c r="U1600">
        <v>1</v>
      </c>
    </row>
    <row r="1601" spans="15:21" x14ac:dyDescent="0.25">
      <c r="O1601" t="s">
        <v>87</v>
      </c>
      <c r="P1601">
        <v>1232</v>
      </c>
      <c r="Q1601">
        <v>46</v>
      </c>
      <c r="R1601">
        <v>0</v>
      </c>
      <c r="S1601" t="s">
        <v>132</v>
      </c>
      <c r="T1601" s="17">
        <v>2.5000000000000001E-3</v>
      </c>
      <c r="U1601">
        <v>4</v>
      </c>
    </row>
    <row r="1602" spans="15:21" x14ac:dyDescent="0.25">
      <c r="O1602" t="s">
        <v>87</v>
      </c>
      <c r="P1602">
        <v>1232</v>
      </c>
      <c r="Q1602">
        <v>46</v>
      </c>
      <c r="R1602">
        <v>4</v>
      </c>
      <c r="S1602" t="s">
        <v>132</v>
      </c>
      <c r="T1602" s="17">
        <v>2.5000000000000001E-3</v>
      </c>
      <c r="U1602">
        <v>3.2</v>
      </c>
    </row>
    <row r="1603" spans="15:21" x14ac:dyDescent="0.25">
      <c r="O1603" t="s">
        <v>87</v>
      </c>
      <c r="P1603">
        <v>1232</v>
      </c>
      <c r="Q1603">
        <v>46</v>
      </c>
      <c r="R1603">
        <v>8</v>
      </c>
      <c r="S1603" t="s">
        <v>132</v>
      </c>
      <c r="T1603" s="17">
        <v>5.0000000000000001E-3</v>
      </c>
      <c r="U1603">
        <v>2.4</v>
      </c>
    </row>
    <row r="1604" spans="15:21" x14ac:dyDescent="0.25">
      <c r="O1604" t="s">
        <v>87</v>
      </c>
      <c r="P1604">
        <v>1232</v>
      </c>
      <c r="Q1604">
        <v>46</v>
      </c>
      <c r="R1604">
        <v>15</v>
      </c>
      <c r="S1604" t="s">
        <v>132</v>
      </c>
      <c r="T1604" s="17">
        <v>5.0000000000000001E-3</v>
      </c>
      <c r="U1604">
        <v>2</v>
      </c>
    </row>
    <row r="1605" spans="15:21" x14ac:dyDescent="0.25">
      <c r="O1605" t="s">
        <v>87</v>
      </c>
      <c r="P1605">
        <v>1232</v>
      </c>
      <c r="Q1605">
        <v>46</v>
      </c>
      <c r="R1605">
        <v>31</v>
      </c>
      <c r="S1605" t="s">
        <v>132</v>
      </c>
      <c r="T1605" s="17">
        <v>7.4999999999999997E-3</v>
      </c>
      <c r="U1605">
        <v>1</v>
      </c>
    </row>
    <row r="1606" spans="15:21" x14ac:dyDescent="0.25">
      <c r="O1606" t="s">
        <v>87</v>
      </c>
      <c r="P1606">
        <v>1232</v>
      </c>
      <c r="Q1606">
        <v>46</v>
      </c>
      <c r="R1606">
        <v>46</v>
      </c>
      <c r="S1606" t="s">
        <v>132</v>
      </c>
      <c r="T1606" s="17">
        <v>1.4999999999999999E-2</v>
      </c>
      <c r="U1606">
        <v>0</v>
      </c>
    </row>
    <row r="1607" spans="15:21" x14ac:dyDescent="0.25">
      <c r="O1607" t="s">
        <v>87</v>
      </c>
      <c r="P1607">
        <v>1232</v>
      </c>
      <c r="Q1607">
        <v>61</v>
      </c>
      <c r="R1607">
        <v>0</v>
      </c>
      <c r="S1607" t="s">
        <v>132</v>
      </c>
      <c r="T1607" s="17">
        <v>2.5000000000000001E-3</v>
      </c>
      <c r="U1607">
        <v>4.4000000000000004</v>
      </c>
    </row>
    <row r="1608" spans="15:21" x14ac:dyDescent="0.25">
      <c r="O1608" t="s">
        <v>87</v>
      </c>
      <c r="P1608">
        <v>1232</v>
      </c>
      <c r="Q1608">
        <v>61</v>
      </c>
      <c r="R1608">
        <v>4</v>
      </c>
      <c r="S1608" t="s">
        <v>132</v>
      </c>
      <c r="T1608" s="17">
        <v>2.5000000000000001E-3</v>
      </c>
      <c r="U1608">
        <v>3.6</v>
      </c>
    </row>
    <row r="1609" spans="15:21" x14ac:dyDescent="0.25">
      <c r="O1609" t="s">
        <v>87</v>
      </c>
      <c r="P1609">
        <v>1232</v>
      </c>
      <c r="Q1609">
        <v>61</v>
      </c>
      <c r="R1609">
        <v>8</v>
      </c>
      <c r="S1609" t="s">
        <v>132</v>
      </c>
      <c r="T1609" s="17">
        <v>2.5000000000000001E-3</v>
      </c>
      <c r="U1609">
        <v>3.2</v>
      </c>
    </row>
    <row r="1610" spans="15:21" x14ac:dyDescent="0.25">
      <c r="O1610" t="s">
        <v>87</v>
      </c>
      <c r="P1610">
        <v>1232</v>
      </c>
      <c r="Q1610">
        <v>61</v>
      </c>
      <c r="R1610">
        <v>15</v>
      </c>
      <c r="S1610" t="s">
        <v>132</v>
      </c>
      <c r="T1610" s="17">
        <v>2.5000000000000001E-3</v>
      </c>
      <c r="U1610">
        <v>2.4</v>
      </c>
    </row>
    <row r="1611" spans="15:21" x14ac:dyDescent="0.25">
      <c r="O1611" t="s">
        <v>87</v>
      </c>
      <c r="P1611">
        <v>1232</v>
      </c>
      <c r="Q1611">
        <v>61</v>
      </c>
      <c r="R1611">
        <v>31</v>
      </c>
      <c r="S1611" t="s">
        <v>132</v>
      </c>
      <c r="T1611" s="17">
        <v>5.0000000000000001E-3</v>
      </c>
      <c r="U1611">
        <v>1.6</v>
      </c>
    </row>
    <row r="1612" spans="15:21" x14ac:dyDescent="0.25">
      <c r="O1612" t="s">
        <v>87</v>
      </c>
      <c r="P1612">
        <v>1232</v>
      </c>
      <c r="Q1612">
        <v>61</v>
      </c>
      <c r="R1612">
        <v>46</v>
      </c>
      <c r="S1612" t="s">
        <v>132</v>
      </c>
      <c r="T1612" s="17">
        <v>0.01</v>
      </c>
      <c r="U1612">
        <v>1</v>
      </c>
    </row>
    <row r="1613" spans="15:21" x14ac:dyDescent="0.25">
      <c r="O1613" t="s">
        <v>87</v>
      </c>
      <c r="P1613">
        <v>1232</v>
      </c>
      <c r="Q1613">
        <v>61</v>
      </c>
      <c r="R1613">
        <v>61</v>
      </c>
      <c r="S1613" t="s">
        <v>132</v>
      </c>
      <c r="T1613" s="17">
        <v>0.01</v>
      </c>
      <c r="U1613">
        <v>0</v>
      </c>
    </row>
    <row r="1614" spans="15:21" x14ac:dyDescent="0.25">
      <c r="O1614" t="s">
        <v>87</v>
      </c>
      <c r="P1614">
        <v>1232</v>
      </c>
      <c r="Q1614">
        <v>91</v>
      </c>
      <c r="R1614">
        <v>0</v>
      </c>
      <c r="S1614" t="s">
        <v>132</v>
      </c>
      <c r="T1614" s="17">
        <v>2.5000000000000001E-3</v>
      </c>
      <c r="U1614">
        <v>3</v>
      </c>
    </row>
    <row r="1615" spans="15:21" x14ac:dyDescent="0.25">
      <c r="O1615" t="s">
        <v>87</v>
      </c>
      <c r="P1615">
        <v>1232</v>
      </c>
      <c r="Q1615">
        <v>91</v>
      </c>
      <c r="R1615">
        <v>4</v>
      </c>
      <c r="S1615" t="s">
        <v>132</v>
      </c>
      <c r="T1615" s="17">
        <v>2.5000000000000001E-3</v>
      </c>
      <c r="U1615">
        <v>2.4</v>
      </c>
    </row>
    <row r="1616" spans="15:21" x14ac:dyDescent="0.25">
      <c r="O1616" t="s">
        <v>87</v>
      </c>
      <c r="P1616">
        <v>1232</v>
      </c>
      <c r="Q1616">
        <v>91</v>
      </c>
      <c r="R1616">
        <v>8</v>
      </c>
      <c r="S1616" t="s">
        <v>132</v>
      </c>
      <c r="T1616" s="17">
        <v>2.5000000000000001E-3</v>
      </c>
      <c r="U1616">
        <v>2</v>
      </c>
    </row>
    <row r="1617" spans="15:21" x14ac:dyDescent="0.25">
      <c r="O1617" t="s">
        <v>87</v>
      </c>
      <c r="P1617">
        <v>1232</v>
      </c>
      <c r="Q1617">
        <v>91</v>
      </c>
      <c r="R1617">
        <v>15</v>
      </c>
      <c r="S1617" t="s">
        <v>132</v>
      </c>
      <c r="T1617" s="17">
        <v>2.5000000000000001E-3</v>
      </c>
      <c r="U1617">
        <v>1.6</v>
      </c>
    </row>
    <row r="1618" spans="15:21" x14ac:dyDescent="0.25">
      <c r="O1618" t="s">
        <v>87</v>
      </c>
      <c r="P1618">
        <v>1232</v>
      </c>
      <c r="Q1618">
        <v>91</v>
      </c>
      <c r="R1618">
        <v>31</v>
      </c>
      <c r="S1618" t="s">
        <v>132</v>
      </c>
      <c r="T1618" s="17">
        <v>5.0000000000000001E-3</v>
      </c>
      <c r="U1618">
        <v>1</v>
      </c>
    </row>
    <row r="1619" spans="15:21" x14ac:dyDescent="0.25">
      <c r="O1619" t="s">
        <v>87</v>
      </c>
      <c r="P1619">
        <v>1232</v>
      </c>
      <c r="Q1619">
        <v>91</v>
      </c>
      <c r="R1619">
        <v>46</v>
      </c>
      <c r="S1619" t="s">
        <v>132</v>
      </c>
      <c r="T1619" s="17">
        <v>0</v>
      </c>
      <c r="U1619">
        <v>1</v>
      </c>
    </row>
    <row r="1620" spans="15:21" x14ac:dyDescent="0.25">
      <c r="O1620" t="s">
        <v>87</v>
      </c>
      <c r="P1620">
        <v>1232</v>
      </c>
      <c r="Q1620">
        <v>91</v>
      </c>
      <c r="R1620">
        <v>61</v>
      </c>
      <c r="S1620" t="s">
        <v>132</v>
      </c>
      <c r="T1620" s="17">
        <v>0</v>
      </c>
      <c r="U1620">
        <v>0</v>
      </c>
    </row>
    <row r="1621" spans="15:21" x14ac:dyDescent="0.25">
      <c r="O1621" t="s">
        <v>87</v>
      </c>
      <c r="P1621">
        <v>1232</v>
      </c>
      <c r="Q1621">
        <v>91</v>
      </c>
      <c r="R1621">
        <v>91</v>
      </c>
      <c r="S1621" t="s">
        <v>132</v>
      </c>
      <c r="T1621" s="17">
        <v>0</v>
      </c>
      <c r="U1621">
        <v>0</v>
      </c>
    </row>
    <row r="1622" spans="15:21" x14ac:dyDescent="0.25">
      <c r="T1622" s="17"/>
    </row>
    <row r="1623" spans="15:21" x14ac:dyDescent="0.25">
      <c r="T1623" s="17"/>
    </row>
    <row r="1624" spans="15:21" x14ac:dyDescent="0.25">
      <c r="T1624" s="17"/>
    </row>
    <row r="1625" spans="15:21" x14ac:dyDescent="0.25">
      <c r="T1625" s="17"/>
    </row>
    <row r="1626" spans="15:21" x14ac:dyDescent="0.25">
      <c r="T1626" s="17"/>
    </row>
    <row r="1627" spans="15:21" x14ac:dyDescent="0.25">
      <c r="T1627" s="17"/>
    </row>
    <row r="1628" spans="15:21" x14ac:dyDescent="0.25">
      <c r="T1628" s="17"/>
    </row>
    <row r="1629" spans="15:21" x14ac:dyDescent="0.25">
      <c r="T1629" s="17"/>
    </row>
    <row r="1630" spans="15:21" x14ac:dyDescent="0.25">
      <c r="T1630" s="17"/>
    </row>
    <row r="1631" spans="15:21" x14ac:dyDescent="0.25">
      <c r="T1631" s="17"/>
    </row>
    <row r="1632" spans="15:21" x14ac:dyDescent="0.25">
      <c r="T1632" s="17"/>
    </row>
    <row r="1633" spans="20:20" x14ac:dyDescent="0.25">
      <c r="T1633" s="17"/>
    </row>
    <row r="1634" spans="20:20" x14ac:dyDescent="0.25">
      <c r="T1634" s="17"/>
    </row>
    <row r="1635" spans="20:20" x14ac:dyDescent="0.25">
      <c r="T1635" s="17"/>
    </row>
    <row r="1636" spans="20:20" x14ac:dyDescent="0.25">
      <c r="T1636" s="17"/>
    </row>
    <row r="1637" spans="20:20" x14ac:dyDescent="0.25">
      <c r="T1637" s="17"/>
    </row>
    <row r="1638" spans="20:20" x14ac:dyDescent="0.25">
      <c r="T1638" s="17"/>
    </row>
    <row r="1639" spans="20:20" x14ac:dyDescent="0.25">
      <c r="T1639" s="17"/>
    </row>
    <row r="1640" spans="20:20" x14ac:dyDescent="0.25">
      <c r="T1640" s="17"/>
    </row>
    <row r="1641" spans="20:20" x14ac:dyDescent="0.25">
      <c r="T1641" s="17"/>
    </row>
    <row r="1642" spans="20:20" x14ac:dyDescent="0.25">
      <c r="T1642" s="17"/>
    </row>
    <row r="1643" spans="20:20" x14ac:dyDescent="0.25">
      <c r="T1643" s="17"/>
    </row>
    <row r="1644" spans="20:20" x14ac:dyDescent="0.25">
      <c r="T1644" s="17"/>
    </row>
    <row r="1645" spans="20:20" x14ac:dyDescent="0.25">
      <c r="T1645" s="17"/>
    </row>
    <row r="1646" spans="20:20" x14ac:dyDescent="0.25">
      <c r="T1646" s="17"/>
    </row>
    <row r="1647" spans="20:20" x14ac:dyDescent="0.25">
      <c r="T1647" s="17"/>
    </row>
    <row r="1648" spans="20:20" x14ac:dyDescent="0.25">
      <c r="T1648" s="17"/>
    </row>
    <row r="1649" spans="20:20" x14ac:dyDescent="0.25">
      <c r="T1649" s="17"/>
    </row>
    <row r="1650" spans="20:20" x14ac:dyDescent="0.25">
      <c r="T1650" s="17"/>
    </row>
    <row r="1651" spans="20:20" x14ac:dyDescent="0.25">
      <c r="T1651" s="17"/>
    </row>
    <row r="1652" spans="20:20" x14ac:dyDescent="0.25">
      <c r="T1652" s="17"/>
    </row>
    <row r="1653" spans="20:20" x14ac:dyDescent="0.25">
      <c r="T1653" s="17"/>
    </row>
    <row r="1654" spans="20:20" x14ac:dyDescent="0.25">
      <c r="T1654" s="17"/>
    </row>
    <row r="1655" spans="20:20" x14ac:dyDescent="0.25">
      <c r="T1655" s="17"/>
    </row>
    <row r="1656" spans="20:20" x14ac:dyDescent="0.25">
      <c r="T1656" s="17"/>
    </row>
    <row r="1657" spans="20:20" x14ac:dyDescent="0.25">
      <c r="T1657" s="17"/>
    </row>
    <row r="1658" spans="20:20" x14ac:dyDescent="0.25">
      <c r="T1658" s="17"/>
    </row>
    <row r="1659" spans="20:20" x14ac:dyDescent="0.25">
      <c r="T1659" s="17"/>
    </row>
    <row r="1660" spans="20:20" x14ac:dyDescent="0.25">
      <c r="T1660" s="17"/>
    </row>
    <row r="1661" spans="20:20" x14ac:dyDescent="0.25">
      <c r="T1661" s="17"/>
    </row>
    <row r="1662" spans="20:20" x14ac:dyDescent="0.25">
      <c r="T1662" s="17"/>
    </row>
    <row r="1663" spans="20:20" x14ac:dyDescent="0.25">
      <c r="T1663" s="17"/>
    </row>
    <row r="1664" spans="20:20" x14ac:dyDescent="0.25">
      <c r="T1664" s="17"/>
    </row>
    <row r="1665" spans="20:20" x14ac:dyDescent="0.25">
      <c r="T1665" s="17"/>
    </row>
    <row r="1666" spans="20:20" x14ac:dyDescent="0.25">
      <c r="T1666" s="17"/>
    </row>
    <row r="1667" spans="20:20" x14ac:dyDescent="0.25">
      <c r="T1667" s="17"/>
    </row>
    <row r="1668" spans="20:20" x14ac:dyDescent="0.25">
      <c r="T1668" s="17"/>
    </row>
    <row r="1669" spans="20:20" x14ac:dyDescent="0.25">
      <c r="T1669" s="17"/>
    </row>
    <row r="1670" spans="20:20" x14ac:dyDescent="0.25">
      <c r="T1670" s="17"/>
    </row>
    <row r="1671" spans="20:20" x14ac:dyDescent="0.25">
      <c r="T1671" s="17"/>
    </row>
    <row r="1672" spans="20:20" x14ac:dyDescent="0.25">
      <c r="T1672" s="17"/>
    </row>
    <row r="1673" spans="20:20" x14ac:dyDescent="0.25">
      <c r="T1673" s="17"/>
    </row>
    <row r="1674" spans="20:20" x14ac:dyDescent="0.25">
      <c r="T1674" s="17"/>
    </row>
    <row r="1675" spans="20:20" x14ac:dyDescent="0.25">
      <c r="T1675" s="17"/>
    </row>
    <row r="1676" spans="20:20" x14ac:dyDescent="0.25">
      <c r="T1676" s="17"/>
    </row>
    <row r="1677" spans="20:20" x14ac:dyDescent="0.25">
      <c r="T1677" s="17"/>
    </row>
    <row r="1678" spans="20:20" x14ac:dyDescent="0.25">
      <c r="T1678" s="17"/>
    </row>
    <row r="1679" spans="20:20" x14ac:dyDescent="0.25">
      <c r="T1679" s="17"/>
    </row>
    <row r="1680" spans="20:20" x14ac:dyDescent="0.25">
      <c r="T1680" s="17"/>
    </row>
    <row r="1681" spans="20:20" x14ac:dyDescent="0.25">
      <c r="T1681" s="17"/>
    </row>
    <row r="1682" spans="20:20" x14ac:dyDescent="0.25">
      <c r="T1682" s="17"/>
    </row>
    <row r="1683" spans="20:20" x14ac:dyDescent="0.25">
      <c r="T1683" s="17"/>
    </row>
    <row r="1684" spans="20:20" x14ac:dyDescent="0.25">
      <c r="T1684" s="17"/>
    </row>
    <row r="1685" spans="20:20" x14ac:dyDescent="0.25">
      <c r="T1685" s="17"/>
    </row>
    <row r="1686" spans="20:20" x14ac:dyDescent="0.25">
      <c r="T1686" s="17"/>
    </row>
    <row r="1687" spans="20:20" x14ac:dyDescent="0.25">
      <c r="T1687" s="17"/>
    </row>
    <row r="1688" spans="20:20" x14ac:dyDescent="0.25">
      <c r="T1688" s="17"/>
    </row>
    <row r="1689" spans="20:20" x14ac:dyDescent="0.25">
      <c r="T1689" s="17"/>
    </row>
    <row r="1690" spans="20:20" x14ac:dyDescent="0.25">
      <c r="T1690" s="17"/>
    </row>
    <row r="1691" spans="20:20" x14ac:dyDescent="0.25">
      <c r="T1691" s="17"/>
    </row>
    <row r="1692" spans="20:20" x14ac:dyDescent="0.25">
      <c r="T1692" s="17"/>
    </row>
    <row r="1693" spans="20:20" x14ac:dyDescent="0.25">
      <c r="T1693" s="17"/>
    </row>
    <row r="1694" spans="20:20" x14ac:dyDescent="0.25">
      <c r="T1694" s="17"/>
    </row>
    <row r="1695" spans="20:20" x14ac:dyDescent="0.25">
      <c r="T1695" s="17"/>
    </row>
    <row r="1696" spans="20:20" x14ac:dyDescent="0.25">
      <c r="T1696" s="17"/>
    </row>
    <row r="1697" spans="20:20" x14ac:dyDescent="0.25">
      <c r="T1697" s="17"/>
    </row>
    <row r="1698" spans="20:20" x14ac:dyDescent="0.25">
      <c r="T1698" s="17"/>
    </row>
    <row r="1699" spans="20:20" x14ac:dyDescent="0.25">
      <c r="T1699" s="17"/>
    </row>
    <row r="1700" spans="20:20" x14ac:dyDescent="0.25">
      <c r="T1700" s="17"/>
    </row>
    <row r="1701" spans="20:20" x14ac:dyDescent="0.25">
      <c r="T1701" s="17"/>
    </row>
    <row r="1702" spans="20:20" x14ac:dyDescent="0.25">
      <c r="T1702" s="17"/>
    </row>
    <row r="1703" spans="20:20" x14ac:dyDescent="0.25">
      <c r="T1703" s="17"/>
    </row>
    <row r="1704" spans="20:20" x14ac:dyDescent="0.25">
      <c r="T1704" s="17"/>
    </row>
    <row r="1705" spans="20:20" x14ac:dyDescent="0.25">
      <c r="T1705" s="17"/>
    </row>
    <row r="1706" spans="20:20" x14ac:dyDescent="0.25">
      <c r="T1706" s="17"/>
    </row>
    <row r="1707" spans="20:20" x14ac:dyDescent="0.25">
      <c r="T1707" s="17"/>
    </row>
    <row r="1708" spans="20:20" x14ac:dyDescent="0.25">
      <c r="T1708" s="17"/>
    </row>
    <row r="1709" spans="20:20" x14ac:dyDescent="0.25">
      <c r="T1709" s="17"/>
    </row>
    <row r="1710" spans="20:20" x14ac:dyDescent="0.25">
      <c r="T1710" s="17"/>
    </row>
    <row r="1711" spans="20:20" x14ac:dyDescent="0.25">
      <c r="T1711" s="17"/>
    </row>
    <row r="1712" spans="20:20" x14ac:dyDescent="0.25">
      <c r="T1712" s="17"/>
    </row>
    <row r="1713" spans="20:20" x14ac:dyDescent="0.25">
      <c r="T1713" s="17"/>
    </row>
    <row r="1714" spans="20:20" x14ac:dyDescent="0.25">
      <c r="T1714" s="17"/>
    </row>
    <row r="1715" spans="20:20" x14ac:dyDescent="0.25">
      <c r="T1715" s="17"/>
    </row>
    <row r="1716" spans="20:20" x14ac:dyDescent="0.25">
      <c r="T1716" s="17"/>
    </row>
    <row r="1717" spans="20:20" x14ac:dyDescent="0.25">
      <c r="T1717" s="17"/>
    </row>
    <row r="1718" spans="20:20" x14ac:dyDescent="0.25">
      <c r="T1718" s="17"/>
    </row>
    <row r="1719" spans="20:20" x14ac:dyDescent="0.25">
      <c r="T1719" s="17"/>
    </row>
    <row r="1720" spans="20:20" x14ac:dyDescent="0.25">
      <c r="T1720" s="17"/>
    </row>
    <row r="1721" spans="20:20" x14ac:dyDescent="0.25">
      <c r="T1721" s="17"/>
    </row>
    <row r="1722" spans="20:20" x14ac:dyDescent="0.25">
      <c r="T1722" s="17"/>
    </row>
    <row r="1723" spans="20:20" x14ac:dyDescent="0.25">
      <c r="T1723" s="17"/>
    </row>
    <row r="1724" spans="20:20" x14ac:dyDescent="0.25">
      <c r="T1724" s="17"/>
    </row>
    <row r="1725" spans="20:20" x14ac:dyDescent="0.25">
      <c r="T1725" s="17"/>
    </row>
    <row r="1726" spans="20:20" x14ac:dyDescent="0.25">
      <c r="T1726" s="17"/>
    </row>
    <row r="1727" spans="20:20" x14ac:dyDescent="0.25">
      <c r="T1727" s="17"/>
    </row>
    <row r="1728" spans="20:20" x14ac:dyDescent="0.25">
      <c r="T1728" s="17"/>
    </row>
    <row r="1729" spans="20:20" x14ac:dyDescent="0.25">
      <c r="T1729" s="17"/>
    </row>
  </sheetData>
  <mergeCells count="6">
    <mergeCell ref="C38:J38"/>
    <mergeCell ref="A3:A10"/>
    <mergeCell ref="C12:J12"/>
    <mergeCell ref="A16:A23"/>
    <mergeCell ref="C25:J25"/>
    <mergeCell ref="A29:A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49F0-D1AC-48F8-AA04-EF3CFFAEE924}">
  <dimension ref="A1:H3781"/>
  <sheetViews>
    <sheetView workbookViewId="0">
      <selection activeCell="F28" sqref="F28"/>
    </sheetView>
  </sheetViews>
  <sheetFormatPr defaultRowHeight="15" x14ac:dyDescent="0.25"/>
  <cols>
    <col min="1" max="1" width="11" customWidth="1"/>
    <col min="2" max="2" width="10.42578125" customWidth="1"/>
    <col min="3" max="3" width="14.42578125" bestFit="1" customWidth="1"/>
    <col min="4" max="4" width="15" bestFit="1" customWidth="1"/>
    <col min="5" max="5" width="19.7109375" bestFit="1" customWidth="1"/>
    <col min="6" max="6" width="12.5703125" bestFit="1" customWidth="1"/>
    <col min="7" max="7" width="16" bestFit="1" customWidth="1"/>
    <col min="8" max="8" width="13.85546875" bestFit="1" customWidth="1"/>
  </cols>
  <sheetData>
    <row r="1" spans="1:8" x14ac:dyDescent="0.25">
      <c r="A1" t="s">
        <v>2</v>
      </c>
      <c r="B1" t="s">
        <v>7</v>
      </c>
      <c r="C1" t="s">
        <v>131</v>
      </c>
      <c r="D1" t="s">
        <v>133</v>
      </c>
      <c r="E1" t="s">
        <v>22</v>
      </c>
      <c r="F1" t="s">
        <v>194</v>
      </c>
      <c r="G1" t="s">
        <v>146</v>
      </c>
      <c r="H1" t="s">
        <v>33</v>
      </c>
    </row>
    <row r="2" spans="1:8" x14ac:dyDescent="0.25">
      <c r="A2" t="s">
        <v>88</v>
      </c>
      <c r="B2">
        <v>1242</v>
      </c>
      <c r="C2">
        <v>0</v>
      </c>
      <c r="D2">
        <v>0</v>
      </c>
      <c r="E2" t="s">
        <v>21</v>
      </c>
      <c r="F2" s="6">
        <v>0.01</v>
      </c>
      <c r="G2">
        <v>40</v>
      </c>
    </row>
    <row r="3" spans="1:8" x14ac:dyDescent="0.25">
      <c r="A3" t="s">
        <v>88</v>
      </c>
      <c r="B3">
        <v>1242</v>
      </c>
      <c r="C3">
        <v>4</v>
      </c>
      <c r="D3">
        <v>0</v>
      </c>
      <c r="E3" t="s">
        <v>21</v>
      </c>
      <c r="F3" s="6">
        <v>0</v>
      </c>
      <c r="G3">
        <v>36</v>
      </c>
    </row>
    <row r="4" spans="1:8" x14ac:dyDescent="0.25">
      <c r="A4" t="s">
        <v>88</v>
      </c>
      <c r="B4">
        <v>1242</v>
      </c>
      <c r="C4">
        <v>4</v>
      </c>
      <c r="D4">
        <v>4</v>
      </c>
      <c r="E4" t="s">
        <v>21</v>
      </c>
      <c r="F4" s="6">
        <v>0.02</v>
      </c>
      <c r="G4">
        <v>28</v>
      </c>
    </row>
    <row r="5" spans="1:8" x14ac:dyDescent="0.25">
      <c r="A5" t="s">
        <v>88</v>
      </c>
      <c r="B5">
        <v>1242</v>
      </c>
      <c r="C5">
        <v>8</v>
      </c>
      <c r="D5">
        <v>0</v>
      </c>
      <c r="E5" t="s">
        <v>21</v>
      </c>
      <c r="F5" s="6">
        <v>0</v>
      </c>
      <c r="G5">
        <v>32</v>
      </c>
    </row>
    <row r="6" spans="1:8" x14ac:dyDescent="0.25">
      <c r="A6" t="s">
        <v>88</v>
      </c>
      <c r="B6">
        <v>1242</v>
      </c>
      <c r="C6">
        <v>8</v>
      </c>
      <c r="D6">
        <v>4</v>
      </c>
      <c r="E6" t="s">
        <v>21</v>
      </c>
      <c r="F6" s="6">
        <v>0</v>
      </c>
      <c r="G6">
        <v>24</v>
      </c>
    </row>
    <row r="7" spans="1:8" x14ac:dyDescent="0.25">
      <c r="A7" t="s">
        <v>88</v>
      </c>
      <c r="B7">
        <v>1242</v>
      </c>
      <c r="C7">
        <v>8</v>
      </c>
      <c r="D7">
        <v>8</v>
      </c>
      <c r="E7" t="s">
        <v>21</v>
      </c>
      <c r="F7" s="6">
        <v>0.03</v>
      </c>
      <c r="G7">
        <v>20</v>
      </c>
    </row>
    <row r="8" spans="1:8" x14ac:dyDescent="0.25">
      <c r="A8" t="s">
        <v>88</v>
      </c>
      <c r="B8">
        <v>1242</v>
      </c>
      <c r="C8">
        <v>16</v>
      </c>
      <c r="D8">
        <v>0</v>
      </c>
      <c r="E8" t="s">
        <v>21</v>
      </c>
      <c r="F8" s="6">
        <v>0</v>
      </c>
      <c r="G8">
        <v>30</v>
      </c>
    </row>
    <row r="9" spans="1:8" x14ac:dyDescent="0.25">
      <c r="A9" t="s">
        <v>88</v>
      </c>
      <c r="B9">
        <v>1242</v>
      </c>
      <c r="C9">
        <v>16</v>
      </c>
      <c r="D9">
        <v>4</v>
      </c>
      <c r="E9" t="s">
        <v>21</v>
      </c>
      <c r="F9" s="6">
        <v>0.01</v>
      </c>
      <c r="G9">
        <v>20</v>
      </c>
    </row>
    <row r="10" spans="1:8" x14ac:dyDescent="0.25">
      <c r="A10" t="s">
        <v>88</v>
      </c>
      <c r="B10">
        <v>1242</v>
      </c>
      <c r="C10">
        <v>16</v>
      </c>
      <c r="D10">
        <v>8</v>
      </c>
      <c r="E10" t="s">
        <v>21</v>
      </c>
      <c r="F10" s="6">
        <v>0.03</v>
      </c>
      <c r="G10">
        <v>14</v>
      </c>
    </row>
    <row r="11" spans="1:8" x14ac:dyDescent="0.25">
      <c r="A11" t="s">
        <v>88</v>
      </c>
      <c r="B11">
        <v>1242</v>
      </c>
      <c r="C11">
        <v>16</v>
      </c>
      <c r="D11">
        <v>16</v>
      </c>
      <c r="E11" t="s">
        <v>21</v>
      </c>
      <c r="F11" s="6">
        <v>0.05</v>
      </c>
      <c r="G11">
        <v>10</v>
      </c>
    </row>
    <row r="12" spans="1:8" x14ac:dyDescent="0.25">
      <c r="A12" t="s">
        <v>88</v>
      </c>
      <c r="B12">
        <v>1242</v>
      </c>
      <c r="C12">
        <v>31</v>
      </c>
      <c r="D12">
        <v>0</v>
      </c>
      <c r="E12" t="s">
        <v>21</v>
      </c>
      <c r="F12" s="6">
        <v>0</v>
      </c>
      <c r="G12">
        <v>26</v>
      </c>
    </row>
    <row r="13" spans="1:8" x14ac:dyDescent="0.25">
      <c r="A13" t="s">
        <v>88</v>
      </c>
      <c r="B13">
        <v>1242</v>
      </c>
      <c r="C13">
        <v>31</v>
      </c>
      <c r="D13">
        <v>4</v>
      </c>
      <c r="E13" t="s">
        <v>21</v>
      </c>
      <c r="F13" s="6">
        <v>0</v>
      </c>
      <c r="G13">
        <v>20</v>
      </c>
    </row>
    <row r="14" spans="1:8" x14ac:dyDescent="0.25">
      <c r="A14" t="s">
        <v>88</v>
      </c>
      <c r="B14">
        <v>1242</v>
      </c>
      <c r="C14">
        <v>31</v>
      </c>
      <c r="D14">
        <v>8</v>
      </c>
      <c r="E14" t="s">
        <v>21</v>
      </c>
      <c r="F14" s="6">
        <v>0.01</v>
      </c>
      <c r="G14">
        <v>12</v>
      </c>
    </row>
    <row r="15" spans="1:8" x14ac:dyDescent="0.25">
      <c r="A15" t="s">
        <v>88</v>
      </c>
      <c r="B15">
        <v>1242</v>
      </c>
      <c r="C15">
        <v>31</v>
      </c>
      <c r="D15">
        <v>16</v>
      </c>
      <c r="E15" t="s">
        <v>21</v>
      </c>
      <c r="F15" s="6">
        <v>0.04</v>
      </c>
      <c r="G15">
        <v>8</v>
      </c>
    </row>
    <row r="16" spans="1:8" x14ac:dyDescent="0.25">
      <c r="A16" t="s">
        <v>88</v>
      </c>
      <c r="B16">
        <v>1242</v>
      </c>
      <c r="C16">
        <v>31</v>
      </c>
      <c r="D16">
        <v>31</v>
      </c>
      <c r="E16" t="s">
        <v>21</v>
      </c>
      <c r="F16" s="6">
        <v>7.0000000000000007E-2</v>
      </c>
      <c r="G16">
        <v>6</v>
      </c>
    </row>
    <row r="17" spans="1:7" x14ac:dyDescent="0.25">
      <c r="A17" t="s">
        <v>88</v>
      </c>
      <c r="B17">
        <v>1242</v>
      </c>
      <c r="C17">
        <v>46</v>
      </c>
      <c r="D17">
        <v>0</v>
      </c>
      <c r="E17" t="s">
        <v>21</v>
      </c>
      <c r="F17" s="6">
        <v>0</v>
      </c>
      <c r="G17">
        <v>20</v>
      </c>
    </row>
    <row r="18" spans="1:7" x14ac:dyDescent="0.25">
      <c r="A18" t="s">
        <v>88</v>
      </c>
      <c r="B18">
        <v>1242</v>
      </c>
      <c r="C18">
        <v>46</v>
      </c>
      <c r="D18">
        <v>4</v>
      </c>
      <c r="E18" t="s">
        <v>21</v>
      </c>
      <c r="F18" s="6">
        <v>0</v>
      </c>
      <c r="G18">
        <v>20</v>
      </c>
    </row>
    <row r="19" spans="1:7" x14ac:dyDescent="0.25">
      <c r="A19" t="s">
        <v>88</v>
      </c>
      <c r="B19">
        <v>1242</v>
      </c>
      <c r="C19">
        <v>46</v>
      </c>
      <c r="D19">
        <v>8</v>
      </c>
      <c r="E19" t="s">
        <v>21</v>
      </c>
      <c r="F19" s="6">
        <v>0</v>
      </c>
      <c r="G19">
        <v>12</v>
      </c>
    </row>
    <row r="20" spans="1:7" x14ac:dyDescent="0.25">
      <c r="A20" t="s">
        <v>88</v>
      </c>
      <c r="B20">
        <v>1242</v>
      </c>
      <c r="C20">
        <v>46</v>
      </c>
      <c r="D20">
        <v>16</v>
      </c>
      <c r="E20" t="s">
        <v>21</v>
      </c>
      <c r="F20" s="6">
        <v>0</v>
      </c>
      <c r="G20">
        <v>8</v>
      </c>
    </row>
    <row r="21" spans="1:7" x14ac:dyDescent="0.25">
      <c r="A21" t="s">
        <v>88</v>
      </c>
      <c r="B21">
        <v>1242</v>
      </c>
      <c r="C21">
        <v>46</v>
      </c>
      <c r="D21">
        <v>31</v>
      </c>
      <c r="E21" t="s">
        <v>21</v>
      </c>
      <c r="F21" s="6">
        <v>0.01</v>
      </c>
      <c r="G21">
        <v>6</v>
      </c>
    </row>
    <row r="22" spans="1:7" x14ac:dyDescent="0.25">
      <c r="A22" t="s">
        <v>88</v>
      </c>
      <c r="B22">
        <v>1242</v>
      </c>
      <c r="C22">
        <v>46</v>
      </c>
      <c r="D22">
        <v>46</v>
      </c>
      <c r="E22" t="s">
        <v>21</v>
      </c>
      <c r="F22" s="6">
        <v>0.02</v>
      </c>
      <c r="G22">
        <v>6</v>
      </c>
    </row>
    <row r="23" spans="1:7" x14ac:dyDescent="0.25">
      <c r="A23" t="s">
        <v>88</v>
      </c>
      <c r="B23">
        <v>1242</v>
      </c>
      <c r="C23">
        <v>61</v>
      </c>
      <c r="D23">
        <v>0</v>
      </c>
      <c r="E23" t="s">
        <v>21</v>
      </c>
      <c r="F23" s="6">
        <v>0</v>
      </c>
      <c r="G23">
        <v>16</v>
      </c>
    </row>
    <row r="24" spans="1:7" x14ac:dyDescent="0.25">
      <c r="A24" t="s">
        <v>88</v>
      </c>
      <c r="B24">
        <v>1242</v>
      </c>
      <c r="C24">
        <v>61</v>
      </c>
      <c r="D24">
        <v>4</v>
      </c>
      <c r="E24" t="s">
        <v>21</v>
      </c>
      <c r="F24" s="6">
        <v>0</v>
      </c>
      <c r="G24">
        <v>13</v>
      </c>
    </row>
    <row r="25" spans="1:7" x14ac:dyDescent="0.25">
      <c r="A25" t="s">
        <v>88</v>
      </c>
      <c r="B25">
        <v>1242</v>
      </c>
      <c r="C25">
        <v>61</v>
      </c>
      <c r="D25">
        <v>8</v>
      </c>
      <c r="E25" t="s">
        <v>21</v>
      </c>
      <c r="F25" s="6">
        <v>0</v>
      </c>
      <c r="G25">
        <v>10</v>
      </c>
    </row>
    <row r="26" spans="1:7" x14ac:dyDescent="0.25">
      <c r="A26" t="s">
        <v>88</v>
      </c>
      <c r="B26">
        <v>1242</v>
      </c>
      <c r="C26">
        <v>61</v>
      </c>
      <c r="D26">
        <v>16</v>
      </c>
      <c r="E26" t="s">
        <v>21</v>
      </c>
      <c r="F26" s="6">
        <v>0</v>
      </c>
      <c r="G26">
        <v>8</v>
      </c>
    </row>
    <row r="27" spans="1:7" x14ac:dyDescent="0.25">
      <c r="A27" t="s">
        <v>88</v>
      </c>
      <c r="B27">
        <v>1242</v>
      </c>
      <c r="C27">
        <v>61</v>
      </c>
      <c r="D27">
        <v>31</v>
      </c>
      <c r="E27" t="s">
        <v>21</v>
      </c>
      <c r="F27" s="6">
        <v>0.01</v>
      </c>
      <c r="G27">
        <v>6</v>
      </c>
    </row>
    <row r="28" spans="1:7" x14ac:dyDescent="0.25">
      <c r="A28" t="s">
        <v>88</v>
      </c>
      <c r="B28">
        <v>1242</v>
      </c>
      <c r="C28">
        <v>61</v>
      </c>
      <c r="D28">
        <v>46</v>
      </c>
      <c r="E28" t="s">
        <v>21</v>
      </c>
      <c r="F28" s="6">
        <v>0.02</v>
      </c>
      <c r="G28">
        <v>6</v>
      </c>
    </row>
    <row r="29" spans="1:7" x14ac:dyDescent="0.25">
      <c r="A29" t="s">
        <v>88</v>
      </c>
      <c r="B29">
        <v>1242</v>
      </c>
      <c r="C29">
        <v>61</v>
      </c>
      <c r="D29">
        <v>61</v>
      </c>
      <c r="E29" t="s">
        <v>21</v>
      </c>
      <c r="F29" s="6">
        <v>0.03</v>
      </c>
      <c r="G29">
        <v>0</v>
      </c>
    </row>
    <row r="30" spans="1:7" x14ac:dyDescent="0.25">
      <c r="A30" t="s">
        <v>88</v>
      </c>
      <c r="B30">
        <v>1242</v>
      </c>
      <c r="C30">
        <v>91</v>
      </c>
      <c r="D30">
        <v>0</v>
      </c>
      <c r="E30" t="s">
        <v>21</v>
      </c>
      <c r="F30" s="6">
        <v>0</v>
      </c>
      <c r="G30">
        <v>14</v>
      </c>
    </row>
    <row r="31" spans="1:7" x14ac:dyDescent="0.25">
      <c r="A31" t="s">
        <v>88</v>
      </c>
      <c r="B31">
        <v>1242</v>
      </c>
      <c r="C31">
        <v>91</v>
      </c>
      <c r="D31">
        <v>4</v>
      </c>
      <c r="E31" t="s">
        <v>21</v>
      </c>
      <c r="F31" s="6">
        <v>0</v>
      </c>
      <c r="G31">
        <v>12</v>
      </c>
    </row>
    <row r="32" spans="1:7" x14ac:dyDescent="0.25">
      <c r="A32" t="s">
        <v>88</v>
      </c>
      <c r="B32">
        <v>1242</v>
      </c>
      <c r="C32">
        <v>91</v>
      </c>
      <c r="D32">
        <v>8</v>
      </c>
      <c r="E32" t="s">
        <v>21</v>
      </c>
      <c r="F32" s="6">
        <v>0</v>
      </c>
      <c r="G32">
        <v>10</v>
      </c>
    </row>
    <row r="33" spans="1:7" x14ac:dyDescent="0.25">
      <c r="A33" t="s">
        <v>88</v>
      </c>
      <c r="B33">
        <v>1242</v>
      </c>
      <c r="C33">
        <v>91</v>
      </c>
      <c r="D33">
        <v>16</v>
      </c>
      <c r="E33" t="s">
        <v>21</v>
      </c>
      <c r="F33" s="6">
        <v>0</v>
      </c>
      <c r="G33">
        <v>6</v>
      </c>
    </row>
    <row r="34" spans="1:7" x14ac:dyDescent="0.25">
      <c r="A34" t="s">
        <v>88</v>
      </c>
      <c r="B34">
        <v>1242</v>
      </c>
      <c r="C34">
        <v>91</v>
      </c>
      <c r="D34">
        <v>31</v>
      </c>
      <c r="E34" t="s">
        <v>21</v>
      </c>
      <c r="F34" s="6">
        <v>0</v>
      </c>
      <c r="G34">
        <v>6</v>
      </c>
    </row>
    <row r="35" spans="1:7" x14ac:dyDescent="0.25">
      <c r="A35" t="s">
        <v>88</v>
      </c>
      <c r="B35">
        <v>1242</v>
      </c>
      <c r="C35">
        <v>91</v>
      </c>
      <c r="D35">
        <v>46</v>
      </c>
      <c r="E35" t="s">
        <v>21</v>
      </c>
      <c r="F35" s="6">
        <v>0</v>
      </c>
      <c r="G35">
        <v>6</v>
      </c>
    </row>
    <row r="36" spans="1:7" x14ac:dyDescent="0.25">
      <c r="A36" t="s">
        <v>88</v>
      </c>
      <c r="B36">
        <v>1242</v>
      </c>
      <c r="C36">
        <v>91</v>
      </c>
      <c r="D36">
        <v>61</v>
      </c>
      <c r="E36" t="s">
        <v>21</v>
      </c>
      <c r="F36" s="6">
        <v>0</v>
      </c>
      <c r="G36">
        <v>0</v>
      </c>
    </row>
    <row r="37" spans="1:7" x14ac:dyDescent="0.25">
      <c r="A37" t="s">
        <v>88</v>
      </c>
      <c r="B37">
        <v>1242</v>
      </c>
      <c r="C37">
        <v>91</v>
      </c>
      <c r="D37">
        <v>91</v>
      </c>
      <c r="E37" t="s">
        <v>21</v>
      </c>
      <c r="F37" s="6">
        <v>0.01</v>
      </c>
      <c r="G37">
        <v>0</v>
      </c>
    </row>
    <row r="38" spans="1:7" x14ac:dyDescent="0.25">
      <c r="A38" t="s">
        <v>88</v>
      </c>
      <c r="B38">
        <v>1252</v>
      </c>
      <c r="C38">
        <v>0</v>
      </c>
      <c r="D38">
        <v>0</v>
      </c>
      <c r="E38" t="s">
        <v>21</v>
      </c>
      <c r="F38" s="6">
        <v>0.01</v>
      </c>
      <c r="G38">
        <v>40</v>
      </c>
    </row>
    <row r="39" spans="1:7" x14ac:dyDescent="0.25">
      <c r="A39" t="s">
        <v>88</v>
      </c>
      <c r="B39">
        <v>1252</v>
      </c>
      <c r="C39">
        <v>4</v>
      </c>
      <c r="D39">
        <v>0</v>
      </c>
      <c r="E39" t="s">
        <v>21</v>
      </c>
      <c r="F39" s="6">
        <v>0</v>
      </c>
      <c r="G39">
        <v>36</v>
      </c>
    </row>
    <row r="40" spans="1:7" x14ac:dyDescent="0.25">
      <c r="A40" t="s">
        <v>88</v>
      </c>
      <c r="B40">
        <v>1252</v>
      </c>
      <c r="C40">
        <v>4</v>
      </c>
      <c r="D40">
        <v>4</v>
      </c>
      <c r="E40" t="s">
        <v>21</v>
      </c>
      <c r="F40" s="6">
        <v>0.02</v>
      </c>
      <c r="G40">
        <v>28</v>
      </c>
    </row>
    <row r="41" spans="1:7" x14ac:dyDescent="0.25">
      <c r="A41" t="s">
        <v>88</v>
      </c>
      <c r="B41">
        <v>1252</v>
      </c>
      <c r="C41">
        <v>8</v>
      </c>
      <c r="D41">
        <v>0</v>
      </c>
      <c r="E41" t="s">
        <v>21</v>
      </c>
      <c r="F41" s="6">
        <v>0</v>
      </c>
      <c r="G41">
        <v>32</v>
      </c>
    </row>
    <row r="42" spans="1:7" x14ac:dyDescent="0.25">
      <c r="A42" t="s">
        <v>88</v>
      </c>
      <c r="B42">
        <v>1252</v>
      </c>
      <c r="C42">
        <v>8</v>
      </c>
      <c r="D42">
        <v>4</v>
      </c>
      <c r="E42" t="s">
        <v>21</v>
      </c>
      <c r="F42" s="6">
        <v>0</v>
      </c>
      <c r="G42">
        <v>24</v>
      </c>
    </row>
    <row r="43" spans="1:7" x14ac:dyDescent="0.25">
      <c r="A43" t="s">
        <v>88</v>
      </c>
      <c r="B43">
        <v>1252</v>
      </c>
      <c r="C43">
        <v>8</v>
      </c>
      <c r="D43">
        <v>8</v>
      </c>
      <c r="E43" t="s">
        <v>21</v>
      </c>
      <c r="F43" s="6">
        <v>0.03</v>
      </c>
      <c r="G43">
        <v>20</v>
      </c>
    </row>
    <row r="44" spans="1:7" x14ac:dyDescent="0.25">
      <c r="A44" t="s">
        <v>88</v>
      </c>
      <c r="B44">
        <v>1252</v>
      </c>
      <c r="C44">
        <v>16</v>
      </c>
      <c r="D44">
        <v>0</v>
      </c>
      <c r="E44" t="s">
        <v>21</v>
      </c>
      <c r="F44" s="6">
        <v>0</v>
      </c>
      <c r="G44">
        <v>30</v>
      </c>
    </row>
    <row r="45" spans="1:7" x14ac:dyDescent="0.25">
      <c r="A45" t="s">
        <v>88</v>
      </c>
      <c r="B45">
        <v>1252</v>
      </c>
      <c r="C45">
        <v>16</v>
      </c>
      <c r="D45">
        <v>4</v>
      </c>
      <c r="E45" t="s">
        <v>21</v>
      </c>
      <c r="F45" s="6">
        <v>0.01</v>
      </c>
      <c r="G45">
        <v>20</v>
      </c>
    </row>
    <row r="46" spans="1:7" x14ac:dyDescent="0.25">
      <c r="A46" t="s">
        <v>88</v>
      </c>
      <c r="B46">
        <v>1252</v>
      </c>
      <c r="C46">
        <v>16</v>
      </c>
      <c r="D46">
        <v>8</v>
      </c>
      <c r="E46" t="s">
        <v>21</v>
      </c>
      <c r="F46" s="6">
        <v>0.03</v>
      </c>
      <c r="G46">
        <v>14</v>
      </c>
    </row>
    <row r="47" spans="1:7" x14ac:dyDescent="0.25">
      <c r="A47" t="s">
        <v>88</v>
      </c>
      <c r="B47">
        <v>1252</v>
      </c>
      <c r="C47">
        <v>16</v>
      </c>
      <c r="D47">
        <v>16</v>
      </c>
      <c r="E47" t="s">
        <v>21</v>
      </c>
      <c r="F47" s="6">
        <v>0.05</v>
      </c>
      <c r="G47">
        <v>10</v>
      </c>
    </row>
    <row r="48" spans="1:7" x14ac:dyDescent="0.25">
      <c r="A48" t="s">
        <v>88</v>
      </c>
      <c r="B48">
        <v>1252</v>
      </c>
      <c r="C48">
        <v>31</v>
      </c>
      <c r="D48">
        <v>0</v>
      </c>
      <c r="E48" t="s">
        <v>21</v>
      </c>
      <c r="F48" s="6">
        <v>0</v>
      </c>
      <c r="G48">
        <v>26</v>
      </c>
    </row>
    <row r="49" spans="1:7" x14ac:dyDescent="0.25">
      <c r="A49" t="s">
        <v>88</v>
      </c>
      <c r="B49">
        <v>1252</v>
      </c>
      <c r="C49">
        <v>31</v>
      </c>
      <c r="D49">
        <v>4</v>
      </c>
      <c r="E49" t="s">
        <v>21</v>
      </c>
      <c r="F49" s="6">
        <v>0</v>
      </c>
      <c r="G49">
        <v>20</v>
      </c>
    </row>
    <row r="50" spans="1:7" x14ac:dyDescent="0.25">
      <c r="A50" t="s">
        <v>88</v>
      </c>
      <c r="B50">
        <v>1252</v>
      </c>
      <c r="C50">
        <v>31</v>
      </c>
      <c r="D50">
        <v>8</v>
      </c>
      <c r="E50" t="s">
        <v>21</v>
      </c>
      <c r="F50" s="6">
        <v>0.01</v>
      </c>
      <c r="G50">
        <v>12</v>
      </c>
    </row>
    <row r="51" spans="1:7" x14ac:dyDescent="0.25">
      <c r="A51" t="s">
        <v>88</v>
      </c>
      <c r="B51">
        <v>1252</v>
      </c>
      <c r="C51">
        <v>31</v>
      </c>
      <c r="D51">
        <v>16</v>
      </c>
      <c r="E51" t="s">
        <v>21</v>
      </c>
      <c r="F51" s="6">
        <v>0.04</v>
      </c>
      <c r="G51">
        <v>8</v>
      </c>
    </row>
    <row r="52" spans="1:7" x14ac:dyDescent="0.25">
      <c r="A52" t="s">
        <v>88</v>
      </c>
      <c r="B52">
        <v>1252</v>
      </c>
      <c r="C52">
        <v>31</v>
      </c>
      <c r="D52">
        <v>31</v>
      </c>
      <c r="E52" t="s">
        <v>21</v>
      </c>
      <c r="F52" s="6">
        <v>7.0000000000000007E-2</v>
      </c>
      <c r="G52">
        <v>6</v>
      </c>
    </row>
    <row r="53" spans="1:7" x14ac:dyDescent="0.25">
      <c r="A53" t="s">
        <v>88</v>
      </c>
      <c r="B53">
        <v>1252</v>
      </c>
      <c r="C53">
        <v>46</v>
      </c>
      <c r="D53">
        <v>0</v>
      </c>
      <c r="E53" t="s">
        <v>21</v>
      </c>
      <c r="F53" s="6">
        <v>0</v>
      </c>
      <c r="G53">
        <v>20</v>
      </c>
    </row>
    <row r="54" spans="1:7" x14ac:dyDescent="0.25">
      <c r="A54" t="s">
        <v>88</v>
      </c>
      <c r="B54">
        <v>1252</v>
      </c>
      <c r="C54">
        <v>46</v>
      </c>
      <c r="D54">
        <v>4</v>
      </c>
      <c r="E54" t="s">
        <v>21</v>
      </c>
      <c r="F54" s="6">
        <v>0</v>
      </c>
      <c r="G54">
        <v>20</v>
      </c>
    </row>
    <row r="55" spans="1:7" x14ac:dyDescent="0.25">
      <c r="A55" t="s">
        <v>88</v>
      </c>
      <c r="B55">
        <v>1252</v>
      </c>
      <c r="C55">
        <v>46</v>
      </c>
      <c r="D55">
        <v>8</v>
      </c>
      <c r="E55" t="s">
        <v>21</v>
      </c>
      <c r="F55" s="6">
        <v>0</v>
      </c>
      <c r="G55">
        <v>12</v>
      </c>
    </row>
    <row r="56" spans="1:7" x14ac:dyDescent="0.25">
      <c r="A56" t="s">
        <v>88</v>
      </c>
      <c r="B56">
        <v>1252</v>
      </c>
      <c r="C56">
        <v>46</v>
      </c>
      <c r="D56">
        <v>16</v>
      </c>
      <c r="E56" t="s">
        <v>21</v>
      </c>
      <c r="F56" s="6">
        <v>0</v>
      </c>
      <c r="G56">
        <v>8</v>
      </c>
    </row>
    <row r="57" spans="1:7" x14ac:dyDescent="0.25">
      <c r="A57" t="s">
        <v>88</v>
      </c>
      <c r="B57">
        <v>1252</v>
      </c>
      <c r="C57">
        <v>46</v>
      </c>
      <c r="D57">
        <v>31</v>
      </c>
      <c r="E57" t="s">
        <v>21</v>
      </c>
      <c r="F57" s="6">
        <v>0.01</v>
      </c>
      <c r="G57">
        <v>6</v>
      </c>
    </row>
    <row r="58" spans="1:7" x14ac:dyDescent="0.25">
      <c r="A58" t="s">
        <v>88</v>
      </c>
      <c r="B58">
        <v>1252</v>
      </c>
      <c r="C58">
        <v>46</v>
      </c>
      <c r="D58">
        <v>46</v>
      </c>
      <c r="E58" t="s">
        <v>21</v>
      </c>
      <c r="F58" s="6">
        <v>0.02</v>
      </c>
      <c r="G58">
        <v>6</v>
      </c>
    </row>
    <row r="59" spans="1:7" x14ac:dyDescent="0.25">
      <c r="A59" t="s">
        <v>88</v>
      </c>
      <c r="B59">
        <v>1252</v>
      </c>
      <c r="C59">
        <v>61</v>
      </c>
      <c r="D59">
        <v>0</v>
      </c>
      <c r="E59" t="s">
        <v>21</v>
      </c>
      <c r="F59" s="6">
        <v>0</v>
      </c>
      <c r="G59">
        <v>16</v>
      </c>
    </row>
    <row r="60" spans="1:7" x14ac:dyDescent="0.25">
      <c r="A60" t="s">
        <v>88</v>
      </c>
      <c r="B60">
        <v>1252</v>
      </c>
      <c r="C60">
        <v>61</v>
      </c>
      <c r="D60">
        <v>4</v>
      </c>
      <c r="E60" t="s">
        <v>21</v>
      </c>
      <c r="F60" s="6">
        <v>0</v>
      </c>
      <c r="G60">
        <v>13</v>
      </c>
    </row>
    <row r="61" spans="1:7" x14ac:dyDescent="0.25">
      <c r="A61" t="s">
        <v>88</v>
      </c>
      <c r="B61">
        <v>1252</v>
      </c>
      <c r="C61">
        <v>61</v>
      </c>
      <c r="D61">
        <v>8</v>
      </c>
      <c r="E61" t="s">
        <v>21</v>
      </c>
      <c r="F61" s="6">
        <v>0</v>
      </c>
      <c r="G61">
        <v>10</v>
      </c>
    </row>
    <row r="62" spans="1:7" x14ac:dyDescent="0.25">
      <c r="A62" t="s">
        <v>88</v>
      </c>
      <c r="B62">
        <v>1252</v>
      </c>
      <c r="C62">
        <v>61</v>
      </c>
      <c r="D62">
        <v>16</v>
      </c>
      <c r="E62" t="s">
        <v>21</v>
      </c>
      <c r="F62" s="6">
        <v>0</v>
      </c>
      <c r="G62">
        <v>8</v>
      </c>
    </row>
    <row r="63" spans="1:7" x14ac:dyDescent="0.25">
      <c r="A63" t="s">
        <v>88</v>
      </c>
      <c r="B63">
        <v>1252</v>
      </c>
      <c r="C63">
        <v>61</v>
      </c>
      <c r="D63">
        <v>31</v>
      </c>
      <c r="E63" t="s">
        <v>21</v>
      </c>
      <c r="F63" s="6">
        <v>0.01</v>
      </c>
      <c r="G63">
        <v>6</v>
      </c>
    </row>
    <row r="64" spans="1:7" x14ac:dyDescent="0.25">
      <c r="A64" t="s">
        <v>88</v>
      </c>
      <c r="B64">
        <v>1252</v>
      </c>
      <c r="C64">
        <v>61</v>
      </c>
      <c r="D64">
        <v>46</v>
      </c>
      <c r="E64" t="s">
        <v>21</v>
      </c>
      <c r="F64" s="6">
        <v>0.02</v>
      </c>
      <c r="G64">
        <v>6</v>
      </c>
    </row>
    <row r="65" spans="1:7" x14ac:dyDescent="0.25">
      <c r="A65" t="s">
        <v>88</v>
      </c>
      <c r="B65">
        <v>1252</v>
      </c>
      <c r="C65">
        <v>61</v>
      </c>
      <c r="D65">
        <v>61</v>
      </c>
      <c r="E65" t="s">
        <v>21</v>
      </c>
      <c r="F65" s="6">
        <v>0.03</v>
      </c>
      <c r="G65">
        <v>0</v>
      </c>
    </row>
    <row r="66" spans="1:7" x14ac:dyDescent="0.25">
      <c r="A66" t="s">
        <v>88</v>
      </c>
      <c r="B66">
        <v>1252</v>
      </c>
      <c r="C66">
        <v>91</v>
      </c>
      <c r="D66">
        <v>0</v>
      </c>
      <c r="E66" t="s">
        <v>21</v>
      </c>
      <c r="F66" s="6">
        <v>0</v>
      </c>
      <c r="G66">
        <v>14</v>
      </c>
    </row>
    <row r="67" spans="1:7" x14ac:dyDescent="0.25">
      <c r="A67" t="s">
        <v>88</v>
      </c>
      <c r="B67">
        <v>1252</v>
      </c>
      <c r="C67">
        <v>91</v>
      </c>
      <c r="D67">
        <v>4</v>
      </c>
      <c r="E67" t="s">
        <v>21</v>
      </c>
      <c r="F67" s="6">
        <v>0</v>
      </c>
      <c r="G67">
        <v>12</v>
      </c>
    </row>
    <row r="68" spans="1:7" x14ac:dyDescent="0.25">
      <c r="A68" t="s">
        <v>88</v>
      </c>
      <c r="B68">
        <v>1252</v>
      </c>
      <c r="C68">
        <v>91</v>
      </c>
      <c r="D68">
        <v>8</v>
      </c>
      <c r="E68" t="s">
        <v>21</v>
      </c>
      <c r="F68" s="6">
        <v>0</v>
      </c>
      <c r="G68">
        <v>10</v>
      </c>
    </row>
    <row r="69" spans="1:7" x14ac:dyDescent="0.25">
      <c r="A69" t="s">
        <v>88</v>
      </c>
      <c r="B69">
        <v>1252</v>
      </c>
      <c r="C69">
        <v>91</v>
      </c>
      <c r="D69">
        <v>16</v>
      </c>
      <c r="E69" t="s">
        <v>21</v>
      </c>
      <c r="F69" s="6">
        <v>0</v>
      </c>
      <c r="G69">
        <v>6</v>
      </c>
    </row>
    <row r="70" spans="1:7" x14ac:dyDescent="0.25">
      <c r="A70" t="s">
        <v>88</v>
      </c>
      <c r="B70">
        <v>1252</v>
      </c>
      <c r="C70">
        <v>91</v>
      </c>
      <c r="D70">
        <v>31</v>
      </c>
      <c r="E70" t="s">
        <v>21</v>
      </c>
      <c r="F70" s="6">
        <v>0</v>
      </c>
      <c r="G70">
        <v>6</v>
      </c>
    </row>
    <row r="71" spans="1:7" x14ac:dyDescent="0.25">
      <c r="A71" t="s">
        <v>88</v>
      </c>
      <c r="B71">
        <v>1252</v>
      </c>
      <c r="C71">
        <v>91</v>
      </c>
      <c r="D71">
        <v>46</v>
      </c>
      <c r="E71" t="s">
        <v>21</v>
      </c>
      <c r="F71" s="6">
        <v>0</v>
      </c>
      <c r="G71">
        <v>6</v>
      </c>
    </row>
    <row r="72" spans="1:7" x14ac:dyDescent="0.25">
      <c r="A72" t="s">
        <v>88</v>
      </c>
      <c r="B72">
        <v>1252</v>
      </c>
      <c r="C72">
        <v>91</v>
      </c>
      <c r="D72">
        <v>61</v>
      </c>
      <c r="E72" t="s">
        <v>21</v>
      </c>
      <c r="F72" s="6">
        <v>0</v>
      </c>
      <c r="G72">
        <v>0</v>
      </c>
    </row>
    <row r="73" spans="1:7" x14ac:dyDescent="0.25">
      <c r="A73" t="s">
        <v>88</v>
      </c>
      <c r="B73">
        <v>1252</v>
      </c>
      <c r="C73">
        <v>91</v>
      </c>
      <c r="D73">
        <v>91</v>
      </c>
      <c r="E73" t="s">
        <v>21</v>
      </c>
      <c r="F73" s="6">
        <v>0.01</v>
      </c>
      <c r="G73">
        <v>0</v>
      </c>
    </row>
    <row r="74" spans="1:7" x14ac:dyDescent="0.25">
      <c r="A74" t="s">
        <v>19</v>
      </c>
      <c r="B74">
        <v>1262</v>
      </c>
      <c r="C74">
        <v>0</v>
      </c>
      <c r="D74">
        <v>0</v>
      </c>
      <c r="E74" t="s">
        <v>21</v>
      </c>
      <c r="F74" s="6">
        <v>0.01</v>
      </c>
      <c r="G74">
        <v>40</v>
      </c>
    </row>
    <row r="75" spans="1:7" x14ac:dyDescent="0.25">
      <c r="A75" t="s">
        <v>19</v>
      </c>
      <c r="B75">
        <v>1262</v>
      </c>
      <c r="C75">
        <v>4</v>
      </c>
      <c r="D75">
        <v>0</v>
      </c>
      <c r="E75" t="s">
        <v>21</v>
      </c>
      <c r="F75" s="6">
        <v>0</v>
      </c>
      <c r="G75">
        <v>36</v>
      </c>
    </row>
    <row r="76" spans="1:7" x14ac:dyDescent="0.25">
      <c r="A76" t="s">
        <v>19</v>
      </c>
      <c r="B76">
        <v>1262</v>
      </c>
      <c r="C76">
        <v>4</v>
      </c>
      <c r="D76">
        <v>4</v>
      </c>
      <c r="E76" t="s">
        <v>21</v>
      </c>
      <c r="F76" s="6">
        <v>0.02</v>
      </c>
      <c r="G76">
        <v>28</v>
      </c>
    </row>
    <row r="77" spans="1:7" x14ac:dyDescent="0.25">
      <c r="A77" t="s">
        <v>19</v>
      </c>
      <c r="B77">
        <v>1262</v>
      </c>
      <c r="C77">
        <v>8</v>
      </c>
      <c r="D77">
        <v>0</v>
      </c>
      <c r="E77" t="s">
        <v>21</v>
      </c>
      <c r="F77" s="6">
        <v>0</v>
      </c>
      <c r="G77">
        <v>32</v>
      </c>
    </row>
    <row r="78" spans="1:7" x14ac:dyDescent="0.25">
      <c r="A78" t="s">
        <v>19</v>
      </c>
      <c r="B78">
        <v>1262</v>
      </c>
      <c r="C78">
        <v>8</v>
      </c>
      <c r="D78">
        <v>4</v>
      </c>
      <c r="E78" t="s">
        <v>21</v>
      </c>
      <c r="F78" s="6">
        <v>0</v>
      </c>
      <c r="G78">
        <v>24</v>
      </c>
    </row>
    <row r="79" spans="1:7" x14ac:dyDescent="0.25">
      <c r="A79" t="s">
        <v>19</v>
      </c>
      <c r="B79">
        <v>1262</v>
      </c>
      <c r="C79">
        <v>8</v>
      </c>
      <c r="D79">
        <v>8</v>
      </c>
      <c r="E79" t="s">
        <v>21</v>
      </c>
      <c r="F79" s="6">
        <v>0.03</v>
      </c>
      <c r="G79">
        <v>20</v>
      </c>
    </row>
    <row r="80" spans="1:7" x14ac:dyDescent="0.25">
      <c r="A80" t="s">
        <v>19</v>
      </c>
      <c r="B80">
        <v>1262</v>
      </c>
      <c r="C80">
        <v>16</v>
      </c>
      <c r="D80">
        <v>0</v>
      </c>
      <c r="E80" t="s">
        <v>21</v>
      </c>
      <c r="F80" s="6">
        <v>0</v>
      </c>
      <c r="G80">
        <v>30</v>
      </c>
    </row>
    <row r="81" spans="1:7" x14ac:dyDescent="0.25">
      <c r="A81" t="s">
        <v>19</v>
      </c>
      <c r="B81">
        <v>1262</v>
      </c>
      <c r="C81">
        <v>16</v>
      </c>
      <c r="D81">
        <v>4</v>
      </c>
      <c r="E81" t="s">
        <v>21</v>
      </c>
      <c r="F81" s="6">
        <v>0.01</v>
      </c>
      <c r="G81">
        <v>20</v>
      </c>
    </row>
    <row r="82" spans="1:7" x14ac:dyDescent="0.25">
      <c r="A82" t="s">
        <v>19</v>
      </c>
      <c r="B82">
        <v>1262</v>
      </c>
      <c r="C82">
        <v>16</v>
      </c>
      <c r="D82">
        <v>8</v>
      </c>
      <c r="E82" t="s">
        <v>21</v>
      </c>
      <c r="F82" s="6">
        <v>0.03</v>
      </c>
      <c r="G82">
        <v>14</v>
      </c>
    </row>
    <row r="83" spans="1:7" x14ac:dyDescent="0.25">
      <c r="A83" t="s">
        <v>19</v>
      </c>
      <c r="B83">
        <v>1262</v>
      </c>
      <c r="C83">
        <v>16</v>
      </c>
      <c r="D83">
        <v>16</v>
      </c>
      <c r="E83" t="s">
        <v>21</v>
      </c>
      <c r="F83" s="6">
        <v>0.05</v>
      </c>
      <c r="G83">
        <v>10</v>
      </c>
    </row>
    <row r="84" spans="1:7" x14ac:dyDescent="0.25">
      <c r="A84" t="s">
        <v>19</v>
      </c>
      <c r="B84">
        <v>1262</v>
      </c>
      <c r="C84">
        <v>31</v>
      </c>
      <c r="D84">
        <v>0</v>
      </c>
      <c r="E84" t="s">
        <v>21</v>
      </c>
      <c r="F84" s="6">
        <v>0</v>
      </c>
      <c r="G84">
        <v>26</v>
      </c>
    </row>
    <row r="85" spans="1:7" x14ac:dyDescent="0.25">
      <c r="A85" t="s">
        <v>19</v>
      </c>
      <c r="B85">
        <v>1262</v>
      </c>
      <c r="C85">
        <v>31</v>
      </c>
      <c r="D85">
        <v>4</v>
      </c>
      <c r="E85" t="s">
        <v>21</v>
      </c>
      <c r="F85" s="6">
        <v>0</v>
      </c>
      <c r="G85">
        <v>20</v>
      </c>
    </row>
    <row r="86" spans="1:7" x14ac:dyDescent="0.25">
      <c r="A86" t="s">
        <v>19</v>
      </c>
      <c r="B86">
        <v>1262</v>
      </c>
      <c r="C86">
        <v>31</v>
      </c>
      <c r="D86">
        <v>8</v>
      </c>
      <c r="E86" t="s">
        <v>21</v>
      </c>
      <c r="F86" s="6">
        <v>0.01</v>
      </c>
      <c r="G86">
        <v>12</v>
      </c>
    </row>
    <row r="87" spans="1:7" x14ac:dyDescent="0.25">
      <c r="A87" t="s">
        <v>19</v>
      </c>
      <c r="B87">
        <v>1262</v>
      </c>
      <c r="C87">
        <v>31</v>
      </c>
      <c r="D87">
        <v>16</v>
      </c>
      <c r="E87" t="s">
        <v>21</v>
      </c>
      <c r="F87" s="6">
        <v>0.04</v>
      </c>
      <c r="G87">
        <v>8</v>
      </c>
    </row>
    <row r="88" spans="1:7" x14ac:dyDescent="0.25">
      <c r="A88" t="s">
        <v>19</v>
      </c>
      <c r="B88">
        <v>1262</v>
      </c>
      <c r="C88">
        <v>31</v>
      </c>
      <c r="D88">
        <v>31</v>
      </c>
      <c r="E88" t="s">
        <v>21</v>
      </c>
      <c r="F88" s="6">
        <v>7.0000000000000007E-2</v>
      </c>
      <c r="G88">
        <v>6</v>
      </c>
    </row>
    <row r="89" spans="1:7" x14ac:dyDescent="0.25">
      <c r="A89" t="s">
        <v>19</v>
      </c>
      <c r="B89">
        <v>1262</v>
      </c>
      <c r="C89">
        <v>46</v>
      </c>
      <c r="D89">
        <v>0</v>
      </c>
      <c r="E89" t="s">
        <v>21</v>
      </c>
      <c r="F89" s="6">
        <v>0</v>
      </c>
      <c r="G89">
        <v>20</v>
      </c>
    </row>
    <row r="90" spans="1:7" x14ac:dyDescent="0.25">
      <c r="A90" t="s">
        <v>19</v>
      </c>
      <c r="B90">
        <v>1262</v>
      </c>
      <c r="C90">
        <v>46</v>
      </c>
      <c r="D90">
        <v>4</v>
      </c>
      <c r="E90" t="s">
        <v>21</v>
      </c>
      <c r="F90" s="6">
        <v>0</v>
      </c>
      <c r="G90">
        <v>20</v>
      </c>
    </row>
    <row r="91" spans="1:7" x14ac:dyDescent="0.25">
      <c r="A91" t="s">
        <v>19</v>
      </c>
      <c r="B91">
        <v>1262</v>
      </c>
      <c r="C91">
        <v>46</v>
      </c>
      <c r="D91">
        <v>8</v>
      </c>
      <c r="E91" t="s">
        <v>21</v>
      </c>
      <c r="F91" s="6">
        <v>0</v>
      </c>
      <c r="G91">
        <v>12</v>
      </c>
    </row>
    <row r="92" spans="1:7" x14ac:dyDescent="0.25">
      <c r="A92" t="s">
        <v>19</v>
      </c>
      <c r="B92">
        <v>1262</v>
      </c>
      <c r="C92">
        <v>46</v>
      </c>
      <c r="D92">
        <v>16</v>
      </c>
      <c r="E92" t="s">
        <v>21</v>
      </c>
      <c r="F92" s="6">
        <v>0</v>
      </c>
      <c r="G92">
        <v>8</v>
      </c>
    </row>
    <row r="93" spans="1:7" x14ac:dyDescent="0.25">
      <c r="A93" t="s">
        <v>19</v>
      </c>
      <c r="B93">
        <v>1262</v>
      </c>
      <c r="C93">
        <v>46</v>
      </c>
      <c r="D93">
        <v>31</v>
      </c>
      <c r="E93" t="s">
        <v>21</v>
      </c>
      <c r="F93" s="6">
        <v>0.01</v>
      </c>
      <c r="G93">
        <v>6</v>
      </c>
    </row>
    <row r="94" spans="1:7" x14ac:dyDescent="0.25">
      <c r="A94" t="s">
        <v>19</v>
      </c>
      <c r="B94">
        <v>1262</v>
      </c>
      <c r="C94">
        <v>46</v>
      </c>
      <c r="D94">
        <v>46</v>
      </c>
      <c r="E94" t="s">
        <v>21</v>
      </c>
      <c r="F94" s="6">
        <v>0.02</v>
      </c>
      <c r="G94">
        <v>6</v>
      </c>
    </row>
    <row r="95" spans="1:7" x14ac:dyDescent="0.25">
      <c r="A95" t="s">
        <v>19</v>
      </c>
      <c r="B95">
        <v>1262</v>
      </c>
      <c r="C95">
        <v>61</v>
      </c>
      <c r="D95">
        <v>0</v>
      </c>
      <c r="E95" t="s">
        <v>21</v>
      </c>
      <c r="F95" s="6">
        <v>0</v>
      </c>
      <c r="G95">
        <v>16</v>
      </c>
    </row>
    <row r="96" spans="1:7" x14ac:dyDescent="0.25">
      <c r="A96" t="s">
        <v>19</v>
      </c>
      <c r="B96">
        <v>1262</v>
      </c>
      <c r="C96">
        <v>61</v>
      </c>
      <c r="D96">
        <v>4</v>
      </c>
      <c r="E96" t="s">
        <v>21</v>
      </c>
      <c r="F96" s="6">
        <v>0</v>
      </c>
      <c r="G96">
        <v>13</v>
      </c>
    </row>
    <row r="97" spans="1:7" x14ac:dyDescent="0.25">
      <c r="A97" t="s">
        <v>19</v>
      </c>
      <c r="B97">
        <v>1262</v>
      </c>
      <c r="C97">
        <v>61</v>
      </c>
      <c r="D97">
        <v>8</v>
      </c>
      <c r="E97" t="s">
        <v>21</v>
      </c>
      <c r="F97" s="6">
        <v>0</v>
      </c>
      <c r="G97">
        <v>10</v>
      </c>
    </row>
    <row r="98" spans="1:7" x14ac:dyDescent="0.25">
      <c r="A98" t="s">
        <v>19</v>
      </c>
      <c r="B98">
        <v>1262</v>
      </c>
      <c r="C98">
        <v>61</v>
      </c>
      <c r="D98">
        <v>16</v>
      </c>
      <c r="E98" t="s">
        <v>21</v>
      </c>
      <c r="F98" s="6">
        <v>0</v>
      </c>
      <c r="G98">
        <v>8</v>
      </c>
    </row>
    <row r="99" spans="1:7" x14ac:dyDescent="0.25">
      <c r="A99" t="s">
        <v>19</v>
      </c>
      <c r="B99">
        <v>1262</v>
      </c>
      <c r="C99">
        <v>61</v>
      </c>
      <c r="D99">
        <v>31</v>
      </c>
      <c r="E99" t="s">
        <v>21</v>
      </c>
      <c r="F99" s="6">
        <v>0.01</v>
      </c>
      <c r="G99">
        <v>6</v>
      </c>
    </row>
    <row r="100" spans="1:7" x14ac:dyDescent="0.25">
      <c r="A100" t="s">
        <v>19</v>
      </c>
      <c r="B100">
        <v>1262</v>
      </c>
      <c r="C100">
        <v>61</v>
      </c>
      <c r="D100">
        <v>46</v>
      </c>
      <c r="E100" t="s">
        <v>21</v>
      </c>
      <c r="F100" s="6">
        <v>0.02</v>
      </c>
      <c r="G100">
        <v>6</v>
      </c>
    </row>
    <row r="101" spans="1:7" x14ac:dyDescent="0.25">
      <c r="A101" t="s">
        <v>19</v>
      </c>
      <c r="B101">
        <v>1262</v>
      </c>
      <c r="C101">
        <v>61</v>
      </c>
      <c r="D101">
        <v>61</v>
      </c>
      <c r="E101" t="s">
        <v>21</v>
      </c>
      <c r="F101" s="6">
        <v>0.03</v>
      </c>
      <c r="G101">
        <v>0</v>
      </c>
    </row>
    <row r="102" spans="1:7" x14ac:dyDescent="0.25">
      <c r="A102" t="s">
        <v>19</v>
      </c>
      <c r="B102">
        <v>1262</v>
      </c>
      <c r="C102">
        <v>91</v>
      </c>
      <c r="D102">
        <v>0</v>
      </c>
      <c r="E102" t="s">
        <v>21</v>
      </c>
      <c r="F102" s="6">
        <v>0</v>
      </c>
      <c r="G102">
        <v>14</v>
      </c>
    </row>
    <row r="103" spans="1:7" x14ac:dyDescent="0.25">
      <c r="A103" t="s">
        <v>19</v>
      </c>
      <c r="B103">
        <v>1262</v>
      </c>
      <c r="C103">
        <v>91</v>
      </c>
      <c r="D103">
        <v>4</v>
      </c>
      <c r="E103" t="s">
        <v>21</v>
      </c>
      <c r="F103" s="6">
        <v>0</v>
      </c>
      <c r="G103">
        <v>12</v>
      </c>
    </row>
    <row r="104" spans="1:7" x14ac:dyDescent="0.25">
      <c r="A104" t="s">
        <v>19</v>
      </c>
      <c r="B104">
        <v>1262</v>
      </c>
      <c r="C104">
        <v>91</v>
      </c>
      <c r="D104">
        <v>8</v>
      </c>
      <c r="E104" t="s">
        <v>21</v>
      </c>
      <c r="F104" s="6">
        <v>0</v>
      </c>
      <c r="G104">
        <v>10</v>
      </c>
    </row>
    <row r="105" spans="1:7" x14ac:dyDescent="0.25">
      <c r="A105" t="s">
        <v>19</v>
      </c>
      <c r="B105">
        <v>1262</v>
      </c>
      <c r="C105">
        <v>91</v>
      </c>
      <c r="D105">
        <v>16</v>
      </c>
      <c r="E105" t="s">
        <v>21</v>
      </c>
      <c r="F105" s="6">
        <v>0</v>
      </c>
      <c r="G105">
        <v>6</v>
      </c>
    </row>
    <row r="106" spans="1:7" x14ac:dyDescent="0.25">
      <c r="A106" t="s">
        <v>19</v>
      </c>
      <c r="B106">
        <v>1262</v>
      </c>
      <c r="C106">
        <v>91</v>
      </c>
      <c r="D106">
        <v>31</v>
      </c>
      <c r="E106" t="s">
        <v>21</v>
      </c>
      <c r="F106" s="6">
        <v>0</v>
      </c>
      <c r="G106">
        <v>6</v>
      </c>
    </row>
    <row r="107" spans="1:7" x14ac:dyDescent="0.25">
      <c r="A107" t="s">
        <v>19</v>
      </c>
      <c r="B107">
        <v>1262</v>
      </c>
      <c r="C107">
        <v>91</v>
      </c>
      <c r="D107">
        <v>46</v>
      </c>
      <c r="E107" t="s">
        <v>21</v>
      </c>
      <c r="F107" s="6">
        <v>0</v>
      </c>
      <c r="G107">
        <v>6</v>
      </c>
    </row>
    <row r="108" spans="1:7" x14ac:dyDescent="0.25">
      <c r="A108" t="s">
        <v>19</v>
      </c>
      <c r="B108">
        <v>1262</v>
      </c>
      <c r="C108">
        <v>91</v>
      </c>
      <c r="D108">
        <v>61</v>
      </c>
      <c r="E108" t="s">
        <v>21</v>
      </c>
      <c r="F108" s="6">
        <v>0</v>
      </c>
      <c r="G108">
        <v>0</v>
      </c>
    </row>
    <row r="109" spans="1:7" x14ac:dyDescent="0.25">
      <c r="A109" t="s">
        <v>19</v>
      </c>
      <c r="B109">
        <v>1262</v>
      </c>
      <c r="C109">
        <v>91</v>
      </c>
      <c r="D109">
        <v>91</v>
      </c>
      <c r="E109" t="s">
        <v>21</v>
      </c>
      <c r="F109" s="6">
        <v>0.01</v>
      </c>
      <c r="G109">
        <v>0</v>
      </c>
    </row>
    <row r="110" spans="1:7" x14ac:dyDescent="0.25">
      <c r="A110" t="s">
        <v>19</v>
      </c>
      <c r="B110">
        <v>1272</v>
      </c>
      <c r="C110">
        <v>0</v>
      </c>
      <c r="D110">
        <v>0</v>
      </c>
      <c r="E110" t="s">
        <v>21</v>
      </c>
      <c r="F110" s="6">
        <v>0.01</v>
      </c>
      <c r="G110">
        <v>40</v>
      </c>
    </row>
    <row r="111" spans="1:7" x14ac:dyDescent="0.25">
      <c r="A111" t="s">
        <v>19</v>
      </c>
      <c r="B111">
        <v>1272</v>
      </c>
      <c r="C111">
        <v>4</v>
      </c>
      <c r="D111">
        <v>0</v>
      </c>
      <c r="E111" t="s">
        <v>21</v>
      </c>
      <c r="F111" s="6">
        <v>0</v>
      </c>
      <c r="G111">
        <v>36</v>
      </c>
    </row>
    <row r="112" spans="1:7" x14ac:dyDescent="0.25">
      <c r="A112" t="s">
        <v>19</v>
      </c>
      <c r="B112">
        <v>1272</v>
      </c>
      <c r="C112">
        <v>4</v>
      </c>
      <c r="D112">
        <v>4</v>
      </c>
      <c r="E112" t="s">
        <v>21</v>
      </c>
      <c r="F112" s="6">
        <v>0.02</v>
      </c>
      <c r="G112">
        <v>28</v>
      </c>
    </row>
    <row r="113" spans="1:7" x14ac:dyDescent="0.25">
      <c r="A113" t="s">
        <v>19</v>
      </c>
      <c r="B113">
        <v>1272</v>
      </c>
      <c r="C113">
        <v>8</v>
      </c>
      <c r="D113">
        <v>0</v>
      </c>
      <c r="E113" t="s">
        <v>21</v>
      </c>
      <c r="F113" s="6">
        <v>0</v>
      </c>
      <c r="G113">
        <v>32</v>
      </c>
    </row>
    <row r="114" spans="1:7" x14ac:dyDescent="0.25">
      <c r="A114" t="s">
        <v>19</v>
      </c>
      <c r="B114">
        <v>1272</v>
      </c>
      <c r="C114">
        <v>8</v>
      </c>
      <c r="D114">
        <v>4</v>
      </c>
      <c r="E114" t="s">
        <v>21</v>
      </c>
      <c r="F114" s="6">
        <v>0</v>
      </c>
      <c r="G114">
        <v>24</v>
      </c>
    </row>
    <row r="115" spans="1:7" x14ac:dyDescent="0.25">
      <c r="A115" t="s">
        <v>19</v>
      </c>
      <c r="B115">
        <v>1272</v>
      </c>
      <c r="C115">
        <v>8</v>
      </c>
      <c r="D115">
        <v>8</v>
      </c>
      <c r="E115" t="s">
        <v>21</v>
      </c>
      <c r="F115" s="6">
        <v>0.03</v>
      </c>
      <c r="G115">
        <v>20</v>
      </c>
    </row>
    <row r="116" spans="1:7" x14ac:dyDescent="0.25">
      <c r="A116" t="s">
        <v>19</v>
      </c>
      <c r="B116">
        <v>1272</v>
      </c>
      <c r="C116">
        <v>16</v>
      </c>
      <c r="D116">
        <v>0</v>
      </c>
      <c r="E116" t="s">
        <v>21</v>
      </c>
      <c r="F116" s="6">
        <v>0</v>
      </c>
      <c r="G116">
        <v>30</v>
      </c>
    </row>
    <row r="117" spans="1:7" x14ac:dyDescent="0.25">
      <c r="A117" t="s">
        <v>19</v>
      </c>
      <c r="B117">
        <v>1272</v>
      </c>
      <c r="C117">
        <v>16</v>
      </c>
      <c r="D117">
        <v>4</v>
      </c>
      <c r="E117" t="s">
        <v>21</v>
      </c>
      <c r="F117" s="6">
        <v>0.01</v>
      </c>
      <c r="G117">
        <v>20</v>
      </c>
    </row>
    <row r="118" spans="1:7" x14ac:dyDescent="0.25">
      <c r="A118" t="s">
        <v>19</v>
      </c>
      <c r="B118">
        <v>1272</v>
      </c>
      <c r="C118">
        <v>16</v>
      </c>
      <c r="D118">
        <v>8</v>
      </c>
      <c r="E118" t="s">
        <v>21</v>
      </c>
      <c r="F118" s="6">
        <v>0.03</v>
      </c>
      <c r="G118">
        <v>14</v>
      </c>
    </row>
    <row r="119" spans="1:7" x14ac:dyDescent="0.25">
      <c r="A119" t="s">
        <v>19</v>
      </c>
      <c r="B119">
        <v>1272</v>
      </c>
      <c r="C119">
        <v>16</v>
      </c>
      <c r="D119">
        <v>16</v>
      </c>
      <c r="E119" t="s">
        <v>21</v>
      </c>
      <c r="F119" s="6">
        <v>0.05</v>
      </c>
      <c r="G119">
        <v>10</v>
      </c>
    </row>
    <row r="120" spans="1:7" x14ac:dyDescent="0.25">
      <c r="A120" t="s">
        <v>19</v>
      </c>
      <c r="B120">
        <v>1272</v>
      </c>
      <c r="C120">
        <v>31</v>
      </c>
      <c r="D120">
        <v>0</v>
      </c>
      <c r="E120" t="s">
        <v>21</v>
      </c>
      <c r="F120" s="6">
        <v>0</v>
      </c>
      <c r="G120">
        <v>26</v>
      </c>
    </row>
    <row r="121" spans="1:7" x14ac:dyDescent="0.25">
      <c r="A121" t="s">
        <v>19</v>
      </c>
      <c r="B121">
        <v>1272</v>
      </c>
      <c r="C121">
        <v>31</v>
      </c>
      <c r="D121">
        <v>4</v>
      </c>
      <c r="E121" t="s">
        <v>21</v>
      </c>
      <c r="F121" s="6">
        <v>0</v>
      </c>
      <c r="G121">
        <v>20</v>
      </c>
    </row>
    <row r="122" spans="1:7" x14ac:dyDescent="0.25">
      <c r="A122" t="s">
        <v>19</v>
      </c>
      <c r="B122">
        <v>1272</v>
      </c>
      <c r="C122">
        <v>31</v>
      </c>
      <c r="D122">
        <v>8</v>
      </c>
      <c r="E122" t="s">
        <v>21</v>
      </c>
      <c r="F122" s="6">
        <v>0.01</v>
      </c>
      <c r="G122">
        <v>12</v>
      </c>
    </row>
    <row r="123" spans="1:7" x14ac:dyDescent="0.25">
      <c r="A123" t="s">
        <v>19</v>
      </c>
      <c r="B123">
        <v>1272</v>
      </c>
      <c r="C123">
        <v>31</v>
      </c>
      <c r="D123">
        <v>16</v>
      </c>
      <c r="E123" t="s">
        <v>21</v>
      </c>
      <c r="F123" s="6">
        <v>0.04</v>
      </c>
      <c r="G123">
        <v>8</v>
      </c>
    </row>
    <row r="124" spans="1:7" x14ac:dyDescent="0.25">
      <c r="A124" t="s">
        <v>19</v>
      </c>
      <c r="B124">
        <v>1272</v>
      </c>
      <c r="C124">
        <v>31</v>
      </c>
      <c r="D124">
        <v>31</v>
      </c>
      <c r="E124" t="s">
        <v>21</v>
      </c>
      <c r="F124" s="6">
        <v>7.0000000000000007E-2</v>
      </c>
      <c r="G124">
        <v>6</v>
      </c>
    </row>
    <row r="125" spans="1:7" x14ac:dyDescent="0.25">
      <c r="A125" t="s">
        <v>19</v>
      </c>
      <c r="B125">
        <v>1272</v>
      </c>
      <c r="C125">
        <v>46</v>
      </c>
      <c r="D125">
        <v>0</v>
      </c>
      <c r="E125" t="s">
        <v>21</v>
      </c>
      <c r="F125" s="6">
        <v>0</v>
      </c>
      <c r="G125">
        <v>20</v>
      </c>
    </row>
    <row r="126" spans="1:7" x14ac:dyDescent="0.25">
      <c r="A126" t="s">
        <v>19</v>
      </c>
      <c r="B126">
        <v>1272</v>
      </c>
      <c r="C126">
        <v>46</v>
      </c>
      <c r="D126">
        <v>4</v>
      </c>
      <c r="E126" t="s">
        <v>21</v>
      </c>
      <c r="F126" s="6">
        <v>0</v>
      </c>
      <c r="G126">
        <v>20</v>
      </c>
    </row>
    <row r="127" spans="1:7" x14ac:dyDescent="0.25">
      <c r="A127" t="s">
        <v>19</v>
      </c>
      <c r="B127">
        <v>1272</v>
      </c>
      <c r="C127">
        <v>46</v>
      </c>
      <c r="D127">
        <v>8</v>
      </c>
      <c r="E127" t="s">
        <v>21</v>
      </c>
      <c r="F127" s="6">
        <v>0</v>
      </c>
      <c r="G127">
        <v>12</v>
      </c>
    </row>
    <row r="128" spans="1:7" x14ac:dyDescent="0.25">
      <c r="A128" t="s">
        <v>19</v>
      </c>
      <c r="B128">
        <v>1272</v>
      </c>
      <c r="C128">
        <v>46</v>
      </c>
      <c r="D128">
        <v>16</v>
      </c>
      <c r="E128" t="s">
        <v>21</v>
      </c>
      <c r="F128" s="6">
        <v>0</v>
      </c>
      <c r="G128">
        <v>8</v>
      </c>
    </row>
    <row r="129" spans="1:7" x14ac:dyDescent="0.25">
      <c r="A129" t="s">
        <v>19</v>
      </c>
      <c r="B129">
        <v>1272</v>
      </c>
      <c r="C129">
        <v>46</v>
      </c>
      <c r="D129">
        <v>31</v>
      </c>
      <c r="E129" t="s">
        <v>21</v>
      </c>
      <c r="F129" s="6">
        <v>0.01</v>
      </c>
      <c r="G129">
        <v>6</v>
      </c>
    </row>
    <row r="130" spans="1:7" x14ac:dyDescent="0.25">
      <c r="A130" t="s">
        <v>19</v>
      </c>
      <c r="B130">
        <v>1272</v>
      </c>
      <c r="C130">
        <v>46</v>
      </c>
      <c r="D130">
        <v>46</v>
      </c>
      <c r="E130" t="s">
        <v>21</v>
      </c>
      <c r="F130" s="6">
        <v>0.02</v>
      </c>
      <c r="G130">
        <v>6</v>
      </c>
    </row>
    <row r="131" spans="1:7" x14ac:dyDescent="0.25">
      <c r="A131" t="s">
        <v>19</v>
      </c>
      <c r="B131">
        <v>1272</v>
      </c>
      <c r="C131">
        <v>61</v>
      </c>
      <c r="D131">
        <v>0</v>
      </c>
      <c r="E131" t="s">
        <v>21</v>
      </c>
      <c r="F131" s="6">
        <v>0</v>
      </c>
      <c r="G131">
        <v>16</v>
      </c>
    </row>
    <row r="132" spans="1:7" x14ac:dyDescent="0.25">
      <c r="A132" t="s">
        <v>19</v>
      </c>
      <c r="B132">
        <v>1272</v>
      </c>
      <c r="C132">
        <v>61</v>
      </c>
      <c r="D132">
        <v>4</v>
      </c>
      <c r="E132" t="s">
        <v>21</v>
      </c>
      <c r="F132" s="6">
        <v>0</v>
      </c>
      <c r="G132">
        <v>13</v>
      </c>
    </row>
    <row r="133" spans="1:7" x14ac:dyDescent="0.25">
      <c r="A133" t="s">
        <v>19</v>
      </c>
      <c r="B133">
        <v>1272</v>
      </c>
      <c r="C133">
        <v>61</v>
      </c>
      <c r="D133">
        <v>8</v>
      </c>
      <c r="E133" t="s">
        <v>21</v>
      </c>
      <c r="F133" s="6">
        <v>0</v>
      </c>
      <c r="G133">
        <v>10</v>
      </c>
    </row>
    <row r="134" spans="1:7" x14ac:dyDescent="0.25">
      <c r="A134" t="s">
        <v>19</v>
      </c>
      <c r="B134">
        <v>1272</v>
      </c>
      <c r="C134">
        <v>61</v>
      </c>
      <c r="D134">
        <v>16</v>
      </c>
      <c r="E134" t="s">
        <v>21</v>
      </c>
      <c r="F134" s="6">
        <v>0</v>
      </c>
      <c r="G134">
        <v>8</v>
      </c>
    </row>
    <row r="135" spans="1:7" x14ac:dyDescent="0.25">
      <c r="A135" t="s">
        <v>19</v>
      </c>
      <c r="B135">
        <v>1272</v>
      </c>
      <c r="C135">
        <v>61</v>
      </c>
      <c r="D135">
        <v>31</v>
      </c>
      <c r="E135" t="s">
        <v>21</v>
      </c>
      <c r="F135" s="6">
        <v>0.01</v>
      </c>
      <c r="G135">
        <v>6</v>
      </c>
    </row>
    <row r="136" spans="1:7" x14ac:dyDescent="0.25">
      <c r="A136" t="s">
        <v>19</v>
      </c>
      <c r="B136">
        <v>1272</v>
      </c>
      <c r="C136">
        <v>61</v>
      </c>
      <c r="D136">
        <v>46</v>
      </c>
      <c r="E136" t="s">
        <v>21</v>
      </c>
      <c r="F136" s="6">
        <v>0.02</v>
      </c>
      <c r="G136">
        <v>6</v>
      </c>
    </row>
    <row r="137" spans="1:7" x14ac:dyDescent="0.25">
      <c r="A137" t="s">
        <v>19</v>
      </c>
      <c r="B137">
        <v>1272</v>
      </c>
      <c r="C137">
        <v>61</v>
      </c>
      <c r="D137">
        <v>61</v>
      </c>
      <c r="E137" t="s">
        <v>21</v>
      </c>
      <c r="F137" s="6">
        <v>0.03</v>
      </c>
      <c r="G137">
        <v>0</v>
      </c>
    </row>
    <row r="138" spans="1:7" x14ac:dyDescent="0.25">
      <c r="A138" t="s">
        <v>19</v>
      </c>
      <c r="B138">
        <v>1272</v>
      </c>
      <c r="C138">
        <v>91</v>
      </c>
      <c r="D138">
        <v>0</v>
      </c>
      <c r="E138" t="s">
        <v>21</v>
      </c>
      <c r="F138" s="6">
        <v>0</v>
      </c>
      <c r="G138">
        <v>14</v>
      </c>
    </row>
    <row r="139" spans="1:7" x14ac:dyDescent="0.25">
      <c r="A139" t="s">
        <v>19</v>
      </c>
      <c r="B139">
        <v>1272</v>
      </c>
      <c r="C139">
        <v>91</v>
      </c>
      <c r="D139">
        <v>4</v>
      </c>
      <c r="E139" t="s">
        <v>21</v>
      </c>
      <c r="F139" s="6">
        <v>0</v>
      </c>
      <c r="G139">
        <v>12</v>
      </c>
    </row>
    <row r="140" spans="1:7" x14ac:dyDescent="0.25">
      <c r="A140" t="s">
        <v>19</v>
      </c>
      <c r="B140">
        <v>1272</v>
      </c>
      <c r="C140">
        <v>91</v>
      </c>
      <c r="D140">
        <v>8</v>
      </c>
      <c r="E140" t="s">
        <v>21</v>
      </c>
      <c r="F140" s="6">
        <v>0</v>
      </c>
      <c r="G140">
        <v>10</v>
      </c>
    </row>
    <row r="141" spans="1:7" x14ac:dyDescent="0.25">
      <c r="A141" t="s">
        <v>19</v>
      </c>
      <c r="B141">
        <v>1272</v>
      </c>
      <c r="C141">
        <v>91</v>
      </c>
      <c r="D141">
        <v>16</v>
      </c>
      <c r="E141" t="s">
        <v>21</v>
      </c>
      <c r="F141" s="6">
        <v>0</v>
      </c>
      <c r="G141">
        <v>6</v>
      </c>
    </row>
    <row r="142" spans="1:7" x14ac:dyDescent="0.25">
      <c r="A142" t="s">
        <v>19</v>
      </c>
      <c r="B142">
        <v>1272</v>
      </c>
      <c r="C142">
        <v>91</v>
      </c>
      <c r="D142">
        <v>31</v>
      </c>
      <c r="E142" t="s">
        <v>21</v>
      </c>
      <c r="F142" s="6">
        <v>0</v>
      </c>
      <c r="G142">
        <v>6</v>
      </c>
    </row>
    <row r="143" spans="1:7" x14ac:dyDescent="0.25">
      <c r="A143" t="s">
        <v>19</v>
      </c>
      <c r="B143">
        <v>1272</v>
      </c>
      <c r="C143">
        <v>91</v>
      </c>
      <c r="D143">
        <v>46</v>
      </c>
      <c r="E143" t="s">
        <v>21</v>
      </c>
      <c r="F143" s="6">
        <v>0</v>
      </c>
      <c r="G143">
        <v>6</v>
      </c>
    </row>
    <row r="144" spans="1:7" x14ac:dyDescent="0.25">
      <c r="A144" t="s">
        <v>19</v>
      </c>
      <c r="B144">
        <v>1272</v>
      </c>
      <c r="C144">
        <v>91</v>
      </c>
      <c r="D144">
        <v>61</v>
      </c>
      <c r="E144" t="s">
        <v>21</v>
      </c>
      <c r="F144" s="6">
        <v>0</v>
      </c>
      <c r="G144">
        <v>0</v>
      </c>
    </row>
    <row r="145" spans="1:7" x14ac:dyDescent="0.25">
      <c r="A145" t="s">
        <v>19</v>
      </c>
      <c r="B145">
        <v>1272</v>
      </c>
      <c r="C145">
        <v>91</v>
      </c>
      <c r="D145">
        <v>91</v>
      </c>
      <c r="E145" t="s">
        <v>21</v>
      </c>
      <c r="F145" s="6">
        <v>0.01</v>
      </c>
      <c r="G145">
        <v>0</v>
      </c>
    </row>
    <row r="146" spans="1:7" x14ac:dyDescent="0.25">
      <c r="A146" t="s">
        <v>89</v>
      </c>
      <c r="B146">
        <v>1282</v>
      </c>
      <c r="C146">
        <v>0</v>
      </c>
      <c r="D146">
        <v>0</v>
      </c>
      <c r="E146" t="s">
        <v>21</v>
      </c>
      <c r="F146" s="6">
        <v>0.01</v>
      </c>
      <c r="G146">
        <v>40</v>
      </c>
    </row>
    <row r="147" spans="1:7" x14ac:dyDescent="0.25">
      <c r="A147" t="s">
        <v>89</v>
      </c>
      <c r="B147">
        <v>1282</v>
      </c>
      <c r="C147">
        <v>4</v>
      </c>
      <c r="D147">
        <v>0</v>
      </c>
      <c r="E147" t="s">
        <v>21</v>
      </c>
      <c r="F147" s="6">
        <v>0</v>
      </c>
      <c r="G147">
        <v>36</v>
      </c>
    </row>
    <row r="148" spans="1:7" x14ac:dyDescent="0.25">
      <c r="A148" t="s">
        <v>89</v>
      </c>
      <c r="B148">
        <v>1282</v>
      </c>
      <c r="C148">
        <v>4</v>
      </c>
      <c r="D148">
        <v>4</v>
      </c>
      <c r="E148" t="s">
        <v>21</v>
      </c>
      <c r="F148" s="6">
        <v>0.02</v>
      </c>
      <c r="G148">
        <v>28</v>
      </c>
    </row>
    <row r="149" spans="1:7" x14ac:dyDescent="0.25">
      <c r="A149" t="s">
        <v>89</v>
      </c>
      <c r="B149">
        <v>1282</v>
      </c>
      <c r="C149">
        <v>8</v>
      </c>
      <c r="D149">
        <v>0</v>
      </c>
      <c r="E149" t="s">
        <v>21</v>
      </c>
      <c r="F149" s="6">
        <v>0</v>
      </c>
      <c r="G149">
        <v>32</v>
      </c>
    </row>
    <row r="150" spans="1:7" x14ac:dyDescent="0.25">
      <c r="A150" t="s">
        <v>89</v>
      </c>
      <c r="B150">
        <v>1282</v>
      </c>
      <c r="C150">
        <v>8</v>
      </c>
      <c r="D150">
        <v>4</v>
      </c>
      <c r="E150" t="s">
        <v>21</v>
      </c>
      <c r="F150" s="6">
        <v>0</v>
      </c>
      <c r="G150">
        <v>24</v>
      </c>
    </row>
    <row r="151" spans="1:7" x14ac:dyDescent="0.25">
      <c r="A151" t="s">
        <v>89</v>
      </c>
      <c r="B151">
        <v>1282</v>
      </c>
      <c r="C151">
        <v>8</v>
      </c>
      <c r="D151">
        <v>8</v>
      </c>
      <c r="E151" t="s">
        <v>21</v>
      </c>
      <c r="F151" s="6">
        <v>0.03</v>
      </c>
      <c r="G151">
        <v>20</v>
      </c>
    </row>
    <row r="152" spans="1:7" x14ac:dyDescent="0.25">
      <c r="A152" t="s">
        <v>89</v>
      </c>
      <c r="B152">
        <v>1282</v>
      </c>
      <c r="C152">
        <v>16</v>
      </c>
      <c r="D152">
        <v>0</v>
      </c>
      <c r="E152" t="s">
        <v>21</v>
      </c>
      <c r="F152" s="6">
        <v>0</v>
      </c>
      <c r="G152">
        <v>30</v>
      </c>
    </row>
    <row r="153" spans="1:7" x14ac:dyDescent="0.25">
      <c r="A153" t="s">
        <v>89</v>
      </c>
      <c r="B153">
        <v>1282</v>
      </c>
      <c r="C153">
        <v>16</v>
      </c>
      <c r="D153">
        <v>4</v>
      </c>
      <c r="E153" t="s">
        <v>21</v>
      </c>
      <c r="F153" s="6">
        <v>0.01</v>
      </c>
      <c r="G153">
        <v>20</v>
      </c>
    </row>
    <row r="154" spans="1:7" x14ac:dyDescent="0.25">
      <c r="A154" t="s">
        <v>89</v>
      </c>
      <c r="B154">
        <v>1282</v>
      </c>
      <c r="C154">
        <v>16</v>
      </c>
      <c r="D154">
        <v>8</v>
      </c>
      <c r="E154" t="s">
        <v>21</v>
      </c>
      <c r="F154" s="6">
        <v>0.03</v>
      </c>
      <c r="G154">
        <v>14</v>
      </c>
    </row>
    <row r="155" spans="1:7" x14ac:dyDescent="0.25">
      <c r="A155" t="s">
        <v>89</v>
      </c>
      <c r="B155">
        <v>1282</v>
      </c>
      <c r="C155">
        <v>16</v>
      </c>
      <c r="D155">
        <v>16</v>
      </c>
      <c r="E155" t="s">
        <v>21</v>
      </c>
      <c r="F155" s="6">
        <v>0.05</v>
      </c>
      <c r="G155">
        <v>10</v>
      </c>
    </row>
    <row r="156" spans="1:7" x14ac:dyDescent="0.25">
      <c r="A156" t="s">
        <v>89</v>
      </c>
      <c r="B156">
        <v>1282</v>
      </c>
      <c r="C156">
        <v>31</v>
      </c>
      <c r="D156">
        <v>0</v>
      </c>
      <c r="E156" t="s">
        <v>21</v>
      </c>
      <c r="F156" s="6">
        <v>0</v>
      </c>
      <c r="G156">
        <v>26</v>
      </c>
    </row>
    <row r="157" spans="1:7" x14ac:dyDescent="0.25">
      <c r="A157" t="s">
        <v>89</v>
      </c>
      <c r="B157">
        <v>1282</v>
      </c>
      <c r="C157">
        <v>31</v>
      </c>
      <c r="D157">
        <v>4</v>
      </c>
      <c r="E157" t="s">
        <v>21</v>
      </c>
      <c r="F157" s="6">
        <v>0</v>
      </c>
      <c r="G157">
        <v>20</v>
      </c>
    </row>
    <row r="158" spans="1:7" x14ac:dyDescent="0.25">
      <c r="A158" t="s">
        <v>89</v>
      </c>
      <c r="B158">
        <v>1282</v>
      </c>
      <c r="C158">
        <v>31</v>
      </c>
      <c r="D158">
        <v>8</v>
      </c>
      <c r="E158" t="s">
        <v>21</v>
      </c>
      <c r="F158" s="6">
        <v>0.01</v>
      </c>
      <c r="G158">
        <v>12</v>
      </c>
    </row>
    <row r="159" spans="1:7" x14ac:dyDescent="0.25">
      <c r="A159" t="s">
        <v>89</v>
      </c>
      <c r="B159">
        <v>1282</v>
      </c>
      <c r="C159">
        <v>31</v>
      </c>
      <c r="D159">
        <v>16</v>
      </c>
      <c r="E159" t="s">
        <v>21</v>
      </c>
      <c r="F159" s="6">
        <v>0.04</v>
      </c>
      <c r="G159">
        <v>8</v>
      </c>
    </row>
    <row r="160" spans="1:7" x14ac:dyDescent="0.25">
      <c r="A160" t="s">
        <v>89</v>
      </c>
      <c r="B160">
        <v>1282</v>
      </c>
      <c r="C160">
        <v>31</v>
      </c>
      <c r="D160">
        <v>31</v>
      </c>
      <c r="E160" t="s">
        <v>21</v>
      </c>
      <c r="F160" s="6">
        <v>7.0000000000000007E-2</v>
      </c>
      <c r="G160">
        <v>6</v>
      </c>
    </row>
    <row r="161" spans="1:7" x14ac:dyDescent="0.25">
      <c r="A161" t="s">
        <v>89</v>
      </c>
      <c r="B161">
        <v>1282</v>
      </c>
      <c r="C161">
        <v>46</v>
      </c>
      <c r="D161">
        <v>0</v>
      </c>
      <c r="E161" t="s">
        <v>21</v>
      </c>
      <c r="F161" s="6">
        <v>0</v>
      </c>
      <c r="G161">
        <v>20</v>
      </c>
    </row>
    <row r="162" spans="1:7" x14ac:dyDescent="0.25">
      <c r="A162" t="s">
        <v>89</v>
      </c>
      <c r="B162">
        <v>1282</v>
      </c>
      <c r="C162">
        <v>46</v>
      </c>
      <c r="D162">
        <v>4</v>
      </c>
      <c r="E162" t="s">
        <v>21</v>
      </c>
      <c r="F162" s="6">
        <v>0</v>
      </c>
      <c r="G162">
        <v>20</v>
      </c>
    </row>
    <row r="163" spans="1:7" x14ac:dyDescent="0.25">
      <c r="A163" t="s">
        <v>89</v>
      </c>
      <c r="B163">
        <v>1282</v>
      </c>
      <c r="C163">
        <v>46</v>
      </c>
      <c r="D163">
        <v>8</v>
      </c>
      <c r="E163" t="s">
        <v>21</v>
      </c>
      <c r="F163" s="6">
        <v>0</v>
      </c>
      <c r="G163">
        <v>12</v>
      </c>
    </row>
    <row r="164" spans="1:7" x14ac:dyDescent="0.25">
      <c r="A164" t="s">
        <v>89</v>
      </c>
      <c r="B164">
        <v>1282</v>
      </c>
      <c r="C164">
        <v>46</v>
      </c>
      <c r="D164">
        <v>16</v>
      </c>
      <c r="E164" t="s">
        <v>21</v>
      </c>
      <c r="F164" s="6">
        <v>0</v>
      </c>
      <c r="G164">
        <v>8</v>
      </c>
    </row>
    <row r="165" spans="1:7" x14ac:dyDescent="0.25">
      <c r="A165" t="s">
        <v>89</v>
      </c>
      <c r="B165">
        <v>1282</v>
      </c>
      <c r="C165">
        <v>46</v>
      </c>
      <c r="D165">
        <v>31</v>
      </c>
      <c r="E165" t="s">
        <v>21</v>
      </c>
      <c r="F165" s="6">
        <v>0.01</v>
      </c>
      <c r="G165">
        <v>6</v>
      </c>
    </row>
    <row r="166" spans="1:7" x14ac:dyDescent="0.25">
      <c r="A166" t="s">
        <v>89</v>
      </c>
      <c r="B166">
        <v>1282</v>
      </c>
      <c r="C166">
        <v>46</v>
      </c>
      <c r="D166">
        <v>46</v>
      </c>
      <c r="E166" t="s">
        <v>21</v>
      </c>
      <c r="F166" s="6">
        <v>0.02</v>
      </c>
      <c r="G166">
        <v>6</v>
      </c>
    </row>
    <row r="167" spans="1:7" x14ac:dyDescent="0.25">
      <c r="A167" t="s">
        <v>89</v>
      </c>
      <c r="B167">
        <v>1282</v>
      </c>
      <c r="C167">
        <v>61</v>
      </c>
      <c r="D167">
        <v>0</v>
      </c>
      <c r="E167" t="s">
        <v>21</v>
      </c>
      <c r="F167" s="6">
        <v>0</v>
      </c>
      <c r="G167">
        <v>16</v>
      </c>
    </row>
    <row r="168" spans="1:7" x14ac:dyDescent="0.25">
      <c r="A168" t="s">
        <v>89</v>
      </c>
      <c r="B168">
        <v>1282</v>
      </c>
      <c r="C168">
        <v>61</v>
      </c>
      <c r="D168">
        <v>4</v>
      </c>
      <c r="E168" t="s">
        <v>21</v>
      </c>
      <c r="F168" s="6">
        <v>0</v>
      </c>
      <c r="G168">
        <v>13</v>
      </c>
    </row>
    <row r="169" spans="1:7" x14ac:dyDescent="0.25">
      <c r="A169" t="s">
        <v>89</v>
      </c>
      <c r="B169">
        <v>1282</v>
      </c>
      <c r="C169">
        <v>61</v>
      </c>
      <c r="D169">
        <v>8</v>
      </c>
      <c r="E169" t="s">
        <v>21</v>
      </c>
      <c r="F169" s="6">
        <v>0</v>
      </c>
      <c r="G169">
        <v>10</v>
      </c>
    </row>
    <row r="170" spans="1:7" x14ac:dyDescent="0.25">
      <c r="A170" t="s">
        <v>89</v>
      </c>
      <c r="B170">
        <v>1282</v>
      </c>
      <c r="C170">
        <v>61</v>
      </c>
      <c r="D170">
        <v>16</v>
      </c>
      <c r="E170" t="s">
        <v>21</v>
      </c>
      <c r="F170" s="6">
        <v>0</v>
      </c>
      <c r="G170">
        <v>8</v>
      </c>
    </row>
    <row r="171" spans="1:7" x14ac:dyDescent="0.25">
      <c r="A171" t="s">
        <v>89</v>
      </c>
      <c r="B171">
        <v>1282</v>
      </c>
      <c r="C171">
        <v>61</v>
      </c>
      <c r="D171">
        <v>31</v>
      </c>
      <c r="E171" t="s">
        <v>21</v>
      </c>
      <c r="F171" s="6">
        <v>0.01</v>
      </c>
      <c r="G171">
        <v>6</v>
      </c>
    </row>
    <row r="172" spans="1:7" x14ac:dyDescent="0.25">
      <c r="A172" t="s">
        <v>89</v>
      </c>
      <c r="B172">
        <v>1282</v>
      </c>
      <c r="C172">
        <v>61</v>
      </c>
      <c r="D172">
        <v>46</v>
      </c>
      <c r="E172" t="s">
        <v>21</v>
      </c>
      <c r="F172" s="6">
        <v>0.02</v>
      </c>
      <c r="G172">
        <v>6</v>
      </c>
    </row>
    <row r="173" spans="1:7" x14ac:dyDescent="0.25">
      <c r="A173" t="s">
        <v>89</v>
      </c>
      <c r="B173">
        <v>1282</v>
      </c>
      <c r="C173">
        <v>61</v>
      </c>
      <c r="D173">
        <v>61</v>
      </c>
      <c r="E173" t="s">
        <v>21</v>
      </c>
      <c r="F173" s="6">
        <v>0.03</v>
      </c>
      <c r="G173">
        <v>0</v>
      </c>
    </row>
    <row r="174" spans="1:7" x14ac:dyDescent="0.25">
      <c r="A174" t="s">
        <v>89</v>
      </c>
      <c r="B174">
        <v>1282</v>
      </c>
      <c r="C174">
        <v>91</v>
      </c>
      <c r="D174">
        <v>0</v>
      </c>
      <c r="E174" t="s">
        <v>21</v>
      </c>
      <c r="F174" s="6">
        <v>0</v>
      </c>
      <c r="G174">
        <v>14</v>
      </c>
    </row>
    <row r="175" spans="1:7" x14ac:dyDescent="0.25">
      <c r="A175" t="s">
        <v>89</v>
      </c>
      <c r="B175">
        <v>1282</v>
      </c>
      <c r="C175">
        <v>91</v>
      </c>
      <c r="D175">
        <v>4</v>
      </c>
      <c r="E175" t="s">
        <v>21</v>
      </c>
      <c r="F175" s="6">
        <v>0</v>
      </c>
      <c r="G175">
        <v>12</v>
      </c>
    </row>
    <row r="176" spans="1:7" x14ac:dyDescent="0.25">
      <c r="A176" t="s">
        <v>89</v>
      </c>
      <c r="B176">
        <v>1282</v>
      </c>
      <c r="C176">
        <v>91</v>
      </c>
      <c r="D176">
        <v>8</v>
      </c>
      <c r="E176" t="s">
        <v>21</v>
      </c>
      <c r="F176" s="6">
        <v>0</v>
      </c>
      <c r="G176">
        <v>10</v>
      </c>
    </row>
    <row r="177" spans="1:7" x14ac:dyDescent="0.25">
      <c r="A177" t="s">
        <v>89</v>
      </c>
      <c r="B177">
        <v>1282</v>
      </c>
      <c r="C177">
        <v>91</v>
      </c>
      <c r="D177">
        <v>16</v>
      </c>
      <c r="E177" t="s">
        <v>21</v>
      </c>
      <c r="F177" s="6">
        <v>0</v>
      </c>
      <c r="G177">
        <v>6</v>
      </c>
    </row>
    <row r="178" spans="1:7" x14ac:dyDescent="0.25">
      <c r="A178" t="s">
        <v>89</v>
      </c>
      <c r="B178">
        <v>1282</v>
      </c>
      <c r="C178">
        <v>91</v>
      </c>
      <c r="D178">
        <v>31</v>
      </c>
      <c r="E178" t="s">
        <v>21</v>
      </c>
      <c r="F178" s="6">
        <v>0</v>
      </c>
      <c r="G178">
        <v>6</v>
      </c>
    </row>
    <row r="179" spans="1:7" x14ac:dyDescent="0.25">
      <c r="A179" t="s">
        <v>89</v>
      </c>
      <c r="B179">
        <v>1282</v>
      </c>
      <c r="C179">
        <v>91</v>
      </c>
      <c r="D179">
        <v>46</v>
      </c>
      <c r="E179" t="s">
        <v>21</v>
      </c>
      <c r="F179" s="6">
        <v>0</v>
      </c>
      <c r="G179">
        <v>6</v>
      </c>
    </row>
    <row r="180" spans="1:7" x14ac:dyDescent="0.25">
      <c r="A180" t="s">
        <v>89</v>
      </c>
      <c r="B180">
        <v>1282</v>
      </c>
      <c r="C180">
        <v>91</v>
      </c>
      <c r="D180">
        <v>61</v>
      </c>
      <c r="E180" t="s">
        <v>21</v>
      </c>
      <c r="F180" s="6">
        <v>0</v>
      </c>
      <c r="G180">
        <v>0</v>
      </c>
    </row>
    <row r="181" spans="1:7" x14ac:dyDescent="0.25">
      <c r="A181" t="s">
        <v>89</v>
      </c>
      <c r="B181">
        <v>1282</v>
      </c>
      <c r="C181">
        <v>91</v>
      </c>
      <c r="D181">
        <v>91</v>
      </c>
      <c r="E181" t="s">
        <v>21</v>
      </c>
      <c r="F181" s="6">
        <v>0.01</v>
      </c>
      <c r="G181">
        <v>0</v>
      </c>
    </row>
    <row r="182" spans="1:7" x14ac:dyDescent="0.25">
      <c r="A182" t="s">
        <v>89</v>
      </c>
      <c r="B182">
        <v>1292</v>
      </c>
      <c r="C182">
        <v>0</v>
      </c>
      <c r="D182">
        <v>0</v>
      </c>
      <c r="E182" t="s">
        <v>21</v>
      </c>
      <c r="F182" s="6">
        <v>0.01</v>
      </c>
      <c r="G182">
        <v>40</v>
      </c>
    </row>
    <row r="183" spans="1:7" x14ac:dyDescent="0.25">
      <c r="A183" t="s">
        <v>89</v>
      </c>
      <c r="B183">
        <v>1292</v>
      </c>
      <c r="C183">
        <v>4</v>
      </c>
      <c r="D183">
        <v>0</v>
      </c>
      <c r="E183" t="s">
        <v>21</v>
      </c>
      <c r="F183" s="6">
        <v>0</v>
      </c>
      <c r="G183">
        <v>36</v>
      </c>
    </row>
    <row r="184" spans="1:7" x14ac:dyDescent="0.25">
      <c r="A184" t="s">
        <v>89</v>
      </c>
      <c r="B184">
        <v>1292</v>
      </c>
      <c r="C184">
        <v>4</v>
      </c>
      <c r="D184">
        <v>4</v>
      </c>
      <c r="E184" t="s">
        <v>21</v>
      </c>
      <c r="F184" s="6">
        <v>0.02</v>
      </c>
      <c r="G184">
        <v>28</v>
      </c>
    </row>
    <row r="185" spans="1:7" x14ac:dyDescent="0.25">
      <c r="A185" t="s">
        <v>89</v>
      </c>
      <c r="B185">
        <v>1292</v>
      </c>
      <c r="C185">
        <v>8</v>
      </c>
      <c r="D185">
        <v>0</v>
      </c>
      <c r="E185" t="s">
        <v>21</v>
      </c>
      <c r="F185" s="6">
        <v>0</v>
      </c>
      <c r="G185">
        <v>32</v>
      </c>
    </row>
    <row r="186" spans="1:7" x14ac:dyDescent="0.25">
      <c r="A186" t="s">
        <v>89</v>
      </c>
      <c r="B186">
        <v>1292</v>
      </c>
      <c r="C186">
        <v>8</v>
      </c>
      <c r="D186">
        <v>4</v>
      </c>
      <c r="E186" t="s">
        <v>21</v>
      </c>
      <c r="F186" s="6">
        <v>0</v>
      </c>
      <c r="G186">
        <v>24</v>
      </c>
    </row>
    <row r="187" spans="1:7" x14ac:dyDescent="0.25">
      <c r="A187" t="s">
        <v>89</v>
      </c>
      <c r="B187">
        <v>1292</v>
      </c>
      <c r="C187">
        <v>8</v>
      </c>
      <c r="D187">
        <v>8</v>
      </c>
      <c r="E187" t="s">
        <v>21</v>
      </c>
      <c r="F187" s="6">
        <v>0.03</v>
      </c>
      <c r="G187">
        <v>20</v>
      </c>
    </row>
    <row r="188" spans="1:7" x14ac:dyDescent="0.25">
      <c r="A188" t="s">
        <v>89</v>
      </c>
      <c r="B188">
        <v>1292</v>
      </c>
      <c r="C188">
        <v>16</v>
      </c>
      <c r="D188">
        <v>0</v>
      </c>
      <c r="E188" t="s">
        <v>21</v>
      </c>
      <c r="F188" s="6">
        <v>0</v>
      </c>
      <c r="G188">
        <v>30</v>
      </c>
    </row>
    <row r="189" spans="1:7" x14ac:dyDescent="0.25">
      <c r="A189" t="s">
        <v>89</v>
      </c>
      <c r="B189">
        <v>1292</v>
      </c>
      <c r="C189">
        <v>16</v>
      </c>
      <c r="D189">
        <v>4</v>
      </c>
      <c r="E189" t="s">
        <v>21</v>
      </c>
      <c r="F189" s="6">
        <v>0.01</v>
      </c>
      <c r="G189">
        <v>20</v>
      </c>
    </row>
    <row r="190" spans="1:7" x14ac:dyDescent="0.25">
      <c r="A190" t="s">
        <v>89</v>
      </c>
      <c r="B190">
        <v>1292</v>
      </c>
      <c r="C190">
        <v>16</v>
      </c>
      <c r="D190">
        <v>8</v>
      </c>
      <c r="E190" t="s">
        <v>21</v>
      </c>
      <c r="F190" s="6">
        <v>0.03</v>
      </c>
      <c r="G190">
        <v>14</v>
      </c>
    </row>
    <row r="191" spans="1:7" x14ac:dyDescent="0.25">
      <c r="A191" t="s">
        <v>89</v>
      </c>
      <c r="B191">
        <v>1292</v>
      </c>
      <c r="C191">
        <v>16</v>
      </c>
      <c r="D191">
        <v>16</v>
      </c>
      <c r="E191" t="s">
        <v>21</v>
      </c>
      <c r="F191" s="6">
        <v>0.05</v>
      </c>
      <c r="G191">
        <v>10</v>
      </c>
    </row>
    <row r="192" spans="1:7" x14ac:dyDescent="0.25">
      <c r="A192" t="s">
        <v>89</v>
      </c>
      <c r="B192">
        <v>1292</v>
      </c>
      <c r="C192">
        <v>31</v>
      </c>
      <c r="D192">
        <v>0</v>
      </c>
      <c r="E192" t="s">
        <v>21</v>
      </c>
      <c r="F192" s="6">
        <v>0</v>
      </c>
      <c r="G192">
        <v>26</v>
      </c>
    </row>
    <row r="193" spans="1:7" x14ac:dyDescent="0.25">
      <c r="A193" t="s">
        <v>89</v>
      </c>
      <c r="B193">
        <v>1292</v>
      </c>
      <c r="C193">
        <v>31</v>
      </c>
      <c r="D193">
        <v>4</v>
      </c>
      <c r="E193" t="s">
        <v>21</v>
      </c>
      <c r="F193" s="6">
        <v>0</v>
      </c>
      <c r="G193">
        <v>20</v>
      </c>
    </row>
    <row r="194" spans="1:7" x14ac:dyDescent="0.25">
      <c r="A194" t="s">
        <v>89</v>
      </c>
      <c r="B194">
        <v>1292</v>
      </c>
      <c r="C194">
        <v>31</v>
      </c>
      <c r="D194">
        <v>8</v>
      </c>
      <c r="E194" t="s">
        <v>21</v>
      </c>
      <c r="F194" s="6">
        <v>0.01</v>
      </c>
      <c r="G194">
        <v>12</v>
      </c>
    </row>
    <row r="195" spans="1:7" x14ac:dyDescent="0.25">
      <c r="A195" t="s">
        <v>89</v>
      </c>
      <c r="B195">
        <v>1292</v>
      </c>
      <c r="C195">
        <v>31</v>
      </c>
      <c r="D195">
        <v>16</v>
      </c>
      <c r="E195" t="s">
        <v>21</v>
      </c>
      <c r="F195" s="6">
        <v>0.04</v>
      </c>
      <c r="G195">
        <v>8</v>
      </c>
    </row>
    <row r="196" spans="1:7" x14ac:dyDescent="0.25">
      <c r="A196" t="s">
        <v>89</v>
      </c>
      <c r="B196">
        <v>1292</v>
      </c>
      <c r="C196">
        <v>31</v>
      </c>
      <c r="D196">
        <v>31</v>
      </c>
      <c r="E196" t="s">
        <v>21</v>
      </c>
      <c r="F196" s="6">
        <v>7.0000000000000007E-2</v>
      </c>
      <c r="G196">
        <v>6</v>
      </c>
    </row>
    <row r="197" spans="1:7" x14ac:dyDescent="0.25">
      <c r="A197" t="s">
        <v>89</v>
      </c>
      <c r="B197">
        <v>1292</v>
      </c>
      <c r="C197">
        <v>46</v>
      </c>
      <c r="D197">
        <v>0</v>
      </c>
      <c r="E197" t="s">
        <v>21</v>
      </c>
      <c r="F197" s="6">
        <v>0</v>
      </c>
      <c r="G197">
        <v>20</v>
      </c>
    </row>
    <row r="198" spans="1:7" x14ac:dyDescent="0.25">
      <c r="A198" t="s">
        <v>89</v>
      </c>
      <c r="B198">
        <v>1292</v>
      </c>
      <c r="C198">
        <v>46</v>
      </c>
      <c r="D198">
        <v>4</v>
      </c>
      <c r="E198" t="s">
        <v>21</v>
      </c>
      <c r="F198" s="6">
        <v>0</v>
      </c>
      <c r="G198">
        <v>20</v>
      </c>
    </row>
    <row r="199" spans="1:7" x14ac:dyDescent="0.25">
      <c r="A199" t="s">
        <v>89</v>
      </c>
      <c r="B199">
        <v>1292</v>
      </c>
      <c r="C199">
        <v>46</v>
      </c>
      <c r="D199">
        <v>8</v>
      </c>
      <c r="E199" t="s">
        <v>21</v>
      </c>
      <c r="F199" s="6">
        <v>0</v>
      </c>
      <c r="G199">
        <v>12</v>
      </c>
    </row>
    <row r="200" spans="1:7" x14ac:dyDescent="0.25">
      <c r="A200" t="s">
        <v>89</v>
      </c>
      <c r="B200">
        <v>1292</v>
      </c>
      <c r="C200">
        <v>46</v>
      </c>
      <c r="D200">
        <v>16</v>
      </c>
      <c r="E200" t="s">
        <v>21</v>
      </c>
      <c r="F200" s="6">
        <v>0</v>
      </c>
      <c r="G200">
        <v>8</v>
      </c>
    </row>
    <row r="201" spans="1:7" x14ac:dyDescent="0.25">
      <c r="A201" t="s">
        <v>89</v>
      </c>
      <c r="B201">
        <v>1292</v>
      </c>
      <c r="C201">
        <v>46</v>
      </c>
      <c r="D201">
        <v>31</v>
      </c>
      <c r="E201" t="s">
        <v>21</v>
      </c>
      <c r="F201" s="6">
        <v>0.01</v>
      </c>
      <c r="G201">
        <v>6</v>
      </c>
    </row>
    <row r="202" spans="1:7" x14ac:dyDescent="0.25">
      <c r="A202" t="s">
        <v>89</v>
      </c>
      <c r="B202">
        <v>1292</v>
      </c>
      <c r="C202">
        <v>46</v>
      </c>
      <c r="D202">
        <v>46</v>
      </c>
      <c r="E202" t="s">
        <v>21</v>
      </c>
      <c r="F202" s="6">
        <v>0.02</v>
      </c>
      <c r="G202">
        <v>6</v>
      </c>
    </row>
    <row r="203" spans="1:7" x14ac:dyDescent="0.25">
      <c r="A203" t="s">
        <v>89</v>
      </c>
      <c r="B203">
        <v>1292</v>
      </c>
      <c r="C203">
        <v>61</v>
      </c>
      <c r="D203">
        <v>0</v>
      </c>
      <c r="E203" t="s">
        <v>21</v>
      </c>
      <c r="F203" s="6">
        <v>0</v>
      </c>
      <c r="G203">
        <v>16</v>
      </c>
    </row>
    <row r="204" spans="1:7" x14ac:dyDescent="0.25">
      <c r="A204" t="s">
        <v>89</v>
      </c>
      <c r="B204">
        <v>1292</v>
      </c>
      <c r="C204">
        <v>61</v>
      </c>
      <c r="D204">
        <v>4</v>
      </c>
      <c r="E204" t="s">
        <v>21</v>
      </c>
      <c r="F204" s="6">
        <v>0</v>
      </c>
      <c r="G204">
        <v>13</v>
      </c>
    </row>
    <row r="205" spans="1:7" x14ac:dyDescent="0.25">
      <c r="A205" t="s">
        <v>89</v>
      </c>
      <c r="B205">
        <v>1292</v>
      </c>
      <c r="C205">
        <v>61</v>
      </c>
      <c r="D205">
        <v>8</v>
      </c>
      <c r="E205" t="s">
        <v>21</v>
      </c>
      <c r="F205" s="6">
        <v>0</v>
      </c>
      <c r="G205">
        <v>10</v>
      </c>
    </row>
    <row r="206" spans="1:7" x14ac:dyDescent="0.25">
      <c r="A206" t="s">
        <v>89</v>
      </c>
      <c r="B206">
        <v>1292</v>
      </c>
      <c r="C206">
        <v>61</v>
      </c>
      <c r="D206">
        <v>16</v>
      </c>
      <c r="E206" t="s">
        <v>21</v>
      </c>
      <c r="F206" s="6">
        <v>0</v>
      </c>
      <c r="G206">
        <v>8</v>
      </c>
    </row>
    <row r="207" spans="1:7" x14ac:dyDescent="0.25">
      <c r="A207" t="s">
        <v>89</v>
      </c>
      <c r="B207">
        <v>1292</v>
      </c>
      <c r="C207">
        <v>61</v>
      </c>
      <c r="D207">
        <v>31</v>
      </c>
      <c r="E207" t="s">
        <v>21</v>
      </c>
      <c r="F207" s="6">
        <v>0.01</v>
      </c>
      <c r="G207">
        <v>6</v>
      </c>
    </row>
    <row r="208" spans="1:7" x14ac:dyDescent="0.25">
      <c r="A208" t="s">
        <v>89</v>
      </c>
      <c r="B208">
        <v>1292</v>
      </c>
      <c r="C208">
        <v>61</v>
      </c>
      <c r="D208">
        <v>46</v>
      </c>
      <c r="E208" t="s">
        <v>21</v>
      </c>
      <c r="F208" s="6">
        <v>0.02</v>
      </c>
      <c r="G208">
        <v>6</v>
      </c>
    </row>
    <row r="209" spans="1:7" x14ac:dyDescent="0.25">
      <c r="A209" t="s">
        <v>89</v>
      </c>
      <c r="B209">
        <v>1292</v>
      </c>
      <c r="C209">
        <v>61</v>
      </c>
      <c r="D209">
        <v>61</v>
      </c>
      <c r="E209" t="s">
        <v>21</v>
      </c>
      <c r="F209" s="6">
        <v>0.03</v>
      </c>
      <c r="G209">
        <v>0</v>
      </c>
    </row>
    <row r="210" spans="1:7" x14ac:dyDescent="0.25">
      <c r="A210" t="s">
        <v>89</v>
      </c>
      <c r="B210">
        <v>1292</v>
      </c>
      <c r="C210">
        <v>91</v>
      </c>
      <c r="D210">
        <v>0</v>
      </c>
      <c r="E210" t="s">
        <v>21</v>
      </c>
      <c r="F210" s="6">
        <v>0</v>
      </c>
      <c r="G210">
        <v>14</v>
      </c>
    </row>
    <row r="211" spans="1:7" x14ac:dyDescent="0.25">
      <c r="A211" t="s">
        <v>89</v>
      </c>
      <c r="B211">
        <v>1292</v>
      </c>
      <c r="C211">
        <v>91</v>
      </c>
      <c r="D211">
        <v>4</v>
      </c>
      <c r="E211" t="s">
        <v>21</v>
      </c>
      <c r="F211" s="6">
        <v>0</v>
      </c>
      <c r="G211">
        <v>12</v>
      </c>
    </row>
    <row r="212" spans="1:7" x14ac:dyDescent="0.25">
      <c r="A212" t="s">
        <v>89</v>
      </c>
      <c r="B212">
        <v>1292</v>
      </c>
      <c r="C212">
        <v>91</v>
      </c>
      <c r="D212">
        <v>8</v>
      </c>
      <c r="E212" t="s">
        <v>21</v>
      </c>
      <c r="F212" s="6">
        <v>0</v>
      </c>
      <c r="G212">
        <v>10</v>
      </c>
    </row>
    <row r="213" spans="1:7" x14ac:dyDescent="0.25">
      <c r="A213" t="s">
        <v>89</v>
      </c>
      <c r="B213">
        <v>1292</v>
      </c>
      <c r="C213">
        <v>91</v>
      </c>
      <c r="D213">
        <v>16</v>
      </c>
      <c r="E213" t="s">
        <v>21</v>
      </c>
      <c r="F213" s="6">
        <v>0</v>
      </c>
      <c r="G213">
        <v>6</v>
      </c>
    </row>
    <row r="214" spans="1:7" x14ac:dyDescent="0.25">
      <c r="A214" t="s">
        <v>89</v>
      </c>
      <c r="B214">
        <v>1292</v>
      </c>
      <c r="C214">
        <v>91</v>
      </c>
      <c r="D214">
        <v>31</v>
      </c>
      <c r="E214" t="s">
        <v>21</v>
      </c>
      <c r="F214" s="6">
        <v>0</v>
      </c>
      <c r="G214">
        <v>6</v>
      </c>
    </row>
    <row r="215" spans="1:7" x14ac:dyDescent="0.25">
      <c r="A215" t="s">
        <v>89</v>
      </c>
      <c r="B215">
        <v>1292</v>
      </c>
      <c r="C215">
        <v>91</v>
      </c>
      <c r="D215">
        <v>46</v>
      </c>
      <c r="E215" t="s">
        <v>21</v>
      </c>
      <c r="F215" s="6">
        <v>0</v>
      </c>
      <c r="G215">
        <v>6</v>
      </c>
    </row>
    <row r="216" spans="1:7" x14ac:dyDescent="0.25">
      <c r="A216" t="s">
        <v>89</v>
      </c>
      <c r="B216">
        <v>1292</v>
      </c>
      <c r="C216">
        <v>91</v>
      </c>
      <c r="D216">
        <v>61</v>
      </c>
      <c r="E216" t="s">
        <v>21</v>
      </c>
      <c r="F216" s="6">
        <v>0</v>
      </c>
      <c r="G216">
        <v>0</v>
      </c>
    </row>
    <row r="217" spans="1:7" x14ac:dyDescent="0.25">
      <c r="A217" t="s">
        <v>89</v>
      </c>
      <c r="B217">
        <v>1292</v>
      </c>
      <c r="C217">
        <v>91</v>
      </c>
      <c r="D217">
        <v>91</v>
      </c>
      <c r="E217" t="s">
        <v>21</v>
      </c>
      <c r="F217" s="6">
        <v>0.01</v>
      </c>
      <c r="G217">
        <v>0</v>
      </c>
    </row>
    <row r="218" spans="1:7" x14ac:dyDescent="0.25">
      <c r="A218" t="s">
        <v>15</v>
      </c>
      <c r="B218">
        <v>1261</v>
      </c>
      <c r="C218">
        <v>0</v>
      </c>
      <c r="D218">
        <v>0</v>
      </c>
      <c r="E218" t="s">
        <v>21</v>
      </c>
      <c r="F218" s="6">
        <v>0.01</v>
      </c>
      <c r="G218">
        <v>40</v>
      </c>
    </row>
    <row r="219" spans="1:7" x14ac:dyDescent="0.25">
      <c r="A219" t="s">
        <v>15</v>
      </c>
      <c r="B219">
        <v>1261</v>
      </c>
      <c r="C219">
        <v>4</v>
      </c>
      <c r="D219">
        <v>0</v>
      </c>
      <c r="E219" t="s">
        <v>21</v>
      </c>
      <c r="F219" s="6">
        <v>0</v>
      </c>
      <c r="G219">
        <v>36</v>
      </c>
    </row>
    <row r="220" spans="1:7" x14ac:dyDescent="0.25">
      <c r="A220" t="s">
        <v>15</v>
      </c>
      <c r="B220">
        <v>1261</v>
      </c>
      <c r="C220">
        <v>4</v>
      </c>
      <c r="D220">
        <v>4</v>
      </c>
      <c r="E220" t="s">
        <v>21</v>
      </c>
      <c r="F220" s="6">
        <v>0.02</v>
      </c>
      <c r="G220">
        <v>28</v>
      </c>
    </row>
    <row r="221" spans="1:7" x14ac:dyDescent="0.25">
      <c r="A221" t="s">
        <v>15</v>
      </c>
      <c r="B221">
        <v>1261</v>
      </c>
      <c r="C221">
        <v>8</v>
      </c>
      <c r="D221">
        <v>0</v>
      </c>
      <c r="E221" t="s">
        <v>21</v>
      </c>
      <c r="F221" s="6">
        <v>0</v>
      </c>
      <c r="G221">
        <v>32</v>
      </c>
    </row>
    <row r="222" spans="1:7" x14ac:dyDescent="0.25">
      <c r="A222" t="s">
        <v>15</v>
      </c>
      <c r="B222">
        <v>1261</v>
      </c>
      <c r="C222">
        <v>8</v>
      </c>
      <c r="D222">
        <v>4</v>
      </c>
      <c r="E222" t="s">
        <v>21</v>
      </c>
      <c r="F222" s="6">
        <v>0</v>
      </c>
      <c r="G222">
        <v>24</v>
      </c>
    </row>
    <row r="223" spans="1:7" x14ac:dyDescent="0.25">
      <c r="A223" t="s">
        <v>15</v>
      </c>
      <c r="B223">
        <v>1261</v>
      </c>
      <c r="C223">
        <v>8</v>
      </c>
      <c r="D223">
        <v>8</v>
      </c>
      <c r="E223" t="s">
        <v>21</v>
      </c>
      <c r="F223" s="6">
        <v>0.03</v>
      </c>
      <c r="G223">
        <v>20</v>
      </c>
    </row>
    <row r="224" spans="1:7" x14ac:dyDescent="0.25">
      <c r="A224" t="s">
        <v>15</v>
      </c>
      <c r="B224">
        <v>1261</v>
      </c>
      <c r="C224">
        <v>16</v>
      </c>
      <c r="D224">
        <v>0</v>
      </c>
      <c r="E224" t="s">
        <v>21</v>
      </c>
      <c r="F224" s="6">
        <v>0</v>
      </c>
      <c r="G224">
        <v>30</v>
      </c>
    </row>
    <row r="225" spans="1:7" x14ac:dyDescent="0.25">
      <c r="A225" t="s">
        <v>15</v>
      </c>
      <c r="B225">
        <v>1261</v>
      </c>
      <c r="C225">
        <v>16</v>
      </c>
      <c r="D225">
        <v>4</v>
      </c>
      <c r="E225" t="s">
        <v>21</v>
      </c>
      <c r="F225" s="6">
        <v>0.01</v>
      </c>
      <c r="G225">
        <v>20</v>
      </c>
    </row>
    <row r="226" spans="1:7" x14ac:dyDescent="0.25">
      <c r="A226" t="s">
        <v>15</v>
      </c>
      <c r="B226">
        <v>1261</v>
      </c>
      <c r="C226">
        <v>16</v>
      </c>
      <c r="D226">
        <v>8</v>
      </c>
      <c r="E226" t="s">
        <v>21</v>
      </c>
      <c r="F226" s="6">
        <v>0.03</v>
      </c>
      <c r="G226">
        <v>14</v>
      </c>
    </row>
    <row r="227" spans="1:7" x14ac:dyDescent="0.25">
      <c r="A227" t="s">
        <v>15</v>
      </c>
      <c r="B227">
        <v>1261</v>
      </c>
      <c r="C227">
        <v>16</v>
      </c>
      <c r="D227">
        <v>16</v>
      </c>
      <c r="E227" t="s">
        <v>21</v>
      </c>
      <c r="F227" s="6">
        <v>0.05</v>
      </c>
      <c r="G227">
        <v>10</v>
      </c>
    </row>
    <row r="228" spans="1:7" x14ac:dyDescent="0.25">
      <c r="A228" t="s">
        <v>15</v>
      </c>
      <c r="B228">
        <v>1261</v>
      </c>
      <c r="C228">
        <v>31</v>
      </c>
      <c r="D228">
        <v>0</v>
      </c>
      <c r="E228" t="s">
        <v>21</v>
      </c>
      <c r="F228" s="6">
        <v>0</v>
      </c>
      <c r="G228">
        <v>26</v>
      </c>
    </row>
    <row r="229" spans="1:7" x14ac:dyDescent="0.25">
      <c r="A229" t="s">
        <v>15</v>
      </c>
      <c r="B229">
        <v>1261</v>
      </c>
      <c r="C229">
        <v>31</v>
      </c>
      <c r="D229">
        <v>4</v>
      </c>
      <c r="E229" t="s">
        <v>21</v>
      </c>
      <c r="F229" s="6">
        <v>0</v>
      </c>
      <c r="G229">
        <v>20</v>
      </c>
    </row>
    <row r="230" spans="1:7" x14ac:dyDescent="0.25">
      <c r="A230" t="s">
        <v>15</v>
      </c>
      <c r="B230">
        <v>1261</v>
      </c>
      <c r="C230">
        <v>31</v>
      </c>
      <c r="D230">
        <v>8</v>
      </c>
      <c r="E230" t="s">
        <v>21</v>
      </c>
      <c r="F230" s="6">
        <v>0.01</v>
      </c>
      <c r="G230">
        <v>12</v>
      </c>
    </row>
    <row r="231" spans="1:7" x14ac:dyDescent="0.25">
      <c r="A231" t="s">
        <v>15</v>
      </c>
      <c r="B231">
        <v>1261</v>
      </c>
      <c r="C231">
        <v>31</v>
      </c>
      <c r="D231">
        <v>16</v>
      </c>
      <c r="E231" t="s">
        <v>21</v>
      </c>
      <c r="F231" s="6">
        <v>0.04</v>
      </c>
      <c r="G231">
        <v>8</v>
      </c>
    </row>
    <row r="232" spans="1:7" x14ac:dyDescent="0.25">
      <c r="A232" t="s">
        <v>15</v>
      </c>
      <c r="B232">
        <v>1261</v>
      </c>
      <c r="C232">
        <v>31</v>
      </c>
      <c r="D232">
        <v>31</v>
      </c>
      <c r="E232" t="s">
        <v>21</v>
      </c>
      <c r="F232" s="6">
        <v>7.0000000000000007E-2</v>
      </c>
      <c r="G232">
        <v>6</v>
      </c>
    </row>
    <row r="233" spans="1:7" x14ac:dyDescent="0.25">
      <c r="A233" t="s">
        <v>15</v>
      </c>
      <c r="B233">
        <v>1261</v>
      </c>
      <c r="C233">
        <v>46</v>
      </c>
      <c r="D233">
        <v>0</v>
      </c>
      <c r="E233" t="s">
        <v>21</v>
      </c>
      <c r="F233" s="6">
        <v>0</v>
      </c>
      <c r="G233">
        <v>20</v>
      </c>
    </row>
    <row r="234" spans="1:7" x14ac:dyDescent="0.25">
      <c r="A234" t="s">
        <v>15</v>
      </c>
      <c r="B234">
        <v>1261</v>
      </c>
      <c r="C234">
        <v>46</v>
      </c>
      <c r="D234">
        <v>4</v>
      </c>
      <c r="E234" t="s">
        <v>21</v>
      </c>
      <c r="F234" s="6">
        <v>0</v>
      </c>
      <c r="G234">
        <v>20</v>
      </c>
    </row>
    <row r="235" spans="1:7" x14ac:dyDescent="0.25">
      <c r="A235" t="s">
        <v>15</v>
      </c>
      <c r="B235">
        <v>1261</v>
      </c>
      <c r="C235">
        <v>46</v>
      </c>
      <c r="D235">
        <v>8</v>
      </c>
      <c r="E235" t="s">
        <v>21</v>
      </c>
      <c r="F235" s="6">
        <v>0</v>
      </c>
      <c r="G235">
        <v>12</v>
      </c>
    </row>
    <row r="236" spans="1:7" x14ac:dyDescent="0.25">
      <c r="A236" t="s">
        <v>15</v>
      </c>
      <c r="B236">
        <v>1261</v>
      </c>
      <c r="C236">
        <v>46</v>
      </c>
      <c r="D236">
        <v>16</v>
      </c>
      <c r="E236" t="s">
        <v>21</v>
      </c>
      <c r="F236" s="6">
        <v>0</v>
      </c>
      <c r="G236">
        <v>8</v>
      </c>
    </row>
    <row r="237" spans="1:7" x14ac:dyDescent="0.25">
      <c r="A237" t="s">
        <v>15</v>
      </c>
      <c r="B237">
        <v>1261</v>
      </c>
      <c r="C237">
        <v>46</v>
      </c>
      <c r="D237">
        <v>31</v>
      </c>
      <c r="E237" t="s">
        <v>21</v>
      </c>
      <c r="F237" s="6">
        <v>0.01</v>
      </c>
      <c r="G237">
        <v>6</v>
      </c>
    </row>
    <row r="238" spans="1:7" x14ac:dyDescent="0.25">
      <c r="A238" t="s">
        <v>15</v>
      </c>
      <c r="B238">
        <v>1261</v>
      </c>
      <c r="C238">
        <v>46</v>
      </c>
      <c r="D238">
        <v>46</v>
      </c>
      <c r="E238" t="s">
        <v>21</v>
      </c>
      <c r="F238" s="6">
        <v>0.02</v>
      </c>
      <c r="G238">
        <v>6</v>
      </c>
    </row>
    <row r="239" spans="1:7" x14ac:dyDescent="0.25">
      <c r="A239" t="s">
        <v>15</v>
      </c>
      <c r="B239">
        <v>1261</v>
      </c>
      <c r="C239">
        <v>61</v>
      </c>
      <c r="D239">
        <v>0</v>
      </c>
      <c r="E239" t="s">
        <v>21</v>
      </c>
      <c r="F239" s="6">
        <v>0</v>
      </c>
      <c r="G239">
        <v>16</v>
      </c>
    </row>
    <row r="240" spans="1:7" x14ac:dyDescent="0.25">
      <c r="A240" t="s">
        <v>15</v>
      </c>
      <c r="B240">
        <v>1261</v>
      </c>
      <c r="C240">
        <v>61</v>
      </c>
      <c r="D240">
        <v>4</v>
      </c>
      <c r="E240" t="s">
        <v>21</v>
      </c>
      <c r="F240" s="6">
        <v>0</v>
      </c>
      <c r="G240">
        <v>13</v>
      </c>
    </row>
    <row r="241" spans="1:7" x14ac:dyDescent="0.25">
      <c r="A241" t="s">
        <v>15</v>
      </c>
      <c r="B241">
        <v>1261</v>
      </c>
      <c r="C241">
        <v>61</v>
      </c>
      <c r="D241">
        <v>8</v>
      </c>
      <c r="E241" t="s">
        <v>21</v>
      </c>
      <c r="F241" s="6">
        <v>0</v>
      </c>
      <c r="G241">
        <v>10</v>
      </c>
    </row>
    <row r="242" spans="1:7" x14ac:dyDescent="0.25">
      <c r="A242" t="s">
        <v>15</v>
      </c>
      <c r="B242">
        <v>1261</v>
      </c>
      <c r="C242">
        <v>61</v>
      </c>
      <c r="D242">
        <v>16</v>
      </c>
      <c r="E242" t="s">
        <v>21</v>
      </c>
      <c r="F242" s="6">
        <v>0</v>
      </c>
      <c r="G242">
        <v>8</v>
      </c>
    </row>
    <row r="243" spans="1:7" x14ac:dyDescent="0.25">
      <c r="A243" t="s">
        <v>15</v>
      </c>
      <c r="B243">
        <v>1261</v>
      </c>
      <c r="C243">
        <v>61</v>
      </c>
      <c r="D243">
        <v>31</v>
      </c>
      <c r="E243" t="s">
        <v>21</v>
      </c>
      <c r="F243" s="6">
        <v>0.01</v>
      </c>
      <c r="G243">
        <v>6</v>
      </c>
    </row>
    <row r="244" spans="1:7" x14ac:dyDescent="0.25">
      <c r="A244" t="s">
        <v>15</v>
      </c>
      <c r="B244">
        <v>1261</v>
      </c>
      <c r="C244">
        <v>61</v>
      </c>
      <c r="D244">
        <v>46</v>
      </c>
      <c r="E244" t="s">
        <v>21</v>
      </c>
      <c r="F244" s="6">
        <v>0.02</v>
      </c>
      <c r="G244">
        <v>6</v>
      </c>
    </row>
    <row r="245" spans="1:7" x14ac:dyDescent="0.25">
      <c r="A245" t="s">
        <v>15</v>
      </c>
      <c r="B245">
        <v>1261</v>
      </c>
      <c r="C245">
        <v>61</v>
      </c>
      <c r="D245">
        <v>61</v>
      </c>
      <c r="E245" t="s">
        <v>21</v>
      </c>
      <c r="F245" s="6">
        <v>0.03</v>
      </c>
      <c r="G245">
        <v>0</v>
      </c>
    </row>
    <row r="246" spans="1:7" x14ac:dyDescent="0.25">
      <c r="A246" t="s">
        <v>15</v>
      </c>
      <c r="B246">
        <v>1261</v>
      </c>
      <c r="C246">
        <v>91</v>
      </c>
      <c r="D246">
        <v>0</v>
      </c>
      <c r="E246" t="s">
        <v>21</v>
      </c>
      <c r="F246" s="6">
        <v>0</v>
      </c>
      <c r="G246">
        <v>14</v>
      </c>
    </row>
    <row r="247" spans="1:7" x14ac:dyDescent="0.25">
      <c r="A247" t="s">
        <v>15</v>
      </c>
      <c r="B247">
        <v>1261</v>
      </c>
      <c r="C247">
        <v>91</v>
      </c>
      <c r="D247">
        <v>4</v>
      </c>
      <c r="E247" t="s">
        <v>21</v>
      </c>
      <c r="F247" s="6">
        <v>0</v>
      </c>
      <c r="G247">
        <v>12</v>
      </c>
    </row>
    <row r="248" spans="1:7" x14ac:dyDescent="0.25">
      <c r="A248" t="s">
        <v>15</v>
      </c>
      <c r="B248">
        <v>1261</v>
      </c>
      <c r="C248">
        <v>91</v>
      </c>
      <c r="D248">
        <v>8</v>
      </c>
      <c r="E248" t="s">
        <v>21</v>
      </c>
      <c r="F248" s="6">
        <v>0</v>
      </c>
      <c r="G248">
        <v>10</v>
      </c>
    </row>
    <row r="249" spans="1:7" x14ac:dyDescent="0.25">
      <c r="A249" t="s">
        <v>15</v>
      </c>
      <c r="B249">
        <v>1261</v>
      </c>
      <c r="C249">
        <v>91</v>
      </c>
      <c r="D249">
        <v>16</v>
      </c>
      <c r="E249" t="s">
        <v>21</v>
      </c>
      <c r="F249" s="6">
        <v>0</v>
      </c>
      <c r="G249">
        <v>6</v>
      </c>
    </row>
    <row r="250" spans="1:7" x14ac:dyDescent="0.25">
      <c r="A250" t="s">
        <v>15</v>
      </c>
      <c r="B250">
        <v>1261</v>
      </c>
      <c r="C250">
        <v>91</v>
      </c>
      <c r="D250">
        <v>31</v>
      </c>
      <c r="E250" t="s">
        <v>21</v>
      </c>
      <c r="F250" s="6">
        <v>0</v>
      </c>
      <c r="G250">
        <v>6</v>
      </c>
    </row>
    <row r="251" spans="1:7" x14ac:dyDescent="0.25">
      <c r="A251" t="s">
        <v>15</v>
      </c>
      <c r="B251">
        <v>1261</v>
      </c>
      <c r="C251">
        <v>91</v>
      </c>
      <c r="D251">
        <v>46</v>
      </c>
      <c r="E251" t="s">
        <v>21</v>
      </c>
      <c r="F251" s="6">
        <v>0</v>
      </c>
      <c r="G251">
        <v>6</v>
      </c>
    </row>
    <row r="252" spans="1:7" x14ac:dyDescent="0.25">
      <c r="A252" t="s">
        <v>15</v>
      </c>
      <c r="B252">
        <v>1261</v>
      </c>
      <c r="C252">
        <v>91</v>
      </c>
      <c r="D252">
        <v>61</v>
      </c>
      <c r="E252" t="s">
        <v>21</v>
      </c>
      <c r="F252" s="6">
        <v>0</v>
      </c>
      <c r="G252">
        <v>0</v>
      </c>
    </row>
    <row r="253" spans="1:7" x14ac:dyDescent="0.25">
      <c r="A253" t="s">
        <v>15</v>
      </c>
      <c r="B253">
        <v>1261</v>
      </c>
      <c r="C253">
        <v>91</v>
      </c>
      <c r="D253">
        <v>91</v>
      </c>
      <c r="E253" t="s">
        <v>21</v>
      </c>
      <c r="F253" s="6">
        <v>0.01</v>
      </c>
      <c r="G253">
        <v>0</v>
      </c>
    </row>
    <row r="254" spans="1:7" x14ac:dyDescent="0.25">
      <c r="A254" t="s">
        <v>15</v>
      </c>
      <c r="B254">
        <v>1271</v>
      </c>
      <c r="C254">
        <v>0</v>
      </c>
      <c r="D254">
        <v>0</v>
      </c>
      <c r="E254" t="s">
        <v>21</v>
      </c>
      <c r="F254" s="6">
        <v>0.01</v>
      </c>
      <c r="G254">
        <v>40</v>
      </c>
    </row>
    <row r="255" spans="1:7" x14ac:dyDescent="0.25">
      <c r="A255" t="s">
        <v>15</v>
      </c>
      <c r="B255">
        <v>1271</v>
      </c>
      <c r="C255">
        <v>4</v>
      </c>
      <c r="D255">
        <v>0</v>
      </c>
      <c r="E255" t="s">
        <v>21</v>
      </c>
      <c r="F255" s="6">
        <v>0</v>
      </c>
      <c r="G255">
        <v>36</v>
      </c>
    </row>
    <row r="256" spans="1:7" x14ac:dyDescent="0.25">
      <c r="A256" t="s">
        <v>15</v>
      </c>
      <c r="B256">
        <v>1271</v>
      </c>
      <c r="C256">
        <v>4</v>
      </c>
      <c r="D256">
        <v>4</v>
      </c>
      <c r="E256" t="s">
        <v>21</v>
      </c>
      <c r="F256" s="6">
        <v>0.02</v>
      </c>
      <c r="G256">
        <v>28</v>
      </c>
    </row>
    <row r="257" spans="1:7" x14ac:dyDescent="0.25">
      <c r="A257" t="s">
        <v>15</v>
      </c>
      <c r="B257">
        <v>1271</v>
      </c>
      <c r="C257">
        <v>8</v>
      </c>
      <c r="D257">
        <v>0</v>
      </c>
      <c r="E257" t="s">
        <v>21</v>
      </c>
      <c r="F257" s="6">
        <v>0</v>
      </c>
      <c r="G257">
        <v>32</v>
      </c>
    </row>
    <row r="258" spans="1:7" x14ac:dyDescent="0.25">
      <c r="A258" t="s">
        <v>15</v>
      </c>
      <c r="B258">
        <v>1271</v>
      </c>
      <c r="C258">
        <v>8</v>
      </c>
      <c r="D258">
        <v>4</v>
      </c>
      <c r="E258" t="s">
        <v>21</v>
      </c>
      <c r="F258" s="6">
        <v>0</v>
      </c>
      <c r="G258">
        <v>24</v>
      </c>
    </row>
    <row r="259" spans="1:7" x14ac:dyDescent="0.25">
      <c r="A259" t="s">
        <v>15</v>
      </c>
      <c r="B259">
        <v>1271</v>
      </c>
      <c r="C259">
        <v>8</v>
      </c>
      <c r="D259">
        <v>8</v>
      </c>
      <c r="E259" t="s">
        <v>21</v>
      </c>
      <c r="F259" s="6">
        <v>0.03</v>
      </c>
      <c r="G259">
        <v>20</v>
      </c>
    </row>
    <row r="260" spans="1:7" x14ac:dyDescent="0.25">
      <c r="A260" t="s">
        <v>15</v>
      </c>
      <c r="B260">
        <v>1271</v>
      </c>
      <c r="C260">
        <v>16</v>
      </c>
      <c r="D260">
        <v>0</v>
      </c>
      <c r="E260" t="s">
        <v>21</v>
      </c>
      <c r="F260" s="6">
        <v>0</v>
      </c>
      <c r="G260">
        <v>30</v>
      </c>
    </row>
    <row r="261" spans="1:7" x14ac:dyDescent="0.25">
      <c r="A261" t="s">
        <v>15</v>
      </c>
      <c r="B261">
        <v>1271</v>
      </c>
      <c r="C261">
        <v>16</v>
      </c>
      <c r="D261">
        <v>4</v>
      </c>
      <c r="E261" t="s">
        <v>21</v>
      </c>
      <c r="F261" s="6">
        <v>0.01</v>
      </c>
      <c r="G261">
        <v>20</v>
      </c>
    </row>
    <row r="262" spans="1:7" x14ac:dyDescent="0.25">
      <c r="A262" t="s">
        <v>15</v>
      </c>
      <c r="B262">
        <v>1271</v>
      </c>
      <c r="C262">
        <v>16</v>
      </c>
      <c r="D262">
        <v>8</v>
      </c>
      <c r="E262" t="s">
        <v>21</v>
      </c>
      <c r="F262" s="6">
        <v>0.03</v>
      </c>
      <c r="G262">
        <v>14</v>
      </c>
    </row>
    <row r="263" spans="1:7" x14ac:dyDescent="0.25">
      <c r="A263" t="s">
        <v>15</v>
      </c>
      <c r="B263">
        <v>1271</v>
      </c>
      <c r="C263">
        <v>16</v>
      </c>
      <c r="D263">
        <v>16</v>
      </c>
      <c r="E263" t="s">
        <v>21</v>
      </c>
      <c r="F263" s="6">
        <v>0.05</v>
      </c>
      <c r="G263">
        <v>10</v>
      </c>
    </row>
    <row r="264" spans="1:7" x14ac:dyDescent="0.25">
      <c r="A264" t="s">
        <v>15</v>
      </c>
      <c r="B264">
        <v>1271</v>
      </c>
      <c r="C264">
        <v>31</v>
      </c>
      <c r="D264">
        <v>0</v>
      </c>
      <c r="E264" t="s">
        <v>21</v>
      </c>
      <c r="F264" s="6">
        <v>0</v>
      </c>
      <c r="G264">
        <v>26</v>
      </c>
    </row>
    <row r="265" spans="1:7" x14ac:dyDescent="0.25">
      <c r="A265" t="s">
        <v>15</v>
      </c>
      <c r="B265">
        <v>1271</v>
      </c>
      <c r="C265">
        <v>31</v>
      </c>
      <c r="D265">
        <v>4</v>
      </c>
      <c r="E265" t="s">
        <v>21</v>
      </c>
      <c r="F265" s="6">
        <v>0</v>
      </c>
      <c r="G265">
        <v>20</v>
      </c>
    </row>
    <row r="266" spans="1:7" x14ac:dyDescent="0.25">
      <c r="A266" t="s">
        <v>15</v>
      </c>
      <c r="B266">
        <v>1271</v>
      </c>
      <c r="C266">
        <v>31</v>
      </c>
      <c r="D266">
        <v>8</v>
      </c>
      <c r="E266" t="s">
        <v>21</v>
      </c>
      <c r="F266" s="6">
        <v>0.01</v>
      </c>
      <c r="G266">
        <v>12</v>
      </c>
    </row>
    <row r="267" spans="1:7" x14ac:dyDescent="0.25">
      <c r="A267" t="s">
        <v>15</v>
      </c>
      <c r="B267">
        <v>1271</v>
      </c>
      <c r="C267">
        <v>31</v>
      </c>
      <c r="D267">
        <v>16</v>
      </c>
      <c r="E267" t="s">
        <v>21</v>
      </c>
      <c r="F267" s="6">
        <v>0.04</v>
      </c>
      <c r="G267">
        <v>8</v>
      </c>
    </row>
    <row r="268" spans="1:7" x14ac:dyDescent="0.25">
      <c r="A268" t="s">
        <v>15</v>
      </c>
      <c r="B268">
        <v>1271</v>
      </c>
      <c r="C268">
        <v>31</v>
      </c>
      <c r="D268">
        <v>31</v>
      </c>
      <c r="E268" t="s">
        <v>21</v>
      </c>
      <c r="F268" s="6">
        <v>7.0000000000000007E-2</v>
      </c>
      <c r="G268">
        <v>6</v>
      </c>
    </row>
    <row r="269" spans="1:7" x14ac:dyDescent="0.25">
      <c r="A269" t="s">
        <v>15</v>
      </c>
      <c r="B269">
        <v>1271</v>
      </c>
      <c r="C269">
        <v>46</v>
      </c>
      <c r="D269">
        <v>0</v>
      </c>
      <c r="E269" t="s">
        <v>21</v>
      </c>
      <c r="F269" s="6">
        <v>0</v>
      </c>
      <c r="G269">
        <v>20</v>
      </c>
    </row>
    <row r="270" spans="1:7" x14ac:dyDescent="0.25">
      <c r="A270" t="s">
        <v>15</v>
      </c>
      <c r="B270">
        <v>1271</v>
      </c>
      <c r="C270">
        <v>46</v>
      </c>
      <c r="D270">
        <v>4</v>
      </c>
      <c r="E270" t="s">
        <v>21</v>
      </c>
      <c r="F270" s="6">
        <v>0</v>
      </c>
      <c r="G270">
        <v>20</v>
      </c>
    </row>
    <row r="271" spans="1:7" x14ac:dyDescent="0.25">
      <c r="A271" t="s">
        <v>15</v>
      </c>
      <c r="B271">
        <v>1271</v>
      </c>
      <c r="C271">
        <v>46</v>
      </c>
      <c r="D271">
        <v>8</v>
      </c>
      <c r="E271" t="s">
        <v>21</v>
      </c>
      <c r="F271" s="6">
        <v>0</v>
      </c>
      <c r="G271">
        <v>12</v>
      </c>
    </row>
    <row r="272" spans="1:7" x14ac:dyDescent="0.25">
      <c r="A272" t="s">
        <v>15</v>
      </c>
      <c r="B272">
        <v>1271</v>
      </c>
      <c r="C272">
        <v>46</v>
      </c>
      <c r="D272">
        <v>16</v>
      </c>
      <c r="E272" t="s">
        <v>21</v>
      </c>
      <c r="F272" s="6">
        <v>0</v>
      </c>
      <c r="G272">
        <v>8</v>
      </c>
    </row>
    <row r="273" spans="1:7" x14ac:dyDescent="0.25">
      <c r="A273" t="s">
        <v>15</v>
      </c>
      <c r="B273">
        <v>1271</v>
      </c>
      <c r="C273">
        <v>46</v>
      </c>
      <c r="D273">
        <v>31</v>
      </c>
      <c r="E273" t="s">
        <v>21</v>
      </c>
      <c r="F273" s="6">
        <v>0.01</v>
      </c>
      <c r="G273">
        <v>6</v>
      </c>
    </row>
    <row r="274" spans="1:7" x14ac:dyDescent="0.25">
      <c r="A274" t="s">
        <v>15</v>
      </c>
      <c r="B274">
        <v>1271</v>
      </c>
      <c r="C274">
        <v>46</v>
      </c>
      <c r="D274">
        <v>46</v>
      </c>
      <c r="E274" t="s">
        <v>21</v>
      </c>
      <c r="F274" s="6">
        <v>0.02</v>
      </c>
      <c r="G274">
        <v>6</v>
      </c>
    </row>
    <row r="275" spans="1:7" x14ac:dyDescent="0.25">
      <c r="A275" t="s">
        <v>15</v>
      </c>
      <c r="B275">
        <v>1271</v>
      </c>
      <c r="C275">
        <v>61</v>
      </c>
      <c r="D275">
        <v>0</v>
      </c>
      <c r="E275" t="s">
        <v>21</v>
      </c>
      <c r="F275" s="6">
        <v>0</v>
      </c>
      <c r="G275">
        <v>16</v>
      </c>
    </row>
    <row r="276" spans="1:7" x14ac:dyDescent="0.25">
      <c r="A276" t="s">
        <v>15</v>
      </c>
      <c r="B276">
        <v>1271</v>
      </c>
      <c r="C276">
        <v>61</v>
      </c>
      <c r="D276">
        <v>4</v>
      </c>
      <c r="E276" t="s">
        <v>21</v>
      </c>
      <c r="F276" s="6">
        <v>0</v>
      </c>
      <c r="G276">
        <v>13</v>
      </c>
    </row>
    <row r="277" spans="1:7" x14ac:dyDescent="0.25">
      <c r="A277" t="s">
        <v>15</v>
      </c>
      <c r="B277">
        <v>1271</v>
      </c>
      <c r="C277">
        <v>61</v>
      </c>
      <c r="D277">
        <v>8</v>
      </c>
      <c r="E277" t="s">
        <v>21</v>
      </c>
      <c r="F277" s="6">
        <v>0</v>
      </c>
      <c r="G277">
        <v>10</v>
      </c>
    </row>
    <row r="278" spans="1:7" x14ac:dyDescent="0.25">
      <c r="A278" t="s">
        <v>15</v>
      </c>
      <c r="B278">
        <v>1271</v>
      </c>
      <c r="C278">
        <v>61</v>
      </c>
      <c r="D278">
        <v>16</v>
      </c>
      <c r="E278" t="s">
        <v>21</v>
      </c>
      <c r="F278" s="6">
        <v>0</v>
      </c>
      <c r="G278">
        <v>8</v>
      </c>
    </row>
    <row r="279" spans="1:7" x14ac:dyDescent="0.25">
      <c r="A279" t="s">
        <v>15</v>
      </c>
      <c r="B279">
        <v>1271</v>
      </c>
      <c r="C279">
        <v>61</v>
      </c>
      <c r="D279">
        <v>31</v>
      </c>
      <c r="E279" t="s">
        <v>21</v>
      </c>
      <c r="F279" s="6">
        <v>0.01</v>
      </c>
      <c r="G279">
        <v>6</v>
      </c>
    </row>
    <row r="280" spans="1:7" x14ac:dyDescent="0.25">
      <c r="A280" t="s">
        <v>15</v>
      </c>
      <c r="B280">
        <v>1271</v>
      </c>
      <c r="C280">
        <v>61</v>
      </c>
      <c r="D280">
        <v>46</v>
      </c>
      <c r="E280" t="s">
        <v>21</v>
      </c>
      <c r="F280" s="6">
        <v>0.02</v>
      </c>
      <c r="G280">
        <v>6</v>
      </c>
    </row>
    <row r="281" spans="1:7" x14ac:dyDescent="0.25">
      <c r="A281" t="s">
        <v>15</v>
      </c>
      <c r="B281">
        <v>1271</v>
      </c>
      <c r="C281">
        <v>61</v>
      </c>
      <c r="D281">
        <v>61</v>
      </c>
      <c r="E281" t="s">
        <v>21</v>
      </c>
      <c r="F281" s="6">
        <v>0.03</v>
      </c>
      <c r="G281">
        <v>0</v>
      </c>
    </row>
    <row r="282" spans="1:7" x14ac:dyDescent="0.25">
      <c r="A282" t="s">
        <v>15</v>
      </c>
      <c r="B282">
        <v>1271</v>
      </c>
      <c r="C282">
        <v>91</v>
      </c>
      <c r="D282">
        <v>0</v>
      </c>
      <c r="E282" t="s">
        <v>21</v>
      </c>
      <c r="F282" s="6">
        <v>0</v>
      </c>
      <c r="G282">
        <v>14</v>
      </c>
    </row>
    <row r="283" spans="1:7" x14ac:dyDescent="0.25">
      <c r="A283" t="s">
        <v>15</v>
      </c>
      <c r="B283">
        <v>1271</v>
      </c>
      <c r="C283">
        <v>91</v>
      </c>
      <c r="D283">
        <v>4</v>
      </c>
      <c r="E283" t="s">
        <v>21</v>
      </c>
      <c r="F283" s="6">
        <v>0</v>
      </c>
      <c r="G283">
        <v>12</v>
      </c>
    </row>
    <row r="284" spans="1:7" x14ac:dyDescent="0.25">
      <c r="A284" t="s">
        <v>15</v>
      </c>
      <c r="B284">
        <v>1271</v>
      </c>
      <c r="C284">
        <v>91</v>
      </c>
      <c r="D284">
        <v>8</v>
      </c>
      <c r="E284" t="s">
        <v>21</v>
      </c>
      <c r="F284" s="6">
        <v>0</v>
      </c>
      <c r="G284">
        <v>10</v>
      </c>
    </row>
    <row r="285" spans="1:7" x14ac:dyDescent="0.25">
      <c r="A285" t="s">
        <v>15</v>
      </c>
      <c r="B285">
        <v>1271</v>
      </c>
      <c r="C285">
        <v>91</v>
      </c>
      <c r="D285">
        <v>16</v>
      </c>
      <c r="E285" t="s">
        <v>21</v>
      </c>
      <c r="F285" s="6">
        <v>0</v>
      </c>
      <c r="G285">
        <v>6</v>
      </c>
    </row>
    <row r="286" spans="1:7" x14ac:dyDescent="0.25">
      <c r="A286" t="s">
        <v>15</v>
      </c>
      <c r="B286">
        <v>1271</v>
      </c>
      <c r="C286">
        <v>91</v>
      </c>
      <c r="D286">
        <v>31</v>
      </c>
      <c r="E286" t="s">
        <v>21</v>
      </c>
      <c r="F286" s="6">
        <v>0</v>
      </c>
      <c r="G286">
        <v>6</v>
      </c>
    </row>
    <row r="287" spans="1:7" x14ac:dyDescent="0.25">
      <c r="A287" t="s">
        <v>15</v>
      </c>
      <c r="B287">
        <v>1271</v>
      </c>
      <c r="C287">
        <v>91</v>
      </c>
      <c r="D287">
        <v>46</v>
      </c>
      <c r="E287" t="s">
        <v>21</v>
      </c>
      <c r="F287" s="6">
        <v>0</v>
      </c>
      <c r="G287">
        <v>6</v>
      </c>
    </row>
    <row r="288" spans="1:7" x14ac:dyDescent="0.25">
      <c r="A288" t="s">
        <v>15</v>
      </c>
      <c r="B288">
        <v>1271</v>
      </c>
      <c r="C288">
        <v>91</v>
      </c>
      <c r="D288">
        <v>61</v>
      </c>
      <c r="E288" t="s">
        <v>21</v>
      </c>
      <c r="F288" s="6">
        <v>0</v>
      </c>
      <c r="G288">
        <v>0</v>
      </c>
    </row>
    <row r="289" spans="1:7" x14ac:dyDescent="0.25">
      <c r="A289" t="s">
        <v>15</v>
      </c>
      <c r="B289">
        <v>1271</v>
      </c>
      <c r="C289">
        <v>91</v>
      </c>
      <c r="D289">
        <v>91</v>
      </c>
      <c r="E289" t="s">
        <v>21</v>
      </c>
      <c r="F289" s="6">
        <v>0.01</v>
      </c>
      <c r="G289">
        <v>0</v>
      </c>
    </row>
    <row r="290" spans="1:7" x14ac:dyDescent="0.25">
      <c r="A290" t="s">
        <v>15</v>
      </c>
      <c r="B290">
        <v>1281</v>
      </c>
      <c r="C290">
        <v>0</v>
      </c>
      <c r="D290">
        <v>0</v>
      </c>
      <c r="E290" t="s">
        <v>21</v>
      </c>
      <c r="F290" s="6">
        <v>0.01</v>
      </c>
      <c r="G290">
        <v>40</v>
      </c>
    </row>
    <row r="291" spans="1:7" x14ac:dyDescent="0.25">
      <c r="A291" t="s">
        <v>15</v>
      </c>
      <c r="B291">
        <v>1281</v>
      </c>
      <c r="C291">
        <v>4</v>
      </c>
      <c r="D291">
        <v>0</v>
      </c>
      <c r="E291" t="s">
        <v>21</v>
      </c>
      <c r="F291" s="6">
        <v>0</v>
      </c>
      <c r="G291">
        <v>36</v>
      </c>
    </row>
    <row r="292" spans="1:7" x14ac:dyDescent="0.25">
      <c r="A292" t="s">
        <v>15</v>
      </c>
      <c r="B292">
        <v>1281</v>
      </c>
      <c r="C292">
        <v>4</v>
      </c>
      <c r="D292">
        <v>4</v>
      </c>
      <c r="E292" t="s">
        <v>21</v>
      </c>
      <c r="F292" s="6">
        <v>0.02</v>
      </c>
      <c r="G292">
        <v>28</v>
      </c>
    </row>
    <row r="293" spans="1:7" x14ac:dyDescent="0.25">
      <c r="A293" t="s">
        <v>15</v>
      </c>
      <c r="B293">
        <v>1281</v>
      </c>
      <c r="C293">
        <v>8</v>
      </c>
      <c r="D293">
        <v>0</v>
      </c>
      <c r="E293" t="s">
        <v>21</v>
      </c>
      <c r="F293" s="6">
        <v>0</v>
      </c>
      <c r="G293">
        <v>32</v>
      </c>
    </row>
    <row r="294" spans="1:7" x14ac:dyDescent="0.25">
      <c r="A294" t="s">
        <v>15</v>
      </c>
      <c r="B294">
        <v>1281</v>
      </c>
      <c r="C294">
        <v>8</v>
      </c>
      <c r="D294">
        <v>4</v>
      </c>
      <c r="E294" t="s">
        <v>21</v>
      </c>
      <c r="F294" s="6">
        <v>0</v>
      </c>
      <c r="G294">
        <v>24</v>
      </c>
    </row>
    <row r="295" spans="1:7" x14ac:dyDescent="0.25">
      <c r="A295" t="s">
        <v>15</v>
      </c>
      <c r="B295">
        <v>1281</v>
      </c>
      <c r="C295">
        <v>8</v>
      </c>
      <c r="D295">
        <v>8</v>
      </c>
      <c r="E295" t="s">
        <v>21</v>
      </c>
      <c r="F295" s="6">
        <v>0.03</v>
      </c>
      <c r="G295">
        <v>20</v>
      </c>
    </row>
    <row r="296" spans="1:7" x14ac:dyDescent="0.25">
      <c r="A296" t="s">
        <v>15</v>
      </c>
      <c r="B296">
        <v>1281</v>
      </c>
      <c r="C296">
        <v>16</v>
      </c>
      <c r="D296">
        <v>0</v>
      </c>
      <c r="E296" t="s">
        <v>21</v>
      </c>
      <c r="F296" s="6">
        <v>0</v>
      </c>
      <c r="G296">
        <v>30</v>
      </c>
    </row>
    <row r="297" spans="1:7" x14ac:dyDescent="0.25">
      <c r="A297" t="s">
        <v>15</v>
      </c>
      <c r="B297">
        <v>1281</v>
      </c>
      <c r="C297">
        <v>16</v>
      </c>
      <c r="D297">
        <v>4</v>
      </c>
      <c r="E297" t="s">
        <v>21</v>
      </c>
      <c r="F297" s="6">
        <v>0.01</v>
      </c>
      <c r="G297">
        <v>20</v>
      </c>
    </row>
    <row r="298" spans="1:7" x14ac:dyDescent="0.25">
      <c r="A298" t="s">
        <v>15</v>
      </c>
      <c r="B298">
        <v>1281</v>
      </c>
      <c r="C298">
        <v>16</v>
      </c>
      <c r="D298">
        <v>8</v>
      </c>
      <c r="E298" t="s">
        <v>21</v>
      </c>
      <c r="F298" s="6">
        <v>0.03</v>
      </c>
      <c r="G298">
        <v>14</v>
      </c>
    </row>
    <row r="299" spans="1:7" x14ac:dyDescent="0.25">
      <c r="A299" t="s">
        <v>15</v>
      </c>
      <c r="B299">
        <v>1281</v>
      </c>
      <c r="C299">
        <v>16</v>
      </c>
      <c r="D299">
        <v>16</v>
      </c>
      <c r="E299" t="s">
        <v>21</v>
      </c>
      <c r="F299" s="6">
        <v>0.05</v>
      </c>
      <c r="G299">
        <v>10</v>
      </c>
    </row>
    <row r="300" spans="1:7" x14ac:dyDescent="0.25">
      <c r="A300" t="s">
        <v>15</v>
      </c>
      <c r="B300">
        <v>1281</v>
      </c>
      <c r="C300">
        <v>31</v>
      </c>
      <c r="D300">
        <v>0</v>
      </c>
      <c r="E300" t="s">
        <v>21</v>
      </c>
      <c r="F300" s="6">
        <v>0</v>
      </c>
      <c r="G300">
        <v>26</v>
      </c>
    </row>
    <row r="301" spans="1:7" x14ac:dyDescent="0.25">
      <c r="A301" t="s">
        <v>15</v>
      </c>
      <c r="B301">
        <v>1281</v>
      </c>
      <c r="C301">
        <v>31</v>
      </c>
      <c r="D301">
        <v>4</v>
      </c>
      <c r="E301" t="s">
        <v>21</v>
      </c>
      <c r="F301" s="6">
        <v>0</v>
      </c>
      <c r="G301">
        <v>20</v>
      </c>
    </row>
    <row r="302" spans="1:7" x14ac:dyDescent="0.25">
      <c r="A302" t="s">
        <v>15</v>
      </c>
      <c r="B302">
        <v>1281</v>
      </c>
      <c r="C302">
        <v>31</v>
      </c>
      <c r="D302">
        <v>8</v>
      </c>
      <c r="E302" t="s">
        <v>21</v>
      </c>
      <c r="F302" s="6">
        <v>0.01</v>
      </c>
      <c r="G302">
        <v>12</v>
      </c>
    </row>
    <row r="303" spans="1:7" x14ac:dyDescent="0.25">
      <c r="A303" t="s">
        <v>15</v>
      </c>
      <c r="B303">
        <v>1281</v>
      </c>
      <c r="C303">
        <v>31</v>
      </c>
      <c r="D303">
        <v>16</v>
      </c>
      <c r="E303" t="s">
        <v>21</v>
      </c>
      <c r="F303" s="6">
        <v>0.04</v>
      </c>
      <c r="G303">
        <v>8</v>
      </c>
    </row>
    <row r="304" spans="1:7" x14ac:dyDescent="0.25">
      <c r="A304" t="s">
        <v>15</v>
      </c>
      <c r="B304">
        <v>1281</v>
      </c>
      <c r="C304">
        <v>31</v>
      </c>
      <c r="D304">
        <v>31</v>
      </c>
      <c r="E304" t="s">
        <v>21</v>
      </c>
      <c r="F304" s="6">
        <v>7.0000000000000007E-2</v>
      </c>
      <c r="G304">
        <v>6</v>
      </c>
    </row>
    <row r="305" spans="1:7" x14ac:dyDescent="0.25">
      <c r="A305" t="s">
        <v>15</v>
      </c>
      <c r="B305">
        <v>1281</v>
      </c>
      <c r="C305">
        <v>46</v>
      </c>
      <c r="D305">
        <v>0</v>
      </c>
      <c r="E305" t="s">
        <v>21</v>
      </c>
      <c r="F305" s="6">
        <v>0</v>
      </c>
      <c r="G305">
        <v>20</v>
      </c>
    </row>
    <row r="306" spans="1:7" x14ac:dyDescent="0.25">
      <c r="A306" t="s">
        <v>15</v>
      </c>
      <c r="B306">
        <v>1281</v>
      </c>
      <c r="C306">
        <v>46</v>
      </c>
      <c r="D306">
        <v>4</v>
      </c>
      <c r="E306" t="s">
        <v>21</v>
      </c>
      <c r="F306" s="6">
        <v>0</v>
      </c>
      <c r="G306">
        <v>20</v>
      </c>
    </row>
    <row r="307" spans="1:7" x14ac:dyDescent="0.25">
      <c r="A307" t="s">
        <v>15</v>
      </c>
      <c r="B307">
        <v>1281</v>
      </c>
      <c r="C307">
        <v>46</v>
      </c>
      <c r="D307">
        <v>8</v>
      </c>
      <c r="E307" t="s">
        <v>21</v>
      </c>
      <c r="F307" s="6">
        <v>0</v>
      </c>
      <c r="G307">
        <v>12</v>
      </c>
    </row>
    <row r="308" spans="1:7" x14ac:dyDescent="0.25">
      <c r="A308" t="s">
        <v>15</v>
      </c>
      <c r="B308">
        <v>1281</v>
      </c>
      <c r="C308">
        <v>46</v>
      </c>
      <c r="D308">
        <v>16</v>
      </c>
      <c r="E308" t="s">
        <v>21</v>
      </c>
      <c r="F308" s="6">
        <v>0</v>
      </c>
      <c r="G308">
        <v>8</v>
      </c>
    </row>
    <row r="309" spans="1:7" x14ac:dyDescent="0.25">
      <c r="A309" t="s">
        <v>15</v>
      </c>
      <c r="B309">
        <v>1281</v>
      </c>
      <c r="C309">
        <v>46</v>
      </c>
      <c r="D309">
        <v>31</v>
      </c>
      <c r="E309" t="s">
        <v>21</v>
      </c>
      <c r="F309" s="6">
        <v>0.01</v>
      </c>
      <c r="G309">
        <v>6</v>
      </c>
    </row>
    <row r="310" spans="1:7" x14ac:dyDescent="0.25">
      <c r="A310" t="s">
        <v>15</v>
      </c>
      <c r="B310">
        <v>1281</v>
      </c>
      <c r="C310">
        <v>46</v>
      </c>
      <c r="D310">
        <v>46</v>
      </c>
      <c r="E310" t="s">
        <v>21</v>
      </c>
      <c r="F310" s="6">
        <v>0.02</v>
      </c>
      <c r="G310">
        <v>6</v>
      </c>
    </row>
    <row r="311" spans="1:7" x14ac:dyDescent="0.25">
      <c r="A311" t="s">
        <v>15</v>
      </c>
      <c r="B311">
        <v>1281</v>
      </c>
      <c r="C311">
        <v>61</v>
      </c>
      <c r="D311">
        <v>0</v>
      </c>
      <c r="E311" t="s">
        <v>21</v>
      </c>
      <c r="F311" s="6">
        <v>0</v>
      </c>
      <c r="G311">
        <v>16</v>
      </c>
    </row>
    <row r="312" spans="1:7" x14ac:dyDescent="0.25">
      <c r="A312" t="s">
        <v>15</v>
      </c>
      <c r="B312">
        <v>1281</v>
      </c>
      <c r="C312">
        <v>61</v>
      </c>
      <c r="D312">
        <v>4</v>
      </c>
      <c r="E312" t="s">
        <v>21</v>
      </c>
      <c r="F312" s="6">
        <v>0</v>
      </c>
      <c r="G312">
        <v>13</v>
      </c>
    </row>
    <row r="313" spans="1:7" x14ac:dyDescent="0.25">
      <c r="A313" t="s">
        <v>15</v>
      </c>
      <c r="B313">
        <v>1281</v>
      </c>
      <c r="C313">
        <v>61</v>
      </c>
      <c r="D313">
        <v>8</v>
      </c>
      <c r="E313" t="s">
        <v>21</v>
      </c>
      <c r="F313" s="6">
        <v>0</v>
      </c>
      <c r="G313">
        <v>10</v>
      </c>
    </row>
    <row r="314" spans="1:7" x14ac:dyDescent="0.25">
      <c r="A314" t="s">
        <v>15</v>
      </c>
      <c r="B314">
        <v>1281</v>
      </c>
      <c r="C314">
        <v>61</v>
      </c>
      <c r="D314">
        <v>16</v>
      </c>
      <c r="E314" t="s">
        <v>21</v>
      </c>
      <c r="F314" s="6">
        <v>0</v>
      </c>
      <c r="G314">
        <v>8</v>
      </c>
    </row>
    <row r="315" spans="1:7" x14ac:dyDescent="0.25">
      <c r="A315" t="s">
        <v>15</v>
      </c>
      <c r="B315">
        <v>1281</v>
      </c>
      <c r="C315">
        <v>61</v>
      </c>
      <c r="D315">
        <v>31</v>
      </c>
      <c r="E315" t="s">
        <v>21</v>
      </c>
      <c r="F315" s="6">
        <v>0.01</v>
      </c>
      <c r="G315">
        <v>6</v>
      </c>
    </row>
    <row r="316" spans="1:7" x14ac:dyDescent="0.25">
      <c r="A316" t="s">
        <v>15</v>
      </c>
      <c r="B316">
        <v>1281</v>
      </c>
      <c r="C316">
        <v>61</v>
      </c>
      <c r="D316">
        <v>46</v>
      </c>
      <c r="E316" t="s">
        <v>21</v>
      </c>
      <c r="F316" s="6">
        <v>0.02</v>
      </c>
      <c r="G316">
        <v>6</v>
      </c>
    </row>
    <row r="317" spans="1:7" x14ac:dyDescent="0.25">
      <c r="A317" t="s">
        <v>15</v>
      </c>
      <c r="B317">
        <v>1281</v>
      </c>
      <c r="C317">
        <v>61</v>
      </c>
      <c r="D317">
        <v>61</v>
      </c>
      <c r="E317" t="s">
        <v>21</v>
      </c>
      <c r="F317" s="6">
        <v>0.03</v>
      </c>
      <c r="G317">
        <v>0</v>
      </c>
    </row>
    <row r="318" spans="1:7" x14ac:dyDescent="0.25">
      <c r="A318" t="s">
        <v>15</v>
      </c>
      <c r="B318">
        <v>1281</v>
      </c>
      <c r="C318">
        <v>91</v>
      </c>
      <c r="D318">
        <v>0</v>
      </c>
      <c r="E318" t="s">
        <v>21</v>
      </c>
      <c r="F318" s="6">
        <v>0</v>
      </c>
      <c r="G318">
        <v>14</v>
      </c>
    </row>
    <row r="319" spans="1:7" x14ac:dyDescent="0.25">
      <c r="A319" t="s">
        <v>15</v>
      </c>
      <c r="B319">
        <v>1281</v>
      </c>
      <c r="C319">
        <v>91</v>
      </c>
      <c r="D319">
        <v>4</v>
      </c>
      <c r="E319" t="s">
        <v>21</v>
      </c>
      <c r="F319" s="6">
        <v>0</v>
      </c>
      <c r="G319">
        <v>12</v>
      </c>
    </row>
    <row r="320" spans="1:7" x14ac:dyDescent="0.25">
      <c r="A320" t="s">
        <v>15</v>
      </c>
      <c r="B320">
        <v>1281</v>
      </c>
      <c r="C320">
        <v>91</v>
      </c>
      <c r="D320">
        <v>8</v>
      </c>
      <c r="E320" t="s">
        <v>21</v>
      </c>
      <c r="F320" s="6">
        <v>0</v>
      </c>
      <c r="G320">
        <v>10</v>
      </c>
    </row>
    <row r="321" spans="1:7" x14ac:dyDescent="0.25">
      <c r="A321" t="s">
        <v>15</v>
      </c>
      <c r="B321">
        <v>1281</v>
      </c>
      <c r="C321">
        <v>91</v>
      </c>
      <c r="D321">
        <v>16</v>
      </c>
      <c r="E321" t="s">
        <v>21</v>
      </c>
      <c r="F321" s="6">
        <v>0</v>
      </c>
      <c r="G321">
        <v>6</v>
      </c>
    </row>
    <row r="322" spans="1:7" x14ac:dyDescent="0.25">
      <c r="A322" t="s">
        <v>15</v>
      </c>
      <c r="B322">
        <v>1281</v>
      </c>
      <c r="C322">
        <v>91</v>
      </c>
      <c r="D322">
        <v>31</v>
      </c>
      <c r="E322" t="s">
        <v>21</v>
      </c>
      <c r="F322" s="6">
        <v>0</v>
      </c>
      <c r="G322">
        <v>6</v>
      </c>
    </row>
    <row r="323" spans="1:7" x14ac:dyDescent="0.25">
      <c r="A323" t="s">
        <v>15</v>
      </c>
      <c r="B323">
        <v>1281</v>
      </c>
      <c r="C323">
        <v>91</v>
      </c>
      <c r="D323">
        <v>46</v>
      </c>
      <c r="E323" t="s">
        <v>21</v>
      </c>
      <c r="F323" s="6">
        <v>0</v>
      </c>
      <c r="G323">
        <v>6</v>
      </c>
    </row>
    <row r="324" spans="1:7" x14ac:dyDescent="0.25">
      <c r="A324" t="s">
        <v>15</v>
      </c>
      <c r="B324">
        <v>1281</v>
      </c>
      <c r="C324">
        <v>91</v>
      </c>
      <c r="D324">
        <v>61</v>
      </c>
      <c r="E324" t="s">
        <v>21</v>
      </c>
      <c r="F324" s="6">
        <v>0</v>
      </c>
      <c r="G324">
        <v>0</v>
      </c>
    </row>
    <row r="325" spans="1:7" x14ac:dyDescent="0.25">
      <c r="A325" t="s">
        <v>15</v>
      </c>
      <c r="B325">
        <v>1281</v>
      </c>
      <c r="C325">
        <v>91</v>
      </c>
      <c r="D325">
        <v>91</v>
      </c>
      <c r="E325" t="s">
        <v>21</v>
      </c>
      <c r="F325" s="6">
        <v>0.01</v>
      </c>
      <c r="G325">
        <v>0</v>
      </c>
    </row>
    <row r="326" spans="1:7" x14ac:dyDescent="0.25">
      <c r="A326" t="s">
        <v>9</v>
      </c>
      <c r="B326">
        <v>1231</v>
      </c>
      <c r="C326">
        <v>0</v>
      </c>
      <c r="D326">
        <v>0</v>
      </c>
      <c r="E326" t="s">
        <v>21</v>
      </c>
      <c r="F326" s="6">
        <v>0.01</v>
      </c>
      <c r="G326">
        <v>40</v>
      </c>
    </row>
    <row r="327" spans="1:7" x14ac:dyDescent="0.25">
      <c r="A327" t="s">
        <v>9</v>
      </c>
      <c r="B327">
        <v>1231</v>
      </c>
      <c r="C327">
        <v>4</v>
      </c>
      <c r="D327">
        <v>0</v>
      </c>
      <c r="E327" t="s">
        <v>21</v>
      </c>
      <c r="F327" s="6">
        <v>0</v>
      </c>
      <c r="G327">
        <v>36</v>
      </c>
    </row>
    <row r="328" spans="1:7" x14ac:dyDescent="0.25">
      <c r="A328" t="s">
        <v>9</v>
      </c>
      <c r="B328">
        <v>1231</v>
      </c>
      <c r="C328">
        <v>4</v>
      </c>
      <c r="D328">
        <v>4</v>
      </c>
      <c r="E328" t="s">
        <v>21</v>
      </c>
      <c r="F328" s="6">
        <v>0.02</v>
      </c>
      <c r="G328">
        <v>28</v>
      </c>
    </row>
    <row r="329" spans="1:7" x14ac:dyDescent="0.25">
      <c r="A329" t="s">
        <v>9</v>
      </c>
      <c r="B329">
        <v>1231</v>
      </c>
      <c r="C329">
        <v>8</v>
      </c>
      <c r="D329">
        <v>0</v>
      </c>
      <c r="E329" t="s">
        <v>21</v>
      </c>
      <c r="F329" s="6">
        <v>0</v>
      </c>
      <c r="G329">
        <v>32</v>
      </c>
    </row>
    <row r="330" spans="1:7" x14ac:dyDescent="0.25">
      <c r="A330" t="s">
        <v>9</v>
      </c>
      <c r="B330">
        <v>1231</v>
      </c>
      <c r="C330">
        <v>8</v>
      </c>
      <c r="D330">
        <v>4</v>
      </c>
      <c r="E330" t="s">
        <v>21</v>
      </c>
      <c r="F330" s="6">
        <v>0</v>
      </c>
      <c r="G330">
        <v>24</v>
      </c>
    </row>
    <row r="331" spans="1:7" x14ac:dyDescent="0.25">
      <c r="A331" t="s">
        <v>9</v>
      </c>
      <c r="B331">
        <v>1231</v>
      </c>
      <c r="C331">
        <v>8</v>
      </c>
      <c r="D331">
        <v>8</v>
      </c>
      <c r="E331" t="s">
        <v>21</v>
      </c>
      <c r="F331" s="6">
        <v>0.03</v>
      </c>
      <c r="G331">
        <v>20</v>
      </c>
    </row>
    <row r="332" spans="1:7" x14ac:dyDescent="0.25">
      <c r="A332" t="s">
        <v>9</v>
      </c>
      <c r="B332">
        <v>1231</v>
      </c>
      <c r="C332">
        <v>16</v>
      </c>
      <c r="D332">
        <v>0</v>
      </c>
      <c r="E332" t="s">
        <v>21</v>
      </c>
      <c r="F332" s="6">
        <v>0</v>
      </c>
      <c r="G332">
        <v>30</v>
      </c>
    </row>
    <row r="333" spans="1:7" x14ac:dyDescent="0.25">
      <c r="A333" t="s">
        <v>9</v>
      </c>
      <c r="B333">
        <v>1231</v>
      </c>
      <c r="C333">
        <v>16</v>
      </c>
      <c r="D333">
        <v>4</v>
      </c>
      <c r="E333" t="s">
        <v>21</v>
      </c>
      <c r="F333" s="6">
        <v>0.01</v>
      </c>
      <c r="G333">
        <v>20</v>
      </c>
    </row>
    <row r="334" spans="1:7" x14ac:dyDescent="0.25">
      <c r="A334" t="s">
        <v>9</v>
      </c>
      <c r="B334">
        <v>1231</v>
      </c>
      <c r="C334">
        <v>16</v>
      </c>
      <c r="D334">
        <v>8</v>
      </c>
      <c r="E334" t="s">
        <v>21</v>
      </c>
      <c r="F334" s="6">
        <v>0.03</v>
      </c>
      <c r="G334">
        <v>14</v>
      </c>
    </row>
    <row r="335" spans="1:7" x14ac:dyDescent="0.25">
      <c r="A335" t="s">
        <v>9</v>
      </c>
      <c r="B335">
        <v>1231</v>
      </c>
      <c r="C335">
        <v>16</v>
      </c>
      <c r="D335">
        <v>16</v>
      </c>
      <c r="E335" t="s">
        <v>21</v>
      </c>
      <c r="F335" s="6">
        <v>0.05</v>
      </c>
      <c r="G335">
        <v>10</v>
      </c>
    </row>
    <row r="336" spans="1:7" x14ac:dyDescent="0.25">
      <c r="A336" t="s">
        <v>9</v>
      </c>
      <c r="B336">
        <v>1231</v>
      </c>
      <c r="C336">
        <v>31</v>
      </c>
      <c r="D336">
        <v>0</v>
      </c>
      <c r="E336" t="s">
        <v>21</v>
      </c>
      <c r="F336" s="6">
        <v>0</v>
      </c>
      <c r="G336">
        <v>26</v>
      </c>
    </row>
    <row r="337" spans="1:7" x14ac:dyDescent="0.25">
      <c r="A337" t="s">
        <v>9</v>
      </c>
      <c r="B337">
        <v>1231</v>
      </c>
      <c r="C337">
        <v>31</v>
      </c>
      <c r="D337">
        <v>4</v>
      </c>
      <c r="E337" t="s">
        <v>21</v>
      </c>
      <c r="F337" s="6">
        <v>0</v>
      </c>
      <c r="G337">
        <v>20</v>
      </c>
    </row>
    <row r="338" spans="1:7" x14ac:dyDescent="0.25">
      <c r="A338" t="s">
        <v>9</v>
      </c>
      <c r="B338">
        <v>1231</v>
      </c>
      <c r="C338">
        <v>31</v>
      </c>
      <c r="D338">
        <v>8</v>
      </c>
      <c r="E338" t="s">
        <v>21</v>
      </c>
      <c r="F338" s="6">
        <v>0.01</v>
      </c>
      <c r="G338">
        <v>12</v>
      </c>
    </row>
    <row r="339" spans="1:7" x14ac:dyDescent="0.25">
      <c r="A339" t="s">
        <v>9</v>
      </c>
      <c r="B339">
        <v>1231</v>
      </c>
      <c r="C339">
        <v>31</v>
      </c>
      <c r="D339">
        <v>16</v>
      </c>
      <c r="E339" t="s">
        <v>21</v>
      </c>
      <c r="F339" s="6">
        <v>0.04</v>
      </c>
      <c r="G339">
        <v>8</v>
      </c>
    </row>
    <row r="340" spans="1:7" x14ac:dyDescent="0.25">
      <c r="A340" t="s">
        <v>9</v>
      </c>
      <c r="B340">
        <v>1231</v>
      </c>
      <c r="C340">
        <v>31</v>
      </c>
      <c r="D340">
        <v>31</v>
      </c>
      <c r="E340" t="s">
        <v>21</v>
      </c>
      <c r="F340" s="6">
        <v>7.0000000000000007E-2</v>
      </c>
      <c r="G340">
        <v>6</v>
      </c>
    </row>
    <row r="341" spans="1:7" x14ac:dyDescent="0.25">
      <c r="A341" t="s">
        <v>9</v>
      </c>
      <c r="B341">
        <v>1231</v>
      </c>
      <c r="C341">
        <v>46</v>
      </c>
      <c r="D341">
        <v>0</v>
      </c>
      <c r="E341" t="s">
        <v>21</v>
      </c>
      <c r="F341" s="6">
        <v>0</v>
      </c>
      <c r="G341">
        <v>20</v>
      </c>
    </row>
    <row r="342" spans="1:7" x14ac:dyDescent="0.25">
      <c r="A342" t="s">
        <v>9</v>
      </c>
      <c r="B342">
        <v>1231</v>
      </c>
      <c r="C342">
        <v>46</v>
      </c>
      <c r="D342">
        <v>4</v>
      </c>
      <c r="E342" t="s">
        <v>21</v>
      </c>
      <c r="F342" s="6">
        <v>0</v>
      </c>
      <c r="G342">
        <v>20</v>
      </c>
    </row>
    <row r="343" spans="1:7" x14ac:dyDescent="0.25">
      <c r="A343" t="s">
        <v>9</v>
      </c>
      <c r="B343">
        <v>1231</v>
      </c>
      <c r="C343">
        <v>46</v>
      </c>
      <c r="D343">
        <v>8</v>
      </c>
      <c r="E343" t="s">
        <v>21</v>
      </c>
      <c r="F343" s="6">
        <v>0</v>
      </c>
      <c r="G343">
        <v>12</v>
      </c>
    </row>
    <row r="344" spans="1:7" x14ac:dyDescent="0.25">
      <c r="A344" t="s">
        <v>9</v>
      </c>
      <c r="B344">
        <v>1231</v>
      </c>
      <c r="C344">
        <v>46</v>
      </c>
      <c r="D344">
        <v>16</v>
      </c>
      <c r="E344" t="s">
        <v>21</v>
      </c>
      <c r="F344" s="6">
        <v>0</v>
      </c>
      <c r="G344">
        <v>8</v>
      </c>
    </row>
    <row r="345" spans="1:7" x14ac:dyDescent="0.25">
      <c r="A345" t="s">
        <v>9</v>
      </c>
      <c r="B345">
        <v>1231</v>
      </c>
      <c r="C345">
        <v>46</v>
      </c>
      <c r="D345">
        <v>31</v>
      </c>
      <c r="E345" t="s">
        <v>21</v>
      </c>
      <c r="F345" s="6">
        <v>0.01</v>
      </c>
      <c r="G345">
        <v>6</v>
      </c>
    </row>
    <row r="346" spans="1:7" x14ac:dyDescent="0.25">
      <c r="A346" t="s">
        <v>9</v>
      </c>
      <c r="B346">
        <v>1231</v>
      </c>
      <c r="C346">
        <v>46</v>
      </c>
      <c r="D346">
        <v>46</v>
      </c>
      <c r="E346" t="s">
        <v>21</v>
      </c>
      <c r="F346" s="6">
        <v>0.02</v>
      </c>
      <c r="G346">
        <v>6</v>
      </c>
    </row>
    <row r="347" spans="1:7" x14ac:dyDescent="0.25">
      <c r="A347" t="s">
        <v>9</v>
      </c>
      <c r="B347">
        <v>1231</v>
      </c>
      <c r="C347">
        <v>61</v>
      </c>
      <c r="D347">
        <v>0</v>
      </c>
      <c r="E347" t="s">
        <v>21</v>
      </c>
      <c r="F347" s="6">
        <v>0</v>
      </c>
      <c r="G347">
        <v>16</v>
      </c>
    </row>
    <row r="348" spans="1:7" x14ac:dyDescent="0.25">
      <c r="A348" t="s">
        <v>9</v>
      </c>
      <c r="B348">
        <v>1231</v>
      </c>
      <c r="C348">
        <v>61</v>
      </c>
      <c r="D348">
        <v>4</v>
      </c>
      <c r="E348" t="s">
        <v>21</v>
      </c>
      <c r="F348" s="6">
        <v>0</v>
      </c>
      <c r="G348">
        <v>13</v>
      </c>
    </row>
    <row r="349" spans="1:7" x14ac:dyDescent="0.25">
      <c r="A349" t="s">
        <v>9</v>
      </c>
      <c r="B349">
        <v>1231</v>
      </c>
      <c r="C349">
        <v>61</v>
      </c>
      <c r="D349">
        <v>8</v>
      </c>
      <c r="E349" t="s">
        <v>21</v>
      </c>
      <c r="F349" s="6">
        <v>0</v>
      </c>
      <c r="G349">
        <v>10</v>
      </c>
    </row>
    <row r="350" spans="1:7" x14ac:dyDescent="0.25">
      <c r="A350" t="s">
        <v>9</v>
      </c>
      <c r="B350">
        <v>1231</v>
      </c>
      <c r="C350">
        <v>61</v>
      </c>
      <c r="D350">
        <v>16</v>
      </c>
      <c r="E350" t="s">
        <v>21</v>
      </c>
      <c r="F350" s="6">
        <v>0</v>
      </c>
      <c r="G350">
        <v>8</v>
      </c>
    </row>
    <row r="351" spans="1:7" x14ac:dyDescent="0.25">
      <c r="A351" t="s">
        <v>9</v>
      </c>
      <c r="B351">
        <v>1231</v>
      </c>
      <c r="C351">
        <v>61</v>
      </c>
      <c r="D351">
        <v>31</v>
      </c>
      <c r="E351" t="s">
        <v>21</v>
      </c>
      <c r="F351" s="6">
        <v>0.01</v>
      </c>
      <c r="G351">
        <v>6</v>
      </c>
    </row>
    <row r="352" spans="1:7" x14ac:dyDescent="0.25">
      <c r="A352" t="s">
        <v>9</v>
      </c>
      <c r="B352">
        <v>1231</v>
      </c>
      <c r="C352">
        <v>61</v>
      </c>
      <c r="D352">
        <v>46</v>
      </c>
      <c r="E352" t="s">
        <v>21</v>
      </c>
      <c r="F352" s="6">
        <v>0.02</v>
      </c>
      <c r="G352">
        <v>6</v>
      </c>
    </row>
    <row r="353" spans="1:7" x14ac:dyDescent="0.25">
      <c r="A353" t="s">
        <v>9</v>
      </c>
      <c r="B353">
        <v>1231</v>
      </c>
      <c r="C353">
        <v>61</v>
      </c>
      <c r="D353">
        <v>61</v>
      </c>
      <c r="E353" t="s">
        <v>21</v>
      </c>
      <c r="F353" s="6">
        <v>0.03</v>
      </c>
      <c r="G353">
        <v>0</v>
      </c>
    </row>
    <row r="354" spans="1:7" x14ac:dyDescent="0.25">
      <c r="A354" t="s">
        <v>9</v>
      </c>
      <c r="B354">
        <v>1231</v>
      </c>
      <c r="C354">
        <v>91</v>
      </c>
      <c r="D354">
        <v>0</v>
      </c>
      <c r="E354" t="s">
        <v>21</v>
      </c>
      <c r="F354" s="6">
        <v>0</v>
      </c>
      <c r="G354">
        <v>14</v>
      </c>
    </row>
    <row r="355" spans="1:7" x14ac:dyDescent="0.25">
      <c r="A355" t="s">
        <v>9</v>
      </c>
      <c r="B355">
        <v>1231</v>
      </c>
      <c r="C355">
        <v>91</v>
      </c>
      <c r="D355">
        <v>4</v>
      </c>
      <c r="E355" t="s">
        <v>21</v>
      </c>
      <c r="F355" s="6">
        <v>0</v>
      </c>
      <c r="G355">
        <v>12</v>
      </c>
    </row>
    <row r="356" spans="1:7" x14ac:dyDescent="0.25">
      <c r="A356" t="s">
        <v>9</v>
      </c>
      <c r="B356">
        <v>1231</v>
      </c>
      <c r="C356">
        <v>91</v>
      </c>
      <c r="D356">
        <v>8</v>
      </c>
      <c r="E356" t="s">
        <v>21</v>
      </c>
      <c r="F356" s="6">
        <v>0</v>
      </c>
      <c r="G356">
        <v>10</v>
      </c>
    </row>
    <row r="357" spans="1:7" x14ac:dyDescent="0.25">
      <c r="A357" t="s">
        <v>9</v>
      </c>
      <c r="B357">
        <v>1231</v>
      </c>
      <c r="C357">
        <v>91</v>
      </c>
      <c r="D357">
        <v>16</v>
      </c>
      <c r="E357" t="s">
        <v>21</v>
      </c>
      <c r="F357" s="6">
        <v>0</v>
      </c>
      <c r="G357">
        <v>6</v>
      </c>
    </row>
    <row r="358" spans="1:7" x14ac:dyDescent="0.25">
      <c r="A358" t="s">
        <v>9</v>
      </c>
      <c r="B358">
        <v>1231</v>
      </c>
      <c r="C358">
        <v>91</v>
      </c>
      <c r="D358">
        <v>31</v>
      </c>
      <c r="E358" t="s">
        <v>21</v>
      </c>
      <c r="F358" s="6">
        <v>0</v>
      </c>
      <c r="G358">
        <v>6</v>
      </c>
    </row>
    <row r="359" spans="1:7" x14ac:dyDescent="0.25">
      <c r="A359" t="s">
        <v>9</v>
      </c>
      <c r="B359">
        <v>1231</v>
      </c>
      <c r="C359">
        <v>91</v>
      </c>
      <c r="D359">
        <v>46</v>
      </c>
      <c r="E359" t="s">
        <v>21</v>
      </c>
      <c r="F359" s="6">
        <v>0</v>
      </c>
      <c r="G359">
        <v>6</v>
      </c>
    </row>
    <row r="360" spans="1:7" x14ac:dyDescent="0.25">
      <c r="A360" t="s">
        <v>9</v>
      </c>
      <c r="B360">
        <v>1231</v>
      </c>
      <c r="C360">
        <v>91</v>
      </c>
      <c r="D360">
        <v>61</v>
      </c>
      <c r="E360" t="s">
        <v>21</v>
      </c>
      <c r="F360" s="6">
        <v>0</v>
      </c>
      <c r="G360">
        <v>0</v>
      </c>
    </row>
    <row r="361" spans="1:7" x14ac:dyDescent="0.25">
      <c r="A361" t="s">
        <v>9</v>
      </c>
      <c r="B361">
        <v>1231</v>
      </c>
      <c r="C361">
        <v>91</v>
      </c>
      <c r="D361">
        <v>91</v>
      </c>
      <c r="E361" t="s">
        <v>21</v>
      </c>
      <c r="F361" s="6">
        <v>0.01</v>
      </c>
      <c r="G361">
        <v>0</v>
      </c>
    </row>
    <row r="362" spans="1:7" x14ac:dyDescent="0.25">
      <c r="A362" t="s">
        <v>9</v>
      </c>
      <c r="B362">
        <v>1241</v>
      </c>
      <c r="C362">
        <v>0</v>
      </c>
      <c r="D362">
        <v>0</v>
      </c>
      <c r="E362" t="s">
        <v>21</v>
      </c>
      <c r="F362" s="6">
        <v>0.01</v>
      </c>
      <c r="G362">
        <v>40</v>
      </c>
    </row>
    <row r="363" spans="1:7" x14ac:dyDescent="0.25">
      <c r="A363" t="s">
        <v>9</v>
      </c>
      <c r="B363">
        <v>1241</v>
      </c>
      <c r="C363">
        <v>4</v>
      </c>
      <c r="D363">
        <v>0</v>
      </c>
      <c r="E363" t="s">
        <v>21</v>
      </c>
      <c r="F363" s="6">
        <v>0</v>
      </c>
      <c r="G363">
        <v>36</v>
      </c>
    </row>
    <row r="364" spans="1:7" x14ac:dyDescent="0.25">
      <c r="A364" t="s">
        <v>9</v>
      </c>
      <c r="B364">
        <v>1241</v>
      </c>
      <c r="C364">
        <v>4</v>
      </c>
      <c r="D364">
        <v>4</v>
      </c>
      <c r="E364" t="s">
        <v>21</v>
      </c>
      <c r="F364" s="6">
        <v>0.02</v>
      </c>
      <c r="G364">
        <v>28</v>
      </c>
    </row>
    <row r="365" spans="1:7" x14ac:dyDescent="0.25">
      <c r="A365" t="s">
        <v>9</v>
      </c>
      <c r="B365">
        <v>1241</v>
      </c>
      <c r="C365">
        <v>8</v>
      </c>
      <c r="D365">
        <v>0</v>
      </c>
      <c r="E365" t="s">
        <v>21</v>
      </c>
      <c r="F365" s="6">
        <v>0</v>
      </c>
      <c r="G365">
        <v>32</v>
      </c>
    </row>
    <row r="366" spans="1:7" x14ac:dyDescent="0.25">
      <c r="A366" t="s">
        <v>9</v>
      </c>
      <c r="B366">
        <v>1241</v>
      </c>
      <c r="C366">
        <v>8</v>
      </c>
      <c r="D366">
        <v>4</v>
      </c>
      <c r="E366" t="s">
        <v>21</v>
      </c>
      <c r="F366" s="6">
        <v>0</v>
      </c>
      <c r="G366">
        <v>24</v>
      </c>
    </row>
    <row r="367" spans="1:7" x14ac:dyDescent="0.25">
      <c r="A367" t="s">
        <v>9</v>
      </c>
      <c r="B367">
        <v>1241</v>
      </c>
      <c r="C367">
        <v>8</v>
      </c>
      <c r="D367">
        <v>8</v>
      </c>
      <c r="E367" t="s">
        <v>21</v>
      </c>
      <c r="F367" s="6">
        <v>0.03</v>
      </c>
      <c r="G367">
        <v>20</v>
      </c>
    </row>
    <row r="368" spans="1:7" x14ac:dyDescent="0.25">
      <c r="A368" t="s">
        <v>9</v>
      </c>
      <c r="B368">
        <v>1241</v>
      </c>
      <c r="C368">
        <v>16</v>
      </c>
      <c r="D368">
        <v>0</v>
      </c>
      <c r="E368" t="s">
        <v>21</v>
      </c>
      <c r="F368" s="6">
        <v>0</v>
      </c>
      <c r="G368">
        <v>30</v>
      </c>
    </row>
    <row r="369" spans="1:7" x14ac:dyDescent="0.25">
      <c r="A369" t="s">
        <v>9</v>
      </c>
      <c r="B369">
        <v>1241</v>
      </c>
      <c r="C369">
        <v>16</v>
      </c>
      <c r="D369">
        <v>4</v>
      </c>
      <c r="E369" t="s">
        <v>21</v>
      </c>
      <c r="F369" s="6">
        <v>0.01</v>
      </c>
      <c r="G369">
        <v>20</v>
      </c>
    </row>
    <row r="370" spans="1:7" x14ac:dyDescent="0.25">
      <c r="A370" t="s">
        <v>9</v>
      </c>
      <c r="B370">
        <v>1241</v>
      </c>
      <c r="C370">
        <v>16</v>
      </c>
      <c r="D370">
        <v>8</v>
      </c>
      <c r="E370" t="s">
        <v>21</v>
      </c>
      <c r="F370" s="6">
        <v>0.03</v>
      </c>
      <c r="G370">
        <v>14</v>
      </c>
    </row>
    <row r="371" spans="1:7" x14ac:dyDescent="0.25">
      <c r="A371" t="s">
        <v>9</v>
      </c>
      <c r="B371">
        <v>1241</v>
      </c>
      <c r="C371">
        <v>16</v>
      </c>
      <c r="D371">
        <v>16</v>
      </c>
      <c r="E371" t="s">
        <v>21</v>
      </c>
      <c r="F371" s="6">
        <v>0.05</v>
      </c>
      <c r="G371">
        <v>10</v>
      </c>
    </row>
    <row r="372" spans="1:7" x14ac:dyDescent="0.25">
      <c r="A372" t="s">
        <v>9</v>
      </c>
      <c r="B372">
        <v>1241</v>
      </c>
      <c r="C372">
        <v>31</v>
      </c>
      <c r="D372">
        <v>0</v>
      </c>
      <c r="E372" t="s">
        <v>21</v>
      </c>
      <c r="F372" s="6">
        <v>0</v>
      </c>
      <c r="G372">
        <v>26</v>
      </c>
    </row>
    <row r="373" spans="1:7" x14ac:dyDescent="0.25">
      <c r="A373" t="s">
        <v>9</v>
      </c>
      <c r="B373">
        <v>1241</v>
      </c>
      <c r="C373">
        <v>31</v>
      </c>
      <c r="D373">
        <v>4</v>
      </c>
      <c r="E373" t="s">
        <v>21</v>
      </c>
      <c r="F373" s="6">
        <v>0</v>
      </c>
      <c r="G373">
        <v>20</v>
      </c>
    </row>
    <row r="374" spans="1:7" x14ac:dyDescent="0.25">
      <c r="A374" t="s">
        <v>9</v>
      </c>
      <c r="B374">
        <v>1241</v>
      </c>
      <c r="C374">
        <v>31</v>
      </c>
      <c r="D374">
        <v>8</v>
      </c>
      <c r="E374" t="s">
        <v>21</v>
      </c>
      <c r="F374" s="6">
        <v>0.01</v>
      </c>
      <c r="G374">
        <v>12</v>
      </c>
    </row>
    <row r="375" spans="1:7" x14ac:dyDescent="0.25">
      <c r="A375" t="s">
        <v>9</v>
      </c>
      <c r="B375">
        <v>1241</v>
      </c>
      <c r="C375">
        <v>31</v>
      </c>
      <c r="D375">
        <v>16</v>
      </c>
      <c r="E375" t="s">
        <v>21</v>
      </c>
      <c r="F375" s="6">
        <v>0.04</v>
      </c>
      <c r="G375">
        <v>8</v>
      </c>
    </row>
    <row r="376" spans="1:7" x14ac:dyDescent="0.25">
      <c r="A376" t="s">
        <v>9</v>
      </c>
      <c r="B376">
        <v>1241</v>
      </c>
      <c r="C376">
        <v>31</v>
      </c>
      <c r="D376">
        <v>31</v>
      </c>
      <c r="E376" t="s">
        <v>21</v>
      </c>
      <c r="F376" s="6">
        <v>7.0000000000000007E-2</v>
      </c>
      <c r="G376">
        <v>6</v>
      </c>
    </row>
    <row r="377" spans="1:7" x14ac:dyDescent="0.25">
      <c r="A377" t="s">
        <v>9</v>
      </c>
      <c r="B377">
        <v>1241</v>
      </c>
      <c r="C377">
        <v>46</v>
      </c>
      <c r="D377">
        <v>0</v>
      </c>
      <c r="E377" t="s">
        <v>21</v>
      </c>
      <c r="F377" s="6">
        <v>0</v>
      </c>
      <c r="G377">
        <v>20</v>
      </c>
    </row>
    <row r="378" spans="1:7" x14ac:dyDescent="0.25">
      <c r="A378" t="s">
        <v>9</v>
      </c>
      <c r="B378">
        <v>1241</v>
      </c>
      <c r="C378">
        <v>46</v>
      </c>
      <c r="D378">
        <v>4</v>
      </c>
      <c r="E378" t="s">
        <v>21</v>
      </c>
      <c r="F378" s="6">
        <v>0</v>
      </c>
      <c r="G378">
        <v>20</v>
      </c>
    </row>
    <row r="379" spans="1:7" x14ac:dyDescent="0.25">
      <c r="A379" t="s">
        <v>9</v>
      </c>
      <c r="B379">
        <v>1241</v>
      </c>
      <c r="C379">
        <v>46</v>
      </c>
      <c r="D379">
        <v>8</v>
      </c>
      <c r="E379" t="s">
        <v>21</v>
      </c>
      <c r="F379" s="6">
        <v>0</v>
      </c>
      <c r="G379">
        <v>12</v>
      </c>
    </row>
    <row r="380" spans="1:7" x14ac:dyDescent="0.25">
      <c r="A380" t="s">
        <v>9</v>
      </c>
      <c r="B380">
        <v>1241</v>
      </c>
      <c r="C380">
        <v>46</v>
      </c>
      <c r="D380">
        <v>16</v>
      </c>
      <c r="E380" t="s">
        <v>21</v>
      </c>
      <c r="F380" s="6">
        <v>0</v>
      </c>
      <c r="G380">
        <v>8</v>
      </c>
    </row>
    <row r="381" spans="1:7" x14ac:dyDescent="0.25">
      <c r="A381" t="s">
        <v>9</v>
      </c>
      <c r="B381">
        <v>1241</v>
      </c>
      <c r="C381">
        <v>46</v>
      </c>
      <c r="D381">
        <v>31</v>
      </c>
      <c r="E381" t="s">
        <v>21</v>
      </c>
      <c r="F381" s="6">
        <v>0.01</v>
      </c>
      <c r="G381">
        <v>6</v>
      </c>
    </row>
    <row r="382" spans="1:7" x14ac:dyDescent="0.25">
      <c r="A382" t="s">
        <v>9</v>
      </c>
      <c r="B382">
        <v>1241</v>
      </c>
      <c r="C382">
        <v>46</v>
      </c>
      <c r="D382">
        <v>46</v>
      </c>
      <c r="E382" t="s">
        <v>21</v>
      </c>
      <c r="F382" s="6">
        <v>0.02</v>
      </c>
      <c r="G382">
        <v>6</v>
      </c>
    </row>
    <row r="383" spans="1:7" x14ac:dyDescent="0.25">
      <c r="A383" t="s">
        <v>9</v>
      </c>
      <c r="B383">
        <v>1241</v>
      </c>
      <c r="C383">
        <v>61</v>
      </c>
      <c r="D383">
        <v>0</v>
      </c>
      <c r="E383" t="s">
        <v>21</v>
      </c>
      <c r="F383" s="6">
        <v>0</v>
      </c>
      <c r="G383">
        <v>16</v>
      </c>
    </row>
    <row r="384" spans="1:7" x14ac:dyDescent="0.25">
      <c r="A384" t="s">
        <v>9</v>
      </c>
      <c r="B384">
        <v>1241</v>
      </c>
      <c r="C384">
        <v>61</v>
      </c>
      <c r="D384">
        <v>4</v>
      </c>
      <c r="E384" t="s">
        <v>21</v>
      </c>
      <c r="F384" s="6">
        <v>0</v>
      </c>
      <c r="G384">
        <v>13</v>
      </c>
    </row>
    <row r="385" spans="1:7" x14ac:dyDescent="0.25">
      <c r="A385" t="s">
        <v>9</v>
      </c>
      <c r="B385">
        <v>1241</v>
      </c>
      <c r="C385">
        <v>61</v>
      </c>
      <c r="D385">
        <v>8</v>
      </c>
      <c r="E385" t="s">
        <v>21</v>
      </c>
      <c r="F385" s="6">
        <v>0</v>
      </c>
      <c r="G385">
        <v>10</v>
      </c>
    </row>
    <row r="386" spans="1:7" x14ac:dyDescent="0.25">
      <c r="A386" t="s">
        <v>9</v>
      </c>
      <c r="B386">
        <v>1241</v>
      </c>
      <c r="C386">
        <v>61</v>
      </c>
      <c r="D386">
        <v>16</v>
      </c>
      <c r="E386" t="s">
        <v>21</v>
      </c>
      <c r="F386" s="6">
        <v>0</v>
      </c>
      <c r="G386">
        <v>8</v>
      </c>
    </row>
    <row r="387" spans="1:7" x14ac:dyDescent="0.25">
      <c r="A387" t="s">
        <v>9</v>
      </c>
      <c r="B387">
        <v>1241</v>
      </c>
      <c r="C387">
        <v>61</v>
      </c>
      <c r="D387">
        <v>31</v>
      </c>
      <c r="E387" t="s">
        <v>21</v>
      </c>
      <c r="F387" s="6">
        <v>0.01</v>
      </c>
      <c r="G387">
        <v>6</v>
      </c>
    </row>
    <row r="388" spans="1:7" x14ac:dyDescent="0.25">
      <c r="A388" t="s">
        <v>9</v>
      </c>
      <c r="B388">
        <v>1241</v>
      </c>
      <c r="C388">
        <v>61</v>
      </c>
      <c r="D388">
        <v>46</v>
      </c>
      <c r="E388" t="s">
        <v>21</v>
      </c>
      <c r="F388" s="6">
        <v>0.02</v>
      </c>
      <c r="G388">
        <v>6</v>
      </c>
    </row>
    <row r="389" spans="1:7" x14ac:dyDescent="0.25">
      <c r="A389" t="s">
        <v>9</v>
      </c>
      <c r="B389">
        <v>1241</v>
      </c>
      <c r="C389">
        <v>61</v>
      </c>
      <c r="D389">
        <v>61</v>
      </c>
      <c r="E389" t="s">
        <v>21</v>
      </c>
      <c r="F389" s="6">
        <v>0.03</v>
      </c>
      <c r="G389">
        <v>0</v>
      </c>
    </row>
    <row r="390" spans="1:7" x14ac:dyDescent="0.25">
      <c r="A390" t="s">
        <v>9</v>
      </c>
      <c r="B390">
        <v>1241</v>
      </c>
      <c r="C390">
        <v>91</v>
      </c>
      <c r="D390">
        <v>0</v>
      </c>
      <c r="E390" t="s">
        <v>21</v>
      </c>
      <c r="F390" s="6">
        <v>0</v>
      </c>
      <c r="G390">
        <v>14</v>
      </c>
    </row>
    <row r="391" spans="1:7" x14ac:dyDescent="0.25">
      <c r="A391" t="s">
        <v>9</v>
      </c>
      <c r="B391">
        <v>1241</v>
      </c>
      <c r="C391">
        <v>91</v>
      </c>
      <c r="D391">
        <v>4</v>
      </c>
      <c r="E391" t="s">
        <v>21</v>
      </c>
      <c r="F391" s="6">
        <v>0</v>
      </c>
      <c r="G391">
        <v>12</v>
      </c>
    </row>
    <row r="392" spans="1:7" x14ac:dyDescent="0.25">
      <c r="A392" t="s">
        <v>9</v>
      </c>
      <c r="B392">
        <v>1241</v>
      </c>
      <c r="C392">
        <v>91</v>
      </c>
      <c r="D392">
        <v>8</v>
      </c>
      <c r="E392" t="s">
        <v>21</v>
      </c>
      <c r="F392" s="6">
        <v>0</v>
      </c>
      <c r="G392">
        <v>10</v>
      </c>
    </row>
    <row r="393" spans="1:7" x14ac:dyDescent="0.25">
      <c r="A393" t="s">
        <v>9</v>
      </c>
      <c r="B393">
        <v>1241</v>
      </c>
      <c r="C393">
        <v>91</v>
      </c>
      <c r="D393">
        <v>16</v>
      </c>
      <c r="E393" t="s">
        <v>21</v>
      </c>
      <c r="F393" s="6">
        <v>0</v>
      </c>
      <c r="G393">
        <v>6</v>
      </c>
    </row>
    <row r="394" spans="1:7" x14ac:dyDescent="0.25">
      <c r="A394" t="s">
        <v>9</v>
      </c>
      <c r="B394">
        <v>1241</v>
      </c>
      <c r="C394">
        <v>91</v>
      </c>
      <c r="D394">
        <v>31</v>
      </c>
      <c r="E394" t="s">
        <v>21</v>
      </c>
      <c r="F394" s="6">
        <v>0</v>
      </c>
      <c r="G394">
        <v>6</v>
      </c>
    </row>
    <row r="395" spans="1:7" x14ac:dyDescent="0.25">
      <c r="A395" t="s">
        <v>9</v>
      </c>
      <c r="B395">
        <v>1241</v>
      </c>
      <c r="C395">
        <v>91</v>
      </c>
      <c r="D395">
        <v>46</v>
      </c>
      <c r="E395" t="s">
        <v>21</v>
      </c>
      <c r="F395" s="6">
        <v>0</v>
      </c>
      <c r="G395">
        <v>6</v>
      </c>
    </row>
    <row r="396" spans="1:7" x14ac:dyDescent="0.25">
      <c r="A396" t="s">
        <v>9</v>
      </c>
      <c r="B396">
        <v>1241</v>
      </c>
      <c r="C396">
        <v>91</v>
      </c>
      <c r="D396">
        <v>61</v>
      </c>
      <c r="E396" t="s">
        <v>21</v>
      </c>
      <c r="F396" s="6">
        <v>0</v>
      </c>
      <c r="G396">
        <v>0</v>
      </c>
    </row>
    <row r="397" spans="1:7" x14ac:dyDescent="0.25">
      <c r="A397" t="s">
        <v>9</v>
      </c>
      <c r="B397">
        <v>1241</v>
      </c>
      <c r="C397">
        <v>91</v>
      </c>
      <c r="D397">
        <v>91</v>
      </c>
      <c r="E397" t="s">
        <v>21</v>
      </c>
      <c r="F397" s="6">
        <v>0.01</v>
      </c>
      <c r="G397">
        <v>0</v>
      </c>
    </row>
    <row r="398" spans="1:7" x14ac:dyDescent="0.25">
      <c r="A398" t="s">
        <v>9</v>
      </c>
      <c r="B398">
        <v>1251</v>
      </c>
      <c r="C398">
        <v>0</v>
      </c>
      <c r="D398">
        <v>0</v>
      </c>
      <c r="E398" t="s">
        <v>21</v>
      </c>
      <c r="F398" s="6">
        <v>0.01</v>
      </c>
      <c r="G398">
        <v>40</v>
      </c>
    </row>
    <row r="399" spans="1:7" x14ac:dyDescent="0.25">
      <c r="A399" t="s">
        <v>9</v>
      </c>
      <c r="B399">
        <v>1251</v>
      </c>
      <c r="C399">
        <v>4</v>
      </c>
      <c r="D399">
        <v>0</v>
      </c>
      <c r="E399" t="s">
        <v>21</v>
      </c>
      <c r="F399" s="6">
        <v>0</v>
      </c>
      <c r="G399">
        <v>36</v>
      </c>
    </row>
    <row r="400" spans="1:7" x14ac:dyDescent="0.25">
      <c r="A400" t="s">
        <v>9</v>
      </c>
      <c r="B400">
        <v>1251</v>
      </c>
      <c r="C400">
        <v>4</v>
      </c>
      <c r="D400">
        <v>4</v>
      </c>
      <c r="E400" t="s">
        <v>21</v>
      </c>
      <c r="F400" s="6">
        <v>0.02</v>
      </c>
      <c r="G400">
        <v>28</v>
      </c>
    </row>
    <row r="401" spans="1:7" x14ac:dyDescent="0.25">
      <c r="A401" t="s">
        <v>9</v>
      </c>
      <c r="B401">
        <v>1251</v>
      </c>
      <c r="C401">
        <v>8</v>
      </c>
      <c r="D401">
        <v>0</v>
      </c>
      <c r="E401" t="s">
        <v>21</v>
      </c>
      <c r="F401" s="6">
        <v>0</v>
      </c>
      <c r="G401">
        <v>32</v>
      </c>
    </row>
    <row r="402" spans="1:7" x14ac:dyDescent="0.25">
      <c r="A402" t="s">
        <v>9</v>
      </c>
      <c r="B402">
        <v>1251</v>
      </c>
      <c r="C402">
        <v>8</v>
      </c>
      <c r="D402">
        <v>4</v>
      </c>
      <c r="E402" t="s">
        <v>21</v>
      </c>
      <c r="F402" s="6">
        <v>0</v>
      </c>
      <c r="G402">
        <v>24</v>
      </c>
    </row>
    <row r="403" spans="1:7" x14ac:dyDescent="0.25">
      <c r="A403" t="s">
        <v>9</v>
      </c>
      <c r="B403">
        <v>1251</v>
      </c>
      <c r="C403">
        <v>8</v>
      </c>
      <c r="D403">
        <v>8</v>
      </c>
      <c r="E403" t="s">
        <v>21</v>
      </c>
      <c r="F403" s="6">
        <v>0.03</v>
      </c>
      <c r="G403">
        <v>20</v>
      </c>
    </row>
    <row r="404" spans="1:7" x14ac:dyDescent="0.25">
      <c r="A404" t="s">
        <v>9</v>
      </c>
      <c r="B404">
        <v>1251</v>
      </c>
      <c r="C404">
        <v>16</v>
      </c>
      <c r="D404">
        <v>0</v>
      </c>
      <c r="E404" t="s">
        <v>21</v>
      </c>
      <c r="F404" s="6">
        <v>0</v>
      </c>
      <c r="G404">
        <v>30</v>
      </c>
    </row>
    <row r="405" spans="1:7" x14ac:dyDescent="0.25">
      <c r="A405" t="s">
        <v>9</v>
      </c>
      <c r="B405">
        <v>1251</v>
      </c>
      <c r="C405">
        <v>16</v>
      </c>
      <c r="D405">
        <v>4</v>
      </c>
      <c r="E405" t="s">
        <v>21</v>
      </c>
      <c r="F405" s="6">
        <v>0.01</v>
      </c>
      <c r="G405">
        <v>20</v>
      </c>
    </row>
    <row r="406" spans="1:7" x14ac:dyDescent="0.25">
      <c r="A406" t="s">
        <v>9</v>
      </c>
      <c r="B406">
        <v>1251</v>
      </c>
      <c r="C406">
        <v>16</v>
      </c>
      <c r="D406">
        <v>8</v>
      </c>
      <c r="E406" t="s">
        <v>21</v>
      </c>
      <c r="F406" s="6">
        <v>0.03</v>
      </c>
      <c r="G406">
        <v>14</v>
      </c>
    </row>
    <row r="407" spans="1:7" x14ac:dyDescent="0.25">
      <c r="A407" t="s">
        <v>9</v>
      </c>
      <c r="B407">
        <v>1251</v>
      </c>
      <c r="C407">
        <v>16</v>
      </c>
      <c r="D407">
        <v>16</v>
      </c>
      <c r="E407" t="s">
        <v>21</v>
      </c>
      <c r="F407" s="6">
        <v>0.05</v>
      </c>
      <c r="G407">
        <v>10</v>
      </c>
    </row>
    <row r="408" spans="1:7" x14ac:dyDescent="0.25">
      <c r="A408" t="s">
        <v>9</v>
      </c>
      <c r="B408">
        <v>1251</v>
      </c>
      <c r="C408">
        <v>31</v>
      </c>
      <c r="D408">
        <v>0</v>
      </c>
      <c r="E408" t="s">
        <v>21</v>
      </c>
      <c r="F408" s="6">
        <v>0</v>
      </c>
      <c r="G408">
        <v>26</v>
      </c>
    </row>
    <row r="409" spans="1:7" x14ac:dyDescent="0.25">
      <c r="A409" t="s">
        <v>9</v>
      </c>
      <c r="B409">
        <v>1251</v>
      </c>
      <c r="C409">
        <v>31</v>
      </c>
      <c r="D409">
        <v>4</v>
      </c>
      <c r="E409" t="s">
        <v>21</v>
      </c>
      <c r="F409" s="6">
        <v>0</v>
      </c>
      <c r="G409">
        <v>20</v>
      </c>
    </row>
    <row r="410" spans="1:7" x14ac:dyDescent="0.25">
      <c r="A410" t="s">
        <v>9</v>
      </c>
      <c r="B410">
        <v>1251</v>
      </c>
      <c r="C410">
        <v>31</v>
      </c>
      <c r="D410">
        <v>8</v>
      </c>
      <c r="E410" t="s">
        <v>21</v>
      </c>
      <c r="F410" s="6">
        <v>0.01</v>
      </c>
      <c r="G410">
        <v>12</v>
      </c>
    </row>
    <row r="411" spans="1:7" x14ac:dyDescent="0.25">
      <c r="A411" t="s">
        <v>9</v>
      </c>
      <c r="B411">
        <v>1251</v>
      </c>
      <c r="C411">
        <v>31</v>
      </c>
      <c r="D411">
        <v>16</v>
      </c>
      <c r="E411" t="s">
        <v>21</v>
      </c>
      <c r="F411" s="6">
        <v>0.04</v>
      </c>
      <c r="G411">
        <v>8</v>
      </c>
    </row>
    <row r="412" spans="1:7" x14ac:dyDescent="0.25">
      <c r="A412" t="s">
        <v>9</v>
      </c>
      <c r="B412">
        <v>1251</v>
      </c>
      <c r="C412">
        <v>31</v>
      </c>
      <c r="D412">
        <v>31</v>
      </c>
      <c r="E412" t="s">
        <v>21</v>
      </c>
      <c r="F412" s="6">
        <v>7.0000000000000007E-2</v>
      </c>
      <c r="G412">
        <v>6</v>
      </c>
    </row>
    <row r="413" spans="1:7" x14ac:dyDescent="0.25">
      <c r="A413" t="s">
        <v>9</v>
      </c>
      <c r="B413">
        <v>1251</v>
      </c>
      <c r="C413">
        <v>46</v>
      </c>
      <c r="D413">
        <v>0</v>
      </c>
      <c r="E413" t="s">
        <v>21</v>
      </c>
      <c r="F413" s="6">
        <v>0</v>
      </c>
      <c r="G413">
        <v>20</v>
      </c>
    </row>
    <row r="414" spans="1:7" x14ac:dyDescent="0.25">
      <c r="A414" t="s">
        <v>9</v>
      </c>
      <c r="B414">
        <v>1251</v>
      </c>
      <c r="C414">
        <v>46</v>
      </c>
      <c r="D414">
        <v>4</v>
      </c>
      <c r="E414" t="s">
        <v>21</v>
      </c>
      <c r="F414" s="6">
        <v>0</v>
      </c>
      <c r="G414">
        <v>20</v>
      </c>
    </row>
    <row r="415" spans="1:7" x14ac:dyDescent="0.25">
      <c r="A415" t="s">
        <v>9</v>
      </c>
      <c r="B415">
        <v>1251</v>
      </c>
      <c r="C415">
        <v>46</v>
      </c>
      <c r="D415">
        <v>8</v>
      </c>
      <c r="E415" t="s">
        <v>21</v>
      </c>
      <c r="F415" s="6">
        <v>0</v>
      </c>
      <c r="G415">
        <v>12</v>
      </c>
    </row>
    <row r="416" spans="1:7" x14ac:dyDescent="0.25">
      <c r="A416" t="s">
        <v>9</v>
      </c>
      <c r="B416">
        <v>1251</v>
      </c>
      <c r="C416">
        <v>46</v>
      </c>
      <c r="D416">
        <v>16</v>
      </c>
      <c r="E416" t="s">
        <v>21</v>
      </c>
      <c r="F416" s="6">
        <v>0</v>
      </c>
      <c r="G416">
        <v>8</v>
      </c>
    </row>
    <row r="417" spans="1:7" x14ac:dyDescent="0.25">
      <c r="A417" t="s">
        <v>9</v>
      </c>
      <c r="B417">
        <v>1251</v>
      </c>
      <c r="C417">
        <v>46</v>
      </c>
      <c r="D417">
        <v>31</v>
      </c>
      <c r="E417" t="s">
        <v>21</v>
      </c>
      <c r="F417" s="6">
        <v>0.01</v>
      </c>
      <c r="G417">
        <v>6</v>
      </c>
    </row>
    <row r="418" spans="1:7" x14ac:dyDescent="0.25">
      <c r="A418" t="s">
        <v>9</v>
      </c>
      <c r="B418">
        <v>1251</v>
      </c>
      <c r="C418">
        <v>46</v>
      </c>
      <c r="D418">
        <v>46</v>
      </c>
      <c r="E418" t="s">
        <v>21</v>
      </c>
      <c r="F418" s="6">
        <v>0.02</v>
      </c>
      <c r="G418">
        <v>6</v>
      </c>
    </row>
    <row r="419" spans="1:7" x14ac:dyDescent="0.25">
      <c r="A419" t="s">
        <v>9</v>
      </c>
      <c r="B419">
        <v>1251</v>
      </c>
      <c r="C419">
        <v>61</v>
      </c>
      <c r="D419">
        <v>0</v>
      </c>
      <c r="E419" t="s">
        <v>21</v>
      </c>
      <c r="F419" s="6">
        <v>0</v>
      </c>
      <c r="G419">
        <v>16</v>
      </c>
    </row>
    <row r="420" spans="1:7" x14ac:dyDescent="0.25">
      <c r="A420" t="s">
        <v>9</v>
      </c>
      <c r="B420">
        <v>1251</v>
      </c>
      <c r="C420">
        <v>61</v>
      </c>
      <c r="D420">
        <v>4</v>
      </c>
      <c r="E420" t="s">
        <v>21</v>
      </c>
      <c r="F420" s="6">
        <v>0</v>
      </c>
      <c r="G420">
        <v>13</v>
      </c>
    </row>
    <row r="421" spans="1:7" x14ac:dyDescent="0.25">
      <c r="A421" t="s">
        <v>9</v>
      </c>
      <c r="B421">
        <v>1251</v>
      </c>
      <c r="C421">
        <v>61</v>
      </c>
      <c r="D421">
        <v>8</v>
      </c>
      <c r="E421" t="s">
        <v>21</v>
      </c>
      <c r="F421" s="6">
        <v>0</v>
      </c>
      <c r="G421">
        <v>10</v>
      </c>
    </row>
    <row r="422" spans="1:7" x14ac:dyDescent="0.25">
      <c r="A422" t="s">
        <v>9</v>
      </c>
      <c r="B422">
        <v>1251</v>
      </c>
      <c r="C422">
        <v>61</v>
      </c>
      <c r="D422">
        <v>16</v>
      </c>
      <c r="E422" t="s">
        <v>21</v>
      </c>
      <c r="F422" s="6">
        <v>0</v>
      </c>
      <c r="G422">
        <v>8</v>
      </c>
    </row>
    <row r="423" spans="1:7" x14ac:dyDescent="0.25">
      <c r="A423" t="s">
        <v>9</v>
      </c>
      <c r="B423">
        <v>1251</v>
      </c>
      <c r="C423">
        <v>61</v>
      </c>
      <c r="D423">
        <v>31</v>
      </c>
      <c r="E423" t="s">
        <v>21</v>
      </c>
      <c r="F423" s="6">
        <v>0.01</v>
      </c>
      <c r="G423">
        <v>6</v>
      </c>
    </row>
    <row r="424" spans="1:7" x14ac:dyDescent="0.25">
      <c r="A424" t="s">
        <v>9</v>
      </c>
      <c r="B424">
        <v>1251</v>
      </c>
      <c r="C424">
        <v>61</v>
      </c>
      <c r="D424">
        <v>46</v>
      </c>
      <c r="E424" t="s">
        <v>21</v>
      </c>
      <c r="F424" s="6">
        <v>0.02</v>
      </c>
      <c r="G424">
        <v>6</v>
      </c>
    </row>
    <row r="425" spans="1:7" x14ac:dyDescent="0.25">
      <c r="A425" t="s">
        <v>9</v>
      </c>
      <c r="B425">
        <v>1251</v>
      </c>
      <c r="C425">
        <v>61</v>
      </c>
      <c r="D425">
        <v>61</v>
      </c>
      <c r="E425" t="s">
        <v>21</v>
      </c>
      <c r="F425" s="6">
        <v>0.03</v>
      </c>
      <c r="G425">
        <v>0</v>
      </c>
    </row>
    <row r="426" spans="1:7" x14ac:dyDescent="0.25">
      <c r="A426" t="s">
        <v>9</v>
      </c>
      <c r="B426">
        <v>1251</v>
      </c>
      <c r="C426">
        <v>91</v>
      </c>
      <c r="D426">
        <v>0</v>
      </c>
      <c r="E426" t="s">
        <v>21</v>
      </c>
      <c r="F426" s="6">
        <v>0</v>
      </c>
      <c r="G426">
        <v>14</v>
      </c>
    </row>
    <row r="427" spans="1:7" x14ac:dyDescent="0.25">
      <c r="A427" t="s">
        <v>9</v>
      </c>
      <c r="B427">
        <v>1251</v>
      </c>
      <c r="C427">
        <v>91</v>
      </c>
      <c r="D427">
        <v>4</v>
      </c>
      <c r="E427" t="s">
        <v>21</v>
      </c>
      <c r="F427" s="6">
        <v>0</v>
      </c>
      <c r="G427">
        <v>12</v>
      </c>
    </row>
    <row r="428" spans="1:7" x14ac:dyDescent="0.25">
      <c r="A428" t="s">
        <v>9</v>
      </c>
      <c r="B428">
        <v>1251</v>
      </c>
      <c r="C428">
        <v>91</v>
      </c>
      <c r="D428">
        <v>8</v>
      </c>
      <c r="E428" t="s">
        <v>21</v>
      </c>
      <c r="F428" s="6">
        <v>0</v>
      </c>
      <c r="G428">
        <v>10</v>
      </c>
    </row>
    <row r="429" spans="1:7" x14ac:dyDescent="0.25">
      <c r="A429" t="s">
        <v>9</v>
      </c>
      <c r="B429">
        <v>1251</v>
      </c>
      <c r="C429">
        <v>91</v>
      </c>
      <c r="D429">
        <v>16</v>
      </c>
      <c r="E429" t="s">
        <v>21</v>
      </c>
      <c r="F429" s="6">
        <v>0</v>
      </c>
      <c r="G429">
        <v>6</v>
      </c>
    </row>
    <row r="430" spans="1:7" x14ac:dyDescent="0.25">
      <c r="A430" t="s">
        <v>9</v>
      </c>
      <c r="B430">
        <v>1251</v>
      </c>
      <c r="C430">
        <v>91</v>
      </c>
      <c r="D430">
        <v>31</v>
      </c>
      <c r="E430" t="s">
        <v>21</v>
      </c>
      <c r="F430" s="6">
        <v>0</v>
      </c>
      <c r="G430">
        <v>6</v>
      </c>
    </row>
    <row r="431" spans="1:7" x14ac:dyDescent="0.25">
      <c r="A431" t="s">
        <v>9</v>
      </c>
      <c r="B431">
        <v>1251</v>
      </c>
      <c r="C431">
        <v>91</v>
      </c>
      <c r="D431">
        <v>46</v>
      </c>
      <c r="E431" t="s">
        <v>21</v>
      </c>
      <c r="F431" s="6">
        <v>0</v>
      </c>
      <c r="G431">
        <v>6</v>
      </c>
    </row>
    <row r="432" spans="1:7" x14ac:dyDescent="0.25">
      <c r="A432" t="s">
        <v>9</v>
      </c>
      <c r="B432">
        <v>1251</v>
      </c>
      <c r="C432">
        <v>91</v>
      </c>
      <c r="D432">
        <v>61</v>
      </c>
      <c r="E432" t="s">
        <v>21</v>
      </c>
      <c r="F432" s="6">
        <v>0</v>
      </c>
      <c r="G432">
        <v>0</v>
      </c>
    </row>
    <row r="433" spans="1:7" x14ac:dyDescent="0.25">
      <c r="A433" t="s">
        <v>9</v>
      </c>
      <c r="B433">
        <v>1251</v>
      </c>
      <c r="C433">
        <v>91</v>
      </c>
      <c r="D433">
        <v>91</v>
      </c>
      <c r="E433" t="s">
        <v>21</v>
      </c>
      <c r="F433" s="6">
        <v>0.01</v>
      </c>
      <c r="G433">
        <v>0</v>
      </c>
    </row>
    <row r="434" spans="1:7" x14ac:dyDescent="0.25">
      <c r="A434" t="s">
        <v>17</v>
      </c>
      <c r="B434">
        <v>1291</v>
      </c>
      <c r="C434">
        <v>0</v>
      </c>
      <c r="D434">
        <v>0</v>
      </c>
      <c r="E434" t="s">
        <v>21</v>
      </c>
      <c r="F434" s="6">
        <v>0.01</v>
      </c>
      <c r="G434">
        <v>40</v>
      </c>
    </row>
    <row r="435" spans="1:7" x14ac:dyDescent="0.25">
      <c r="A435" t="s">
        <v>17</v>
      </c>
      <c r="B435">
        <v>1291</v>
      </c>
      <c r="C435">
        <v>4</v>
      </c>
      <c r="D435">
        <v>0</v>
      </c>
      <c r="E435" t="s">
        <v>21</v>
      </c>
      <c r="F435" s="6">
        <v>0</v>
      </c>
      <c r="G435">
        <v>36</v>
      </c>
    </row>
    <row r="436" spans="1:7" x14ac:dyDescent="0.25">
      <c r="A436" t="s">
        <v>17</v>
      </c>
      <c r="B436">
        <v>1291</v>
      </c>
      <c r="C436">
        <v>4</v>
      </c>
      <c r="D436">
        <v>4</v>
      </c>
      <c r="E436" t="s">
        <v>21</v>
      </c>
      <c r="F436" s="6">
        <v>0.02</v>
      </c>
      <c r="G436">
        <v>28</v>
      </c>
    </row>
    <row r="437" spans="1:7" x14ac:dyDescent="0.25">
      <c r="A437" t="s">
        <v>17</v>
      </c>
      <c r="B437">
        <v>1291</v>
      </c>
      <c r="C437">
        <v>8</v>
      </c>
      <c r="D437">
        <v>0</v>
      </c>
      <c r="E437" t="s">
        <v>21</v>
      </c>
      <c r="F437" s="6">
        <v>0</v>
      </c>
      <c r="G437">
        <v>32</v>
      </c>
    </row>
    <row r="438" spans="1:7" x14ac:dyDescent="0.25">
      <c r="A438" t="s">
        <v>17</v>
      </c>
      <c r="B438">
        <v>1291</v>
      </c>
      <c r="C438">
        <v>8</v>
      </c>
      <c r="D438">
        <v>4</v>
      </c>
      <c r="E438" t="s">
        <v>21</v>
      </c>
      <c r="F438" s="6">
        <v>0</v>
      </c>
      <c r="G438">
        <v>24</v>
      </c>
    </row>
    <row r="439" spans="1:7" x14ac:dyDescent="0.25">
      <c r="A439" t="s">
        <v>17</v>
      </c>
      <c r="B439">
        <v>1291</v>
      </c>
      <c r="C439">
        <v>8</v>
      </c>
      <c r="D439">
        <v>8</v>
      </c>
      <c r="E439" t="s">
        <v>21</v>
      </c>
      <c r="F439" s="6">
        <v>0.03</v>
      </c>
      <c r="G439">
        <v>20</v>
      </c>
    </row>
    <row r="440" spans="1:7" x14ac:dyDescent="0.25">
      <c r="A440" t="s">
        <v>17</v>
      </c>
      <c r="B440">
        <v>1291</v>
      </c>
      <c r="C440">
        <v>16</v>
      </c>
      <c r="D440">
        <v>0</v>
      </c>
      <c r="E440" t="s">
        <v>21</v>
      </c>
      <c r="F440" s="6">
        <v>0</v>
      </c>
      <c r="G440">
        <v>30</v>
      </c>
    </row>
    <row r="441" spans="1:7" x14ac:dyDescent="0.25">
      <c r="A441" t="s">
        <v>17</v>
      </c>
      <c r="B441">
        <v>1291</v>
      </c>
      <c r="C441">
        <v>16</v>
      </c>
      <c r="D441">
        <v>4</v>
      </c>
      <c r="E441" t="s">
        <v>21</v>
      </c>
      <c r="F441" s="6">
        <v>0.01</v>
      </c>
      <c r="G441">
        <v>20</v>
      </c>
    </row>
    <row r="442" spans="1:7" x14ac:dyDescent="0.25">
      <c r="A442" t="s">
        <v>17</v>
      </c>
      <c r="B442">
        <v>1291</v>
      </c>
      <c r="C442">
        <v>16</v>
      </c>
      <c r="D442">
        <v>8</v>
      </c>
      <c r="E442" t="s">
        <v>21</v>
      </c>
      <c r="F442" s="6">
        <v>0.03</v>
      </c>
      <c r="G442">
        <v>14</v>
      </c>
    </row>
    <row r="443" spans="1:7" x14ac:dyDescent="0.25">
      <c r="A443" t="s">
        <v>17</v>
      </c>
      <c r="B443">
        <v>1291</v>
      </c>
      <c r="C443">
        <v>16</v>
      </c>
      <c r="D443">
        <v>16</v>
      </c>
      <c r="E443" t="s">
        <v>21</v>
      </c>
      <c r="F443" s="6">
        <v>0.05</v>
      </c>
      <c r="G443">
        <v>10</v>
      </c>
    </row>
    <row r="444" spans="1:7" x14ac:dyDescent="0.25">
      <c r="A444" t="s">
        <v>17</v>
      </c>
      <c r="B444">
        <v>1291</v>
      </c>
      <c r="C444">
        <v>31</v>
      </c>
      <c r="D444">
        <v>0</v>
      </c>
      <c r="E444" t="s">
        <v>21</v>
      </c>
      <c r="F444" s="6">
        <v>0</v>
      </c>
      <c r="G444">
        <v>26</v>
      </c>
    </row>
    <row r="445" spans="1:7" x14ac:dyDescent="0.25">
      <c r="A445" t="s">
        <v>17</v>
      </c>
      <c r="B445">
        <v>1291</v>
      </c>
      <c r="C445">
        <v>31</v>
      </c>
      <c r="D445">
        <v>4</v>
      </c>
      <c r="E445" t="s">
        <v>21</v>
      </c>
      <c r="F445" s="6">
        <v>0</v>
      </c>
      <c r="G445">
        <v>20</v>
      </c>
    </row>
    <row r="446" spans="1:7" x14ac:dyDescent="0.25">
      <c r="A446" t="s">
        <v>17</v>
      </c>
      <c r="B446">
        <v>1291</v>
      </c>
      <c r="C446">
        <v>31</v>
      </c>
      <c r="D446">
        <v>8</v>
      </c>
      <c r="E446" t="s">
        <v>21</v>
      </c>
      <c r="F446" s="6">
        <v>0.01</v>
      </c>
      <c r="G446">
        <v>12</v>
      </c>
    </row>
    <row r="447" spans="1:7" x14ac:dyDescent="0.25">
      <c r="A447" t="s">
        <v>17</v>
      </c>
      <c r="B447">
        <v>1291</v>
      </c>
      <c r="C447">
        <v>31</v>
      </c>
      <c r="D447">
        <v>16</v>
      </c>
      <c r="E447" t="s">
        <v>21</v>
      </c>
      <c r="F447" s="6">
        <v>0.04</v>
      </c>
      <c r="G447">
        <v>8</v>
      </c>
    </row>
    <row r="448" spans="1:7" x14ac:dyDescent="0.25">
      <c r="A448" t="s">
        <v>17</v>
      </c>
      <c r="B448">
        <v>1291</v>
      </c>
      <c r="C448">
        <v>31</v>
      </c>
      <c r="D448">
        <v>31</v>
      </c>
      <c r="E448" t="s">
        <v>21</v>
      </c>
      <c r="F448" s="6">
        <v>7.0000000000000007E-2</v>
      </c>
      <c r="G448">
        <v>6</v>
      </c>
    </row>
    <row r="449" spans="1:7" x14ac:dyDescent="0.25">
      <c r="A449" t="s">
        <v>17</v>
      </c>
      <c r="B449">
        <v>1291</v>
      </c>
      <c r="C449">
        <v>46</v>
      </c>
      <c r="D449">
        <v>0</v>
      </c>
      <c r="E449" t="s">
        <v>21</v>
      </c>
      <c r="F449" s="6">
        <v>0</v>
      </c>
      <c r="G449">
        <v>20</v>
      </c>
    </row>
    <row r="450" spans="1:7" x14ac:dyDescent="0.25">
      <c r="A450" t="s">
        <v>17</v>
      </c>
      <c r="B450">
        <v>1291</v>
      </c>
      <c r="C450">
        <v>46</v>
      </c>
      <c r="D450">
        <v>4</v>
      </c>
      <c r="E450" t="s">
        <v>21</v>
      </c>
      <c r="F450" s="6">
        <v>0</v>
      </c>
      <c r="G450">
        <v>20</v>
      </c>
    </row>
    <row r="451" spans="1:7" x14ac:dyDescent="0.25">
      <c r="A451" t="s">
        <v>17</v>
      </c>
      <c r="B451">
        <v>1291</v>
      </c>
      <c r="C451">
        <v>46</v>
      </c>
      <c r="D451">
        <v>8</v>
      </c>
      <c r="E451" t="s">
        <v>21</v>
      </c>
      <c r="F451" s="6">
        <v>0</v>
      </c>
      <c r="G451">
        <v>12</v>
      </c>
    </row>
    <row r="452" spans="1:7" x14ac:dyDescent="0.25">
      <c r="A452" t="s">
        <v>17</v>
      </c>
      <c r="B452">
        <v>1291</v>
      </c>
      <c r="C452">
        <v>46</v>
      </c>
      <c r="D452">
        <v>16</v>
      </c>
      <c r="E452" t="s">
        <v>21</v>
      </c>
      <c r="F452" s="6">
        <v>0</v>
      </c>
      <c r="G452">
        <v>8</v>
      </c>
    </row>
    <row r="453" spans="1:7" x14ac:dyDescent="0.25">
      <c r="A453" t="s">
        <v>17</v>
      </c>
      <c r="B453">
        <v>1291</v>
      </c>
      <c r="C453">
        <v>46</v>
      </c>
      <c r="D453">
        <v>31</v>
      </c>
      <c r="E453" t="s">
        <v>21</v>
      </c>
      <c r="F453" s="6">
        <v>0.01</v>
      </c>
      <c r="G453">
        <v>6</v>
      </c>
    </row>
    <row r="454" spans="1:7" x14ac:dyDescent="0.25">
      <c r="A454" t="s">
        <v>17</v>
      </c>
      <c r="B454">
        <v>1291</v>
      </c>
      <c r="C454">
        <v>46</v>
      </c>
      <c r="D454">
        <v>46</v>
      </c>
      <c r="E454" t="s">
        <v>21</v>
      </c>
      <c r="F454" s="6">
        <v>0.02</v>
      </c>
      <c r="G454">
        <v>6</v>
      </c>
    </row>
    <row r="455" spans="1:7" x14ac:dyDescent="0.25">
      <c r="A455" t="s">
        <v>17</v>
      </c>
      <c r="B455">
        <v>1291</v>
      </c>
      <c r="C455">
        <v>61</v>
      </c>
      <c r="D455">
        <v>0</v>
      </c>
      <c r="E455" t="s">
        <v>21</v>
      </c>
      <c r="F455" s="6">
        <v>0</v>
      </c>
      <c r="G455">
        <v>16</v>
      </c>
    </row>
    <row r="456" spans="1:7" x14ac:dyDescent="0.25">
      <c r="A456" t="s">
        <v>17</v>
      </c>
      <c r="B456">
        <v>1291</v>
      </c>
      <c r="C456">
        <v>61</v>
      </c>
      <c r="D456">
        <v>4</v>
      </c>
      <c r="E456" t="s">
        <v>21</v>
      </c>
      <c r="F456" s="6">
        <v>0</v>
      </c>
      <c r="G456">
        <v>13</v>
      </c>
    </row>
    <row r="457" spans="1:7" x14ac:dyDescent="0.25">
      <c r="A457" t="s">
        <v>17</v>
      </c>
      <c r="B457">
        <v>1291</v>
      </c>
      <c r="C457">
        <v>61</v>
      </c>
      <c r="D457">
        <v>8</v>
      </c>
      <c r="E457" t="s">
        <v>21</v>
      </c>
      <c r="F457" s="6">
        <v>0</v>
      </c>
      <c r="G457">
        <v>10</v>
      </c>
    </row>
    <row r="458" spans="1:7" x14ac:dyDescent="0.25">
      <c r="A458" t="s">
        <v>17</v>
      </c>
      <c r="B458">
        <v>1291</v>
      </c>
      <c r="C458">
        <v>61</v>
      </c>
      <c r="D458">
        <v>16</v>
      </c>
      <c r="E458" t="s">
        <v>21</v>
      </c>
      <c r="F458" s="6">
        <v>0</v>
      </c>
      <c r="G458">
        <v>8</v>
      </c>
    </row>
    <row r="459" spans="1:7" x14ac:dyDescent="0.25">
      <c r="A459" t="s">
        <v>17</v>
      </c>
      <c r="B459">
        <v>1291</v>
      </c>
      <c r="C459">
        <v>61</v>
      </c>
      <c r="D459">
        <v>31</v>
      </c>
      <c r="E459" t="s">
        <v>21</v>
      </c>
      <c r="F459" s="6">
        <v>0.01</v>
      </c>
      <c r="G459">
        <v>6</v>
      </c>
    </row>
    <row r="460" spans="1:7" x14ac:dyDescent="0.25">
      <c r="A460" t="s">
        <v>17</v>
      </c>
      <c r="B460">
        <v>1291</v>
      </c>
      <c r="C460">
        <v>61</v>
      </c>
      <c r="D460">
        <v>46</v>
      </c>
      <c r="E460" t="s">
        <v>21</v>
      </c>
      <c r="F460" s="6">
        <v>0.02</v>
      </c>
      <c r="G460">
        <v>6</v>
      </c>
    </row>
    <row r="461" spans="1:7" x14ac:dyDescent="0.25">
      <c r="A461" t="s">
        <v>17</v>
      </c>
      <c r="B461">
        <v>1291</v>
      </c>
      <c r="C461">
        <v>61</v>
      </c>
      <c r="D461">
        <v>61</v>
      </c>
      <c r="E461" t="s">
        <v>21</v>
      </c>
      <c r="F461" s="6">
        <v>0.03</v>
      </c>
      <c r="G461">
        <v>0</v>
      </c>
    </row>
    <row r="462" spans="1:7" x14ac:dyDescent="0.25">
      <c r="A462" t="s">
        <v>17</v>
      </c>
      <c r="B462">
        <v>1291</v>
      </c>
      <c r="C462">
        <v>91</v>
      </c>
      <c r="D462">
        <v>0</v>
      </c>
      <c r="E462" t="s">
        <v>21</v>
      </c>
      <c r="F462" s="6">
        <v>0</v>
      </c>
      <c r="G462">
        <v>14</v>
      </c>
    </row>
    <row r="463" spans="1:7" x14ac:dyDescent="0.25">
      <c r="A463" t="s">
        <v>17</v>
      </c>
      <c r="B463">
        <v>1291</v>
      </c>
      <c r="C463">
        <v>91</v>
      </c>
      <c r="D463">
        <v>4</v>
      </c>
      <c r="E463" t="s">
        <v>21</v>
      </c>
      <c r="F463" s="6">
        <v>0</v>
      </c>
      <c r="G463">
        <v>12</v>
      </c>
    </row>
    <row r="464" spans="1:7" x14ac:dyDescent="0.25">
      <c r="A464" t="s">
        <v>17</v>
      </c>
      <c r="B464">
        <v>1291</v>
      </c>
      <c r="C464">
        <v>91</v>
      </c>
      <c r="D464">
        <v>8</v>
      </c>
      <c r="E464" t="s">
        <v>21</v>
      </c>
      <c r="F464" s="6">
        <v>0</v>
      </c>
      <c r="G464">
        <v>10</v>
      </c>
    </row>
    <row r="465" spans="1:7" x14ac:dyDescent="0.25">
      <c r="A465" t="s">
        <v>17</v>
      </c>
      <c r="B465">
        <v>1291</v>
      </c>
      <c r="C465">
        <v>91</v>
      </c>
      <c r="D465">
        <v>16</v>
      </c>
      <c r="E465" t="s">
        <v>21</v>
      </c>
      <c r="F465" s="6">
        <v>0</v>
      </c>
      <c r="G465">
        <v>6</v>
      </c>
    </row>
    <row r="466" spans="1:7" x14ac:dyDescent="0.25">
      <c r="A466" t="s">
        <v>17</v>
      </c>
      <c r="B466">
        <v>1291</v>
      </c>
      <c r="C466">
        <v>91</v>
      </c>
      <c r="D466">
        <v>31</v>
      </c>
      <c r="E466" t="s">
        <v>21</v>
      </c>
      <c r="F466" s="6">
        <v>0</v>
      </c>
      <c r="G466">
        <v>6</v>
      </c>
    </row>
    <row r="467" spans="1:7" x14ac:dyDescent="0.25">
      <c r="A467" t="s">
        <v>17</v>
      </c>
      <c r="B467">
        <v>1291</v>
      </c>
      <c r="C467">
        <v>91</v>
      </c>
      <c r="D467">
        <v>46</v>
      </c>
      <c r="E467" t="s">
        <v>21</v>
      </c>
      <c r="F467" s="6">
        <v>0</v>
      </c>
      <c r="G467">
        <v>6</v>
      </c>
    </row>
    <row r="468" spans="1:7" x14ac:dyDescent="0.25">
      <c r="A468" t="s">
        <v>17</v>
      </c>
      <c r="B468">
        <v>1291</v>
      </c>
      <c r="C468">
        <v>91</v>
      </c>
      <c r="D468">
        <v>61</v>
      </c>
      <c r="E468" t="s">
        <v>21</v>
      </c>
      <c r="F468" s="6">
        <v>0</v>
      </c>
      <c r="G468">
        <v>0</v>
      </c>
    </row>
    <row r="469" spans="1:7" x14ac:dyDescent="0.25">
      <c r="A469" t="s">
        <v>17</v>
      </c>
      <c r="B469">
        <v>1291</v>
      </c>
      <c r="C469">
        <v>91</v>
      </c>
      <c r="D469">
        <v>91</v>
      </c>
      <c r="E469" t="s">
        <v>21</v>
      </c>
      <c r="F469" s="6">
        <v>0.01</v>
      </c>
      <c r="G469">
        <v>0</v>
      </c>
    </row>
    <row r="470" spans="1:7" x14ac:dyDescent="0.25">
      <c r="A470" t="s">
        <v>17</v>
      </c>
      <c r="B470">
        <v>1292</v>
      </c>
      <c r="C470">
        <v>0</v>
      </c>
      <c r="D470">
        <v>0</v>
      </c>
      <c r="E470" t="s">
        <v>21</v>
      </c>
      <c r="F470" s="6">
        <v>0.01</v>
      </c>
      <c r="G470">
        <v>40</v>
      </c>
    </row>
    <row r="471" spans="1:7" x14ac:dyDescent="0.25">
      <c r="A471" t="s">
        <v>17</v>
      </c>
      <c r="B471">
        <v>1292</v>
      </c>
      <c r="C471">
        <v>4</v>
      </c>
      <c r="D471">
        <v>0</v>
      </c>
      <c r="E471" t="s">
        <v>21</v>
      </c>
      <c r="F471" s="6">
        <v>0</v>
      </c>
      <c r="G471">
        <v>36</v>
      </c>
    </row>
    <row r="472" spans="1:7" x14ac:dyDescent="0.25">
      <c r="A472" t="s">
        <v>17</v>
      </c>
      <c r="B472">
        <v>1292</v>
      </c>
      <c r="C472">
        <v>4</v>
      </c>
      <c r="D472">
        <v>4</v>
      </c>
      <c r="E472" t="s">
        <v>21</v>
      </c>
      <c r="F472" s="6">
        <v>0.02</v>
      </c>
      <c r="G472">
        <v>28</v>
      </c>
    </row>
    <row r="473" spans="1:7" x14ac:dyDescent="0.25">
      <c r="A473" t="s">
        <v>17</v>
      </c>
      <c r="B473">
        <v>1292</v>
      </c>
      <c r="C473">
        <v>8</v>
      </c>
      <c r="D473">
        <v>0</v>
      </c>
      <c r="E473" t="s">
        <v>21</v>
      </c>
      <c r="F473" s="6">
        <v>0</v>
      </c>
      <c r="G473">
        <v>32</v>
      </c>
    </row>
    <row r="474" spans="1:7" x14ac:dyDescent="0.25">
      <c r="A474" t="s">
        <v>17</v>
      </c>
      <c r="B474">
        <v>1292</v>
      </c>
      <c r="C474">
        <v>8</v>
      </c>
      <c r="D474">
        <v>4</v>
      </c>
      <c r="E474" t="s">
        <v>21</v>
      </c>
      <c r="F474" s="6">
        <v>0</v>
      </c>
      <c r="G474">
        <v>24</v>
      </c>
    </row>
    <row r="475" spans="1:7" x14ac:dyDescent="0.25">
      <c r="A475" t="s">
        <v>17</v>
      </c>
      <c r="B475">
        <v>1292</v>
      </c>
      <c r="C475">
        <v>8</v>
      </c>
      <c r="D475">
        <v>8</v>
      </c>
      <c r="E475" t="s">
        <v>21</v>
      </c>
      <c r="F475" s="6">
        <v>0.03</v>
      </c>
      <c r="G475">
        <v>20</v>
      </c>
    </row>
    <row r="476" spans="1:7" x14ac:dyDescent="0.25">
      <c r="A476" t="s">
        <v>17</v>
      </c>
      <c r="B476">
        <v>1292</v>
      </c>
      <c r="C476">
        <v>16</v>
      </c>
      <c r="D476">
        <v>0</v>
      </c>
      <c r="E476" t="s">
        <v>21</v>
      </c>
      <c r="F476" s="6">
        <v>0</v>
      </c>
      <c r="G476">
        <v>30</v>
      </c>
    </row>
    <row r="477" spans="1:7" x14ac:dyDescent="0.25">
      <c r="A477" t="s">
        <v>17</v>
      </c>
      <c r="B477">
        <v>1292</v>
      </c>
      <c r="C477">
        <v>16</v>
      </c>
      <c r="D477">
        <v>4</v>
      </c>
      <c r="E477" t="s">
        <v>21</v>
      </c>
      <c r="F477" s="6">
        <v>0.01</v>
      </c>
      <c r="G477">
        <v>20</v>
      </c>
    </row>
    <row r="478" spans="1:7" x14ac:dyDescent="0.25">
      <c r="A478" t="s">
        <v>17</v>
      </c>
      <c r="B478">
        <v>1292</v>
      </c>
      <c r="C478">
        <v>16</v>
      </c>
      <c r="D478">
        <v>8</v>
      </c>
      <c r="E478" t="s">
        <v>21</v>
      </c>
      <c r="F478" s="6">
        <v>0.03</v>
      </c>
      <c r="G478">
        <v>14</v>
      </c>
    </row>
    <row r="479" spans="1:7" x14ac:dyDescent="0.25">
      <c r="A479" t="s">
        <v>17</v>
      </c>
      <c r="B479">
        <v>1292</v>
      </c>
      <c r="C479">
        <v>16</v>
      </c>
      <c r="D479">
        <v>16</v>
      </c>
      <c r="E479" t="s">
        <v>21</v>
      </c>
      <c r="F479" s="6">
        <v>0.05</v>
      </c>
      <c r="G479">
        <v>10</v>
      </c>
    </row>
    <row r="480" spans="1:7" x14ac:dyDescent="0.25">
      <c r="A480" t="s">
        <v>17</v>
      </c>
      <c r="B480">
        <v>1292</v>
      </c>
      <c r="C480">
        <v>31</v>
      </c>
      <c r="D480">
        <v>0</v>
      </c>
      <c r="E480" t="s">
        <v>21</v>
      </c>
      <c r="F480" s="6">
        <v>0</v>
      </c>
      <c r="G480">
        <v>26</v>
      </c>
    </row>
    <row r="481" spans="1:7" x14ac:dyDescent="0.25">
      <c r="A481" t="s">
        <v>17</v>
      </c>
      <c r="B481">
        <v>1292</v>
      </c>
      <c r="C481">
        <v>31</v>
      </c>
      <c r="D481">
        <v>4</v>
      </c>
      <c r="E481" t="s">
        <v>21</v>
      </c>
      <c r="F481" s="6">
        <v>0</v>
      </c>
      <c r="G481">
        <v>20</v>
      </c>
    </row>
    <row r="482" spans="1:7" x14ac:dyDescent="0.25">
      <c r="A482" t="s">
        <v>17</v>
      </c>
      <c r="B482">
        <v>1292</v>
      </c>
      <c r="C482">
        <v>31</v>
      </c>
      <c r="D482">
        <v>8</v>
      </c>
      <c r="E482" t="s">
        <v>21</v>
      </c>
      <c r="F482" s="6">
        <v>0.01</v>
      </c>
      <c r="G482">
        <v>12</v>
      </c>
    </row>
    <row r="483" spans="1:7" x14ac:dyDescent="0.25">
      <c r="A483" t="s">
        <v>17</v>
      </c>
      <c r="B483">
        <v>1292</v>
      </c>
      <c r="C483">
        <v>31</v>
      </c>
      <c r="D483">
        <v>16</v>
      </c>
      <c r="E483" t="s">
        <v>21</v>
      </c>
      <c r="F483" s="6">
        <v>0.04</v>
      </c>
      <c r="G483">
        <v>8</v>
      </c>
    </row>
    <row r="484" spans="1:7" x14ac:dyDescent="0.25">
      <c r="A484" t="s">
        <v>17</v>
      </c>
      <c r="B484">
        <v>1292</v>
      </c>
      <c r="C484">
        <v>31</v>
      </c>
      <c r="D484">
        <v>31</v>
      </c>
      <c r="E484" t="s">
        <v>21</v>
      </c>
      <c r="F484" s="6">
        <v>7.0000000000000007E-2</v>
      </c>
      <c r="G484">
        <v>6</v>
      </c>
    </row>
    <row r="485" spans="1:7" x14ac:dyDescent="0.25">
      <c r="A485" t="s">
        <v>17</v>
      </c>
      <c r="B485">
        <v>1292</v>
      </c>
      <c r="C485">
        <v>46</v>
      </c>
      <c r="D485">
        <v>0</v>
      </c>
      <c r="E485" t="s">
        <v>21</v>
      </c>
      <c r="F485" s="6">
        <v>0</v>
      </c>
      <c r="G485">
        <v>20</v>
      </c>
    </row>
    <row r="486" spans="1:7" x14ac:dyDescent="0.25">
      <c r="A486" t="s">
        <v>17</v>
      </c>
      <c r="B486">
        <v>1292</v>
      </c>
      <c r="C486">
        <v>46</v>
      </c>
      <c r="D486">
        <v>4</v>
      </c>
      <c r="E486" t="s">
        <v>21</v>
      </c>
      <c r="F486" s="6">
        <v>0</v>
      </c>
      <c r="G486">
        <v>20</v>
      </c>
    </row>
    <row r="487" spans="1:7" x14ac:dyDescent="0.25">
      <c r="A487" t="s">
        <v>17</v>
      </c>
      <c r="B487">
        <v>1292</v>
      </c>
      <c r="C487">
        <v>46</v>
      </c>
      <c r="D487">
        <v>8</v>
      </c>
      <c r="E487" t="s">
        <v>21</v>
      </c>
      <c r="F487" s="6">
        <v>0</v>
      </c>
      <c r="G487">
        <v>12</v>
      </c>
    </row>
    <row r="488" spans="1:7" x14ac:dyDescent="0.25">
      <c r="A488" t="s">
        <v>17</v>
      </c>
      <c r="B488">
        <v>1292</v>
      </c>
      <c r="C488">
        <v>46</v>
      </c>
      <c r="D488">
        <v>16</v>
      </c>
      <c r="E488" t="s">
        <v>21</v>
      </c>
      <c r="F488" s="6">
        <v>0</v>
      </c>
      <c r="G488">
        <v>8</v>
      </c>
    </row>
    <row r="489" spans="1:7" x14ac:dyDescent="0.25">
      <c r="A489" t="s">
        <v>17</v>
      </c>
      <c r="B489">
        <v>1292</v>
      </c>
      <c r="C489">
        <v>46</v>
      </c>
      <c r="D489">
        <v>31</v>
      </c>
      <c r="E489" t="s">
        <v>21</v>
      </c>
      <c r="F489" s="6">
        <v>0.01</v>
      </c>
      <c r="G489">
        <v>6</v>
      </c>
    </row>
    <row r="490" spans="1:7" x14ac:dyDescent="0.25">
      <c r="A490" t="s">
        <v>17</v>
      </c>
      <c r="B490">
        <v>1292</v>
      </c>
      <c r="C490">
        <v>46</v>
      </c>
      <c r="D490">
        <v>46</v>
      </c>
      <c r="E490" t="s">
        <v>21</v>
      </c>
      <c r="F490" s="6">
        <v>0.02</v>
      </c>
      <c r="G490">
        <v>6</v>
      </c>
    </row>
    <row r="491" spans="1:7" x14ac:dyDescent="0.25">
      <c r="A491" t="s">
        <v>17</v>
      </c>
      <c r="B491">
        <v>1292</v>
      </c>
      <c r="C491">
        <v>61</v>
      </c>
      <c r="D491">
        <v>0</v>
      </c>
      <c r="E491" t="s">
        <v>21</v>
      </c>
      <c r="F491" s="6">
        <v>0</v>
      </c>
      <c r="G491">
        <v>16</v>
      </c>
    </row>
    <row r="492" spans="1:7" x14ac:dyDescent="0.25">
      <c r="A492" t="s">
        <v>17</v>
      </c>
      <c r="B492">
        <v>1292</v>
      </c>
      <c r="C492">
        <v>61</v>
      </c>
      <c r="D492">
        <v>4</v>
      </c>
      <c r="E492" t="s">
        <v>21</v>
      </c>
      <c r="F492" s="6">
        <v>0</v>
      </c>
      <c r="G492">
        <v>13</v>
      </c>
    </row>
    <row r="493" spans="1:7" x14ac:dyDescent="0.25">
      <c r="A493" t="s">
        <v>17</v>
      </c>
      <c r="B493">
        <v>1292</v>
      </c>
      <c r="C493">
        <v>61</v>
      </c>
      <c r="D493">
        <v>8</v>
      </c>
      <c r="E493" t="s">
        <v>21</v>
      </c>
      <c r="F493" s="6">
        <v>0</v>
      </c>
      <c r="G493">
        <v>10</v>
      </c>
    </row>
    <row r="494" spans="1:7" x14ac:dyDescent="0.25">
      <c r="A494" t="s">
        <v>17</v>
      </c>
      <c r="B494">
        <v>1292</v>
      </c>
      <c r="C494">
        <v>61</v>
      </c>
      <c r="D494">
        <v>16</v>
      </c>
      <c r="E494" t="s">
        <v>21</v>
      </c>
      <c r="F494" s="6">
        <v>0</v>
      </c>
      <c r="G494">
        <v>8</v>
      </c>
    </row>
    <row r="495" spans="1:7" x14ac:dyDescent="0.25">
      <c r="A495" t="s">
        <v>17</v>
      </c>
      <c r="B495">
        <v>1292</v>
      </c>
      <c r="C495">
        <v>61</v>
      </c>
      <c r="D495">
        <v>31</v>
      </c>
      <c r="E495" t="s">
        <v>21</v>
      </c>
      <c r="F495" s="6">
        <v>0.01</v>
      </c>
      <c r="G495">
        <v>6</v>
      </c>
    </row>
    <row r="496" spans="1:7" x14ac:dyDescent="0.25">
      <c r="A496" t="s">
        <v>17</v>
      </c>
      <c r="B496">
        <v>1292</v>
      </c>
      <c r="C496">
        <v>61</v>
      </c>
      <c r="D496">
        <v>46</v>
      </c>
      <c r="E496" t="s">
        <v>21</v>
      </c>
      <c r="F496" s="6">
        <v>0.02</v>
      </c>
      <c r="G496">
        <v>6</v>
      </c>
    </row>
    <row r="497" spans="1:7" x14ac:dyDescent="0.25">
      <c r="A497" t="s">
        <v>17</v>
      </c>
      <c r="B497">
        <v>1292</v>
      </c>
      <c r="C497">
        <v>61</v>
      </c>
      <c r="D497">
        <v>61</v>
      </c>
      <c r="E497" t="s">
        <v>21</v>
      </c>
      <c r="F497" s="6">
        <v>0.03</v>
      </c>
      <c r="G497">
        <v>0</v>
      </c>
    </row>
    <row r="498" spans="1:7" x14ac:dyDescent="0.25">
      <c r="A498" t="s">
        <v>17</v>
      </c>
      <c r="B498">
        <v>1292</v>
      </c>
      <c r="C498">
        <v>91</v>
      </c>
      <c r="D498">
        <v>0</v>
      </c>
      <c r="E498" t="s">
        <v>21</v>
      </c>
      <c r="F498" s="6">
        <v>0</v>
      </c>
      <c r="G498">
        <v>14</v>
      </c>
    </row>
    <row r="499" spans="1:7" x14ac:dyDescent="0.25">
      <c r="A499" t="s">
        <v>17</v>
      </c>
      <c r="B499">
        <v>1292</v>
      </c>
      <c r="C499">
        <v>91</v>
      </c>
      <c r="D499">
        <v>4</v>
      </c>
      <c r="E499" t="s">
        <v>21</v>
      </c>
      <c r="F499" s="6">
        <v>0</v>
      </c>
      <c r="G499">
        <v>12</v>
      </c>
    </row>
    <row r="500" spans="1:7" x14ac:dyDescent="0.25">
      <c r="A500" t="s">
        <v>17</v>
      </c>
      <c r="B500">
        <v>1292</v>
      </c>
      <c r="C500">
        <v>91</v>
      </c>
      <c r="D500">
        <v>8</v>
      </c>
      <c r="E500" t="s">
        <v>21</v>
      </c>
      <c r="F500" s="6">
        <v>0</v>
      </c>
      <c r="G500">
        <v>10</v>
      </c>
    </row>
    <row r="501" spans="1:7" x14ac:dyDescent="0.25">
      <c r="A501" t="s">
        <v>17</v>
      </c>
      <c r="B501">
        <v>1292</v>
      </c>
      <c r="C501">
        <v>91</v>
      </c>
      <c r="D501">
        <v>16</v>
      </c>
      <c r="E501" t="s">
        <v>21</v>
      </c>
      <c r="F501" s="6">
        <v>0</v>
      </c>
      <c r="G501">
        <v>6</v>
      </c>
    </row>
    <row r="502" spans="1:7" x14ac:dyDescent="0.25">
      <c r="A502" t="s">
        <v>17</v>
      </c>
      <c r="B502">
        <v>1292</v>
      </c>
      <c r="C502">
        <v>91</v>
      </c>
      <c r="D502">
        <v>31</v>
      </c>
      <c r="E502" t="s">
        <v>21</v>
      </c>
      <c r="F502" s="6">
        <v>0</v>
      </c>
      <c r="G502">
        <v>6</v>
      </c>
    </row>
    <row r="503" spans="1:7" x14ac:dyDescent="0.25">
      <c r="A503" t="s">
        <v>17</v>
      </c>
      <c r="B503">
        <v>1292</v>
      </c>
      <c r="C503">
        <v>91</v>
      </c>
      <c r="D503">
        <v>46</v>
      </c>
      <c r="E503" t="s">
        <v>21</v>
      </c>
      <c r="F503" s="6">
        <v>0</v>
      </c>
      <c r="G503">
        <v>6</v>
      </c>
    </row>
    <row r="504" spans="1:7" x14ac:dyDescent="0.25">
      <c r="A504" t="s">
        <v>17</v>
      </c>
      <c r="B504">
        <v>1292</v>
      </c>
      <c r="C504">
        <v>91</v>
      </c>
      <c r="D504">
        <v>61</v>
      </c>
      <c r="E504" t="s">
        <v>21</v>
      </c>
      <c r="F504" s="6">
        <v>0</v>
      </c>
      <c r="G504">
        <v>0</v>
      </c>
    </row>
    <row r="505" spans="1:7" x14ac:dyDescent="0.25">
      <c r="A505" t="s">
        <v>17</v>
      </c>
      <c r="B505">
        <v>1292</v>
      </c>
      <c r="C505">
        <v>91</v>
      </c>
      <c r="D505">
        <v>91</v>
      </c>
      <c r="E505" t="s">
        <v>21</v>
      </c>
      <c r="F505" s="6">
        <v>0.01</v>
      </c>
      <c r="G505">
        <v>0</v>
      </c>
    </row>
    <row r="506" spans="1:7" x14ac:dyDescent="0.25">
      <c r="A506" t="s">
        <v>87</v>
      </c>
      <c r="B506">
        <v>1232</v>
      </c>
      <c r="C506">
        <v>0</v>
      </c>
      <c r="D506">
        <v>0</v>
      </c>
      <c r="E506" t="s">
        <v>21</v>
      </c>
      <c r="F506" s="6">
        <v>0.01</v>
      </c>
      <c r="G506">
        <v>40</v>
      </c>
    </row>
    <row r="507" spans="1:7" x14ac:dyDescent="0.25">
      <c r="A507" t="s">
        <v>87</v>
      </c>
      <c r="B507">
        <v>1232</v>
      </c>
      <c r="C507">
        <v>4</v>
      </c>
      <c r="D507">
        <v>0</v>
      </c>
      <c r="E507" t="s">
        <v>21</v>
      </c>
      <c r="F507" s="6">
        <v>0</v>
      </c>
      <c r="G507">
        <v>36</v>
      </c>
    </row>
    <row r="508" spans="1:7" x14ac:dyDescent="0.25">
      <c r="A508" t="s">
        <v>87</v>
      </c>
      <c r="B508">
        <v>1232</v>
      </c>
      <c r="C508">
        <v>4</v>
      </c>
      <c r="D508">
        <v>4</v>
      </c>
      <c r="E508" t="s">
        <v>21</v>
      </c>
      <c r="F508" s="6">
        <v>0.02</v>
      </c>
      <c r="G508">
        <v>28</v>
      </c>
    </row>
    <row r="509" spans="1:7" x14ac:dyDescent="0.25">
      <c r="A509" t="s">
        <v>87</v>
      </c>
      <c r="B509">
        <v>1232</v>
      </c>
      <c r="C509">
        <v>8</v>
      </c>
      <c r="D509">
        <v>0</v>
      </c>
      <c r="E509" t="s">
        <v>21</v>
      </c>
      <c r="F509" s="6">
        <v>0</v>
      </c>
      <c r="G509">
        <v>32</v>
      </c>
    </row>
    <row r="510" spans="1:7" x14ac:dyDescent="0.25">
      <c r="A510" t="s">
        <v>87</v>
      </c>
      <c r="B510">
        <v>1232</v>
      </c>
      <c r="C510">
        <v>8</v>
      </c>
      <c r="D510">
        <v>4</v>
      </c>
      <c r="E510" t="s">
        <v>21</v>
      </c>
      <c r="F510" s="6">
        <v>0</v>
      </c>
      <c r="G510">
        <v>24</v>
      </c>
    </row>
    <row r="511" spans="1:7" x14ac:dyDescent="0.25">
      <c r="A511" t="s">
        <v>87</v>
      </c>
      <c r="B511">
        <v>1232</v>
      </c>
      <c r="C511">
        <v>8</v>
      </c>
      <c r="D511">
        <v>8</v>
      </c>
      <c r="E511" t="s">
        <v>21</v>
      </c>
      <c r="F511" s="6">
        <v>0.03</v>
      </c>
      <c r="G511">
        <v>20</v>
      </c>
    </row>
    <row r="512" spans="1:7" x14ac:dyDescent="0.25">
      <c r="A512" t="s">
        <v>87</v>
      </c>
      <c r="B512">
        <v>1232</v>
      </c>
      <c r="C512">
        <v>16</v>
      </c>
      <c r="D512">
        <v>0</v>
      </c>
      <c r="E512" t="s">
        <v>21</v>
      </c>
      <c r="F512" s="6">
        <v>0</v>
      </c>
      <c r="G512">
        <v>30</v>
      </c>
    </row>
    <row r="513" spans="1:7" x14ac:dyDescent="0.25">
      <c r="A513" t="s">
        <v>87</v>
      </c>
      <c r="B513">
        <v>1232</v>
      </c>
      <c r="C513">
        <v>16</v>
      </c>
      <c r="D513">
        <v>4</v>
      </c>
      <c r="E513" t="s">
        <v>21</v>
      </c>
      <c r="F513" s="6">
        <v>0.01</v>
      </c>
      <c r="G513">
        <v>20</v>
      </c>
    </row>
    <row r="514" spans="1:7" x14ac:dyDescent="0.25">
      <c r="A514" t="s">
        <v>87</v>
      </c>
      <c r="B514">
        <v>1232</v>
      </c>
      <c r="C514">
        <v>16</v>
      </c>
      <c r="D514">
        <v>8</v>
      </c>
      <c r="E514" t="s">
        <v>21</v>
      </c>
      <c r="F514" s="6">
        <v>0.03</v>
      </c>
      <c r="G514">
        <v>14</v>
      </c>
    </row>
    <row r="515" spans="1:7" x14ac:dyDescent="0.25">
      <c r="A515" t="s">
        <v>87</v>
      </c>
      <c r="B515">
        <v>1232</v>
      </c>
      <c r="C515">
        <v>16</v>
      </c>
      <c r="D515">
        <v>16</v>
      </c>
      <c r="E515" t="s">
        <v>21</v>
      </c>
      <c r="F515" s="6">
        <v>0.05</v>
      </c>
      <c r="G515">
        <v>10</v>
      </c>
    </row>
    <row r="516" spans="1:7" x14ac:dyDescent="0.25">
      <c r="A516" t="s">
        <v>87</v>
      </c>
      <c r="B516">
        <v>1232</v>
      </c>
      <c r="C516">
        <v>31</v>
      </c>
      <c r="D516">
        <v>0</v>
      </c>
      <c r="E516" t="s">
        <v>21</v>
      </c>
      <c r="F516" s="6">
        <v>0</v>
      </c>
      <c r="G516">
        <v>26</v>
      </c>
    </row>
    <row r="517" spans="1:7" x14ac:dyDescent="0.25">
      <c r="A517" t="s">
        <v>87</v>
      </c>
      <c r="B517">
        <v>1232</v>
      </c>
      <c r="C517">
        <v>31</v>
      </c>
      <c r="D517">
        <v>4</v>
      </c>
      <c r="E517" t="s">
        <v>21</v>
      </c>
      <c r="F517" s="6">
        <v>0</v>
      </c>
      <c r="G517">
        <v>20</v>
      </c>
    </row>
    <row r="518" spans="1:7" x14ac:dyDescent="0.25">
      <c r="A518" t="s">
        <v>87</v>
      </c>
      <c r="B518">
        <v>1232</v>
      </c>
      <c r="C518">
        <v>31</v>
      </c>
      <c r="D518">
        <v>8</v>
      </c>
      <c r="E518" t="s">
        <v>21</v>
      </c>
      <c r="F518" s="6">
        <v>0.01</v>
      </c>
      <c r="G518">
        <v>12</v>
      </c>
    </row>
    <row r="519" spans="1:7" x14ac:dyDescent="0.25">
      <c r="A519" t="s">
        <v>87</v>
      </c>
      <c r="B519">
        <v>1232</v>
      </c>
      <c r="C519">
        <v>31</v>
      </c>
      <c r="D519">
        <v>16</v>
      </c>
      <c r="E519" t="s">
        <v>21</v>
      </c>
      <c r="F519" s="6">
        <v>0.04</v>
      </c>
      <c r="G519">
        <v>8</v>
      </c>
    </row>
    <row r="520" spans="1:7" x14ac:dyDescent="0.25">
      <c r="A520" t="s">
        <v>87</v>
      </c>
      <c r="B520">
        <v>1232</v>
      </c>
      <c r="C520">
        <v>31</v>
      </c>
      <c r="D520">
        <v>31</v>
      </c>
      <c r="E520" t="s">
        <v>21</v>
      </c>
      <c r="F520" s="6">
        <v>7.0000000000000007E-2</v>
      </c>
      <c r="G520">
        <v>6</v>
      </c>
    </row>
    <row r="521" spans="1:7" x14ac:dyDescent="0.25">
      <c r="A521" t="s">
        <v>87</v>
      </c>
      <c r="B521">
        <v>1232</v>
      </c>
      <c r="C521">
        <v>46</v>
      </c>
      <c r="D521">
        <v>0</v>
      </c>
      <c r="E521" t="s">
        <v>21</v>
      </c>
      <c r="F521" s="6">
        <v>0</v>
      </c>
      <c r="G521">
        <v>20</v>
      </c>
    </row>
    <row r="522" spans="1:7" x14ac:dyDescent="0.25">
      <c r="A522" t="s">
        <v>87</v>
      </c>
      <c r="B522">
        <v>1232</v>
      </c>
      <c r="C522">
        <v>46</v>
      </c>
      <c r="D522">
        <v>4</v>
      </c>
      <c r="E522" t="s">
        <v>21</v>
      </c>
      <c r="F522" s="6">
        <v>0</v>
      </c>
      <c r="G522">
        <v>20</v>
      </c>
    </row>
    <row r="523" spans="1:7" x14ac:dyDescent="0.25">
      <c r="A523" t="s">
        <v>87</v>
      </c>
      <c r="B523">
        <v>1232</v>
      </c>
      <c r="C523">
        <v>46</v>
      </c>
      <c r="D523">
        <v>8</v>
      </c>
      <c r="E523" t="s">
        <v>21</v>
      </c>
      <c r="F523" s="6">
        <v>0</v>
      </c>
      <c r="G523">
        <v>12</v>
      </c>
    </row>
    <row r="524" spans="1:7" x14ac:dyDescent="0.25">
      <c r="A524" t="s">
        <v>87</v>
      </c>
      <c r="B524">
        <v>1232</v>
      </c>
      <c r="C524">
        <v>46</v>
      </c>
      <c r="D524">
        <v>16</v>
      </c>
      <c r="E524" t="s">
        <v>21</v>
      </c>
      <c r="F524" s="6">
        <v>0</v>
      </c>
      <c r="G524">
        <v>8</v>
      </c>
    </row>
    <row r="525" spans="1:7" x14ac:dyDescent="0.25">
      <c r="A525" t="s">
        <v>87</v>
      </c>
      <c r="B525">
        <v>1232</v>
      </c>
      <c r="C525">
        <v>46</v>
      </c>
      <c r="D525">
        <v>31</v>
      </c>
      <c r="E525" t="s">
        <v>21</v>
      </c>
      <c r="F525" s="6">
        <v>0.01</v>
      </c>
      <c r="G525">
        <v>6</v>
      </c>
    </row>
    <row r="526" spans="1:7" x14ac:dyDescent="0.25">
      <c r="A526" t="s">
        <v>87</v>
      </c>
      <c r="B526">
        <v>1232</v>
      </c>
      <c r="C526">
        <v>46</v>
      </c>
      <c r="D526">
        <v>46</v>
      </c>
      <c r="E526" t="s">
        <v>21</v>
      </c>
      <c r="F526" s="6">
        <v>0.02</v>
      </c>
      <c r="G526">
        <v>6</v>
      </c>
    </row>
    <row r="527" spans="1:7" x14ac:dyDescent="0.25">
      <c r="A527" t="s">
        <v>87</v>
      </c>
      <c r="B527">
        <v>1232</v>
      </c>
      <c r="C527">
        <v>61</v>
      </c>
      <c r="D527">
        <v>0</v>
      </c>
      <c r="E527" t="s">
        <v>21</v>
      </c>
      <c r="F527" s="6">
        <v>0</v>
      </c>
      <c r="G527">
        <v>16</v>
      </c>
    </row>
    <row r="528" spans="1:7" x14ac:dyDescent="0.25">
      <c r="A528" t="s">
        <v>87</v>
      </c>
      <c r="B528">
        <v>1232</v>
      </c>
      <c r="C528">
        <v>61</v>
      </c>
      <c r="D528">
        <v>4</v>
      </c>
      <c r="E528" t="s">
        <v>21</v>
      </c>
      <c r="F528" s="6">
        <v>0</v>
      </c>
      <c r="G528">
        <v>13</v>
      </c>
    </row>
    <row r="529" spans="1:7" x14ac:dyDescent="0.25">
      <c r="A529" t="s">
        <v>87</v>
      </c>
      <c r="B529">
        <v>1232</v>
      </c>
      <c r="C529">
        <v>61</v>
      </c>
      <c r="D529">
        <v>8</v>
      </c>
      <c r="E529" t="s">
        <v>21</v>
      </c>
      <c r="F529" s="6">
        <v>0</v>
      </c>
      <c r="G529">
        <v>10</v>
      </c>
    </row>
    <row r="530" spans="1:7" x14ac:dyDescent="0.25">
      <c r="A530" t="s">
        <v>87</v>
      </c>
      <c r="B530">
        <v>1232</v>
      </c>
      <c r="C530">
        <v>61</v>
      </c>
      <c r="D530">
        <v>16</v>
      </c>
      <c r="E530" t="s">
        <v>21</v>
      </c>
      <c r="F530" s="6">
        <v>0</v>
      </c>
      <c r="G530">
        <v>8</v>
      </c>
    </row>
    <row r="531" spans="1:7" x14ac:dyDescent="0.25">
      <c r="A531" t="s">
        <v>87</v>
      </c>
      <c r="B531">
        <v>1232</v>
      </c>
      <c r="C531">
        <v>61</v>
      </c>
      <c r="D531">
        <v>31</v>
      </c>
      <c r="E531" t="s">
        <v>21</v>
      </c>
      <c r="F531" s="6">
        <v>0.01</v>
      </c>
      <c r="G531">
        <v>6</v>
      </c>
    </row>
    <row r="532" spans="1:7" x14ac:dyDescent="0.25">
      <c r="A532" t="s">
        <v>87</v>
      </c>
      <c r="B532">
        <v>1232</v>
      </c>
      <c r="C532">
        <v>61</v>
      </c>
      <c r="D532">
        <v>46</v>
      </c>
      <c r="E532" t="s">
        <v>21</v>
      </c>
      <c r="F532" s="6">
        <v>0.02</v>
      </c>
      <c r="G532">
        <v>6</v>
      </c>
    </row>
    <row r="533" spans="1:7" x14ac:dyDescent="0.25">
      <c r="A533" t="s">
        <v>87</v>
      </c>
      <c r="B533">
        <v>1232</v>
      </c>
      <c r="C533">
        <v>61</v>
      </c>
      <c r="D533">
        <v>61</v>
      </c>
      <c r="E533" t="s">
        <v>21</v>
      </c>
      <c r="F533" s="6">
        <v>0.03</v>
      </c>
      <c r="G533">
        <v>0</v>
      </c>
    </row>
    <row r="534" spans="1:7" x14ac:dyDescent="0.25">
      <c r="A534" t="s">
        <v>87</v>
      </c>
      <c r="B534">
        <v>1232</v>
      </c>
      <c r="C534">
        <v>91</v>
      </c>
      <c r="D534">
        <v>0</v>
      </c>
      <c r="E534" t="s">
        <v>21</v>
      </c>
      <c r="F534" s="6">
        <v>0</v>
      </c>
      <c r="G534">
        <v>14</v>
      </c>
    </row>
    <row r="535" spans="1:7" x14ac:dyDescent="0.25">
      <c r="A535" t="s">
        <v>87</v>
      </c>
      <c r="B535">
        <v>1232</v>
      </c>
      <c r="C535">
        <v>91</v>
      </c>
      <c r="D535">
        <v>4</v>
      </c>
      <c r="E535" t="s">
        <v>21</v>
      </c>
      <c r="F535" s="6">
        <v>0</v>
      </c>
      <c r="G535">
        <v>12</v>
      </c>
    </row>
    <row r="536" spans="1:7" x14ac:dyDescent="0.25">
      <c r="A536" t="s">
        <v>87</v>
      </c>
      <c r="B536">
        <v>1232</v>
      </c>
      <c r="C536">
        <v>91</v>
      </c>
      <c r="D536">
        <v>8</v>
      </c>
      <c r="E536" t="s">
        <v>21</v>
      </c>
      <c r="F536" s="6">
        <v>0</v>
      </c>
      <c r="G536">
        <v>10</v>
      </c>
    </row>
    <row r="537" spans="1:7" x14ac:dyDescent="0.25">
      <c r="A537" t="s">
        <v>87</v>
      </c>
      <c r="B537">
        <v>1232</v>
      </c>
      <c r="C537">
        <v>91</v>
      </c>
      <c r="D537">
        <v>16</v>
      </c>
      <c r="E537" t="s">
        <v>21</v>
      </c>
      <c r="F537" s="6">
        <v>0</v>
      </c>
      <c r="G537">
        <v>6</v>
      </c>
    </row>
    <row r="538" spans="1:7" x14ac:dyDescent="0.25">
      <c r="A538" t="s">
        <v>87</v>
      </c>
      <c r="B538">
        <v>1232</v>
      </c>
      <c r="C538">
        <v>91</v>
      </c>
      <c r="D538">
        <v>31</v>
      </c>
      <c r="E538" t="s">
        <v>21</v>
      </c>
      <c r="F538" s="6">
        <v>0</v>
      </c>
      <c r="G538">
        <v>6</v>
      </c>
    </row>
    <row r="539" spans="1:7" x14ac:dyDescent="0.25">
      <c r="A539" t="s">
        <v>87</v>
      </c>
      <c r="B539">
        <v>1232</v>
      </c>
      <c r="C539">
        <v>91</v>
      </c>
      <c r="D539">
        <v>46</v>
      </c>
      <c r="E539" t="s">
        <v>21</v>
      </c>
      <c r="F539" s="6">
        <v>0</v>
      </c>
      <c r="G539">
        <v>6</v>
      </c>
    </row>
    <row r="540" spans="1:7" x14ac:dyDescent="0.25">
      <c r="A540" t="s">
        <v>87</v>
      </c>
      <c r="B540">
        <v>1232</v>
      </c>
      <c r="C540">
        <v>91</v>
      </c>
      <c r="D540">
        <v>61</v>
      </c>
      <c r="E540" t="s">
        <v>21</v>
      </c>
      <c r="F540" s="6">
        <v>0</v>
      </c>
      <c r="G540">
        <v>0</v>
      </c>
    </row>
    <row r="541" spans="1:7" x14ac:dyDescent="0.25">
      <c r="A541" t="s">
        <v>87</v>
      </c>
      <c r="B541">
        <v>1232</v>
      </c>
      <c r="C541">
        <v>91</v>
      </c>
      <c r="D541">
        <v>91</v>
      </c>
      <c r="E541" t="s">
        <v>21</v>
      </c>
      <c r="F541" s="6">
        <v>0.01</v>
      </c>
      <c r="G541">
        <v>0</v>
      </c>
    </row>
    <row r="542" spans="1:7" x14ac:dyDescent="0.25">
      <c r="A542" t="s">
        <v>88</v>
      </c>
      <c r="B542">
        <v>1242</v>
      </c>
      <c r="C542">
        <v>0</v>
      </c>
      <c r="D542">
        <v>0</v>
      </c>
      <c r="E542" t="s">
        <v>23</v>
      </c>
      <c r="F542" s="17">
        <v>0.01</v>
      </c>
      <c r="G542">
        <v>25</v>
      </c>
    </row>
    <row r="543" spans="1:7" x14ac:dyDescent="0.25">
      <c r="A543" t="s">
        <v>88</v>
      </c>
      <c r="B543">
        <v>1242</v>
      </c>
      <c r="C543">
        <v>4</v>
      </c>
      <c r="D543">
        <v>0</v>
      </c>
      <c r="E543" t="s">
        <v>23</v>
      </c>
      <c r="F543" s="17">
        <v>1.7500000000000002E-2</v>
      </c>
      <c r="G543">
        <v>24</v>
      </c>
    </row>
    <row r="544" spans="1:7" x14ac:dyDescent="0.25">
      <c r="A544" t="s">
        <v>88</v>
      </c>
      <c r="B544">
        <v>1242</v>
      </c>
      <c r="C544">
        <v>4</v>
      </c>
      <c r="D544">
        <v>4</v>
      </c>
      <c r="E544" t="s">
        <v>23</v>
      </c>
      <c r="F544" s="17">
        <v>2.2499999999999999E-2</v>
      </c>
      <c r="G544">
        <v>16</v>
      </c>
    </row>
    <row r="545" spans="1:7" x14ac:dyDescent="0.25">
      <c r="A545" t="s">
        <v>88</v>
      </c>
      <c r="B545">
        <v>1242</v>
      </c>
      <c r="C545">
        <v>8</v>
      </c>
      <c r="D545">
        <v>0</v>
      </c>
      <c r="E545" t="s">
        <v>23</v>
      </c>
      <c r="F545" s="17">
        <v>3.2500000000000001E-2</v>
      </c>
      <c r="G545">
        <v>20</v>
      </c>
    </row>
    <row r="546" spans="1:7" x14ac:dyDescent="0.25">
      <c r="A546" t="s">
        <v>88</v>
      </c>
      <c r="B546">
        <v>1242</v>
      </c>
      <c r="C546">
        <v>8</v>
      </c>
      <c r="D546">
        <v>4</v>
      </c>
      <c r="E546" t="s">
        <v>23</v>
      </c>
      <c r="F546" s="17">
        <v>0.02</v>
      </c>
      <c r="G546">
        <v>17</v>
      </c>
    </row>
    <row r="547" spans="1:7" x14ac:dyDescent="0.25">
      <c r="A547" t="s">
        <v>88</v>
      </c>
      <c r="B547">
        <v>1242</v>
      </c>
      <c r="C547">
        <v>8</v>
      </c>
      <c r="D547">
        <v>8</v>
      </c>
      <c r="E547" t="s">
        <v>23</v>
      </c>
      <c r="F547" s="17">
        <v>7.4999999999999997E-3</v>
      </c>
      <c r="G547">
        <v>14</v>
      </c>
    </row>
    <row r="548" spans="1:7" x14ac:dyDescent="0.25">
      <c r="A548" t="s">
        <v>88</v>
      </c>
      <c r="B548">
        <v>1242</v>
      </c>
      <c r="C548">
        <v>16</v>
      </c>
      <c r="D548">
        <v>0</v>
      </c>
      <c r="E548" t="s">
        <v>23</v>
      </c>
      <c r="F548" s="17">
        <v>4.2500000000000003E-2</v>
      </c>
      <c r="G548">
        <v>20</v>
      </c>
    </row>
    <row r="549" spans="1:7" x14ac:dyDescent="0.25">
      <c r="A549" t="s">
        <v>88</v>
      </c>
      <c r="B549">
        <v>1242</v>
      </c>
      <c r="C549">
        <v>16</v>
      </c>
      <c r="D549">
        <v>4</v>
      </c>
      <c r="E549" t="s">
        <v>23</v>
      </c>
      <c r="F549" s="17">
        <v>3.7499999999999999E-2</v>
      </c>
      <c r="G549">
        <v>16</v>
      </c>
    </row>
    <row r="550" spans="1:7" x14ac:dyDescent="0.25">
      <c r="A550" t="s">
        <v>88</v>
      </c>
      <c r="B550">
        <v>1242</v>
      </c>
      <c r="C550">
        <v>16</v>
      </c>
      <c r="D550">
        <v>8</v>
      </c>
      <c r="E550" t="s">
        <v>23</v>
      </c>
      <c r="F550" s="17">
        <v>1.2500000000000001E-2</v>
      </c>
      <c r="G550">
        <v>12</v>
      </c>
    </row>
    <row r="551" spans="1:7" x14ac:dyDescent="0.25">
      <c r="A551" t="s">
        <v>88</v>
      </c>
      <c r="B551">
        <v>1242</v>
      </c>
      <c r="C551">
        <v>16</v>
      </c>
      <c r="D551">
        <v>16</v>
      </c>
      <c r="E551" t="s">
        <v>23</v>
      </c>
      <c r="F551" s="17">
        <v>7.4999999999999997E-3</v>
      </c>
      <c r="G551">
        <v>8</v>
      </c>
    </row>
    <row r="552" spans="1:7" x14ac:dyDescent="0.25">
      <c r="A552" t="s">
        <v>88</v>
      </c>
      <c r="B552">
        <v>1242</v>
      </c>
      <c r="C552">
        <v>31</v>
      </c>
      <c r="D552">
        <v>0</v>
      </c>
      <c r="E552" t="s">
        <v>23</v>
      </c>
      <c r="F552" s="17">
        <v>4.1000000000000002E-2</v>
      </c>
      <c r="G552">
        <v>18</v>
      </c>
    </row>
    <row r="553" spans="1:7" x14ac:dyDescent="0.25">
      <c r="A553" t="s">
        <v>88</v>
      </c>
      <c r="B553">
        <v>1242</v>
      </c>
      <c r="C553">
        <v>31</v>
      </c>
      <c r="D553">
        <v>4</v>
      </c>
      <c r="E553" t="s">
        <v>23</v>
      </c>
      <c r="F553" s="17">
        <v>2.8000000000000001E-2</v>
      </c>
      <c r="G553">
        <v>14</v>
      </c>
    </row>
    <row r="554" spans="1:7" x14ac:dyDescent="0.25">
      <c r="A554" t="s">
        <v>88</v>
      </c>
      <c r="B554">
        <v>1242</v>
      </c>
      <c r="C554">
        <v>31</v>
      </c>
      <c r="D554">
        <v>8</v>
      </c>
      <c r="E554" t="s">
        <v>23</v>
      </c>
      <c r="F554" s="17">
        <v>1.0999999999999999E-2</v>
      </c>
      <c r="G554">
        <v>10</v>
      </c>
    </row>
    <row r="555" spans="1:7" x14ac:dyDescent="0.25">
      <c r="A555" t="s">
        <v>88</v>
      </c>
      <c r="B555">
        <v>1242</v>
      </c>
      <c r="C555">
        <v>31</v>
      </c>
      <c r="D555">
        <v>16</v>
      </c>
      <c r="E555" t="s">
        <v>23</v>
      </c>
      <c r="F555" s="6">
        <v>0</v>
      </c>
      <c r="G555">
        <v>8</v>
      </c>
    </row>
    <row r="556" spans="1:7" x14ac:dyDescent="0.25">
      <c r="A556" t="s">
        <v>88</v>
      </c>
      <c r="B556">
        <v>1242</v>
      </c>
      <c r="C556">
        <v>31</v>
      </c>
      <c r="D556">
        <v>31</v>
      </c>
      <c r="E556" t="s">
        <v>23</v>
      </c>
      <c r="F556" s="6">
        <v>0</v>
      </c>
      <c r="G556">
        <v>5</v>
      </c>
    </row>
    <row r="557" spans="1:7" x14ac:dyDescent="0.25">
      <c r="A557" t="s">
        <v>88</v>
      </c>
      <c r="B557">
        <v>1242</v>
      </c>
      <c r="C557">
        <v>46</v>
      </c>
      <c r="D557">
        <v>0</v>
      </c>
      <c r="E557" t="s">
        <v>23</v>
      </c>
      <c r="F557" s="17">
        <v>3.2000000000000001E-2</v>
      </c>
      <c r="G557">
        <v>20</v>
      </c>
    </row>
    <row r="558" spans="1:7" x14ac:dyDescent="0.25">
      <c r="A558" t="s">
        <v>88</v>
      </c>
      <c r="B558">
        <v>1242</v>
      </c>
      <c r="C558">
        <v>46</v>
      </c>
      <c r="D558">
        <v>4</v>
      </c>
      <c r="E558" t="s">
        <v>23</v>
      </c>
      <c r="F558" s="17">
        <v>1.9E-2</v>
      </c>
      <c r="G558">
        <v>16</v>
      </c>
    </row>
    <row r="559" spans="1:7" x14ac:dyDescent="0.25">
      <c r="A559" t="s">
        <v>88</v>
      </c>
      <c r="B559">
        <v>1242</v>
      </c>
      <c r="C559">
        <v>46</v>
      </c>
      <c r="D559">
        <v>8</v>
      </c>
      <c r="E559" t="s">
        <v>23</v>
      </c>
      <c r="F559" s="17">
        <v>8.9999999999999993E-3</v>
      </c>
      <c r="G559">
        <v>12</v>
      </c>
    </row>
    <row r="560" spans="1:7" x14ac:dyDescent="0.25">
      <c r="A560" t="s">
        <v>88</v>
      </c>
      <c r="B560">
        <v>1242</v>
      </c>
      <c r="C560">
        <v>46</v>
      </c>
      <c r="D560">
        <v>16</v>
      </c>
      <c r="E560" t="s">
        <v>23</v>
      </c>
      <c r="F560" s="17">
        <v>2.3999999999999998E-3</v>
      </c>
      <c r="G560">
        <v>10</v>
      </c>
    </row>
    <row r="561" spans="1:7" x14ac:dyDescent="0.25">
      <c r="A561" t="s">
        <v>88</v>
      </c>
      <c r="B561">
        <v>1242</v>
      </c>
      <c r="C561">
        <v>46</v>
      </c>
      <c r="D561">
        <v>31</v>
      </c>
      <c r="E561" t="s">
        <v>23</v>
      </c>
      <c r="F561" s="6">
        <v>0</v>
      </c>
      <c r="G561">
        <v>5</v>
      </c>
    </row>
    <row r="562" spans="1:7" x14ac:dyDescent="0.25">
      <c r="A562" t="s">
        <v>88</v>
      </c>
      <c r="B562">
        <v>1242</v>
      </c>
      <c r="C562">
        <v>46</v>
      </c>
      <c r="D562">
        <v>46</v>
      </c>
      <c r="E562" t="s">
        <v>23</v>
      </c>
      <c r="F562" s="6">
        <v>0</v>
      </c>
      <c r="G562">
        <v>0</v>
      </c>
    </row>
    <row r="563" spans="1:7" x14ac:dyDescent="0.25">
      <c r="A563" t="s">
        <v>88</v>
      </c>
      <c r="B563">
        <v>1242</v>
      </c>
      <c r="C563">
        <v>61</v>
      </c>
      <c r="D563">
        <v>0</v>
      </c>
      <c r="E563" t="s">
        <v>23</v>
      </c>
      <c r="F563" s="17">
        <v>1.7500000000000002E-2</v>
      </c>
      <c r="G563">
        <v>22</v>
      </c>
    </row>
    <row r="564" spans="1:7" x14ac:dyDescent="0.25">
      <c r="A564" t="s">
        <v>88</v>
      </c>
      <c r="B564">
        <v>1242</v>
      </c>
      <c r="C564">
        <v>61</v>
      </c>
      <c r="D564">
        <v>4</v>
      </c>
      <c r="E564" t="s">
        <v>23</v>
      </c>
      <c r="F564" s="17">
        <v>1.7500000000000002E-2</v>
      </c>
      <c r="G564">
        <v>18</v>
      </c>
    </row>
    <row r="565" spans="1:7" x14ac:dyDescent="0.25">
      <c r="A565" t="s">
        <v>88</v>
      </c>
      <c r="B565">
        <v>1242</v>
      </c>
      <c r="C565">
        <v>61</v>
      </c>
      <c r="D565">
        <v>8</v>
      </c>
      <c r="E565" t="s">
        <v>23</v>
      </c>
      <c r="F565" s="17">
        <v>1.4999999999999999E-2</v>
      </c>
      <c r="G565">
        <v>16</v>
      </c>
    </row>
    <row r="566" spans="1:7" x14ac:dyDescent="0.25">
      <c r="A566" t="s">
        <v>88</v>
      </c>
      <c r="B566">
        <v>1242</v>
      </c>
      <c r="C566">
        <v>61</v>
      </c>
      <c r="D566">
        <v>16</v>
      </c>
      <c r="E566" t="s">
        <v>23</v>
      </c>
      <c r="F566" s="17">
        <v>0.75</v>
      </c>
      <c r="G566">
        <v>12</v>
      </c>
    </row>
    <row r="567" spans="1:7" x14ac:dyDescent="0.25">
      <c r="A567" t="s">
        <v>88</v>
      </c>
      <c r="B567">
        <v>1242</v>
      </c>
      <c r="C567">
        <v>61</v>
      </c>
      <c r="D567">
        <v>31</v>
      </c>
      <c r="E567" t="s">
        <v>23</v>
      </c>
      <c r="F567" s="6">
        <v>0</v>
      </c>
      <c r="G567">
        <v>8</v>
      </c>
    </row>
    <row r="568" spans="1:7" x14ac:dyDescent="0.25">
      <c r="A568" t="s">
        <v>88</v>
      </c>
      <c r="B568">
        <v>1242</v>
      </c>
      <c r="C568">
        <v>61</v>
      </c>
      <c r="D568">
        <v>46</v>
      </c>
      <c r="E568" t="s">
        <v>23</v>
      </c>
      <c r="F568" s="6">
        <v>0</v>
      </c>
      <c r="G568">
        <v>5</v>
      </c>
    </row>
    <row r="569" spans="1:7" x14ac:dyDescent="0.25">
      <c r="A569" t="s">
        <v>88</v>
      </c>
      <c r="B569">
        <v>1242</v>
      </c>
      <c r="C569">
        <v>61</v>
      </c>
      <c r="D569">
        <v>61</v>
      </c>
      <c r="E569" t="s">
        <v>23</v>
      </c>
      <c r="F569" s="6">
        <v>0</v>
      </c>
      <c r="G569">
        <v>0</v>
      </c>
    </row>
    <row r="570" spans="1:7" x14ac:dyDescent="0.25">
      <c r="A570" t="s">
        <v>88</v>
      </c>
      <c r="B570">
        <v>1242</v>
      </c>
      <c r="C570">
        <v>91</v>
      </c>
      <c r="D570">
        <v>0</v>
      </c>
      <c r="E570" t="s">
        <v>23</v>
      </c>
      <c r="F570" s="17">
        <v>5.0000000000000001E-3</v>
      </c>
      <c r="G570">
        <v>15</v>
      </c>
    </row>
    <row r="571" spans="1:7" x14ac:dyDescent="0.25">
      <c r="A571" t="s">
        <v>88</v>
      </c>
      <c r="B571">
        <v>1242</v>
      </c>
      <c r="C571">
        <v>91</v>
      </c>
      <c r="D571">
        <v>4</v>
      </c>
      <c r="E571" t="s">
        <v>23</v>
      </c>
      <c r="F571" s="17">
        <v>2.5000000000000001E-3</v>
      </c>
      <c r="G571">
        <v>12</v>
      </c>
    </row>
    <row r="572" spans="1:7" x14ac:dyDescent="0.25">
      <c r="A572" t="s">
        <v>88</v>
      </c>
      <c r="B572">
        <v>1242</v>
      </c>
      <c r="C572">
        <v>91</v>
      </c>
      <c r="D572">
        <v>8</v>
      </c>
      <c r="E572" t="s">
        <v>23</v>
      </c>
      <c r="F572" s="6">
        <v>0</v>
      </c>
      <c r="G572">
        <v>10</v>
      </c>
    </row>
    <row r="573" spans="1:7" x14ac:dyDescent="0.25">
      <c r="A573" t="s">
        <v>88</v>
      </c>
      <c r="B573">
        <v>1242</v>
      </c>
      <c r="C573">
        <v>91</v>
      </c>
      <c r="D573">
        <v>16</v>
      </c>
      <c r="E573" t="s">
        <v>23</v>
      </c>
      <c r="F573" s="6">
        <v>0</v>
      </c>
      <c r="G573">
        <v>8</v>
      </c>
    </row>
    <row r="574" spans="1:7" x14ac:dyDescent="0.25">
      <c r="A574" t="s">
        <v>88</v>
      </c>
      <c r="B574">
        <v>1242</v>
      </c>
      <c r="C574">
        <v>91</v>
      </c>
      <c r="D574">
        <v>31</v>
      </c>
      <c r="E574" t="s">
        <v>23</v>
      </c>
      <c r="F574" s="6">
        <v>0</v>
      </c>
      <c r="G574">
        <v>5</v>
      </c>
    </row>
    <row r="575" spans="1:7" x14ac:dyDescent="0.25">
      <c r="A575" t="s">
        <v>88</v>
      </c>
      <c r="B575">
        <v>1242</v>
      </c>
      <c r="C575">
        <v>91</v>
      </c>
      <c r="D575">
        <v>46</v>
      </c>
      <c r="E575" t="s">
        <v>23</v>
      </c>
      <c r="F575" s="6">
        <v>0</v>
      </c>
      <c r="G575">
        <v>5</v>
      </c>
    </row>
    <row r="576" spans="1:7" x14ac:dyDescent="0.25">
      <c r="A576" t="s">
        <v>88</v>
      </c>
      <c r="B576">
        <v>1242</v>
      </c>
      <c r="C576">
        <v>91</v>
      </c>
      <c r="D576">
        <v>61</v>
      </c>
      <c r="E576" t="s">
        <v>23</v>
      </c>
      <c r="F576" s="6">
        <v>0</v>
      </c>
      <c r="G576">
        <v>0</v>
      </c>
    </row>
    <row r="577" spans="1:7" x14ac:dyDescent="0.25">
      <c r="A577" t="s">
        <v>88</v>
      </c>
      <c r="B577">
        <v>1242</v>
      </c>
      <c r="C577">
        <v>91</v>
      </c>
      <c r="D577">
        <v>91</v>
      </c>
      <c r="E577" t="s">
        <v>23</v>
      </c>
      <c r="F577" s="6">
        <v>0</v>
      </c>
      <c r="G577">
        <v>0</v>
      </c>
    </row>
    <row r="578" spans="1:7" x14ac:dyDescent="0.25">
      <c r="A578" t="s">
        <v>88</v>
      </c>
      <c r="B578">
        <v>1252</v>
      </c>
      <c r="C578">
        <v>0</v>
      </c>
      <c r="D578">
        <v>0</v>
      </c>
      <c r="E578" t="s">
        <v>23</v>
      </c>
      <c r="F578" s="17">
        <v>0.01</v>
      </c>
      <c r="G578">
        <v>25</v>
      </c>
    </row>
    <row r="579" spans="1:7" x14ac:dyDescent="0.25">
      <c r="A579" t="s">
        <v>88</v>
      </c>
      <c r="B579">
        <v>1252</v>
      </c>
      <c r="C579">
        <v>4</v>
      </c>
      <c r="D579">
        <v>0</v>
      </c>
      <c r="E579" t="s">
        <v>23</v>
      </c>
      <c r="F579" s="17">
        <v>1.7500000000000002E-2</v>
      </c>
      <c r="G579">
        <v>24</v>
      </c>
    </row>
    <row r="580" spans="1:7" x14ac:dyDescent="0.25">
      <c r="A580" t="s">
        <v>88</v>
      </c>
      <c r="B580">
        <v>1252</v>
      </c>
      <c r="C580">
        <v>4</v>
      </c>
      <c r="D580">
        <v>4</v>
      </c>
      <c r="E580" t="s">
        <v>23</v>
      </c>
      <c r="F580" s="17">
        <v>2.2499999999999999E-2</v>
      </c>
      <c r="G580">
        <v>16</v>
      </c>
    </row>
    <row r="581" spans="1:7" x14ac:dyDescent="0.25">
      <c r="A581" t="s">
        <v>88</v>
      </c>
      <c r="B581">
        <v>1252</v>
      </c>
      <c r="C581">
        <v>8</v>
      </c>
      <c r="D581">
        <v>0</v>
      </c>
      <c r="E581" t="s">
        <v>23</v>
      </c>
      <c r="F581" s="17">
        <v>3.2500000000000001E-2</v>
      </c>
      <c r="G581">
        <v>20</v>
      </c>
    </row>
    <row r="582" spans="1:7" x14ac:dyDescent="0.25">
      <c r="A582" t="s">
        <v>88</v>
      </c>
      <c r="B582">
        <v>1252</v>
      </c>
      <c r="C582">
        <v>8</v>
      </c>
      <c r="D582">
        <v>4</v>
      </c>
      <c r="E582" t="s">
        <v>23</v>
      </c>
      <c r="F582" s="17">
        <v>0.02</v>
      </c>
      <c r="G582">
        <v>17</v>
      </c>
    </row>
    <row r="583" spans="1:7" x14ac:dyDescent="0.25">
      <c r="A583" t="s">
        <v>88</v>
      </c>
      <c r="B583">
        <v>1252</v>
      </c>
      <c r="C583">
        <v>8</v>
      </c>
      <c r="D583">
        <v>8</v>
      </c>
      <c r="E583" t="s">
        <v>23</v>
      </c>
      <c r="F583" s="17">
        <v>7.4999999999999997E-3</v>
      </c>
      <c r="G583">
        <v>14</v>
      </c>
    </row>
    <row r="584" spans="1:7" x14ac:dyDescent="0.25">
      <c r="A584" t="s">
        <v>88</v>
      </c>
      <c r="B584">
        <v>1252</v>
      </c>
      <c r="C584">
        <v>16</v>
      </c>
      <c r="D584">
        <v>0</v>
      </c>
      <c r="E584" t="s">
        <v>23</v>
      </c>
      <c r="F584" s="17">
        <v>4.2500000000000003E-2</v>
      </c>
      <c r="G584">
        <v>20</v>
      </c>
    </row>
    <row r="585" spans="1:7" x14ac:dyDescent="0.25">
      <c r="A585" t="s">
        <v>88</v>
      </c>
      <c r="B585">
        <v>1252</v>
      </c>
      <c r="C585">
        <v>16</v>
      </c>
      <c r="D585">
        <v>4</v>
      </c>
      <c r="E585" t="s">
        <v>23</v>
      </c>
      <c r="F585" s="17">
        <v>3.7499999999999999E-2</v>
      </c>
      <c r="G585">
        <v>16</v>
      </c>
    </row>
    <row r="586" spans="1:7" x14ac:dyDescent="0.25">
      <c r="A586" t="s">
        <v>88</v>
      </c>
      <c r="B586">
        <v>1252</v>
      </c>
      <c r="C586">
        <v>16</v>
      </c>
      <c r="D586">
        <v>8</v>
      </c>
      <c r="E586" t="s">
        <v>23</v>
      </c>
      <c r="F586" s="17">
        <v>1.2500000000000001E-2</v>
      </c>
      <c r="G586">
        <v>12</v>
      </c>
    </row>
    <row r="587" spans="1:7" x14ac:dyDescent="0.25">
      <c r="A587" t="s">
        <v>88</v>
      </c>
      <c r="B587">
        <v>1252</v>
      </c>
      <c r="C587">
        <v>16</v>
      </c>
      <c r="D587">
        <v>16</v>
      </c>
      <c r="E587" t="s">
        <v>23</v>
      </c>
      <c r="F587" s="17">
        <v>7.4999999999999997E-3</v>
      </c>
      <c r="G587">
        <v>8</v>
      </c>
    </row>
    <row r="588" spans="1:7" x14ac:dyDescent="0.25">
      <c r="A588" t="s">
        <v>88</v>
      </c>
      <c r="B588">
        <v>1252</v>
      </c>
      <c r="C588">
        <v>31</v>
      </c>
      <c r="D588">
        <v>0</v>
      </c>
      <c r="E588" t="s">
        <v>23</v>
      </c>
      <c r="F588" s="17">
        <v>4.1000000000000002E-2</v>
      </c>
      <c r="G588">
        <v>18</v>
      </c>
    </row>
    <row r="589" spans="1:7" x14ac:dyDescent="0.25">
      <c r="A589" t="s">
        <v>88</v>
      </c>
      <c r="B589">
        <v>1252</v>
      </c>
      <c r="C589">
        <v>31</v>
      </c>
      <c r="D589">
        <v>4</v>
      </c>
      <c r="E589" t="s">
        <v>23</v>
      </c>
      <c r="F589" s="17">
        <v>2.8000000000000001E-2</v>
      </c>
      <c r="G589">
        <v>14</v>
      </c>
    </row>
    <row r="590" spans="1:7" x14ac:dyDescent="0.25">
      <c r="A590" t="s">
        <v>88</v>
      </c>
      <c r="B590">
        <v>1252</v>
      </c>
      <c r="C590">
        <v>31</v>
      </c>
      <c r="D590">
        <v>8</v>
      </c>
      <c r="E590" t="s">
        <v>23</v>
      </c>
      <c r="F590" s="17">
        <v>1.0999999999999999E-2</v>
      </c>
      <c r="G590">
        <v>10</v>
      </c>
    </row>
    <row r="591" spans="1:7" x14ac:dyDescent="0.25">
      <c r="A591" t="s">
        <v>88</v>
      </c>
      <c r="B591">
        <v>1252</v>
      </c>
      <c r="C591">
        <v>31</v>
      </c>
      <c r="D591">
        <v>16</v>
      </c>
      <c r="E591" t="s">
        <v>23</v>
      </c>
      <c r="F591" s="6">
        <v>0</v>
      </c>
      <c r="G591">
        <v>8</v>
      </c>
    </row>
    <row r="592" spans="1:7" x14ac:dyDescent="0.25">
      <c r="A592" t="s">
        <v>88</v>
      </c>
      <c r="B592">
        <v>1252</v>
      </c>
      <c r="C592">
        <v>31</v>
      </c>
      <c r="D592">
        <v>31</v>
      </c>
      <c r="E592" t="s">
        <v>23</v>
      </c>
      <c r="F592" s="6">
        <v>0</v>
      </c>
      <c r="G592">
        <v>5</v>
      </c>
    </row>
    <row r="593" spans="1:7" x14ac:dyDescent="0.25">
      <c r="A593" t="s">
        <v>88</v>
      </c>
      <c r="B593">
        <v>1252</v>
      </c>
      <c r="C593">
        <v>46</v>
      </c>
      <c r="D593">
        <v>0</v>
      </c>
      <c r="E593" t="s">
        <v>23</v>
      </c>
      <c r="F593" s="17">
        <v>3.2000000000000001E-2</v>
      </c>
      <c r="G593">
        <v>20</v>
      </c>
    </row>
    <row r="594" spans="1:7" x14ac:dyDescent="0.25">
      <c r="A594" t="s">
        <v>88</v>
      </c>
      <c r="B594">
        <v>1252</v>
      </c>
      <c r="C594">
        <v>46</v>
      </c>
      <c r="D594">
        <v>4</v>
      </c>
      <c r="E594" t="s">
        <v>23</v>
      </c>
      <c r="F594" s="17">
        <v>1.9E-2</v>
      </c>
      <c r="G594">
        <v>16</v>
      </c>
    </row>
    <row r="595" spans="1:7" x14ac:dyDescent="0.25">
      <c r="A595" t="s">
        <v>88</v>
      </c>
      <c r="B595">
        <v>1252</v>
      </c>
      <c r="C595">
        <v>46</v>
      </c>
      <c r="D595">
        <v>8</v>
      </c>
      <c r="E595" t="s">
        <v>23</v>
      </c>
      <c r="F595" s="17">
        <v>8.9999999999999993E-3</v>
      </c>
      <c r="G595">
        <v>12</v>
      </c>
    </row>
    <row r="596" spans="1:7" x14ac:dyDescent="0.25">
      <c r="A596" t="s">
        <v>88</v>
      </c>
      <c r="B596">
        <v>1252</v>
      </c>
      <c r="C596">
        <v>46</v>
      </c>
      <c r="D596">
        <v>16</v>
      </c>
      <c r="E596" t="s">
        <v>23</v>
      </c>
      <c r="F596" s="17">
        <v>2.3999999999999998E-3</v>
      </c>
      <c r="G596">
        <v>10</v>
      </c>
    </row>
    <row r="597" spans="1:7" x14ac:dyDescent="0.25">
      <c r="A597" t="s">
        <v>88</v>
      </c>
      <c r="B597">
        <v>1252</v>
      </c>
      <c r="C597">
        <v>46</v>
      </c>
      <c r="D597">
        <v>31</v>
      </c>
      <c r="E597" t="s">
        <v>23</v>
      </c>
      <c r="F597" s="6">
        <v>0</v>
      </c>
      <c r="G597">
        <v>5</v>
      </c>
    </row>
    <row r="598" spans="1:7" x14ac:dyDescent="0.25">
      <c r="A598" t="s">
        <v>88</v>
      </c>
      <c r="B598">
        <v>1252</v>
      </c>
      <c r="C598">
        <v>46</v>
      </c>
      <c r="D598">
        <v>46</v>
      </c>
      <c r="E598" t="s">
        <v>23</v>
      </c>
      <c r="F598" s="6">
        <v>0</v>
      </c>
      <c r="G598">
        <v>0</v>
      </c>
    </row>
    <row r="599" spans="1:7" x14ac:dyDescent="0.25">
      <c r="A599" t="s">
        <v>88</v>
      </c>
      <c r="B599">
        <v>1252</v>
      </c>
      <c r="C599">
        <v>61</v>
      </c>
      <c r="D599">
        <v>0</v>
      </c>
      <c r="E599" t="s">
        <v>23</v>
      </c>
      <c r="F599" s="17">
        <v>1.7500000000000002E-2</v>
      </c>
      <c r="G599">
        <v>22</v>
      </c>
    </row>
    <row r="600" spans="1:7" x14ac:dyDescent="0.25">
      <c r="A600" t="s">
        <v>88</v>
      </c>
      <c r="B600">
        <v>1252</v>
      </c>
      <c r="C600">
        <v>61</v>
      </c>
      <c r="D600">
        <v>4</v>
      </c>
      <c r="E600" t="s">
        <v>23</v>
      </c>
      <c r="F600" s="17">
        <v>1.7500000000000002E-2</v>
      </c>
      <c r="G600">
        <v>18</v>
      </c>
    </row>
    <row r="601" spans="1:7" x14ac:dyDescent="0.25">
      <c r="A601" t="s">
        <v>88</v>
      </c>
      <c r="B601">
        <v>1252</v>
      </c>
      <c r="C601">
        <v>61</v>
      </c>
      <c r="D601">
        <v>8</v>
      </c>
      <c r="E601" t="s">
        <v>23</v>
      </c>
      <c r="F601" s="17">
        <v>1.4999999999999999E-2</v>
      </c>
      <c r="G601">
        <v>16</v>
      </c>
    </row>
    <row r="602" spans="1:7" x14ac:dyDescent="0.25">
      <c r="A602" t="s">
        <v>88</v>
      </c>
      <c r="B602">
        <v>1252</v>
      </c>
      <c r="C602">
        <v>61</v>
      </c>
      <c r="D602">
        <v>16</v>
      </c>
      <c r="E602" t="s">
        <v>23</v>
      </c>
      <c r="F602" s="17">
        <v>0.75</v>
      </c>
      <c r="G602">
        <v>12</v>
      </c>
    </row>
    <row r="603" spans="1:7" x14ac:dyDescent="0.25">
      <c r="A603" t="s">
        <v>88</v>
      </c>
      <c r="B603">
        <v>1252</v>
      </c>
      <c r="C603">
        <v>61</v>
      </c>
      <c r="D603">
        <v>31</v>
      </c>
      <c r="E603" t="s">
        <v>23</v>
      </c>
      <c r="F603" s="6">
        <v>0</v>
      </c>
      <c r="G603">
        <v>8</v>
      </c>
    </row>
    <row r="604" spans="1:7" x14ac:dyDescent="0.25">
      <c r="A604" t="s">
        <v>88</v>
      </c>
      <c r="B604">
        <v>1252</v>
      </c>
      <c r="C604">
        <v>61</v>
      </c>
      <c r="D604">
        <v>46</v>
      </c>
      <c r="E604" t="s">
        <v>23</v>
      </c>
      <c r="F604" s="6">
        <v>0</v>
      </c>
      <c r="G604">
        <v>5</v>
      </c>
    </row>
    <row r="605" spans="1:7" x14ac:dyDescent="0.25">
      <c r="A605" t="s">
        <v>88</v>
      </c>
      <c r="B605">
        <v>1252</v>
      </c>
      <c r="C605">
        <v>61</v>
      </c>
      <c r="D605">
        <v>61</v>
      </c>
      <c r="E605" t="s">
        <v>23</v>
      </c>
      <c r="F605" s="6">
        <v>0</v>
      </c>
      <c r="G605">
        <v>0</v>
      </c>
    </row>
    <row r="606" spans="1:7" x14ac:dyDescent="0.25">
      <c r="A606" t="s">
        <v>88</v>
      </c>
      <c r="B606">
        <v>1252</v>
      </c>
      <c r="C606">
        <v>91</v>
      </c>
      <c r="D606">
        <v>0</v>
      </c>
      <c r="E606" t="s">
        <v>23</v>
      </c>
      <c r="F606" s="17">
        <v>5.0000000000000001E-3</v>
      </c>
      <c r="G606">
        <v>15</v>
      </c>
    </row>
    <row r="607" spans="1:7" x14ac:dyDescent="0.25">
      <c r="A607" t="s">
        <v>88</v>
      </c>
      <c r="B607">
        <v>1252</v>
      </c>
      <c r="C607">
        <v>91</v>
      </c>
      <c r="D607">
        <v>4</v>
      </c>
      <c r="E607" t="s">
        <v>23</v>
      </c>
      <c r="F607" s="17">
        <v>2.5000000000000001E-3</v>
      </c>
      <c r="G607">
        <v>12</v>
      </c>
    </row>
    <row r="608" spans="1:7" x14ac:dyDescent="0.25">
      <c r="A608" t="s">
        <v>88</v>
      </c>
      <c r="B608">
        <v>1252</v>
      </c>
      <c r="C608">
        <v>91</v>
      </c>
      <c r="D608">
        <v>8</v>
      </c>
      <c r="E608" t="s">
        <v>23</v>
      </c>
      <c r="F608" s="6">
        <v>0</v>
      </c>
      <c r="G608">
        <v>10</v>
      </c>
    </row>
    <row r="609" spans="1:7" x14ac:dyDescent="0.25">
      <c r="A609" t="s">
        <v>88</v>
      </c>
      <c r="B609">
        <v>1252</v>
      </c>
      <c r="C609">
        <v>91</v>
      </c>
      <c r="D609">
        <v>16</v>
      </c>
      <c r="E609" t="s">
        <v>23</v>
      </c>
      <c r="F609" s="6">
        <v>0</v>
      </c>
      <c r="G609">
        <v>8</v>
      </c>
    </row>
    <row r="610" spans="1:7" x14ac:dyDescent="0.25">
      <c r="A610" t="s">
        <v>88</v>
      </c>
      <c r="B610">
        <v>1252</v>
      </c>
      <c r="C610">
        <v>91</v>
      </c>
      <c r="D610">
        <v>31</v>
      </c>
      <c r="E610" t="s">
        <v>23</v>
      </c>
      <c r="F610" s="6">
        <v>0</v>
      </c>
      <c r="G610">
        <v>5</v>
      </c>
    </row>
    <row r="611" spans="1:7" x14ac:dyDescent="0.25">
      <c r="A611" t="s">
        <v>88</v>
      </c>
      <c r="B611">
        <v>1252</v>
      </c>
      <c r="C611">
        <v>91</v>
      </c>
      <c r="D611">
        <v>46</v>
      </c>
      <c r="E611" t="s">
        <v>23</v>
      </c>
      <c r="F611" s="6">
        <v>0</v>
      </c>
      <c r="G611">
        <v>5</v>
      </c>
    </row>
    <row r="612" spans="1:7" x14ac:dyDescent="0.25">
      <c r="A612" t="s">
        <v>88</v>
      </c>
      <c r="B612">
        <v>1252</v>
      </c>
      <c r="C612">
        <v>91</v>
      </c>
      <c r="D612">
        <v>61</v>
      </c>
      <c r="E612" t="s">
        <v>23</v>
      </c>
      <c r="F612" s="6">
        <v>0</v>
      </c>
      <c r="G612">
        <v>0</v>
      </c>
    </row>
    <row r="613" spans="1:7" x14ac:dyDescent="0.25">
      <c r="A613" t="s">
        <v>88</v>
      </c>
      <c r="B613">
        <v>1252</v>
      </c>
      <c r="C613">
        <v>91</v>
      </c>
      <c r="D613">
        <v>91</v>
      </c>
      <c r="E613" t="s">
        <v>23</v>
      </c>
      <c r="F613" s="6">
        <v>0</v>
      </c>
      <c r="G613">
        <v>0</v>
      </c>
    </row>
    <row r="614" spans="1:7" x14ac:dyDescent="0.25">
      <c r="A614" t="s">
        <v>19</v>
      </c>
      <c r="B614">
        <v>1262</v>
      </c>
      <c r="C614">
        <v>0</v>
      </c>
      <c r="D614">
        <v>0</v>
      </c>
      <c r="E614" t="s">
        <v>23</v>
      </c>
      <c r="F614" s="17">
        <v>0.01</v>
      </c>
      <c r="G614">
        <v>25</v>
      </c>
    </row>
    <row r="615" spans="1:7" x14ac:dyDescent="0.25">
      <c r="A615" t="s">
        <v>19</v>
      </c>
      <c r="B615">
        <v>1262</v>
      </c>
      <c r="C615">
        <v>4</v>
      </c>
      <c r="D615">
        <v>0</v>
      </c>
      <c r="E615" t="s">
        <v>23</v>
      </c>
      <c r="F615" s="17">
        <v>1.7500000000000002E-2</v>
      </c>
      <c r="G615">
        <v>24</v>
      </c>
    </row>
    <row r="616" spans="1:7" x14ac:dyDescent="0.25">
      <c r="A616" t="s">
        <v>19</v>
      </c>
      <c r="B616">
        <v>1262</v>
      </c>
      <c r="C616">
        <v>4</v>
      </c>
      <c r="D616">
        <v>4</v>
      </c>
      <c r="E616" t="s">
        <v>23</v>
      </c>
      <c r="F616" s="17">
        <v>2.2499999999999999E-2</v>
      </c>
      <c r="G616">
        <v>16</v>
      </c>
    </row>
    <row r="617" spans="1:7" x14ac:dyDescent="0.25">
      <c r="A617" t="s">
        <v>19</v>
      </c>
      <c r="B617">
        <v>1262</v>
      </c>
      <c r="C617">
        <v>8</v>
      </c>
      <c r="D617">
        <v>0</v>
      </c>
      <c r="E617" t="s">
        <v>23</v>
      </c>
      <c r="F617" s="17">
        <v>3.2500000000000001E-2</v>
      </c>
      <c r="G617">
        <v>20</v>
      </c>
    </row>
    <row r="618" spans="1:7" x14ac:dyDescent="0.25">
      <c r="A618" t="s">
        <v>19</v>
      </c>
      <c r="B618">
        <v>1262</v>
      </c>
      <c r="C618">
        <v>8</v>
      </c>
      <c r="D618">
        <v>4</v>
      </c>
      <c r="E618" t="s">
        <v>23</v>
      </c>
      <c r="F618" s="17">
        <v>0.02</v>
      </c>
      <c r="G618">
        <v>17</v>
      </c>
    </row>
    <row r="619" spans="1:7" x14ac:dyDescent="0.25">
      <c r="A619" t="s">
        <v>19</v>
      </c>
      <c r="B619">
        <v>1262</v>
      </c>
      <c r="C619">
        <v>8</v>
      </c>
      <c r="D619">
        <v>8</v>
      </c>
      <c r="E619" t="s">
        <v>23</v>
      </c>
      <c r="F619" s="17">
        <v>7.4999999999999997E-3</v>
      </c>
      <c r="G619">
        <v>14</v>
      </c>
    </row>
    <row r="620" spans="1:7" x14ac:dyDescent="0.25">
      <c r="A620" t="s">
        <v>19</v>
      </c>
      <c r="B620">
        <v>1262</v>
      </c>
      <c r="C620">
        <v>16</v>
      </c>
      <c r="D620">
        <v>0</v>
      </c>
      <c r="E620" t="s">
        <v>23</v>
      </c>
      <c r="F620" s="17">
        <v>4.2500000000000003E-2</v>
      </c>
      <c r="G620">
        <v>20</v>
      </c>
    </row>
    <row r="621" spans="1:7" x14ac:dyDescent="0.25">
      <c r="A621" t="s">
        <v>19</v>
      </c>
      <c r="B621">
        <v>1262</v>
      </c>
      <c r="C621">
        <v>16</v>
      </c>
      <c r="D621">
        <v>4</v>
      </c>
      <c r="E621" t="s">
        <v>23</v>
      </c>
      <c r="F621" s="17">
        <v>3.7499999999999999E-2</v>
      </c>
      <c r="G621">
        <v>16</v>
      </c>
    </row>
    <row r="622" spans="1:7" x14ac:dyDescent="0.25">
      <c r="A622" t="s">
        <v>19</v>
      </c>
      <c r="B622">
        <v>1262</v>
      </c>
      <c r="C622">
        <v>16</v>
      </c>
      <c r="D622">
        <v>8</v>
      </c>
      <c r="E622" t="s">
        <v>23</v>
      </c>
      <c r="F622" s="17">
        <v>1.2500000000000001E-2</v>
      </c>
      <c r="G622">
        <v>12</v>
      </c>
    </row>
    <row r="623" spans="1:7" x14ac:dyDescent="0.25">
      <c r="A623" t="s">
        <v>19</v>
      </c>
      <c r="B623">
        <v>1262</v>
      </c>
      <c r="C623">
        <v>16</v>
      </c>
      <c r="D623">
        <v>16</v>
      </c>
      <c r="E623" t="s">
        <v>23</v>
      </c>
      <c r="F623" s="17">
        <v>7.4999999999999997E-3</v>
      </c>
      <c r="G623">
        <v>8</v>
      </c>
    </row>
    <row r="624" spans="1:7" x14ac:dyDescent="0.25">
      <c r="A624" t="s">
        <v>19</v>
      </c>
      <c r="B624">
        <v>1262</v>
      </c>
      <c r="C624">
        <v>31</v>
      </c>
      <c r="D624">
        <v>0</v>
      </c>
      <c r="E624" t="s">
        <v>23</v>
      </c>
      <c r="F624" s="17">
        <v>4.1000000000000002E-2</v>
      </c>
      <c r="G624">
        <v>18</v>
      </c>
    </row>
    <row r="625" spans="1:7" x14ac:dyDescent="0.25">
      <c r="A625" t="s">
        <v>19</v>
      </c>
      <c r="B625">
        <v>1262</v>
      </c>
      <c r="C625">
        <v>31</v>
      </c>
      <c r="D625">
        <v>4</v>
      </c>
      <c r="E625" t="s">
        <v>23</v>
      </c>
      <c r="F625" s="17">
        <v>2.8000000000000001E-2</v>
      </c>
      <c r="G625">
        <v>14</v>
      </c>
    </row>
    <row r="626" spans="1:7" x14ac:dyDescent="0.25">
      <c r="A626" t="s">
        <v>19</v>
      </c>
      <c r="B626">
        <v>1262</v>
      </c>
      <c r="C626">
        <v>31</v>
      </c>
      <c r="D626">
        <v>8</v>
      </c>
      <c r="E626" t="s">
        <v>23</v>
      </c>
      <c r="F626" s="17">
        <v>1.0999999999999999E-2</v>
      </c>
      <c r="G626">
        <v>10</v>
      </c>
    </row>
    <row r="627" spans="1:7" x14ac:dyDescent="0.25">
      <c r="A627" t="s">
        <v>19</v>
      </c>
      <c r="B627">
        <v>1262</v>
      </c>
      <c r="C627">
        <v>31</v>
      </c>
      <c r="D627">
        <v>16</v>
      </c>
      <c r="E627" t="s">
        <v>23</v>
      </c>
      <c r="F627" s="6">
        <v>0</v>
      </c>
      <c r="G627">
        <v>8</v>
      </c>
    </row>
    <row r="628" spans="1:7" x14ac:dyDescent="0.25">
      <c r="A628" t="s">
        <v>19</v>
      </c>
      <c r="B628">
        <v>1262</v>
      </c>
      <c r="C628">
        <v>31</v>
      </c>
      <c r="D628">
        <v>31</v>
      </c>
      <c r="E628" t="s">
        <v>23</v>
      </c>
      <c r="F628" s="6">
        <v>0</v>
      </c>
      <c r="G628">
        <v>5</v>
      </c>
    </row>
    <row r="629" spans="1:7" x14ac:dyDescent="0.25">
      <c r="A629" t="s">
        <v>19</v>
      </c>
      <c r="B629">
        <v>1262</v>
      </c>
      <c r="C629">
        <v>46</v>
      </c>
      <c r="D629">
        <v>0</v>
      </c>
      <c r="E629" t="s">
        <v>23</v>
      </c>
      <c r="F629" s="17">
        <v>3.2000000000000001E-2</v>
      </c>
      <c r="G629">
        <v>20</v>
      </c>
    </row>
    <row r="630" spans="1:7" x14ac:dyDescent="0.25">
      <c r="A630" t="s">
        <v>19</v>
      </c>
      <c r="B630">
        <v>1262</v>
      </c>
      <c r="C630">
        <v>46</v>
      </c>
      <c r="D630">
        <v>4</v>
      </c>
      <c r="E630" t="s">
        <v>23</v>
      </c>
      <c r="F630" s="17">
        <v>1.9E-2</v>
      </c>
      <c r="G630">
        <v>16</v>
      </c>
    </row>
    <row r="631" spans="1:7" x14ac:dyDescent="0.25">
      <c r="A631" t="s">
        <v>19</v>
      </c>
      <c r="B631">
        <v>1262</v>
      </c>
      <c r="C631">
        <v>46</v>
      </c>
      <c r="D631">
        <v>8</v>
      </c>
      <c r="E631" t="s">
        <v>23</v>
      </c>
      <c r="F631" s="17">
        <v>8.9999999999999993E-3</v>
      </c>
      <c r="G631">
        <v>12</v>
      </c>
    </row>
    <row r="632" spans="1:7" x14ac:dyDescent="0.25">
      <c r="A632" t="s">
        <v>19</v>
      </c>
      <c r="B632">
        <v>1262</v>
      </c>
      <c r="C632">
        <v>46</v>
      </c>
      <c r="D632">
        <v>16</v>
      </c>
      <c r="E632" t="s">
        <v>23</v>
      </c>
      <c r="F632" s="17">
        <v>2.3999999999999998E-3</v>
      </c>
      <c r="G632">
        <v>10</v>
      </c>
    </row>
    <row r="633" spans="1:7" x14ac:dyDescent="0.25">
      <c r="A633" t="s">
        <v>19</v>
      </c>
      <c r="B633">
        <v>1262</v>
      </c>
      <c r="C633">
        <v>46</v>
      </c>
      <c r="D633">
        <v>31</v>
      </c>
      <c r="E633" t="s">
        <v>23</v>
      </c>
      <c r="F633" s="6">
        <v>0</v>
      </c>
      <c r="G633">
        <v>5</v>
      </c>
    </row>
    <row r="634" spans="1:7" x14ac:dyDescent="0.25">
      <c r="A634" t="s">
        <v>19</v>
      </c>
      <c r="B634">
        <v>1262</v>
      </c>
      <c r="C634">
        <v>46</v>
      </c>
      <c r="D634">
        <v>46</v>
      </c>
      <c r="E634" t="s">
        <v>23</v>
      </c>
      <c r="F634" s="6">
        <v>0</v>
      </c>
      <c r="G634">
        <v>0</v>
      </c>
    </row>
    <row r="635" spans="1:7" x14ac:dyDescent="0.25">
      <c r="A635" t="s">
        <v>19</v>
      </c>
      <c r="B635">
        <v>1262</v>
      </c>
      <c r="C635">
        <v>61</v>
      </c>
      <c r="D635">
        <v>0</v>
      </c>
      <c r="E635" t="s">
        <v>23</v>
      </c>
      <c r="F635" s="17">
        <v>1.7500000000000002E-2</v>
      </c>
      <c r="G635">
        <v>22</v>
      </c>
    </row>
    <row r="636" spans="1:7" x14ac:dyDescent="0.25">
      <c r="A636" t="s">
        <v>19</v>
      </c>
      <c r="B636">
        <v>1262</v>
      </c>
      <c r="C636">
        <v>61</v>
      </c>
      <c r="D636">
        <v>4</v>
      </c>
      <c r="E636" t="s">
        <v>23</v>
      </c>
      <c r="F636" s="17">
        <v>1.7500000000000002E-2</v>
      </c>
      <c r="G636">
        <v>18</v>
      </c>
    </row>
    <row r="637" spans="1:7" x14ac:dyDescent="0.25">
      <c r="A637" t="s">
        <v>19</v>
      </c>
      <c r="B637">
        <v>1262</v>
      </c>
      <c r="C637">
        <v>61</v>
      </c>
      <c r="D637">
        <v>8</v>
      </c>
      <c r="E637" t="s">
        <v>23</v>
      </c>
      <c r="F637" s="17">
        <v>1.4999999999999999E-2</v>
      </c>
      <c r="G637">
        <v>16</v>
      </c>
    </row>
    <row r="638" spans="1:7" x14ac:dyDescent="0.25">
      <c r="A638" t="s">
        <v>19</v>
      </c>
      <c r="B638">
        <v>1262</v>
      </c>
      <c r="C638">
        <v>61</v>
      </c>
      <c r="D638">
        <v>16</v>
      </c>
      <c r="E638" t="s">
        <v>23</v>
      </c>
      <c r="F638" s="17">
        <v>0.75</v>
      </c>
      <c r="G638">
        <v>12</v>
      </c>
    </row>
    <row r="639" spans="1:7" x14ac:dyDescent="0.25">
      <c r="A639" t="s">
        <v>19</v>
      </c>
      <c r="B639">
        <v>1262</v>
      </c>
      <c r="C639">
        <v>61</v>
      </c>
      <c r="D639">
        <v>31</v>
      </c>
      <c r="E639" t="s">
        <v>23</v>
      </c>
      <c r="F639" s="6">
        <v>0</v>
      </c>
      <c r="G639">
        <v>8</v>
      </c>
    </row>
    <row r="640" spans="1:7" x14ac:dyDescent="0.25">
      <c r="A640" t="s">
        <v>19</v>
      </c>
      <c r="B640">
        <v>1262</v>
      </c>
      <c r="C640">
        <v>61</v>
      </c>
      <c r="D640">
        <v>46</v>
      </c>
      <c r="E640" t="s">
        <v>23</v>
      </c>
      <c r="F640" s="6">
        <v>0</v>
      </c>
      <c r="G640">
        <v>5</v>
      </c>
    </row>
    <row r="641" spans="1:7" x14ac:dyDescent="0.25">
      <c r="A641" t="s">
        <v>19</v>
      </c>
      <c r="B641">
        <v>1262</v>
      </c>
      <c r="C641">
        <v>61</v>
      </c>
      <c r="D641">
        <v>61</v>
      </c>
      <c r="E641" t="s">
        <v>23</v>
      </c>
      <c r="F641" s="6">
        <v>0</v>
      </c>
      <c r="G641">
        <v>0</v>
      </c>
    </row>
    <row r="642" spans="1:7" x14ac:dyDescent="0.25">
      <c r="A642" t="s">
        <v>19</v>
      </c>
      <c r="B642">
        <v>1262</v>
      </c>
      <c r="C642">
        <v>91</v>
      </c>
      <c r="D642">
        <v>0</v>
      </c>
      <c r="E642" t="s">
        <v>23</v>
      </c>
      <c r="F642" s="17">
        <v>5.0000000000000001E-3</v>
      </c>
      <c r="G642">
        <v>15</v>
      </c>
    </row>
    <row r="643" spans="1:7" x14ac:dyDescent="0.25">
      <c r="A643" t="s">
        <v>19</v>
      </c>
      <c r="B643">
        <v>1262</v>
      </c>
      <c r="C643">
        <v>91</v>
      </c>
      <c r="D643">
        <v>4</v>
      </c>
      <c r="E643" t="s">
        <v>23</v>
      </c>
      <c r="F643" s="17">
        <v>2.5000000000000001E-3</v>
      </c>
      <c r="G643">
        <v>12</v>
      </c>
    </row>
    <row r="644" spans="1:7" x14ac:dyDescent="0.25">
      <c r="A644" t="s">
        <v>19</v>
      </c>
      <c r="B644">
        <v>1262</v>
      </c>
      <c r="C644">
        <v>91</v>
      </c>
      <c r="D644">
        <v>8</v>
      </c>
      <c r="E644" t="s">
        <v>23</v>
      </c>
      <c r="F644" s="6">
        <v>0</v>
      </c>
      <c r="G644">
        <v>10</v>
      </c>
    </row>
    <row r="645" spans="1:7" x14ac:dyDescent="0.25">
      <c r="A645" t="s">
        <v>19</v>
      </c>
      <c r="B645">
        <v>1262</v>
      </c>
      <c r="C645">
        <v>91</v>
      </c>
      <c r="D645">
        <v>16</v>
      </c>
      <c r="E645" t="s">
        <v>23</v>
      </c>
      <c r="F645" s="6">
        <v>0</v>
      </c>
      <c r="G645">
        <v>8</v>
      </c>
    </row>
    <row r="646" spans="1:7" x14ac:dyDescent="0.25">
      <c r="A646" t="s">
        <v>19</v>
      </c>
      <c r="B646">
        <v>1262</v>
      </c>
      <c r="C646">
        <v>91</v>
      </c>
      <c r="D646">
        <v>31</v>
      </c>
      <c r="E646" t="s">
        <v>23</v>
      </c>
      <c r="F646" s="6">
        <v>0</v>
      </c>
      <c r="G646">
        <v>5</v>
      </c>
    </row>
    <row r="647" spans="1:7" x14ac:dyDescent="0.25">
      <c r="A647" t="s">
        <v>19</v>
      </c>
      <c r="B647">
        <v>1262</v>
      </c>
      <c r="C647">
        <v>91</v>
      </c>
      <c r="D647">
        <v>46</v>
      </c>
      <c r="E647" t="s">
        <v>23</v>
      </c>
      <c r="F647" s="6">
        <v>0</v>
      </c>
      <c r="G647">
        <v>5</v>
      </c>
    </row>
    <row r="648" spans="1:7" x14ac:dyDescent="0.25">
      <c r="A648" t="s">
        <v>19</v>
      </c>
      <c r="B648">
        <v>1262</v>
      </c>
      <c r="C648">
        <v>91</v>
      </c>
      <c r="D648">
        <v>61</v>
      </c>
      <c r="E648" t="s">
        <v>23</v>
      </c>
      <c r="F648" s="6">
        <v>0</v>
      </c>
      <c r="G648">
        <v>0</v>
      </c>
    </row>
    <row r="649" spans="1:7" x14ac:dyDescent="0.25">
      <c r="A649" t="s">
        <v>19</v>
      </c>
      <c r="B649">
        <v>1262</v>
      </c>
      <c r="C649">
        <v>91</v>
      </c>
      <c r="D649">
        <v>91</v>
      </c>
      <c r="E649" t="s">
        <v>23</v>
      </c>
      <c r="F649" s="6">
        <v>0</v>
      </c>
      <c r="G649">
        <v>0</v>
      </c>
    </row>
    <row r="650" spans="1:7" x14ac:dyDescent="0.25">
      <c r="A650" t="s">
        <v>19</v>
      </c>
      <c r="B650">
        <v>1272</v>
      </c>
      <c r="C650">
        <v>0</v>
      </c>
      <c r="D650">
        <v>0</v>
      </c>
      <c r="E650" t="s">
        <v>23</v>
      </c>
      <c r="F650" s="17">
        <v>0.01</v>
      </c>
      <c r="G650">
        <v>25</v>
      </c>
    </row>
    <row r="651" spans="1:7" x14ac:dyDescent="0.25">
      <c r="A651" t="s">
        <v>19</v>
      </c>
      <c r="B651">
        <v>1272</v>
      </c>
      <c r="C651">
        <v>4</v>
      </c>
      <c r="D651">
        <v>0</v>
      </c>
      <c r="E651" t="s">
        <v>23</v>
      </c>
      <c r="F651" s="17">
        <v>1.7500000000000002E-2</v>
      </c>
      <c r="G651">
        <v>24</v>
      </c>
    </row>
    <row r="652" spans="1:7" x14ac:dyDescent="0.25">
      <c r="A652" t="s">
        <v>19</v>
      </c>
      <c r="B652">
        <v>1272</v>
      </c>
      <c r="C652">
        <v>4</v>
      </c>
      <c r="D652">
        <v>4</v>
      </c>
      <c r="E652" t="s">
        <v>23</v>
      </c>
      <c r="F652" s="17">
        <v>2.2499999999999999E-2</v>
      </c>
      <c r="G652">
        <v>16</v>
      </c>
    </row>
    <row r="653" spans="1:7" x14ac:dyDescent="0.25">
      <c r="A653" t="s">
        <v>19</v>
      </c>
      <c r="B653">
        <v>1272</v>
      </c>
      <c r="C653">
        <v>8</v>
      </c>
      <c r="D653">
        <v>0</v>
      </c>
      <c r="E653" t="s">
        <v>23</v>
      </c>
      <c r="F653" s="17">
        <v>3.2500000000000001E-2</v>
      </c>
      <c r="G653">
        <v>20</v>
      </c>
    </row>
    <row r="654" spans="1:7" x14ac:dyDescent="0.25">
      <c r="A654" t="s">
        <v>19</v>
      </c>
      <c r="B654">
        <v>1272</v>
      </c>
      <c r="C654">
        <v>8</v>
      </c>
      <c r="D654">
        <v>4</v>
      </c>
      <c r="E654" t="s">
        <v>23</v>
      </c>
      <c r="F654" s="17">
        <v>0.02</v>
      </c>
      <c r="G654">
        <v>17</v>
      </c>
    </row>
    <row r="655" spans="1:7" x14ac:dyDescent="0.25">
      <c r="A655" t="s">
        <v>19</v>
      </c>
      <c r="B655">
        <v>1272</v>
      </c>
      <c r="C655">
        <v>8</v>
      </c>
      <c r="D655">
        <v>8</v>
      </c>
      <c r="E655" t="s">
        <v>23</v>
      </c>
      <c r="F655" s="17">
        <v>7.4999999999999997E-3</v>
      </c>
      <c r="G655">
        <v>14</v>
      </c>
    </row>
    <row r="656" spans="1:7" x14ac:dyDescent="0.25">
      <c r="A656" t="s">
        <v>19</v>
      </c>
      <c r="B656">
        <v>1272</v>
      </c>
      <c r="C656">
        <v>16</v>
      </c>
      <c r="D656">
        <v>0</v>
      </c>
      <c r="E656" t="s">
        <v>23</v>
      </c>
      <c r="F656" s="17">
        <v>4.2500000000000003E-2</v>
      </c>
      <c r="G656">
        <v>20</v>
      </c>
    </row>
    <row r="657" spans="1:7" x14ac:dyDescent="0.25">
      <c r="A657" t="s">
        <v>19</v>
      </c>
      <c r="B657">
        <v>1272</v>
      </c>
      <c r="C657">
        <v>16</v>
      </c>
      <c r="D657">
        <v>4</v>
      </c>
      <c r="E657" t="s">
        <v>23</v>
      </c>
      <c r="F657" s="17">
        <v>3.7499999999999999E-2</v>
      </c>
      <c r="G657">
        <v>16</v>
      </c>
    </row>
    <row r="658" spans="1:7" x14ac:dyDescent="0.25">
      <c r="A658" t="s">
        <v>19</v>
      </c>
      <c r="B658">
        <v>1272</v>
      </c>
      <c r="C658">
        <v>16</v>
      </c>
      <c r="D658">
        <v>8</v>
      </c>
      <c r="E658" t="s">
        <v>23</v>
      </c>
      <c r="F658" s="17">
        <v>1.2500000000000001E-2</v>
      </c>
      <c r="G658">
        <v>12</v>
      </c>
    </row>
    <row r="659" spans="1:7" x14ac:dyDescent="0.25">
      <c r="A659" t="s">
        <v>19</v>
      </c>
      <c r="B659">
        <v>1272</v>
      </c>
      <c r="C659">
        <v>16</v>
      </c>
      <c r="D659">
        <v>16</v>
      </c>
      <c r="E659" t="s">
        <v>23</v>
      </c>
      <c r="F659" s="17">
        <v>7.4999999999999997E-3</v>
      </c>
      <c r="G659">
        <v>8</v>
      </c>
    </row>
    <row r="660" spans="1:7" x14ac:dyDescent="0.25">
      <c r="A660" t="s">
        <v>19</v>
      </c>
      <c r="B660">
        <v>1272</v>
      </c>
      <c r="C660">
        <v>31</v>
      </c>
      <c r="D660">
        <v>0</v>
      </c>
      <c r="E660" t="s">
        <v>23</v>
      </c>
      <c r="F660" s="17">
        <v>4.1000000000000002E-2</v>
      </c>
      <c r="G660">
        <v>18</v>
      </c>
    </row>
    <row r="661" spans="1:7" x14ac:dyDescent="0.25">
      <c r="A661" t="s">
        <v>19</v>
      </c>
      <c r="B661">
        <v>1272</v>
      </c>
      <c r="C661">
        <v>31</v>
      </c>
      <c r="D661">
        <v>4</v>
      </c>
      <c r="E661" t="s">
        <v>23</v>
      </c>
      <c r="F661" s="17">
        <v>2.8000000000000001E-2</v>
      </c>
      <c r="G661">
        <v>14</v>
      </c>
    </row>
    <row r="662" spans="1:7" x14ac:dyDescent="0.25">
      <c r="A662" t="s">
        <v>19</v>
      </c>
      <c r="B662">
        <v>1272</v>
      </c>
      <c r="C662">
        <v>31</v>
      </c>
      <c r="D662">
        <v>8</v>
      </c>
      <c r="E662" t="s">
        <v>23</v>
      </c>
      <c r="F662" s="17">
        <v>1.0999999999999999E-2</v>
      </c>
      <c r="G662">
        <v>10</v>
      </c>
    </row>
    <row r="663" spans="1:7" x14ac:dyDescent="0.25">
      <c r="A663" t="s">
        <v>19</v>
      </c>
      <c r="B663">
        <v>1272</v>
      </c>
      <c r="C663">
        <v>31</v>
      </c>
      <c r="D663">
        <v>16</v>
      </c>
      <c r="E663" t="s">
        <v>23</v>
      </c>
      <c r="F663" s="6">
        <v>0</v>
      </c>
      <c r="G663">
        <v>8</v>
      </c>
    </row>
    <row r="664" spans="1:7" x14ac:dyDescent="0.25">
      <c r="A664" t="s">
        <v>19</v>
      </c>
      <c r="B664">
        <v>1272</v>
      </c>
      <c r="C664">
        <v>31</v>
      </c>
      <c r="D664">
        <v>31</v>
      </c>
      <c r="E664" t="s">
        <v>23</v>
      </c>
      <c r="F664" s="6">
        <v>0</v>
      </c>
      <c r="G664">
        <v>5</v>
      </c>
    </row>
    <row r="665" spans="1:7" x14ac:dyDescent="0.25">
      <c r="A665" t="s">
        <v>19</v>
      </c>
      <c r="B665">
        <v>1272</v>
      </c>
      <c r="C665">
        <v>46</v>
      </c>
      <c r="D665">
        <v>0</v>
      </c>
      <c r="E665" t="s">
        <v>23</v>
      </c>
      <c r="F665" s="17">
        <v>3.2000000000000001E-2</v>
      </c>
      <c r="G665">
        <v>20</v>
      </c>
    </row>
    <row r="666" spans="1:7" x14ac:dyDescent="0.25">
      <c r="A666" t="s">
        <v>19</v>
      </c>
      <c r="B666">
        <v>1272</v>
      </c>
      <c r="C666">
        <v>46</v>
      </c>
      <c r="D666">
        <v>4</v>
      </c>
      <c r="E666" t="s">
        <v>23</v>
      </c>
      <c r="F666" s="17">
        <v>1.9E-2</v>
      </c>
      <c r="G666">
        <v>16</v>
      </c>
    </row>
    <row r="667" spans="1:7" x14ac:dyDescent="0.25">
      <c r="A667" t="s">
        <v>19</v>
      </c>
      <c r="B667">
        <v>1272</v>
      </c>
      <c r="C667">
        <v>46</v>
      </c>
      <c r="D667">
        <v>8</v>
      </c>
      <c r="E667" t="s">
        <v>23</v>
      </c>
      <c r="F667" s="17">
        <v>8.9999999999999993E-3</v>
      </c>
      <c r="G667">
        <v>12</v>
      </c>
    </row>
    <row r="668" spans="1:7" x14ac:dyDescent="0.25">
      <c r="A668" t="s">
        <v>19</v>
      </c>
      <c r="B668">
        <v>1272</v>
      </c>
      <c r="C668">
        <v>46</v>
      </c>
      <c r="D668">
        <v>16</v>
      </c>
      <c r="E668" t="s">
        <v>23</v>
      </c>
      <c r="F668" s="17">
        <v>2.3999999999999998E-3</v>
      </c>
      <c r="G668">
        <v>10</v>
      </c>
    </row>
    <row r="669" spans="1:7" x14ac:dyDescent="0.25">
      <c r="A669" t="s">
        <v>19</v>
      </c>
      <c r="B669">
        <v>1272</v>
      </c>
      <c r="C669">
        <v>46</v>
      </c>
      <c r="D669">
        <v>31</v>
      </c>
      <c r="E669" t="s">
        <v>23</v>
      </c>
      <c r="F669" s="6">
        <v>0</v>
      </c>
      <c r="G669">
        <v>5</v>
      </c>
    </row>
    <row r="670" spans="1:7" x14ac:dyDescent="0.25">
      <c r="A670" t="s">
        <v>19</v>
      </c>
      <c r="B670">
        <v>1272</v>
      </c>
      <c r="C670">
        <v>46</v>
      </c>
      <c r="D670">
        <v>46</v>
      </c>
      <c r="E670" t="s">
        <v>23</v>
      </c>
      <c r="F670" s="6">
        <v>0</v>
      </c>
      <c r="G670">
        <v>0</v>
      </c>
    </row>
    <row r="671" spans="1:7" x14ac:dyDescent="0.25">
      <c r="A671" t="s">
        <v>19</v>
      </c>
      <c r="B671">
        <v>1272</v>
      </c>
      <c r="C671">
        <v>61</v>
      </c>
      <c r="D671">
        <v>0</v>
      </c>
      <c r="E671" t="s">
        <v>23</v>
      </c>
      <c r="F671" s="17">
        <v>1.7500000000000002E-2</v>
      </c>
      <c r="G671">
        <v>22</v>
      </c>
    </row>
    <row r="672" spans="1:7" x14ac:dyDescent="0.25">
      <c r="A672" t="s">
        <v>19</v>
      </c>
      <c r="B672">
        <v>1272</v>
      </c>
      <c r="C672">
        <v>61</v>
      </c>
      <c r="D672">
        <v>4</v>
      </c>
      <c r="E672" t="s">
        <v>23</v>
      </c>
      <c r="F672" s="17">
        <v>1.7500000000000002E-2</v>
      </c>
      <c r="G672">
        <v>18</v>
      </c>
    </row>
    <row r="673" spans="1:7" x14ac:dyDescent="0.25">
      <c r="A673" t="s">
        <v>19</v>
      </c>
      <c r="B673">
        <v>1272</v>
      </c>
      <c r="C673">
        <v>61</v>
      </c>
      <c r="D673">
        <v>8</v>
      </c>
      <c r="E673" t="s">
        <v>23</v>
      </c>
      <c r="F673" s="17">
        <v>1.4999999999999999E-2</v>
      </c>
      <c r="G673">
        <v>16</v>
      </c>
    </row>
    <row r="674" spans="1:7" x14ac:dyDescent="0.25">
      <c r="A674" t="s">
        <v>19</v>
      </c>
      <c r="B674">
        <v>1272</v>
      </c>
      <c r="C674">
        <v>61</v>
      </c>
      <c r="D674">
        <v>16</v>
      </c>
      <c r="E674" t="s">
        <v>23</v>
      </c>
      <c r="F674" s="17">
        <v>0.75</v>
      </c>
      <c r="G674">
        <v>12</v>
      </c>
    </row>
    <row r="675" spans="1:7" x14ac:dyDescent="0.25">
      <c r="A675" t="s">
        <v>19</v>
      </c>
      <c r="B675">
        <v>1272</v>
      </c>
      <c r="C675">
        <v>61</v>
      </c>
      <c r="D675">
        <v>31</v>
      </c>
      <c r="E675" t="s">
        <v>23</v>
      </c>
      <c r="F675" s="6">
        <v>0</v>
      </c>
      <c r="G675">
        <v>8</v>
      </c>
    </row>
    <row r="676" spans="1:7" x14ac:dyDescent="0.25">
      <c r="A676" t="s">
        <v>19</v>
      </c>
      <c r="B676">
        <v>1272</v>
      </c>
      <c r="C676">
        <v>61</v>
      </c>
      <c r="D676">
        <v>46</v>
      </c>
      <c r="E676" t="s">
        <v>23</v>
      </c>
      <c r="F676" s="6">
        <v>0</v>
      </c>
      <c r="G676">
        <v>5</v>
      </c>
    </row>
    <row r="677" spans="1:7" x14ac:dyDescent="0.25">
      <c r="A677" t="s">
        <v>19</v>
      </c>
      <c r="B677">
        <v>1272</v>
      </c>
      <c r="C677">
        <v>61</v>
      </c>
      <c r="D677">
        <v>61</v>
      </c>
      <c r="E677" t="s">
        <v>23</v>
      </c>
      <c r="F677" s="6">
        <v>0</v>
      </c>
      <c r="G677">
        <v>0</v>
      </c>
    </row>
    <row r="678" spans="1:7" x14ac:dyDescent="0.25">
      <c r="A678" t="s">
        <v>19</v>
      </c>
      <c r="B678">
        <v>1272</v>
      </c>
      <c r="C678">
        <v>91</v>
      </c>
      <c r="D678">
        <v>0</v>
      </c>
      <c r="E678" t="s">
        <v>23</v>
      </c>
      <c r="F678" s="17">
        <v>5.0000000000000001E-3</v>
      </c>
      <c r="G678">
        <v>15</v>
      </c>
    </row>
    <row r="679" spans="1:7" x14ac:dyDescent="0.25">
      <c r="A679" t="s">
        <v>19</v>
      </c>
      <c r="B679">
        <v>1272</v>
      </c>
      <c r="C679">
        <v>91</v>
      </c>
      <c r="D679">
        <v>4</v>
      </c>
      <c r="E679" t="s">
        <v>23</v>
      </c>
      <c r="F679" s="17">
        <v>2.5000000000000001E-3</v>
      </c>
      <c r="G679">
        <v>12</v>
      </c>
    </row>
    <row r="680" spans="1:7" x14ac:dyDescent="0.25">
      <c r="A680" t="s">
        <v>19</v>
      </c>
      <c r="B680">
        <v>1272</v>
      </c>
      <c r="C680">
        <v>91</v>
      </c>
      <c r="D680">
        <v>8</v>
      </c>
      <c r="E680" t="s">
        <v>23</v>
      </c>
      <c r="F680" s="6">
        <v>0</v>
      </c>
      <c r="G680">
        <v>10</v>
      </c>
    </row>
    <row r="681" spans="1:7" x14ac:dyDescent="0.25">
      <c r="A681" t="s">
        <v>19</v>
      </c>
      <c r="B681">
        <v>1272</v>
      </c>
      <c r="C681">
        <v>91</v>
      </c>
      <c r="D681">
        <v>16</v>
      </c>
      <c r="E681" t="s">
        <v>23</v>
      </c>
      <c r="F681" s="6">
        <v>0</v>
      </c>
      <c r="G681">
        <v>8</v>
      </c>
    </row>
    <row r="682" spans="1:7" x14ac:dyDescent="0.25">
      <c r="A682" t="s">
        <v>19</v>
      </c>
      <c r="B682">
        <v>1272</v>
      </c>
      <c r="C682">
        <v>91</v>
      </c>
      <c r="D682">
        <v>31</v>
      </c>
      <c r="E682" t="s">
        <v>23</v>
      </c>
      <c r="F682" s="6">
        <v>0</v>
      </c>
      <c r="G682">
        <v>5</v>
      </c>
    </row>
    <row r="683" spans="1:7" x14ac:dyDescent="0.25">
      <c r="A683" t="s">
        <v>19</v>
      </c>
      <c r="B683">
        <v>1272</v>
      </c>
      <c r="C683">
        <v>91</v>
      </c>
      <c r="D683">
        <v>46</v>
      </c>
      <c r="E683" t="s">
        <v>23</v>
      </c>
      <c r="F683" s="6">
        <v>0</v>
      </c>
      <c r="G683">
        <v>5</v>
      </c>
    </row>
    <row r="684" spans="1:7" x14ac:dyDescent="0.25">
      <c r="A684" t="s">
        <v>19</v>
      </c>
      <c r="B684">
        <v>1272</v>
      </c>
      <c r="C684">
        <v>91</v>
      </c>
      <c r="D684">
        <v>61</v>
      </c>
      <c r="E684" t="s">
        <v>23</v>
      </c>
      <c r="F684" s="6">
        <v>0</v>
      </c>
      <c r="G684">
        <v>0</v>
      </c>
    </row>
    <row r="685" spans="1:7" x14ac:dyDescent="0.25">
      <c r="A685" t="s">
        <v>19</v>
      </c>
      <c r="B685">
        <v>1272</v>
      </c>
      <c r="C685">
        <v>91</v>
      </c>
      <c r="D685">
        <v>91</v>
      </c>
      <c r="E685" t="s">
        <v>23</v>
      </c>
      <c r="F685" s="6">
        <v>0</v>
      </c>
      <c r="G685">
        <v>0</v>
      </c>
    </row>
    <row r="686" spans="1:7" x14ac:dyDescent="0.25">
      <c r="A686" t="s">
        <v>89</v>
      </c>
      <c r="B686">
        <v>1282</v>
      </c>
      <c r="C686">
        <v>0</v>
      </c>
      <c r="D686">
        <v>0</v>
      </c>
      <c r="E686" t="s">
        <v>23</v>
      </c>
      <c r="F686" s="17">
        <v>0.01</v>
      </c>
      <c r="G686">
        <v>25</v>
      </c>
    </row>
    <row r="687" spans="1:7" x14ac:dyDescent="0.25">
      <c r="A687" t="s">
        <v>89</v>
      </c>
      <c r="B687">
        <v>1282</v>
      </c>
      <c r="C687">
        <v>4</v>
      </c>
      <c r="D687">
        <v>0</v>
      </c>
      <c r="E687" t="s">
        <v>23</v>
      </c>
      <c r="F687" s="17">
        <v>1.7500000000000002E-2</v>
      </c>
      <c r="G687">
        <v>24</v>
      </c>
    </row>
    <row r="688" spans="1:7" x14ac:dyDescent="0.25">
      <c r="A688" t="s">
        <v>89</v>
      </c>
      <c r="B688">
        <v>1282</v>
      </c>
      <c r="C688">
        <v>4</v>
      </c>
      <c r="D688">
        <v>4</v>
      </c>
      <c r="E688" t="s">
        <v>23</v>
      </c>
      <c r="F688" s="17">
        <v>2.2499999999999999E-2</v>
      </c>
      <c r="G688">
        <v>16</v>
      </c>
    </row>
    <row r="689" spans="1:7" x14ac:dyDescent="0.25">
      <c r="A689" t="s">
        <v>89</v>
      </c>
      <c r="B689">
        <v>1282</v>
      </c>
      <c r="C689">
        <v>8</v>
      </c>
      <c r="D689">
        <v>0</v>
      </c>
      <c r="E689" t="s">
        <v>23</v>
      </c>
      <c r="F689" s="17">
        <v>3.2500000000000001E-2</v>
      </c>
      <c r="G689">
        <v>20</v>
      </c>
    </row>
    <row r="690" spans="1:7" x14ac:dyDescent="0.25">
      <c r="A690" t="s">
        <v>89</v>
      </c>
      <c r="B690">
        <v>1282</v>
      </c>
      <c r="C690">
        <v>8</v>
      </c>
      <c r="D690">
        <v>4</v>
      </c>
      <c r="E690" t="s">
        <v>23</v>
      </c>
      <c r="F690" s="17">
        <v>0.02</v>
      </c>
      <c r="G690">
        <v>17</v>
      </c>
    </row>
    <row r="691" spans="1:7" x14ac:dyDescent="0.25">
      <c r="A691" t="s">
        <v>89</v>
      </c>
      <c r="B691">
        <v>1282</v>
      </c>
      <c r="C691">
        <v>8</v>
      </c>
      <c r="D691">
        <v>8</v>
      </c>
      <c r="E691" t="s">
        <v>23</v>
      </c>
      <c r="F691" s="17">
        <v>7.4999999999999997E-3</v>
      </c>
      <c r="G691">
        <v>14</v>
      </c>
    </row>
    <row r="692" spans="1:7" x14ac:dyDescent="0.25">
      <c r="A692" t="s">
        <v>89</v>
      </c>
      <c r="B692">
        <v>1282</v>
      </c>
      <c r="C692">
        <v>16</v>
      </c>
      <c r="D692">
        <v>0</v>
      </c>
      <c r="E692" t="s">
        <v>23</v>
      </c>
      <c r="F692" s="17">
        <v>4.2500000000000003E-2</v>
      </c>
      <c r="G692">
        <v>20</v>
      </c>
    </row>
    <row r="693" spans="1:7" x14ac:dyDescent="0.25">
      <c r="A693" t="s">
        <v>89</v>
      </c>
      <c r="B693">
        <v>1282</v>
      </c>
      <c r="C693">
        <v>16</v>
      </c>
      <c r="D693">
        <v>4</v>
      </c>
      <c r="E693" t="s">
        <v>23</v>
      </c>
      <c r="F693" s="17">
        <v>3.7499999999999999E-2</v>
      </c>
      <c r="G693">
        <v>16</v>
      </c>
    </row>
    <row r="694" spans="1:7" x14ac:dyDescent="0.25">
      <c r="A694" t="s">
        <v>89</v>
      </c>
      <c r="B694">
        <v>1282</v>
      </c>
      <c r="C694">
        <v>16</v>
      </c>
      <c r="D694">
        <v>8</v>
      </c>
      <c r="E694" t="s">
        <v>23</v>
      </c>
      <c r="F694" s="17">
        <v>1.2500000000000001E-2</v>
      </c>
      <c r="G694">
        <v>12</v>
      </c>
    </row>
    <row r="695" spans="1:7" x14ac:dyDescent="0.25">
      <c r="A695" t="s">
        <v>89</v>
      </c>
      <c r="B695">
        <v>1282</v>
      </c>
      <c r="C695">
        <v>16</v>
      </c>
      <c r="D695">
        <v>16</v>
      </c>
      <c r="E695" t="s">
        <v>23</v>
      </c>
      <c r="F695" s="17">
        <v>7.4999999999999997E-3</v>
      </c>
      <c r="G695">
        <v>8</v>
      </c>
    </row>
    <row r="696" spans="1:7" x14ac:dyDescent="0.25">
      <c r="A696" t="s">
        <v>89</v>
      </c>
      <c r="B696">
        <v>1282</v>
      </c>
      <c r="C696">
        <v>31</v>
      </c>
      <c r="D696">
        <v>0</v>
      </c>
      <c r="E696" t="s">
        <v>23</v>
      </c>
      <c r="F696" s="17">
        <v>4.1000000000000002E-2</v>
      </c>
      <c r="G696">
        <v>18</v>
      </c>
    </row>
    <row r="697" spans="1:7" x14ac:dyDescent="0.25">
      <c r="A697" t="s">
        <v>89</v>
      </c>
      <c r="B697">
        <v>1282</v>
      </c>
      <c r="C697">
        <v>31</v>
      </c>
      <c r="D697">
        <v>4</v>
      </c>
      <c r="E697" t="s">
        <v>23</v>
      </c>
      <c r="F697" s="17">
        <v>2.8000000000000001E-2</v>
      </c>
      <c r="G697">
        <v>14</v>
      </c>
    </row>
    <row r="698" spans="1:7" x14ac:dyDescent="0.25">
      <c r="A698" t="s">
        <v>89</v>
      </c>
      <c r="B698">
        <v>1282</v>
      </c>
      <c r="C698">
        <v>31</v>
      </c>
      <c r="D698">
        <v>8</v>
      </c>
      <c r="E698" t="s">
        <v>23</v>
      </c>
      <c r="F698" s="17">
        <v>1.0999999999999999E-2</v>
      </c>
      <c r="G698">
        <v>10</v>
      </c>
    </row>
    <row r="699" spans="1:7" x14ac:dyDescent="0.25">
      <c r="A699" t="s">
        <v>89</v>
      </c>
      <c r="B699">
        <v>1282</v>
      </c>
      <c r="C699">
        <v>31</v>
      </c>
      <c r="D699">
        <v>16</v>
      </c>
      <c r="E699" t="s">
        <v>23</v>
      </c>
      <c r="F699" s="6">
        <v>0</v>
      </c>
      <c r="G699">
        <v>8</v>
      </c>
    </row>
    <row r="700" spans="1:7" x14ac:dyDescent="0.25">
      <c r="A700" t="s">
        <v>89</v>
      </c>
      <c r="B700">
        <v>1282</v>
      </c>
      <c r="C700">
        <v>31</v>
      </c>
      <c r="D700">
        <v>31</v>
      </c>
      <c r="E700" t="s">
        <v>23</v>
      </c>
      <c r="F700" s="6">
        <v>0</v>
      </c>
      <c r="G700">
        <v>5</v>
      </c>
    </row>
    <row r="701" spans="1:7" x14ac:dyDescent="0.25">
      <c r="A701" t="s">
        <v>89</v>
      </c>
      <c r="B701">
        <v>1282</v>
      </c>
      <c r="C701">
        <v>46</v>
      </c>
      <c r="D701">
        <v>0</v>
      </c>
      <c r="E701" t="s">
        <v>23</v>
      </c>
      <c r="F701" s="17">
        <v>3.2000000000000001E-2</v>
      </c>
      <c r="G701">
        <v>20</v>
      </c>
    </row>
    <row r="702" spans="1:7" x14ac:dyDescent="0.25">
      <c r="A702" t="s">
        <v>89</v>
      </c>
      <c r="B702">
        <v>1282</v>
      </c>
      <c r="C702">
        <v>46</v>
      </c>
      <c r="D702">
        <v>4</v>
      </c>
      <c r="E702" t="s">
        <v>23</v>
      </c>
      <c r="F702" s="17">
        <v>1.9E-2</v>
      </c>
      <c r="G702">
        <v>16</v>
      </c>
    </row>
    <row r="703" spans="1:7" x14ac:dyDescent="0.25">
      <c r="A703" t="s">
        <v>89</v>
      </c>
      <c r="B703">
        <v>1282</v>
      </c>
      <c r="C703">
        <v>46</v>
      </c>
      <c r="D703">
        <v>8</v>
      </c>
      <c r="E703" t="s">
        <v>23</v>
      </c>
      <c r="F703" s="17">
        <v>8.9999999999999993E-3</v>
      </c>
      <c r="G703">
        <v>12</v>
      </c>
    </row>
    <row r="704" spans="1:7" x14ac:dyDescent="0.25">
      <c r="A704" t="s">
        <v>89</v>
      </c>
      <c r="B704">
        <v>1282</v>
      </c>
      <c r="C704">
        <v>46</v>
      </c>
      <c r="D704">
        <v>16</v>
      </c>
      <c r="E704" t="s">
        <v>23</v>
      </c>
      <c r="F704" s="17">
        <v>2.3999999999999998E-3</v>
      </c>
      <c r="G704">
        <v>10</v>
      </c>
    </row>
    <row r="705" spans="1:7" x14ac:dyDescent="0.25">
      <c r="A705" t="s">
        <v>89</v>
      </c>
      <c r="B705">
        <v>1282</v>
      </c>
      <c r="C705">
        <v>46</v>
      </c>
      <c r="D705">
        <v>31</v>
      </c>
      <c r="E705" t="s">
        <v>23</v>
      </c>
      <c r="F705" s="6">
        <v>0</v>
      </c>
      <c r="G705">
        <v>5</v>
      </c>
    </row>
    <row r="706" spans="1:7" x14ac:dyDescent="0.25">
      <c r="A706" t="s">
        <v>89</v>
      </c>
      <c r="B706">
        <v>1282</v>
      </c>
      <c r="C706">
        <v>46</v>
      </c>
      <c r="D706">
        <v>46</v>
      </c>
      <c r="E706" t="s">
        <v>23</v>
      </c>
      <c r="F706" s="6">
        <v>0</v>
      </c>
      <c r="G706">
        <v>0</v>
      </c>
    </row>
    <row r="707" spans="1:7" x14ac:dyDescent="0.25">
      <c r="A707" t="s">
        <v>89</v>
      </c>
      <c r="B707">
        <v>1282</v>
      </c>
      <c r="C707">
        <v>61</v>
      </c>
      <c r="D707">
        <v>0</v>
      </c>
      <c r="E707" t="s">
        <v>23</v>
      </c>
      <c r="F707" s="17">
        <v>1.7500000000000002E-2</v>
      </c>
      <c r="G707">
        <v>22</v>
      </c>
    </row>
    <row r="708" spans="1:7" x14ac:dyDescent="0.25">
      <c r="A708" t="s">
        <v>89</v>
      </c>
      <c r="B708">
        <v>1282</v>
      </c>
      <c r="C708">
        <v>61</v>
      </c>
      <c r="D708">
        <v>4</v>
      </c>
      <c r="E708" t="s">
        <v>23</v>
      </c>
      <c r="F708" s="17">
        <v>1.7500000000000002E-2</v>
      </c>
      <c r="G708">
        <v>18</v>
      </c>
    </row>
    <row r="709" spans="1:7" x14ac:dyDescent="0.25">
      <c r="A709" t="s">
        <v>89</v>
      </c>
      <c r="B709">
        <v>1282</v>
      </c>
      <c r="C709">
        <v>61</v>
      </c>
      <c r="D709">
        <v>8</v>
      </c>
      <c r="E709" t="s">
        <v>23</v>
      </c>
      <c r="F709" s="17">
        <v>1.4999999999999999E-2</v>
      </c>
      <c r="G709">
        <v>16</v>
      </c>
    </row>
    <row r="710" spans="1:7" x14ac:dyDescent="0.25">
      <c r="A710" t="s">
        <v>89</v>
      </c>
      <c r="B710">
        <v>1282</v>
      </c>
      <c r="C710">
        <v>61</v>
      </c>
      <c r="D710">
        <v>16</v>
      </c>
      <c r="E710" t="s">
        <v>23</v>
      </c>
      <c r="F710" s="17">
        <v>0.75</v>
      </c>
      <c r="G710">
        <v>12</v>
      </c>
    </row>
    <row r="711" spans="1:7" x14ac:dyDescent="0.25">
      <c r="A711" t="s">
        <v>89</v>
      </c>
      <c r="B711">
        <v>1282</v>
      </c>
      <c r="C711">
        <v>61</v>
      </c>
      <c r="D711">
        <v>31</v>
      </c>
      <c r="E711" t="s">
        <v>23</v>
      </c>
      <c r="F711" s="6">
        <v>0</v>
      </c>
      <c r="G711">
        <v>8</v>
      </c>
    </row>
    <row r="712" spans="1:7" x14ac:dyDescent="0.25">
      <c r="A712" t="s">
        <v>89</v>
      </c>
      <c r="B712">
        <v>1282</v>
      </c>
      <c r="C712">
        <v>61</v>
      </c>
      <c r="D712">
        <v>46</v>
      </c>
      <c r="E712" t="s">
        <v>23</v>
      </c>
      <c r="F712" s="6">
        <v>0</v>
      </c>
      <c r="G712">
        <v>5</v>
      </c>
    </row>
    <row r="713" spans="1:7" x14ac:dyDescent="0.25">
      <c r="A713" t="s">
        <v>89</v>
      </c>
      <c r="B713">
        <v>1282</v>
      </c>
      <c r="C713">
        <v>61</v>
      </c>
      <c r="D713">
        <v>61</v>
      </c>
      <c r="E713" t="s">
        <v>23</v>
      </c>
      <c r="F713" s="6">
        <v>0</v>
      </c>
      <c r="G713">
        <v>0</v>
      </c>
    </row>
    <row r="714" spans="1:7" x14ac:dyDescent="0.25">
      <c r="A714" t="s">
        <v>89</v>
      </c>
      <c r="B714">
        <v>1282</v>
      </c>
      <c r="C714">
        <v>91</v>
      </c>
      <c r="D714">
        <v>0</v>
      </c>
      <c r="E714" t="s">
        <v>23</v>
      </c>
      <c r="F714" s="17">
        <v>5.0000000000000001E-3</v>
      </c>
      <c r="G714">
        <v>15</v>
      </c>
    </row>
    <row r="715" spans="1:7" x14ac:dyDescent="0.25">
      <c r="A715" t="s">
        <v>89</v>
      </c>
      <c r="B715">
        <v>1282</v>
      </c>
      <c r="C715">
        <v>91</v>
      </c>
      <c r="D715">
        <v>4</v>
      </c>
      <c r="E715" t="s">
        <v>23</v>
      </c>
      <c r="F715" s="17">
        <v>2.5000000000000001E-3</v>
      </c>
      <c r="G715">
        <v>12</v>
      </c>
    </row>
    <row r="716" spans="1:7" x14ac:dyDescent="0.25">
      <c r="A716" t="s">
        <v>89</v>
      </c>
      <c r="B716">
        <v>1282</v>
      </c>
      <c r="C716">
        <v>91</v>
      </c>
      <c r="D716">
        <v>8</v>
      </c>
      <c r="E716" t="s">
        <v>23</v>
      </c>
      <c r="F716" s="6">
        <v>0</v>
      </c>
      <c r="G716">
        <v>10</v>
      </c>
    </row>
    <row r="717" spans="1:7" x14ac:dyDescent="0.25">
      <c r="A717" t="s">
        <v>89</v>
      </c>
      <c r="B717">
        <v>1282</v>
      </c>
      <c r="C717">
        <v>91</v>
      </c>
      <c r="D717">
        <v>16</v>
      </c>
      <c r="E717" t="s">
        <v>23</v>
      </c>
      <c r="F717" s="6">
        <v>0</v>
      </c>
      <c r="G717">
        <v>8</v>
      </c>
    </row>
    <row r="718" spans="1:7" x14ac:dyDescent="0.25">
      <c r="A718" t="s">
        <v>89</v>
      </c>
      <c r="B718">
        <v>1282</v>
      </c>
      <c r="C718">
        <v>91</v>
      </c>
      <c r="D718">
        <v>31</v>
      </c>
      <c r="E718" t="s">
        <v>23</v>
      </c>
      <c r="F718" s="6">
        <v>0</v>
      </c>
      <c r="G718">
        <v>5</v>
      </c>
    </row>
    <row r="719" spans="1:7" x14ac:dyDescent="0.25">
      <c r="A719" t="s">
        <v>89</v>
      </c>
      <c r="B719">
        <v>1282</v>
      </c>
      <c r="C719">
        <v>91</v>
      </c>
      <c r="D719">
        <v>46</v>
      </c>
      <c r="E719" t="s">
        <v>23</v>
      </c>
      <c r="F719" s="6">
        <v>0</v>
      </c>
      <c r="G719">
        <v>5</v>
      </c>
    </row>
    <row r="720" spans="1:7" x14ac:dyDescent="0.25">
      <c r="A720" t="s">
        <v>89</v>
      </c>
      <c r="B720">
        <v>1282</v>
      </c>
      <c r="C720">
        <v>91</v>
      </c>
      <c r="D720">
        <v>61</v>
      </c>
      <c r="E720" t="s">
        <v>23</v>
      </c>
      <c r="F720" s="6">
        <v>0</v>
      </c>
      <c r="G720">
        <v>0</v>
      </c>
    </row>
    <row r="721" spans="1:7" x14ac:dyDescent="0.25">
      <c r="A721" t="s">
        <v>89</v>
      </c>
      <c r="B721">
        <v>1282</v>
      </c>
      <c r="C721">
        <v>91</v>
      </c>
      <c r="D721">
        <v>91</v>
      </c>
      <c r="E721" t="s">
        <v>23</v>
      </c>
      <c r="F721" s="6">
        <v>0</v>
      </c>
      <c r="G721">
        <v>0</v>
      </c>
    </row>
    <row r="722" spans="1:7" x14ac:dyDescent="0.25">
      <c r="A722" t="s">
        <v>89</v>
      </c>
      <c r="B722">
        <v>1292</v>
      </c>
      <c r="C722">
        <v>0</v>
      </c>
      <c r="D722">
        <v>0</v>
      </c>
      <c r="E722" t="s">
        <v>23</v>
      </c>
      <c r="F722" s="17">
        <v>0.01</v>
      </c>
      <c r="G722">
        <v>25</v>
      </c>
    </row>
    <row r="723" spans="1:7" x14ac:dyDescent="0.25">
      <c r="A723" t="s">
        <v>89</v>
      </c>
      <c r="B723">
        <v>1292</v>
      </c>
      <c r="C723">
        <v>4</v>
      </c>
      <c r="D723">
        <v>0</v>
      </c>
      <c r="E723" t="s">
        <v>23</v>
      </c>
      <c r="F723" s="17">
        <v>1.7500000000000002E-2</v>
      </c>
      <c r="G723">
        <v>24</v>
      </c>
    </row>
    <row r="724" spans="1:7" x14ac:dyDescent="0.25">
      <c r="A724" t="s">
        <v>89</v>
      </c>
      <c r="B724">
        <v>1292</v>
      </c>
      <c r="C724">
        <v>4</v>
      </c>
      <c r="D724">
        <v>4</v>
      </c>
      <c r="E724" t="s">
        <v>23</v>
      </c>
      <c r="F724" s="17">
        <v>2.2499999999999999E-2</v>
      </c>
      <c r="G724">
        <v>16</v>
      </c>
    </row>
    <row r="725" spans="1:7" x14ac:dyDescent="0.25">
      <c r="A725" t="s">
        <v>89</v>
      </c>
      <c r="B725">
        <v>1292</v>
      </c>
      <c r="C725">
        <v>8</v>
      </c>
      <c r="D725">
        <v>0</v>
      </c>
      <c r="E725" t="s">
        <v>23</v>
      </c>
      <c r="F725" s="17">
        <v>3.2500000000000001E-2</v>
      </c>
      <c r="G725">
        <v>20</v>
      </c>
    </row>
    <row r="726" spans="1:7" x14ac:dyDescent="0.25">
      <c r="A726" t="s">
        <v>89</v>
      </c>
      <c r="B726">
        <v>1292</v>
      </c>
      <c r="C726">
        <v>8</v>
      </c>
      <c r="D726">
        <v>4</v>
      </c>
      <c r="E726" t="s">
        <v>23</v>
      </c>
      <c r="F726" s="17">
        <v>0.02</v>
      </c>
      <c r="G726">
        <v>17</v>
      </c>
    </row>
    <row r="727" spans="1:7" x14ac:dyDescent="0.25">
      <c r="A727" t="s">
        <v>89</v>
      </c>
      <c r="B727">
        <v>1292</v>
      </c>
      <c r="C727">
        <v>8</v>
      </c>
      <c r="D727">
        <v>8</v>
      </c>
      <c r="E727" t="s">
        <v>23</v>
      </c>
      <c r="F727" s="17">
        <v>7.4999999999999997E-3</v>
      </c>
      <c r="G727">
        <v>14</v>
      </c>
    </row>
    <row r="728" spans="1:7" x14ac:dyDescent="0.25">
      <c r="A728" t="s">
        <v>89</v>
      </c>
      <c r="B728">
        <v>1292</v>
      </c>
      <c r="C728">
        <v>16</v>
      </c>
      <c r="D728">
        <v>0</v>
      </c>
      <c r="E728" t="s">
        <v>23</v>
      </c>
      <c r="F728" s="17">
        <v>4.2500000000000003E-2</v>
      </c>
      <c r="G728">
        <v>20</v>
      </c>
    </row>
    <row r="729" spans="1:7" x14ac:dyDescent="0.25">
      <c r="A729" t="s">
        <v>89</v>
      </c>
      <c r="B729">
        <v>1292</v>
      </c>
      <c r="C729">
        <v>16</v>
      </c>
      <c r="D729">
        <v>4</v>
      </c>
      <c r="E729" t="s">
        <v>23</v>
      </c>
      <c r="F729" s="17">
        <v>3.7499999999999999E-2</v>
      </c>
      <c r="G729">
        <v>16</v>
      </c>
    </row>
    <row r="730" spans="1:7" x14ac:dyDescent="0.25">
      <c r="A730" t="s">
        <v>89</v>
      </c>
      <c r="B730">
        <v>1292</v>
      </c>
      <c r="C730">
        <v>16</v>
      </c>
      <c r="D730">
        <v>8</v>
      </c>
      <c r="E730" t="s">
        <v>23</v>
      </c>
      <c r="F730" s="17">
        <v>1.2500000000000001E-2</v>
      </c>
      <c r="G730">
        <v>12</v>
      </c>
    </row>
    <row r="731" spans="1:7" x14ac:dyDescent="0.25">
      <c r="A731" t="s">
        <v>89</v>
      </c>
      <c r="B731">
        <v>1292</v>
      </c>
      <c r="C731">
        <v>16</v>
      </c>
      <c r="D731">
        <v>16</v>
      </c>
      <c r="E731" t="s">
        <v>23</v>
      </c>
      <c r="F731" s="17">
        <v>7.4999999999999997E-3</v>
      </c>
      <c r="G731">
        <v>8</v>
      </c>
    </row>
    <row r="732" spans="1:7" x14ac:dyDescent="0.25">
      <c r="A732" t="s">
        <v>89</v>
      </c>
      <c r="B732">
        <v>1292</v>
      </c>
      <c r="C732">
        <v>31</v>
      </c>
      <c r="D732">
        <v>0</v>
      </c>
      <c r="E732" t="s">
        <v>23</v>
      </c>
      <c r="F732" s="17">
        <v>4.1000000000000002E-2</v>
      </c>
      <c r="G732">
        <v>18</v>
      </c>
    </row>
    <row r="733" spans="1:7" x14ac:dyDescent="0.25">
      <c r="A733" t="s">
        <v>89</v>
      </c>
      <c r="B733">
        <v>1292</v>
      </c>
      <c r="C733">
        <v>31</v>
      </c>
      <c r="D733">
        <v>4</v>
      </c>
      <c r="E733" t="s">
        <v>23</v>
      </c>
      <c r="F733" s="17">
        <v>2.8000000000000001E-2</v>
      </c>
      <c r="G733">
        <v>14</v>
      </c>
    </row>
    <row r="734" spans="1:7" x14ac:dyDescent="0.25">
      <c r="A734" t="s">
        <v>89</v>
      </c>
      <c r="B734">
        <v>1292</v>
      </c>
      <c r="C734">
        <v>31</v>
      </c>
      <c r="D734">
        <v>8</v>
      </c>
      <c r="E734" t="s">
        <v>23</v>
      </c>
      <c r="F734" s="17">
        <v>1.0999999999999999E-2</v>
      </c>
      <c r="G734">
        <v>10</v>
      </c>
    </row>
    <row r="735" spans="1:7" x14ac:dyDescent="0.25">
      <c r="A735" t="s">
        <v>89</v>
      </c>
      <c r="B735">
        <v>1292</v>
      </c>
      <c r="C735">
        <v>31</v>
      </c>
      <c r="D735">
        <v>16</v>
      </c>
      <c r="E735" t="s">
        <v>23</v>
      </c>
      <c r="F735" s="6">
        <v>0</v>
      </c>
      <c r="G735">
        <v>8</v>
      </c>
    </row>
    <row r="736" spans="1:7" x14ac:dyDescent="0.25">
      <c r="A736" t="s">
        <v>89</v>
      </c>
      <c r="B736">
        <v>1292</v>
      </c>
      <c r="C736">
        <v>31</v>
      </c>
      <c r="D736">
        <v>31</v>
      </c>
      <c r="E736" t="s">
        <v>23</v>
      </c>
      <c r="F736" s="6">
        <v>0</v>
      </c>
      <c r="G736">
        <v>5</v>
      </c>
    </row>
    <row r="737" spans="1:7" x14ac:dyDescent="0.25">
      <c r="A737" t="s">
        <v>89</v>
      </c>
      <c r="B737">
        <v>1292</v>
      </c>
      <c r="C737">
        <v>46</v>
      </c>
      <c r="D737">
        <v>0</v>
      </c>
      <c r="E737" t="s">
        <v>23</v>
      </c>
      <c r="F737" s="17">
        <v>3.2000000000000001E-2</v>
      </c>
      <c r="G737">
        <v>20</v>
      </c>
    </row>
    <row r="738" spans="1:7" x14ac:dyDescent="0.25">
      <c r="A738" t="s">
        <v>89</v>
      </c>
      <c r="B738">
        <v>1292</v>
      </c>
      <c r="C738">
        <v>46</v>
      </c>
      <c r="D738">
        <v>4</v>
      </c>
      <c r="E738" t="s">
        <v>23</v>
      </c>
      <c r="F738" s="17">
        <v>1.9E-2</v>
      </c>
      <c r="G738">
        <v>16</v>
      </c>
    </row>
    <row r="739" spans="1:7" x14ac:dyDescent="0.25">
      <c r="A739" t="s">
        <v>89</v>
      </c>
      <c r="B739">
        <v>1292</v>
      </c>
      <c r="C739">
        <v>46</v>
      </c>
      <c r="D739">
        <v>8</v>
      </c>
      <c r="E739" t="s">
        <v>23</v>
      </c>
      <c r="F739" s="17">
        <v>8.9999999999999993E-3</v>
      </c>
      <c r="G739">
        <v>12</v>
      </c>
    </row>
    <row r="740" spans="1:7" x14ac:dyDescent="0.25">
      <c r="A740" t="s">
        <v>89</v>
      </c>
      <c r="B740">
        <v>1292</v>
      </c>
      <c r="C740">
        <v>46</v>
      </c>
      <c r="D740">
        <v>16</v>
      </c>
      <c r="E740" t="s">
        <v>23</v>
      </c>
      <c r="F740" s="17">
        <v>2.3999999999999998E-3</v>
      </c>
      <c r="G740">
        <v>10</v>
      </c>
    </row>
    <row r="741" spans="1:7" x14ac:dyDescent="0.25">
      <c r="A741" t="s">
        <v>89</v>
      </c>
      <c r="B741">
        <v>1292</v>
      </c>
      <c r="C741">
        <v>46</v>
      </c>
      <c r="D741">
        <v>31</v>
      </c>
      <c r="E741" t="s">
        <v>23</v>
      </c>
      <c r="F741" s="6">
        <v>0</v>
      </c>
      <c r="G741">
        <v>5</v>
      </c>
    </row>
    <row r="742" spans="1:7" x14ac:dyDescent="0.25">
      <c r="A742" t="s">
        <v>89</v>
      </c>
      <c r="B742">
        <v>1292</v>
      </c>
      <c r="C742">
        <v>46</v>
      </c>
      <c r="D742">
        <v>46</v>
      </c>
      <c r="E742" t="s">
        <v>23</v>
      </c>
      <c r="F742" s="6">
        <v>0</v>
      </c>
      <c r="G742">
        <v>0</v>
      </c>
    </row>
    <row r="743" spans="1:7" x14ac:dyDescent="0.25">
      <c r="A743" t="s">
        <v>89</v>
      </c>
      <c r="B743">
        <v>1292</v>
      </c>
      <c r="C743">
        <v>61</v>
      </c>
      <c r="D743">
        <v>0</v>
      </c>
      <c r="E743" t="s">
        <v>23</v>
      </c>
      <c r="F743" s="17">
        <v>1.7500000000000002E-2</v>
      </c>
      <c r="G743">
        <v>22</v>
      </c>
    </row>
    <row r="744" spans="1:7" x14ac:dyDescent="0.25">
      <c r="A744" t="s">
        <v>89</v>
      </c>
      <c r="B744">
        <v>1292</v>
      </c>
      <c r="C744">
        <v>61</v>
      </c>
      <c r="D744">
        <v>4</v>
      </c>
      <c r="E744" t="s">
        <v>23</v>
      </c>
      <c r="F744" s="17">
        <v>1.7500000000000002E-2</v>
      </c>
      <c r="G744">
        <v>18</v>
      </c>
    </row>
    <row r="745" spans="1:7" x14ac:dyDescent="0.25">
      <c r="A745" t="s">
        <v>89</v>
      </c>
      <c r="B745">
        <v>1292</v>
      </c>
      <c r="C745">
        <v>61</v>
      </c>
      <c r="D745">
        <v>8</v>
      </c>
      <c r="E745" t="s">
        <v>23</v>
      </c>
      <c r="F745" s="17">
        <v>1.4999999999999999E-2</v>
      </c>
      <c r="G745">
        <v>16</v>
      </c>
    </row>
    <row r="746" spans="1:7" x14ac:dyDescent="0.25">
      <c r="A746" t="s">
        <v>89</v>
      </c>
      <c r="B746">
        <v>1292</v>
      </c>
      <c r="C746">
        <v>61</v>
      </c>
      <c r="D746">
        <v>16</v>
      </c>
      <c r="E746" t="s">
        <v>23</v>
      </c>
      <c r="F746" s="17">
        <v>0.75</v>
      </c>
      <c r="G746">
        <v>12</v>
      </c>
    </row>
    <row r="747" spans="1:7" x14ac:dyDescent="0.25">
      <c r="A747" t="s">
        <v>89</v>
      </c>
      <c r="B747">
        <v>1292</v>
      </c>
      <c r="C747">
        <v>61</v>
      </c>
      <c r="D747">
        <v>31</v>
      </c>
      <c r="E747" t="s">
        <v>23</v>
      </c>
      <c r="F747" s="6">
        <v>0</v>
      </c>
      <c r="G747">
        <v>8</v>
      </c>
    </row>
    <row r="748" spans="1:7" x14ac:dyDescent="0.25">
      <c r="A748" t="s">
        <v>89</v>
      </c>
      <c r="B748">
        <v>1292</v>
      </c>
      <c r="C748">
        <v>61</v>
      </c>
      <c r="D748">
        <v>46</v>
      </c>
      <c r="E748" t="s">
        <v>23</v>
      </c>
      <c r="F748" s="6">
        <v>0</v>
      </c>
      <c r="G748">
        <v>5</v>
      </c>
    </row>
    <row r="749" spans="1:7" x14ac:dyDescent="0.25">
      <c r="A749" t="s">
        <v>89</v>
      </c>
      <c r="B749">
        <v>1292</v>
      </c>
      <c r="C749">
        <v>61</v>
      </c>
      <c r="D749">
        <v>61</v>
      </c>
      <c r="E749" t="s">
        <v>23</v>
      </c>
      <c r="F749" s="6">
        <v>0</v>
      </c>
      <c r="G749">
        <v>0</v>
      </c>
    </row>
    <row r="750" spans="1:7" x14ac:dyDescent="0.25">
      <c r="A750" t="s">
        <v>89</v>
      </c>
      <c r="B750">
        <v>1292</v>
      </c>
      <c r="C750">
        <v>91</v>
      </c>
      <c r="D750">
        <v>0</v>
      </c>
      <c r="E750" t="s">
        <v>23</v>
      </c>
      <c r="F750" s="17">
        <v>5.0000000000000001E-3</v>
      </c>
      <c r="G750">
        <v>15</v>
      </c>
    </row>
    <row r="751" spans="1:7" x14ac:dyDescent="0.25">
      <c r="A751" t="s">
        <v>89</v>
      </c>
      <c r="B751">
        <v>1292</v>
      </c>
      <c r="C751">
        <v>91</v>
      </c>
      <c r="D751">
        <v>4</v>
      </c>
      <c r="E751" t="s">
        <v>23</v>
      </c>
      <c r="F751" s="17">
        <v>2.5000000000000001E-3</v>
      </c>
      <c r="G751">
        <v>12</v>
      </c>
    </row>
    <row r="752" spans="1:7" x14ac:dyDescent="0.25">
      <c r="A752" t="s">
        <v>89</v>
      </c>
      <c r="B752">
        <v>1292</v>
      </c>
      <c r="C752">
        <v>91</v>
      </c>
      <c r="D752">
        <v>8</v>
      </c>
      <c r="E752" t="s">
        <v>23</v>
      </c>
      <c r="F752" s="6">
        <v>0</v>
      </c>
      <c r="G752">
        <v>10</v>
      </c>
    </row>
    <row r="753" spans="1:7" x14ac:dyDescent="0.25">
      <c r="A753" t="s">
        <v>89</v>
      </c>
      <c r="B753">
        <v>1292</v>
      </c>
      <c r="C753">
        <v>91</v>
      </c>
      <c r="D753">
        <v>16</v>
      </c>
      <c r="E753" t="s">
        <v>23</v>
      </c>
      <c r="F753" s="6">
        <v>0</v>
      </c>
      <c r="G753">
        <v>8</v>
      </c>
    </row>
    <row r="754" spans="1:7" x14ac:dyDescent="0.25">
      <c r="A754" t="s">
        <v>89</v>
      </c>
      <c r="B754">
        <v>1292</v>
      </c>
      <c r="C754">
        <v>91</v>
      </c>
      <c r="D754">
        <v>31</v>
      </c>
      <c r="E754" t="s">
        <v>23</v>
      </c>
      <c r="F754" s="6">
        <v>0</v>
      </c>
      <c r="G754">
        <v>5</v>
      </c>
    </row>
    <row r="755" spans="1:7" x14ac:dyDescent="0.25">
      <c r="A755" t="s">
        <v>89</v>
      </c>
      <c r="B755">
        <v>1292</v>
      </c>
      <c r="C755">
        <v>91</v>
      </c>
      <c r="D755">
        <v>46</v>
      </c>
      <c r="E755" t="s">
        <v>23</v>
      </c>
      <c r="F755" s="6">
        <v>0</v>
      </c>
      <c r="G755">
        <v>5</v>
      </c>
    </row>
    <row r="756" spans="1:7" x14ac:dyDescent="0.25">
      <c r="A756" t="s">
        <v>89</v>
      </c>
      <c r="B756">
        <v>1292</v>
      </c>
      <c r="C756">
        <v>91</v>
      </c>
      <c r="D756">
        <v>61</v>
      </c>
      <c r="E756" t="s">
        <v>23</v>
      </c>
      <c r="F756" s="6">
        <v>0</v>
      </c>
      <c r="G756">
        <v>0</v>
      </c>
    </row>
    <row r="757" spans="1:7" x14ac:dyDescent="0.25">
      <c r="A757" t="s">
        <v>89</v>
      </c>
      <c r="B757">
        <v>1292</v>
      </c>
      <c r="C757">
        <v>91</v>
      </c>
      <c r="D757">
        <v>91</v>
      </c>
      <c r="E757" t="s">
        <v>23</v>
      </c>
      <c r="F757" s="6">
        <v>0</v>
      </c>
      <c r="G757">
        <v>0</v>
      </c>
    </row>
    <row r="758" spans="1:7" x14ac:dyDescent="0.25">
      <c r="A758" t="s">
        <v>15</v>
      </c>
      <c r="B758">
        <v>1261</v>
      </c>
      <c r="C758">
        <v>0</v>
      </c>
      <c r="D758">
        <v>0</v>
      </c>
      <c r="E758" t="s">
        <v>23</v>
      </c>
      <c r="F758" s="17">
        <v>0.01</v>
      </c>
      <c r="G758">
        <v>25</v>
      </c>
    </row>
    <row r="759" spans="1:7" x14ac:dyDescent="0.25">
      <c r="A759" t="s">
        <v>15</v>
      </c>
      <c r="B759">
        <v>1261</v>
      </c>
      <c r="C759">
        <v>4</v>
      </c>
      <c r="D759">
        <v>0</v>
      </c>
      <c r="E759" t="s">
        <v>23</v>
      </c>
      <c r="F759" s="17">
        <v>1.7500000000000002E-2</v>
      </c>
      <c r="G759">
        <v>24</v>
      </c>
    </row>
    <row r="760" spans="1:7" x14ac:dyDescent="0.25">
      <c r="A760" t="s">
        <v>15</v>
      </c>
      <c r="B760">
        <v>1261</v>
      </c>
      <c r="C760">
        <v>4</v>
      </c>
      <c r="D760">
        <v>4</v>
      </c>
      <c r="E760" t="s">
        <v>23</v>
      </c>
      <c r="F760" s="17">
        <v>2.2499999999999999E-2</v>
      </c>
      <c r="G760">
        <v>16</v>
      </c>
    </row>
    <row r="761" spans="1:7" x14ac:dyDescent="0.25">
      <c r="A761" t="s">
        <v>15</v>
      </c>
      <c r="B761">
        <v>1261</v>
      </c>
      <c r="C761">
        <v>8</v>
      </c>
      <c r="D761">
        <v>0</v>
      </c>
      <c r="E761" t="s">
        <v>23</v>
      </c>
      <c r="F761" s="17">
        <v>3.2500000000000001E-2</v>
      </c>
      <c r="G761">
        <v>20</v>
      </c>
    </row>
    <row r="762" spans="1:7" x14ac:dyDescent="0.25">
      <c r="A762" t="s">
        <v>15</v>
      </c>
      <c r="B762">
        <v>1261</v>
      </c>
      <c r="C762">
        <v>8</v>
      </c>
      <c r="D762">
        <v>4</v>
      </c>
      <c r="E762" t="s">
        <v>23</v>
      </c>
      <c r="F762" s="17">
        <v>0.02</v>
      </c>
      <c r="G762">
        <v>17</v>
      </c>
    </row>
    <row r="763" spans="1:7" x14ac:dyDescent="0.25">
      <c r="A763" t="s">
        <v>15</v>
      </c>
      <c r="B763">
        <v>1261</v>
      </c>
      <c r="C763">
        <v>8</v>
      </c>
      <c r="D763">
        <v>8</v>
      </c>
      <c r="E763" t="s">
        <v>23</v>
      </c>
      <c r="F763" s="17">
        <v>7.4999999999999997E-3</v>
      </c>
      <c r="G763">
        <v>14</v>
      </c>
    </row>
    <row r="764" spans="1:7" x14ac:dyDescent="0.25">
      <c r="A764" t="s">
        <v>15</v>
      </c>
      <c r="B764">
        <v>1261</v>
      </c>
      <c r="C764">
        <v>16</v>
      </c>
      <c r="D764">
        <v>0</v>
      </c>
      <c r="E764" t="s">
        <v>23</v>
      </c>
      <c r="F764" s="17">
        <v>4.2500000000000003E-2</v>
      </c>
      <c r="G764">
        <v>20</v>
      </c>
    </row>
    <row r="765" spans="1:7" x14ac:dyDescent="0.25">
      <c r="A765" t="s">
        <v>15</v>
      </c>
      <c r="B765">
        <v>1261</v>
      </c>
      <c r="C765">
        <v>16</v>
      </c>
      <c r="D765">
        <v>4</v>
      </c>
      <c r="E765" t="s">
        <v>23</v>
      </c>
      <c r="F765" s="17">
        <v>3.7499999999999999E-2</v>
      </c>
      <c r="G765">
        <v>16</v>
      </c>
    </row>
    <row r="766" spans="1:7" x14ac:dyDescent="0.25">
      <c r="A766" t="s">
        <v>15</v>
      </c>
      <c r="B766">
        <v>1261</v>
      </c>
      <c r="C766">
        <v>16</v>
      </c>
      <c r="D766">
        <v>8</v>
      </c>
      <c r="E766" t="s">
        <v>23</v>
      </c>
      <c r="F766" s="17">
        <v>1.2500000000000001E-2</v>
      </c>
      <c r="G766">
        <v>12</v>
      </c>
    </row>
    <row r="767" spans="1:7" x14ac:dyDescent="0.25">
      <c r="A767" t="s">
        <v>15</v>
      </c>
      <c r="B767">
        <v>1261</v>
      </c>
      <c r="C767">
        <v>16</v>
      </c>
      <c r="D767">
        <v>16</v>
      </c>
      <c r="E767" t="s">
        <v>23</v>
      </c>
      <c r="F767" s="17">
        <v>7.4999999999999997E-3</v>
      </c>
      <c r="G767">
        <v>8</v>
      </c>
    </row>
    <row r="768" spans="1:7" x14ac:dyDescent="0.25">
      <c r="A768" t="s">
        <v>15</v>
      </c>
      <c r="B768">
        <v>1261</v>
      </c>
      <c r="C768">
        <v>31</v>
      </c>
      <c r="D768">
        <v>0</v>
      </c>
      <c r="E768" t="s">
        <v>23</v>
      </c>
      <c r="F768" s="17">
        <v>4.1000000000000002E-2</v>
      </c>
      <c r="G768">
        <v>18</v>
      </c>
    </row>
    <row r="769" spans="1:7" x14ac:dyDescent="0.25">
      <c r="A769" t="s">
        <v>15</v>
      </c>
      <c r="B769">
        <v>1261</v>
      </c>
      <c r="C769">
        <v>31</v>
      </c>
      <c r="D769">
        <v>4</v>
      </c>
      <c r="E769" t="s">
        <v>23</v>
      </c>
      <c r="F769" s="17">
        <v>2.8000000000000001E-2</v>
      </c>
      <c r="G769">
        <v>14</v>
      </c>
    </row>
    <row r="770" spans="1:7" x14ac:dyDescent="0.25">
      <c r="A770" t="s">
        <v>15</v>
      </c>
      <c r="B770">
        <v>1261</v>
      </c>
      <c r="C770">
        <v>31</v>
      </c>
      <c r="D770">
        <v>8</v>
      </c>
      <c r="E770" t="s">
        <v>23</v>
      </c>
      <c r="F770" s="17">
        <v>1.0999999999999999E-2</v>
      </c>
      <c r="G770">
        <v>10</v>
      </c>
    </row>
    <row r="771" spans="1:7" x14ac:dyDescent="0.25">
      <c r="A771" t="s">
        <v>15</v>
      </c>
      <c r="B771">
        <v>1261</v>
      </c>
      <c r="C771">
        <v>31</v>
      </c>
      <c r="D771">
        <v>16</v>
      </c>
      <c r="E771" t="s">
        <v>23</v>
      </c>
      <c r="F771" s="6">
        <v>0</v>
      </c>
      <c r="G771">
        <v>8</v>
      </c>
    </row>
    <row r="772" spans="1:7" x14ac:dyDescent="0.25">
      <c r="A772" t="s">
        <v>15</v>
      </c>
      <c r="B772">
        <v>1261</v>
      </c>
      <c r="C772">
        <v>31</v>
      </c>
      <c r="D772">
        <v>31</v>
      </c>
      <c r="E772" t="s">
        <v>23</v>
      </c>
      <c r="F772" s="6">
        <v>0</v>
      </c>
      <c r="G772">
        <v>5</v>
      </c>
    </row>
    <row r="773" spans="1:7" x14ac:dyDescent="0.25">
      <c r="A773" t="s">
        <v>15</v>
      </c>
      <c r="B773">
        <v>1261</v>
      </c>
      <c r="C773">
        <v>46</v>
      </c>
      <c r="D773">
        <v>0</v>
      </c>
      <c r="E773" t="s">
        <v>23</v>
      </c>
      <c r="F773" s="17">
        <v>3.2000000000000001E-2</v>
      </c>
      <c r="G773">
        <v>20</v>
      </c>
    </row>
    <row r="774" spans="1:7" x14ac:dyDescent="0.25">
      <c r="A774" t="s">
        <v>15</v>
      </c>
      <c r="B774">
        <v>1261</v>
      </c>
      <c r="C774">
        <v>46</v>
      </c>
      <c r="D774">
        <v>4</v>
      </c>
      <c r="E774" t="s">
        <v>23</v>
      </c>
      <c r="F774" s="17">
        <v>1.9E-2</v>
      </c>
      <c r="G774">
        <v>16</v>
      </c>
    </row>
    <row r="775" spans="1:7" x14ac:dyDescent="0.25">
      <c r="A775" t="s">
        <v>15</v>
      </c>
      <c r="B775">
        <v>1261</v>
      </c>
      <c r="C775">
        <v>46</v>
      </c>
      <c r="D775">
        <v>8</v>
      </c>
      <c r="E775" t="s">
        <v>23</v>
      </c>
      <c r="F775" s="17">
        <v>8.9999999999999993E-3</v>
      </c>
      <c r="G775">
        <v>12</v>
      </c>
    </row>
    <row r="776" spans="1:7" x14ac:dyDescent="0.25">
      <c r="A776" t="s">
        <v>15</v>
      </c>
      <c r="B776">
        <v>1261</v>
      </c>
      <c r="C776">
        <v>46</v>
      </c>
      <c r="D776">
        <v>16</v>
      </c>
      <c r="E776" t="s">
        <v>23</v>
      </c>
      <c r="F776" s="17">
        <v>2.3999999999999998E-3</v>
      </c>
      <c r="G776">
        <v>10</v>
      </c>
    </row>
    <row r="777" spans="1:7" x14ac:dyDescent="0.25">
      <c r="A777" t="s">
        <v>15</v>
      </c>
      <c r="B777">
        <v>1261</v>
      </c>
      <c r="C777">
        <v>46</v>
      </c>
      <c r="D777">
        <v>31</v>
      </c>
      <c r="E777" t="s">
        <v>23</v>
      </c>
      <c r="F777" s="6">
        <v>0</v>
      </c>
      <c r="G777">
        <v>5</v>
      </c>
    </row>
    <row r="778" spans="1:7" x14ac:dyDescent="0.25">
      <c r="A778" t="s">
        <v>15</v>
      </c>
      <c r="B778">
        <v>1261</v>
      </c>
      <c r="C778">
        <v>46</v>
      </c>
      <c r="D778">
        <v>46</v>
      </c>
      <c r="E778" t="s">
        <v>23</v>
      </c>
      <c r="F778" s="6">
        <v>0</v>
      </c>
      <c r="G778">
        <v>0</v>
      </c>
    </row>
    <row r="779" spans="1:7" x14ac:dyDescent="0.25">
      <c r="A779" t="s">
        <v>15</v>
      </c>
      <c r="B779">
        <v>1261</v>
      </c>
      <c r="C779">
        <v>61</v>
      </c>
      <c r="D779">
        <v>0</v>
      </c>
      <c r="E779" t="s">
        <v>23</v>
      </c>
      <c r="F779" s="17">
        <v>1.7500000000000002E-2</v>
      </c>
      <c r="G779">
        <v>22</v>
      </c>
    </row>
    <row r="780" spans="1:7" x14ac:dyDescent="0.25">
      <c r="A780" t="s">
        <v>15</v>
      </c>
      <c r="B780">
        <v>1261</v>
      </c>
      <c r="C780">
        <v>61</v>
      </c>
      <c r="D780">
        <v>4</v>
      </c>
      <c r="E780" t="s">
        <v>23</v>
      </c>
      <c r="F780" s="17">
        <v>1.7500000000000002E-2</v>
      </c>
      <c r="G780">
        <v>18</v>
      </c>
    </row>
    <row r="781" spans="1:7" x14ac:dyDescent="0.25">
      <c r="A781" t="s">
        <v>15</v>
      </c>
      <c r="B781">
        <v>1261</v>
      </c>
      <c r="C781">
        <v>61</v>
      </c>
      <c r="D781">
        <v>8</v>
      </c>
      <c r="E781" t="s">
        <v>23</v>
      </c>
      <c r="F781" s="17">
        <v>1.4999999999999999E-2</v>
      </c>
      <c r="G781">
        <v>16</v>
      </c>
    </row>
    <row r="782" spans="1:7" x14ac:dyDescent="0.25">
      <c r="A782" t="s">
        <v>15</v>
      </c>
      <c r="B782">
        <v>1261</v>
      </c>
      <c r="C782">
        <v>61</v>
      </c>
      <c r="D782">
        <v>16</v>
      </c>
      <c r="E782" t="s">
        <v>23</v>
      </c>
      <c r="F782" s="17">
        <v>0.75</v>
      </c>
      <c r="G782">
        <v>12</v>
      </c>
    </row>
    <row r="783" spans="1:7" x14ac:dyDescent="0.25">
      <c r="A783" t="s">
        <v>15</v>
      </c>
      <c r="B783">
        <v>1261</v>
      </c>
      <c r="C783">
        <v>61</v>
      </c>
      <c r="D783">
        <v>31</v>
      </c>
      <c r="E783" t="s">
        <v>23</v>
      </c>
      <c r="F783" s="6">
        <v>0</v>
      </c>
      <c r="G783">
        <v>8</v>
      </c>
    </row>
    <row r="784" spans="1:7" x14ac:dyDescent="0.25">
      <c r="A784" t="s">
        <v>15</v>
      </c>
      <c r="B784">
        <v>1261</v>
      </c>
      <c r="C784">
        <v>61</v>
      </c>
      <c r="D784">
        <v>46</v>
      </c>
      <c r="E784" t="s">
        <v>23</v>
      </c>
      <c r="F784" s="6">
        <v>0</v>
      </c>
      <c r="G784">
        <v>5</v>
      </c>
    </row>
    <row r="785" spans="1:7" x14ac:dyDescent="0.25">
      <c r="A785" t="s">
        <v>15</v>
      </c>
      <c r="B785">
        <v>1261</v>
      </c>
      <c r="C785">
        <v>61</v>
      </c>
      <c r="D785">
        <v>61</v>
      </c>
      <c r="E785" t="s">
        <v>23</v>
      </c>
      <c r="F785" s="6">
        <v>0</v>
      </c>
      <c r="G785">
        <v>0</v>
      </c>
    </row>
    <row r="786" spans="1:7" x14ac:dyDescent="0.25">
      <c r="A786" t="s">
        <v>15</v>
      </c>
      <c r="B786">
        <v>1261</v>
      </c>
      <c r="C786">
        <v>91</v>
      </c>
      <c r="D786">
        <v>0</v>
      </c>
      <c r="E786" t="s">
        <v>23</v>
      </c>
      <c r="F786" s="17">
        <v>5.0000000000000001E-3</v>
      </c>
      <c r="G786">
        <v>15</v>
      </c>
    </row>
    <row r="787" spans="1:7" x14ac:dyDescent="0.25">
      <c r="A787" t="s">
        <v>15</v>
      </c>
      <c r="B787">
        <v>1261</v>
      </c>
      <c r="C787">
        <v>91</v>
      </c>
      <c r="D787">
        <v>4</v>
      </c>
      <c r="E787" t="s">
        <v>23</v>
      </c>
      <c r="F787" s="17">
        <v>2.5000000000000001E-3</v>
      </c>
      <c r="G787">
        <v>12</v>
      </c>
    </row>
    <row r="788" spans="1:7" x14ac:dyDescent="0.25">
      <c r="A788" t="s">
        <v>15</v>
      </c>
      <c r="B788">
        <v>1261</v>
      </c>
      <c r="C788">
        <v>91</v>
      </c>
      <c r="D788">
        <v>8</v>
      </c>
      <c r="E788" t="s">
        <v>23</v>
      </c>
      <c r="F788" s="6">
        <v>0</v>
      </c>
      <c r="G788">
        <v>10</v>
      </c>
    </row>
    <row r="789" spans="1:7" x14ac:dyDescent="0.25">
      <c r="A789" t="s">
        <v>15</v>
      </c>
      <c r="B789">
        <v>1261</v>
      </c>
      <c r="C789">
        <v>91</v>
      </c>
      <c r="D789">
        <v>16</v>
      </c>
      <c r="E789" t="s">
        <v>23</v>
      </c>
      <c r="F789" s="6">
        <v>0</v>
      </c>
      <c r="G789">
        <v>8</v>
      </c>
    </row>
    <row r="790" spans="1:7" x14ac:dyDescent="0.25">
      <c r="A790" t="s">
        <v>15</v>
      </c>
      <c r="B790">
        <v>1261</v>
      </c>
      <c r="C790">
        <v>91</v>
      </c>
      <c r="D790">
        <v>31</v>
      </c>
      <c r="E790" t="s">
        <v>23</v>
      </c>
      <c r="F790" s="6">
        <v>0</v>
      </c>
      <c r="G790">
        <v>5</v>
      </c>
    </row>
    <row r="791" spans="1:7" x14ac:dyDescent="0.25">
      <c r="A791" t="s">
        <v>15</v>
      </c>
      <c r="B791">
        <v>1261</v>
      </c>
      <c r="C791">
        <v>91</v>
      </c>
      <c r="D791">
        <v>46</v>
      </c>
      <c r="E791" t="s">
        <v>23</v>
      </c>
      <c r="F791" s="6">
        <v>0</v>
      </c>
      <c r="G791">
        <v>5</v>
      </c>
    </row>
    <row r="792" spans="1:7" x14ac:dyDescent="0.25">
      <c r="A792" t="s">
        <v>15</v>
      </c>
      <c r="B792">
        <v>1261</v>
      </c>
      <c r="C792">
        <v>91</v>
      </c>
      <c r="D792">
        <v>61</v>
      </c>
      <c r="E792" t="s">
        <v>23</v>
      </c>
      <c r="F792" s="6">
        <v>0</v>
      </c>
      <c r="G792">
        <v>0</v>
      </c>
    </row>
    <row r="793" spans="1:7" x14ac:dyDescent="0.25">
      <c r="A793" t="s">
        <v>15</v>
      </c>
      <c r="B793">
        <v>1261</v>
      </c>
      <c r="C793">
        <v>91</v>
      </c>
      <c r="D793">
        <v>91</v>
      </c>
      <c r="E793" t="s">
        <v>23</v>
      </c>
      <c r="F793" s="6">
        <v>0</v>
      </c>
      <c r="G793">
        <v>0</v>
      </c>
    </row>
    <row r="794" spans="1:7" x14ac:dyDescent="0.25">
      <c r="A794" t="s">
        <v>15</v>
      </c>
      <c r="B794">
        <v>1271</v>
      </c>
      <c r="C794">
        <v>0</v>
      </c>
      <c r="D794">
        <v>0</v>
      </c>
      <c r="E794" t="s">
        <v>23</v>
      </c>
      <c r="F794" s="17">
        <v>0.01</v>
      </c>
      <c r="G794">
        <v>25</v>
      </c>
    </row>
    <row r="795" spans="1:7" x14ac:dyDescent="0.25">
      <c r="A795" t="s">
        <v>15</v>
      </c>
      <c r="B795">
        <v>1271</v>
      </c>
      <c r="C795">
        <v>4</v>
      </c>
      <c r="D795">
        <v>0</v>
      </c>
      <c r="E795" t="s">
        <v>23</v>
      </c>
      <c r="F795" s="17">
        <v>1.7500000000000002E-2</v>
      </c>
      <c r="G795">
        <v>24</v>
      </c>
    </row>
    <row r="796" spans="1:7" x14ac:dyDescent="0.25">
      <c r="A796" t="s">
        <v>15</v>
      </c>
      <c r="B796">
        <v>1271</v>
      </c>
      <c r="C796">
        <v>4</v>
      </c>
      <c r="D796">
        <v>4</v>
      </c>
      <c r="E796" t="s">
        <v>23</v>
      </c>
      <c r="F796" s="17">
        <v>2.2499999999999999E-2</v>
      </c>
      <c r="G796">
        <v>16</v>
      </c>
    </row>
    <row r="797" spans="1:7" x14ac:dyDescent="0.25">
      <c r="A797" t="s">
        <v>15</v>
      </c>
      <c r="B797">
        <v>1271</v>
      </c>
      <c r="C797">
        <v>8</v>
      </c>
      <c r="D797">
        <v>0</v>
      </c>
      <c r="E797" t="s">
        <v>23</v>
      </c>
      <c r="F797" s="17">
        <v>3.2500000000000001E-2</v>
      </c>
      <c r="G797">
        <v>20</v>
      </c>
    </row>
    <row r="798" spans="1:7" x14ac:dyDescent="0.25">
      <c r="A798" t="s">
        <v>15</v>
      </c>
      <c r="B798">
        <v>1271</v>
      </c>
      <c r="C798">
        <v>8</v>
      </c>
      <c r="D798">
        <v>4</v>
      </c>
      <c r="E798" t="s">
        <v>23</v>
      </c>
      <c r="F798" s="17">
        <v>0.02</v>
      </c>
      <c r="G798">
        <v>17</v>
      </c>
    </row>
    <row r="799" spans="1:7" x14ac:dyDescent="0.25">
      <c r="A799" t="s">
        <v>15</v>
      </c>
      <c r="B799">
        <v>1271</v>
      </c>
      <c r="C799">
        <v>8</v>
      </c>
      <c r="D799">
        <v>8</v>
      </c>
      <c r="E799" t="s">
        <v>23</v>
      </c>
      <c r="F799" s="17">
        <v>7.4999999999999997E-3</v>
      </c>
      <c r="G799">
        <v>14</v>
      </c>
    </row>
    <row r="800" spans="1:7" x14ac:dyDescent="0.25">
      <c r="A800" t="s">
        <v>15</v>
      </c>
      <c r="B800">
        <v>1271</v>
      </c>
      <c r="C800">
        <v>16</v>
      </c>
      <c r="D800">
        <v>0</v>
      </c>
      <c r="E800" t="s">
        <v>23</v>
      </c>
      <c r="F800" s="17">
        <v>4.2500000000000003E-2</v>
      </c>
      <c r="G800">
        <v>20</v>
      </c>
    </row>
    <row r="801" spans="1:7" x14ac:dyDescent="0.25">
      <c r="A801" t="s">
        <v>15</v>
      </c>
      <c r="B801">
        <v>1271</v>
      </c>
      <c r="C801">
        <v>16</v>
      </c>
      <c r="D801">
        <v>4</v>
      </c>
      <c r="E801" t="s">
        <v>23</v>
      </c>
      <c r="F801" s="17">
        <v>3.7499999999999999E-2</v>
      </c>
      <c r="G801">
        <v>16</v>
      </c>
    </row>
    <row r="802" spans="1:7" x14ac:dyDescent="0.25">
      <c r="A802" t="s">
        <v>15</v>
      </c>
      <c r="B802">
        <v>1271</v>
      </c>
      <c r="C802">
        <v>16</v>
      </c>
      <c r="D802">
        <v>8</v>
      </c>
      <c r="E802" t="s">
        <v>23</v>
      </c>
      <c r="F802" s="17">
        <v>1.2500000000000001E-2</v>
      </c>
      <c r="G802">
        <v>12</v>
      </c>
    </row>
    <row r="803" spans="1:7" x14ac:dyDescent="0.25">
      <c r="A803" t="s">
        <v>15</v>
      </c>
      <c r="B803">
        <v>1271</v>
      </c>
      <c r="C803">
        <v>16</v>
      </c>
      <c r="D803">
        <v>16</v>
      </c>
      <c r="E803" t="s">
        <v>23</v>
      </c>
      <c r="F803" s="17">
        <v>7.4999999999999997E-3</v>
      </c>
      <c r="G803">
        <v>8</v>
      </c>
    </row>
    <row r="804" spans="1:7" x14ac:dyDescent="0.25">
      <c r="A804" t="s">
        <v>15</v>
      </c>
      <c r="B804">
        <v>1271</v>
      </c>
      <c r="C804">
        <v>31</v>
      </c>
      <c r="D804">
        <v>0</v>
      </c>
      <c r="E804" t="s">
        <v>23</v>
      </c>
      <c r="F804" s="17">
        <v>4.1000000000000002E-2</v>
      </c>
      <c r="G804">
        <v>18</v>
      </c>
    </row>
    <row r="805" spans="1:7" x14ac:dyDescent="0.25">
      <c r="A805" t="s">
        <v>15</v>
      </c>
      <c r="B805">
        <v>1271</v>
      </c>
      <c r="C805">
        <v>31</v>
      </c>
      <c r="D805">
        <v>4</v>
      </c>
      <c r="E805" t="s">
        <v>23</v>
      </c>
      <c r="F805" s="17">
        <v>2.8000000000000001E-2</v>
      </c>
      <c r="G805">
        <v>14</v>
      </c>
    </row>
    <row r="806" spans="1:7" x14ac:dyDescent="0.25">
      <c r="A806" t="s">
        <v>15</v>
      </c>
      <c r="B806">
        <v>1271</v>
      </c>
      <c r="C806">
        <v>31</v>
      </c>
      <c r="D806">
        <v>8</v>
      </c>
      <c r="E806" t="s">
        <v>23</v>
      </c>
      <c r="F806" s="17">
        <v>1.0999999999999999E-2</v>
      </c>
      <c r="G806">
        <v>10</v>
      </c>
    </row>
    <row r="807" spans="1:7" x14ac:dyDescent="0.25">
      <c r="A807" t="s">
        <v>15</v>
      </c>
      <c r="B807">
        <v>1271</v>
      </c>
      <c r="C807">
        <v>31</v>
      </c>
      <c r="D807">
        <v>16</v>
      </c>
      <c r="E807" t="s">
        <v>23</v>
      </c>
      <c r="F807" s="6">
        <v>0</v>
      </c>
      <c r="G807">
        <v>8</v>
      </c>
    </row>
    <row r="808" spans="1:7" x14ac:dyDescent="0.25">
      <c r="A808" t="s">
        <v>15</v>
      </c>
      <c r="B808">
        <v>1271</v>
      </c>
      <c r="C808">
        <v>31</v>
      </c>
      <c r="D808">
        <v>31</v>
      </c>
      <c r="E808" t="s">
        <v>23</v>
      </c>
      <c r="F808" s="6">
        <v>0</v>
      </c>
      <c r="G808">
        <v>5</v>
      </c>
    </row>
    <row r="809" spans="1:7" x14ac:dyDescent="0.25">
      <c r="A809" t="s">
        <v>15</v>
      </c>
      <c r="B809">
        <v>1271</v>
      </c>
      <c r="C809">
        <v>46</v>
      </c>
      <c r="D809">
        <v>0</v>
      </c>
      <c r="E809" t="s">
        <v>23</v>
      </c>
      <c r="F809" s="17">
        <v>3.2000000000000001E-2</v>
      </c>
      <c r="G809">
        <v>20</v>
      </c>
    </row>
    <row r="810" spans="1:7" x14ac:dyDescent="0.25">
      <c r="A810" t="s">
        <v>15</v>
      </c>
      <c r="B810">
        <v>1271</v>
      </c>
      <c r="C810">
        <v>46</v>
      </c>
      <c r="D810">
        <v>4</v>
      </c>
      <c r="E810" t="s">
        <v>23</v>
      </c>
      <c r="F810" s="17">
        <v>1.9E-2</v>
      </c>
      <c r="G810">
        <v>16</v>
      </c>
    </row>
    <row r="811" spans="1:7" x14ac:dyDescent="0.25">
      <c r="A811" t="s">
        <v>15</v>
      </c>
      <c r="B811">
        <v>1271</v>
      </c>
      <c r="C811">
        <v>46</v>
      </c>
      <c r="D811">
        <v>8</v>
      </c>
      <c r="E811" t="s">
        <v>23</v>
      </c>
      <c r="F811" s="17">
        <v>8.9999999999999993E-3</v>
      </c>
      <c r="G811">
        <v>12</v>
      </c>
    </row>
    <row r="812" spans="1:7" x14ac:dyDescent="0.25">
      <c r="A812" t="s">
        <v>15</v>
      </c>
      <c r="B812">
        <v>1271</v>
      </c>
      <c r="C812">
        <v>46</v>
      </c>
      <c r="D812">
        <v>16</v>
      </c>
      <c r="E812" t="s">
        <v>23</v>
      </c>
      <c r="F812" s="17">
        <v>2.3999999999999998E-3</v>
      </c>
      <c r="G812">
        <v>10</v>
      </c>
    </row>
    <row r="813" spans="1:7" x14ac:dyDescent="0.25">
      <c r="A813" t="s">
        <v>15</v>
      </c>
      <c r="B813">
        <v>1271</v>
      </c>
      <c r="C813">
        <v>46</v>
      </c>
      <c r="D813">
        <v>31</v>
      </c>
      <c r="E813" t="s">
        <v>23</v>
      </c>
      <c r="F813" s="6">
        <v>0</v>
      </c>
      <c r="G813">
        <v>5</v>
      </c>
    </row>
    <row r="814" spans="1:7" x14ac:dyDescent="0.25">
      <c r="A814" t="s">
        <v>15</v>
      </c>
      <c r="B814">
        <v>1271</v>
      </c>
      <c r="C814">
        <v>46</v>
      </c>
      <c r="D814">
        <v>46</v>
      </c>
      <c r="E814" t="s">
        <v>23</v>
      </c>
      <c r="F814" s="6">
        <v>0</v>
      </c>
      <c r="G814">
        <v>0</v>
      </c>
    </row>
    <row r="815" spans="1:7" x14ac:dyDescent="0.25">
      <c r="A815" t="s">
        <v>15</v>
      </c>
      <c r="B815">
        <v>1271</v>
      </c>
      <c r="C815">
        <v>61</v>
      </c>
      <c r="D815">
        <v>0</v>
      </c>
      <c r="E815" t="s">
        <v>23</v>
      </c>
      <c r="F815" s="17">
        <v>1.7500000000000002E-2</v>
      </c>
      <c r="G815">
        <v>22</v>
      </c>
    </row>
    <row r="816" spans="1:7" x14ac:dyDescent="0.25">
      <c r="A816" t="s">
        <v>15</v>
      </c>
      <c r="B816">
        <v>1271</v>
      </c>
      <c r="C816">
        <v>61</v>
      </c>
      <c r="D816">
        <v>4</v>
      </c>
      <c r="E816" t="s">
        <v>23</v>
      </c>
      <c r="F816" s="17">
        <v>1.7500000000000002E-2</v>
      </c>
      <c r="G816">
        <v>18</v>
      </c>
    </row>
    <row r="817" spans="1:7" x14ac:dyDescent="0.25">
      <c r="A817" t="s">
        <v>15</v>
      </c>
      <c r="B817">
        <v>1271</v>
      </c>
      <c r="C817">
        <v>61</v>
      </c>
      <c r="D817">
        <v>8</v>
      </c>
      <c r="E817" t="s">
        <v>23</v>
      </c>
      <c r="F817" s="17">
        <v>1.4999999999999999E-2</v>
      </c>
      <c r="G817">
        <v>16</v>
      </c>
    </row>
    <row r="818" spans="1:7" x14ac:dyDescent="0.25">
      <c r="A818" t="s">
        <v>15</v>
      </c>
      <c r="B818">
        <v>1271</v>
      </c>
      <c r="C818">
        <v>61</v>
      </c>
      <c r="D818">
        <v>16</v>
      </c>
      <c r="E818" t="s">
        <v>23</v>
      </c>
      <c r="F818" s="17">
        <v>0.75</v>
      </c>
      <c r="G818">
        <v>12</v>
      </c>
    </row>
    <row r="819" spans="1:7" x14ac:dyDescent="0.25">
      <c r="A819" t="s">
        <v>15</v>
      </c>
      <c r="B819">
        <v>1271</v>
      </c>
      <c r="C819">
        <v>61</v>
      </c>
      <c r="D819">
        <v>31</v>
      </c>
      <c r="E819" t="s">
        <v>23</v>
      </c>
      <c r="F819" s="6">
        <v>0</v>
      </c>
      <c r="G819">
        <v>8</v>
      </c>
    </row>
    <row r="820" spans="1:7" x14ac:dyDescent="0.25">
      <c r="A820" t="s">
        <v>15</v>
      </c>
      <c r="B820">
        <v>1271</v>
      </c>
      <c r="C820">
        <v>61</v>
      </c>
      <c r="D820">
        <v>46</v>
      </c>
      <c r="E820" t="s">
        <v>23</v>
      </c>
      <c r="F820" s="6">
        <v>0</v>
      </c>
      <c r="G820">
        <v>5</v>
      </c>
    </row>
    <row r="821" spans="1:7" x14ac:dyDescent="0.25">
      <c r="A821" t="s">
        <v>15</v>
      </c>
      <c r="B821">
        <v>1271</v>
      </c>
      <c r="C821">
        <v>61</v>
      </c>
      <c r="D821">
        <v>61</v>
      </c>
      <c r="E821" t="s">
        <v>23</v>
      </c>
      <c r="F821" s="6">
        <v>0</v>
      </c>
      <c r="G821">
        <v>0</v>
      </c>
    </row>
    <row r="822" spans="1:7" x14ac:dyDescent="0.25">
      <c r="A822" t="s">
        <v>15</v>
      </c>
      <c r="B822">
        <v>1271</v>
      </c>
      <c r="C822">
        <v>91</v>
      </c>
      <c r="D822">
        <v>0</v>
      </c>
      <c r="E822" t="s">
        <v>23</v>
      </c>
      <c r="F822" s="17">
        <v>5.0000000000000001E-3</v>
      </c>
      <c r="G822">
        <v>15</v>
      </c>
    </row>
    <row r="823" spans="1:7" x14ac:dyDescent="0.25">
      <c r="A823" t="s">
        <v>15</v>
      </c>
      <c r="B823">
        <v>1271</v>
      </c>
      <c r="C823">
        <v>91</v>
      </c>
      <c r="D823">
        <v>4</v>
      </c>
      <c r="E823" t="s">
        <v>23</v>
      </c>
      <c r="F823" s="17">
        <v>2.5000000000000001E-3</v>
      </c>
      <c r="G823">
        <v>12</v>
      </c>
    </row>
    <row r="824" spans="1:7" x14ac:dyDescent="0.25">
      <c r="A824" t="s">
        <v>15</v>
      </c>
      <c r="B824">
        <v>1271</v>
      </c>
      <c r="C824">
        <v>91</v>
      </c>
      <c r="D824">
        <v>8</v>
      </c>
      <c r="E824" t="s">
        <v>23</v>
      </c>
      <c r="F824" s="6">
        <v>0</v>
      </c>
      <c r="G824">
        <v>10</v>
      </c>
    </row>
    <row r="825" spans="1:7" x14ac:dyDescent="0.25">
      <c r="A825" t="s">
        <v>15</v>
      </c>
      <c r="B825">
        <v>1271</v>
      </c>
      <c r="C825">
        <v>91</v>
      </c>
      <c r="D825">
        <v>16</v>
      </c>
      <c r="E825" t="s">
        <v>23</v>
      </c>
      <c r="F825" s="6">
        <v>0</v>
      </c>
      <c r="G825">
        <v>8</v>
      </c>
    </row>
    <row r="826" spans="1:7" x14ac:dyDescent="0.25">
      <c r="A826" t="s">
        <v>15</v>
      </c>
      <c r="B826">
        <v>1271</v>
      </c>
      <c r="C826">
        <v>91</v>
      </c>
      <c r="D826">
        <v>31</v>
      </c>
      <c r="E826" t="s">
        <v>23</v>
      </c>
      <c r="F826" s="6">
        <v>0</v>
      </c>
      <c r="G826">
        <v>5</v>
      </c>
    </row>
    <row r="827" spans="1:7" x14ac:dyDescent="0.25">
      <c r="A827" t="s">
        <v>15</v>
      </c>
      <c r="B827">
        <v>1271</v>
      </c>
      <c r="C827">
        <v>91</v>
      </c>
      <c r="D827">
        <v>46</v>
      </c>
      <c r="E827" t="s">
        <v>23</v>
      </c>
      <c r="F827" s="6">
        <v>0</v>
      </c>
      <c r="G827">
        <v>5</v>
      </c>
    </row>
    <row r="828" spans="1:7" x14ac:dyDescent="0.25">
      <c r="A828" t="s">
        <v>15</v>
      </c>
      <c r="B828">
        <v>1271</v>
      </c>
      <c r="C828">
        <v>91</v>
      </c>
      <c r="D828">
        <v>61</v>
      </c>
      <c r="E828" t="s">
        <v>23</v>
      </c>
      <c r="F828" s="6">
        <v>0</v>
      </c>
      <c r="G828">
        <v>0</v>
      </c>
    </row>
    <row r="829" spans="1:7" x14ac:dyDescent="0.25">
      <c r="A829" t="s">
        <v>15</v>
      </c>
      <c r="B829">
        <v>1271</v>
      </c>
      <c r="C829">
        <v>91</v>
      </c>
      <c r="D829">
        <v>91</v>
      </c>
      <c r="E829" t="s">
        <v>23</v>
      </c>
      <c r="F829" s="6">
        <v>0</v>
      </c>
      <c r="G829">
        <v>0</v>
      </c>
    </row>
    <row r="830" spans="1:7" x14ac:dyDescent="0.25">
      <c r="A830" t="s">
        <v>15</v>
      </c>
      <c r="B830">
        <v>1281</v>
      </c>
      <c r="C830">
        <v>0</v>
      </c>
      <c r="D830">
        <v>0</v>
      </c>
      <c r="E830" t="s">
        <v>23</v>
      </c>
      <c r="F830" s="17">
        <v>0.01</v>
      </c>
      <c r="G830">
        <v>25</v>
      </c>
    </row>
    <row r="831" spans="1:7" x14ac:dyDescent="0.25">
      <c r="A831" t="s">
        <v>15</v>
      </c>
      <c r="B831">
        <v>1281</v>
      </c>
      <c r="C831">
        <v>4</v>
      </c>
      <c r="D831">
        <v>0</v>
      </c>
      <c r="E831" t="s">
        <v>23</v>
      </c>
      <c r="F831" s="17">
        <v>1.7500000000000002E-2</v>
      </c>
      <c r="G831">
        <v>24</v>
      </c>
    </row>
    <row r="832" spans="1:7" x14ac:dyDescent="0.25">
      <c r="A832" t="s">
        <v>15</v>
      </c>
      <c r="B832">
        <v>1281</v>
      </c>
      <c r="C832">
        <v>4</v>
      </c>
      <c r="D832">
        <v>4</v>
      </c>
      <c r="E832" t="s">
        <v>23</v>
      </c>
      <c r="F832" s="17">
        <v>2.2499999999999999E-2</v>
      </c>
      <c r="G832">
        <v>16</v>
      </c>
    </row>
    <row r="833" spans="1:7" x14ac:dyDescent="0.25">
      <c r="A833" t="s">
        <v>15</v>
      </c>
      <c r="B833">
        <v>1281</v>
      </c>
      <c r="C833">
        <v>8</v>
      </c>
      <c r="D833">
        <v>0</v>
      </c>
      <c r="E833" t="s">
        <v>23</v>
      </c>
      <c r="F833" s="17">
        <v>3.2500000000000001E-2</v>
      </c>
      <c r="G833">
        <v>20</v>
      </c>
    </row>
    <row r="834" spans="1:7" x14ac:dyDescent="0.25">
      <c r="A834" t="s">
        <v>15</v>
      </c>
      <c r="B834">
        <v>1281</v>
      </c>
      <c r="C834">
        <v>8</v>
      </c>
      <c r="D834">
        <v>4</v>
      </c>
      <c r="E834" t="s">
        <v>23</v>
      </c>
      <c r="F834" s="17">
        <v>0.02</v>
      </c>
      <c r="G834">
        <v>17</v>
      </c>
    </row>
    <row r="835" spans="1:7" x14ac:dyDescent="0.25">
      <c r="A835" t="s">
        <v>15</v>
      </c>
      <c r="B835">
        <v>1281</v>
      </c>
      <c r="C835">
        <v>8</v>
      </c>
      <c r="D835">
        <v>8</v>
      </c>
      <c r="E835" t="s">
        <v>23</v>
      </c>
      <c r="F835" s="17">
        <v>7.4999999999999997E-3</v>
      </c>
      <c r="G835">
        <v>14</v>
      </c>
    </row>
    <row r="836" spans="1:7" x14ac:dyDescent="0.25">
      <c r="A836" t="s">
        <v>15</v>
      </c>
      <c r="B836">
        <v>1281</v>
      </c>
      <c r="C836">
        <v>16</v>
      </c>
      <c r="D836">
        <v>0</v>
      </c>
      <c r="E836" t="s">
        <v>23</v>
      </c>
      <c r="F836" s="17">
        <v>4.2500000000000003E-2</v>
      </c>
      <c r="G836">
        <v>20</v>
      </c>
    </row>
    <row r="837" spans="1:7" x14ac:dyDescent="0.25">
      <c r="A837" t="s">
        <v>15</v>
      </c>
      <c r="B837">
        <v>1281</v>
      </c>
      <c r="C837">
        <v>16</v>
      </c>
      <c r="D837">
        <v>4</v>
      </c>
      <c r="E837" t="s">
        <v>23</v>
      </c>
      <c r="F837" s="17">
        <v>3.7499999999999999E-2</v>
      </c>
      <c r="G837">
        <v>16</v>
      </c>
    </row>
    <row r="838" spans="1:7" x14ac:dyDescent="0.25">
      <c r="A838" t="s">
        <v>15</v>
      </c>
      <c r="B838">
        <v>1281</v>
      </c>
      <c r="C838">
        <v>16</v>
      </c>
      <c r="D838">
        <v>8</v>
      </c>
      <c r="E838" t="s">
        <v>23</v>
      </c>
      <c r="F838" s="17">
        <v>1.2500000000000001E-2</v>
      </c>
      <c r="G838">
        <v>12</v>
      </c>
    </row>
    <row r="839" spans="1:7" x14ac:dyDescent="0.25">
      <c r="A839" t="s">
        <v>15</v>
      </c>
      <c r="B839">
        <v>1281</v>
      </c>
      <c r="C839">
        <v>16</v>
      </c>
      <c r="D839">
        <v>16</v>
      </c>
      <c r="E839" t="s">
        <v>23</v>
      </c>
      <c r="F839" s="17">
        <v>7.4999999999999997E-3</v>
      </c>
      <c r="G839">
        <v>8</v>
      </c>
    </row>
    <row r="840" spans="1:7" x14ac:dyDescent="0.25">
      <c r="A840" t="s">
        <v>15</v>
      </c>
      <c r="B840">
        <v>1281</v>
      </c>
      <c r="C840">
        <v>31</v>
      </c>
      <c r="D840">
        <v>0</v>
      </c>
      <c r="E840" t="s">
        <v>23</v>
      </c>
      <c r="F840" s="17">
        <v>4.1000000000000002E-2</v>
      </c>
      <c r="G840">
        <v>18</v>
      </c>
    </row>
    <row r="841" spans="1:7" x14ac:dyDescent="0.25">
      <c r="A841" t="s">
        <v>15</v>
      </c>
      <c r="B841">
        <v>1281</v>
      </c>
      <c r="C841">
        <v>31</v>
      </c>
      <c r="D841">
        <v>4</v>
      </c>
      <c r="E841" t="s">
        <v>23</v>
      </c>
      <c r="F841" s="17">
        <v>2.8000000000000001E-2</v>
      </c>
      <c r="G841">
        <v>14</v>
      </c>
    </row>
    <row r="842" spans="1:7" x14ac:dyDescent="0.25">
      <c r="A842" t="s">
        <v>15</v>
      </c>
      <c r="B842">
        <v>1281</v>
      </c>
      <c r="C842">
        <v>31</v>
      </c>
      <c r="D842">
        <v>8</v>
      </c>
      <c r="E842" t="s">
        <v>23</v>
      </c>
      <c r="F842" s="17">
        <v>1.0999999999999999E-2</v>
      </c>
      <c r="G842">
        <v>10</v>
      </c>
    </row>
    <row r="843" spans="1:7" x14ac:dyDescent="0.25">
      <c r="A843" t="s">
        <v>15</v>
      </c>
      <c r="B843">
        <v>1281</v>
      </c>
      <c r="C843">
        <v>31</v>
      </c>
      <c r="D843">
        <v>16</v>
      </c>
      <c r="E843" t="s">
        <v>23</v>
      </c>
      <c r="F843" s="6">
        <v>0</v>
      </c>
      <c r="G843">
        <v>8</v>
      </c>
    </row>
    <row r="844" spans="1:7" x14ac:dyDescent="0.25">
      <c r="A844" t="s">
        <v>15</v>
      </c>
      <c r="B844">
        <v>1281</v>
      </c>
      <c r="C844">
        <v>31</v>
      </c>
      <c r="D844">
        <v>31</v>
      </c>
      <c r="E844" t="s">
        <v>23</v>
      </c>
      <c r="F844" s="6">
        <v>0</v>
      </c>
      <c r="G844">
        <v>5</v>
      </c>
    </row>
    <row r="845" spans="1:7" x14ac:dyDescent="0.25">
      <c r="A845" t="s">
        <v>15</v>
      </c>
      <c r="B845">
        <v>1281</v>
      </c>
      <c r="C845">
        <v>46</v>
      </c>
      <c r="D845">
        <v>0</v>
      </c>
      <c r="E845" t="s">
        <v>23</v>
      </c>
      <c r="F845" s="17">
        <v>3.2000000000000001E-2</v>
      </c>
      <c r="G845">
        <v>20</v>
      </c>
    </row>
    <row r="846" spans="1:7" x14ac:dyDescent="0.25">
      <c r="A846" t="s">
        <v>15</v>
      </c>
      <c r="B846">
        <v>1281</v>
      </c>
      <c r="C846">
        <v>46</v>
      </c>
      <c r="D846">
        <v>4</v>
      </c>
      <c r="E846" t="s">
        <v>23</v>
      </c>
      <c r="F846" s="17">
        <v>1.9E-2</v>
      </c>
      <c r="G846">
        <v>16</v>
      </c>
    </row>
    <row r="847" spans="1:7" x14ac:dyDescent="0.25">
      <c r="A847" t="s">
        <v>15</v>
      </c>
      <c r="B847">
        <v>1281</v>
      </c>
      <c r="C847">
        <v>46</v>
      </c>
      <c r="D847">
        <v>8</v>
      </c>
      <c r="E847" t="s">
        <v>23</v>
      </c>
      <c r="F847" s="17">
        <v>8.9999999999999993E-3</v>
      </c>
      <c r="G847">
        <v>12</v>
      </c>
    </row>
    <row r="848" spans="1:7" x14ac:dyDescent="0.25">
      <c r="A848" t="s">
        <v>15</v>
      </c>
      <c r="B848">
        <v>1281</v>
      </c>
      <c r="C848">
        <v>46</v>
      </c>
      <c r="D848">
        <v>16</v>
      </c>
      <c r="E848" t="s">
        <v>23</v>
      </c>
      <c r="F848" s="17">
        <v>2.3999999999999998E-3</v>
      </c>
      <c r="G848">
        <v>10</v>
      </c>
    </row>
    <row r="849" spans="1:7" x14ac:dyDescent="0.25">
      <c r="A849" t="s">
        <v>15</v>
      </c>
      <c r="B849">
        <v>1281</v>
      </c>
      <c r="C849">
        <v>46</v>
      </c>
      <c r="D849">
        <v>31</v>
      </c>
      <c r="E849" t="s">
        <v>23</v>
      </c>
      <c r="F849" s="6">
        <v>0</v>
      </c>
      <c r="G849">
        <v>5</v>
      </c>
    </row>
    <row r="850" spans="1:7" x14ac:dyDescent="0.25">
      <c r="A850" t="s">
        <v>15</v>
      </c>
      <c r="B850">
        <v>1281</v>
      </c>
      <c r="C850">
        <v>46</v>
      </c>
      <c r="D850">
        <v>46</v>
      </c>
      <c r="E850" t="s">
        <v>23</v>
      </c>
      <c r="F850" s="6">
        <v>0</v>
      </c>
      <c r="G850">
        <v>0</v>
      </c>
    </row>
    <row r="851" spans="1:7" x14ac:dyDescent="0.25">
      <c r="A851" t="s">
        <v>15</v>
      </c>
      <c r="B851">
        <v>1281</v>
      </c>
      <c r="C851">
        <v>61</v>
      </c>
      <c r="D851">
        <v>0</v>
      </c>
      <c r="E851" t="s">
        <v>23</v>
      </c>
      <c r="F851" s="17">
        <v>1.7500000000000002E-2</v>
      </c>
      <c r="G851">
        <v>22</v>
      </c>
    </row>
    <row r="852" spans="1:7" x14ac:dyDescent="0.25">
      <c r="A852" t="s">
        <v>15</v>
      </c>
      <c r="B852">
        <v>1281</v>
      </c>
      <c r="C852">
        <v>61</v>
      </c>
      <c r="D852">
        <v>4</v>
      </c>
      <c r="E852" t="s">
        <v>23</v>
      </c>
      <c r="F852" s="17">
        <v>1.7500000000000002E-2</v>
      </c>
      <c r="G852">
        <v>18</v>
      </c>
    </row>
    <row r="853" spans="1:7" x14ac:dyDescent="0.25">
      <c r="A853" t="s">
        <v>15</v>
      </c>
      <c r="B853">
        <v>1281</v>
      </c>
      <c r="C853">
        <v>61</v>
      </c>
      <c r="D853">
        <v>8</v>
      </c>
      <c r="E853" t="s">
        <v>23</v>
      </c>
      <c r="F853" s="17">
        <v>1.4999999999999999E-2</v>
      </c>
      <c r="G853">
        <v>16</v>
      </c>
    </row>
    <row r="854" spans="1:7" x14ac:dyDescent="0.25">
      <c r="A854" t="s">
        <v>15</v>
      </c>
      <c r="B854">
        <v>1281</v>
      </c>
      <c r="C854">
        <v>61</v>
      </c>
      <c r="D854">
        <v>16</v>
      </c>
      <c r="E854" t="s">
        <v>23</v>
      </c>
      <c r="F854" s="17">
        <v>0.75</v>
      </c>
      <c r="G854">
        <v>12</v>
      </c>
    </row>
    <row r="855" spans="1:7" x14ac:dyDescent="0.25">
      <c r="A855" t="s">
        <v>15</v>
      </c>
      <c r="B855">
        <v>1281</v>
      </c>
      <c r="C855">
        <v>61</v>
      </c>
      <c r="D855">
        <v>31</v>
      </c>
      <c r="E855" t="s">
        <v>23</v>
      </c>
      <c r="F855" s="6">
        <v>0</v>
      </c>
      <c r="G855">
        <v>8</v>
      </c>
    </row>
    <row r="856" spans="1:7" x14ac:dyDescent="0.25">
      <c r="A856" t="s">
        <v>15</v>
      </c>
      <c r="B856">
        <v>1281</v>
      </c>
      <c r="C856">
        <v>61</v>
      </c>
      <c r="D856">
        <v>46</v>
      </c>
      <c r="E856" t="s">
        <v>23</v>
      </c>
      <c r="F856" s="6">
        <v>0</v>
      </c>
      <c r="G856">
        <v>5</v>
      </c>
    </row>
    <row r="857" spans="1:7" x14ac:dyDescent="0.25">
      <c r="A857" t="s">
        <v>15</v>
      </c>
      <c r="B857">
        <v>1281</v>
      </c>
      <c r="C857">
        <v>61</v>
      </c>
      <c r="D857">
        <v>61</v>
      </c>
      <c r="E857" t="s">
        <v>23</v>
      </c>
      <c r="F857" s="6">
        <v>0</v>
      </c>
      <c r="G857">
        <v>0</v>
      </c>
    </row>
    <row r="858" spans="1:7" x14ac:dyDescent="0.25">
      <c r="A858" t="s">
        <v>15</v>
      </c>
      <c r="B858">
        <v>1281</v>
      </c>
      <c r="C858">
        <v>91</v>
      </c>
      <c r="D858">
        <v>0</v>
      </c>
      <c r="E858" t="s">
        <v>23</v>
      </c>
      <c r="F858" s="17">
        <v>5.0000000000000001E-3</v>
      </c>
      <c r="G858">
        <v>15</v>
      </c>
    </row>
    <row r="859" spans="1:7" x14ac:dyDescent="0.25">
      <c r="A859" t="s">
        <v>15</v>
      </c>
      <c r="B859">
        <v>1281</v>
      </c>
      <c r="C859">
        <v>91</v>
      </c>
      <c r="D859">
        <v>4</v>
      </c>
      <c r="E859" t="s">
        <v>23</v>
      </c>
      <c r="F859" s="17">
        <v>2.5000000000000001E-3</v>
      </c>
      <c r="G859">
        <v>12</v>
      </c>
    </row>
    <row r="860" spans="1:7" x14ac:dyDescent="0.25">
      <c r="A860" t="s">
        <v>15</v>
      </c>
      <c r="B860">
        <v>1281</v>
      </c>
      <c r="C860">
        <v>91</v>
      </c>
      <c r="D860">
        <v>8</v>
      </c>
      <c r="E860" t="s">
        <v>23</v>
      </c>
      <c r="F860" s="6">
        <v>0</v>
      </c>
      <c r="G860">
        <v>10</v>
      </c>
    </row>
    <row r="861" spans="1:7" x14ac:dyDescent="0.25">
      <c r="A861" t="s">
        <v>15</v>
      </c>
      <c r="B861">
        <v>1281</v>
      </c>
      <c r="C861">
        <v>91</v>
      </c>
      <c r="D861">
        <v>16</v>
      </c>
      <c r="E861" t="s">
        <v>23</v>
      </c>
      <c r="F861" s="6">
        <v>0</v>
      </c>
      <c r="G861">
        <v>8</v>
      </c>
    </row>
    <row r="862" spans="1:7" x14ac:dyDescent="0.25">
      <c r="A862" t="s">
        <v>15</v>
      </c>
      <c r="B862">
        <v>1281</v>
      </c>
      <c r="C862">
        <v>91</v>
      </c>
      <c r="D862">
        <v>31</v>
      </c>
      <c r="E862" t="s">
        <v>23</v>
      </c>
      <c r="F862" s="6">
        <v>0</v>
      </c>
      <c r="G862">
        <v>5</v>
      </c>
    </row>
    <row r="863" spans="1:7" x14ac:dyDescent="0.25">
      <c r="A863" t="s">
        <v>15</v>
      </c>
      <c r="B863">
        <v>1281</v>
      </c>
      <c r="C863">
        <v>91</v>
      </c>
      <c r="D863">
        <v>46</v>
      </c>
      <c r="E863" t="s">
        <v>23</v>
      </c>
      <c r="F863" s="6">
        <v>0</v>
      </c>
      <c r="G863">
        <v>5</v>
      </c>
    </row>
    <row r="864" spans="1:7" x14ac:dyDescent="0.25">
      <c r="A864" t="s">
        <v>15</v>
      </c>
      <c r="B864">
        <v>1281</v>
      </c>
      <c r="C864">
        <v>91</v>
      </c>
      <c r="D864">
        <v>61</v>
      </c>
      <c r="E864" t="s">
        <v>23</v>
      </c>
      <c r="F864" s="6">
        <v>0</v>
      </c>
      <c r="G864">
        <v>0</v>
      </c>
    </row>
    <row r="865" spans="1:7" x14ac:dyDescent="0.25">
      <c r="A865" t="s">
        <v>15</v>
      </c>
      <c r="B865">
        <v>1281</v>
      </c>
      <c r="C865">
        <v>91</v>
      </c>
      <c r="D865">
        <v>91</v>
      </c>
      <c r="E865" t="s">
        <v>23</v>
      </c>
      <c r="F865" s="6">
        <v>0</v>
      </c>
      <c r="G865">
        <v>0</v>
      </c>
    </row>
    <row r="866" spans="1:7" x14ac:dyDescent="0.25">
      <c r="A866" t="s">
        <v>9</v>
      </c>
      <c r="B866">
        <v>1231</v>
      </c>
      <c r="C866">
        <v>0</v>
      </c>
      <c r="D866">
        <v>0</v>
      </c>
      <c r="E866" t="s">
        <v>23</v>
      </c>
      <c r="F866" s="17">
        <v>0.01</v>
      </c>
      <c r="G866">
        <v>25</v>
      </c>
    </row>
    <row r="867" spans="1:7" x14ac:dyDescent="0.25">
      <c r="A867" t="s">
        <v>9</v>
      </c>
      <c r="B867">
        <v>1231</v>
      </c>
      <c r="C867">
        <v>4</v>
      </c>
      <c r="D867">
        <v>0</v>
      </c>
      <c r="E867" t="s">
        <v>23</v>
      </c>
      <c r="F867" s="17">
        <v>1.7500000000000002E-2</v>
      </c>
      <c r="G867">
        <v>24</v>
      </c>
    </row>
    <row r="868" spans="1:7" x14ac:dyDescent="0.25">
      <c r="A868" t="s">
        <v>9</v>
      </c>
      <c r="B868">
        <v>1231</v>
      </c>
      <c r="C868">
        <v>4</v>
      </c>
      <c r="D868">
        <v>4</v>
      </c>
      <c r="E868" t="s">
        <v>23</v>
      </c>
      <c r="F868" s="17">
        <v>2.2499999999999999E-2</v>
      </c>
      <c r="G868">
        <v>16</v>
      </c>
    </row>
    <row r="869" spans="1:7" x14ac:dyDescent="0.25">
      <c r="A869" t="s">
        <v>9</v>
      </c>
      <c r="B869">
        <v>1231</v>
      </c>
      <c r="C869">
        <v>8</v>
      </c>
      <c r="D869">
        <v>0</v>
      </c>
      <c r="E869" t="s">
        <v>23</v>
      </c>
      <c r="F869" s="17">
        <v>3.2500000000000001E-2</v>
      </c>
      <c r="G869">
        <v>20</v>
      </c>
    </row>
    <row r="870" spans="1:7" x14ac:dyDescent="0.25">
      <c r="A870" t="s">
        <v>9</v>
      </c>
      <c r="B870">
        <v>1231</v>
      </c>
      <c r="C870">
        <v>8</v>
      </c>
      <c r="D870">
        <v>4</v>
      </c>
      <c r="E870" t="s">
        <v>23</v>
      </c>
      <c r="F870" s="17">
        <v>0.02</v>
      </c>
      <c r="G870">
        <v>17</v>
      </c>
    </row>
    <row r="871" spans="1:7" x14ac:dyDescent="0.25">
      <c r="A871" t="s">
        <v>9</v>
      </c>
      <c r="B871">
        <v>1231</v>
      </c>
      <c r="C871">
        <v>8</v>
      </c>
      <c r="D871">
        <v>8</v>
      </c>
      <c r="E871" t="s">
        <v>23</v>
      </c>
      <c r="F871" s="17">
        <v>7.4999999999999997E-3</v>
      </c>
      <c r="G871">
        <v>14</v>
      </c>
    </row>
    <row r="872" spans="1:7" x14ac:dyDescent="0.25">
      <c r="A872" t="s">
        <v>9</v>
      </c>
      <c r="B872">
        <v>1231</v>
      </c>
      <c r="C872">
        <v>16</v>
      </c>
      <c r="D872">
        <v>0</v>
      </c>
      <c r="E872" t="s">
        <v>23</v>
      </c>
      <c r="F872" s="17">
        <v>4.2500000000000003E-2</v>
      </c>
      <c r="G872">
        <v>20</v>
      </c>
    </row>
    <row r="873" spans="1:7" x14ac:dyDescent="0.25">
      <c r="A873" t="s">
        <v>9</v>
      </c>
      <c r="B873">
        <v>1231</v>
      </c>
      <c r="C873">
        <v>16</v>
      </c>
      <c r="D873">
        <v>4</v>
      </c>
      <c r="E873" t="s">
        <v>23</v>
      </c>
      <c r="F873" s="17">
        <v>3.7499999999999999E-2</v>
      </c>
      <c r="G873">
        <v>16</v>
      </c>
    </row>
    <row r="874" spans="1:7" x14ac:dyDescent="0.25">
      <c r="A874" t="s">
        <v>9</v>
      </c>
      <c r="B874">
        <v>1231</v>
      </c>
      <c r="C874">
        <v>16</v>
      </c>
      <c r="D874">
        <v>8</v>
      </c>
      <c r="E874" t="s">
        <v>23</v>
      </c>
      <c r="F874" s="17">
        <v>1.2500000000000001E-2</v>
      </c>
      <c r="G874">
        <v>12</v>
      </c>
    </row>
    <row r="875" spans="1:7" x14ac:dyDescent="0.25">
      <c r="A875" t="s">
        <v>9</v>
      </c>
      <c r="B875">
        <v>1231</v>
      </c>
      <c r="C875">
        <v>16</v>
      </c>
      <c r="D875">
        <v>16</v>
      </c>
      <c r="E875" t="s">
        <v>23</v>
      </c>
      <c r="F875" s="17">
        <v>7.4999999999999997E-3</v>
      </c>
      <c r="G875">
        <v>8</v>
      </c>
    </row>
    <row r="876" spans="1:7" x14ac:dyDescent="0.25">
      <c r="A876" t="s">
        <v>9</v>
      </c>
      <c r="B876">
        <v>1231</v>
      </c>
      <c r="C876">
        <v>31</v>
      </c>
      <c r="D876">
        <v>0</v>
      </c>
      <c r="E876" t="s">
        <v>23</v>
      </c>
      <c r="F876" s="17">
        <v>4.1000000000000002E-2</v>
      </c>
      <c r="G876">
        <v>18</v>
      </c>
    </row>
    <row r="877" spans="1:7" x14ac:dyDescent="0.25">
      <c r="A877" t="s">
        <v>9</v>
      </c>
      <c r="B877">
        <v>1231</v>
      </c>
      <c r="C877">
        <v>31</v>
      </c>
      <c r="D877">
        <v>4</v>
      </c>
      <c r="E877" t="s">
        <v>23</v>
      </c>
      <c r="F877" s="17">
        <v>2.8000000000000001E-2</v>
      </c>
      <c r="G877">
        <v>14</v>
      </c>
    </row>
    <row r="878" spans="1:7" x14ac:dyDescent="0.25">
      <c r="A878" t="s">
        <v>9</v>
      </c>
      <c r="B878">
        <v>1231</v>
      </c>
      <c r="C878">
        <v>31</v>
      </c>
      <c r="D878">
        <v>8</v>
      </c>
      <c r="E878" t="s">
        <v>23</v>
      </c>
      <c r="F878" s="17">
        <v>1.0999999999999999E-2</v>
      </c>
      <c r="G878">
        <v>10</v>
      </c>
    </row>
    <row r="879" spans="1:7" x14ac:dyDescent="0.25">
      <c r="A879" t="s">
        <v>9</v>
      </c>
      <c r="B879">
        <v>1231</v>
      </c>
      <c r="C879">
        <v>31</v>
      </c>
      <c r="D879">
        <v>16</v>
      </c>
      <c r="E879" t="s">
        <v>23</v>
      </c>
      <c r="F879" s="6">
        <v>0</v>
      </c>
      <c r="G879">
        <v>8</v>
      </c>
    </row>
    <row r="880" spans="1:7" x14ac:dyDescent="0.25">
      <c r="A880" t="s">
        <v>9</v>
      </c>
      <c r="B880">
        <v>1231</v>
      </c>
      <c r="C880">
        <v>31</v>
      </c>
      <c r="D880">
        <v>31</v>
      </c>
      <c r="E880" t="s">
        <v>23</v>
      </c>
      <c r="F880" s="6">
        <v>0</v>
      </c>
      <c r="G880">
        <v>5</v>
      </c>
    </row>
    <row r="881" spans="1:7" x14ac:dyDescent="0.25">
      <c r="A881" t="s">
        <v>9</v>
      </c>
      <c r="B881">
        <v>1231</v>
      </c>
      <c r="C881">
        <v>46</v>
      </c>
      <c r="D881">
        <v>0</v>
      </c>
      <c r="E881" t="s">
        <v>23</v>
      </c>
      <c r="F881" s="17">
        <v>3.2000000000000001E-2</v>
      </c>
      <c r="G881">
        <v>20</v>
      </c>
    </row>
    <row r="882" spans="1:7" x14ac:dyDescent="0.25">
      <c r="A882" t="s">
        <v>9</v>
      </c>
      <c r="B882">
        <v>1231</v>
      </c>
      <c r="C882">
        <v>46</v>
      </c>
      <c r="D882">
        <v>4</v>
      </c>
      <c r="E882" t="s">
        <v>23</v>
      </c>
      <c r="F882" s="17">
        <v>1.9E-2</v>
      </c>
      <c r="G882">
        <v>16</v>
      </c>
    </row>
    <row r="883" spans="1:7" x14ac:dyDescent="0.25">
      <c r="A883" t="s">
        <v>9</v>
      </c>
      <c r="B883">
        <v>1231</v>
      </c>
      <c r="C883">
        <v>46</v>
      </c>
      <c r="D883">
        <v>8</v>
      </c>
      <c r="E883" t="s">
        <v>23</v>
      </c>
      <c r="F883" s="17">
        <v>8.9999999999999993E-3</v>
      </c>
      <c r="G883">
        <v>12</v>
      </c>
    </row>
    <row r="884" spans="1:7" x14ac:dyDescent="0.25">
      <c r="A884" t="s">
        <v>9</v>
      </c>
      <c r="B884">
        <v>1231</v>
      </c>
      <c r="C884">
        <v>46</v>
      </c>
      <c r="D884">
        <v>16</v>
      </c>
      <c r="E884" t="s">
        <v>23</v>
      </c>
      <c r="F884" s="17">
        <v>2.3999999999999998E-3</v>
      </c>
      <c r="G884">
        <v>10</v>
      </c>
    </row>
    <row r="885" spans="1:7" x14ac:dyDescent="0.25">
      <c r="A885" t="s">
        <v>9</v>
      </c>
      <c r="B885">
        <v>1231</v>
      </c>
      <c r="C885">
        <v>46</v>
      </c>
      <c r="D885">
        <v>31</v>
      </c>
      <c r="E885" t="s">
        <v>23</v>
      </c>
      <c r="F885" s="6">
        <v>0</v>
      </c>
      <c r="G885">
        <v>5</v>
      </c>
    </row>
    <row r="886" spans="1:7" x14ac:dyDescent="0.25">
      <c r="A886" t="s">
        <v>9</v>
      </c>
      <c r="B886">
        <v>1231</v>
      </c>
      <c r="C886">
        <v>46</v>
      </c>
      <c r="D886">
        <v>46</v>
      </c>
      <c r="E886" t="s">
        <v>23</v>
      </c>
      <c r="F886" s="6">
        <v>0</v>
      </c>
      <c r="G886">
        <v>0</v>
      </c>
    </row>
    <row r="887" spans="1:7" x14ac:dyDescent="0.25">
      <c r="A887" t="s">
        <v>9</v>
      </c>
      <c r="B887">
        <v>1231</v>
      </c>
      <c r="C887">
        <v>61</v>
      </c>
      <c r="D887">
        <v>0</v>
      </c>
      <c r="E887" t="s">
        <v>23</v>
      </c>
      <c r="F887" s="17">
        <v>1.7500000000000002E-2</v>
      </c>
      <c r="G887">
        <v>22</v>
      </c>
    </row>
    <row r="888" spans="1:7" x14ac:dyDescent="0.25">
      <c r="A888" t="s">
        <v>9</v>
      </c>
      <c r="B888">
        <v>1231</v>
      </c>
      <c r="C888">
        <v>61</v>
      </c>
      <c r="D888">
        <v>4</v>
      </c>
      <c r="E888" t="s">
        <v>23</v>
      </c>
      <c r="F888" s="17">
        <v>1.7500000000000002E-2</v>
      </c>
      <c r="G888">
        <v>18</v>
      </c>
    </row>
    <row r="889" spans="1:7" x14ac:dyDescent="0.25">
      <c r="A889" t="s">
        <v>9</v>
      </c>
      <c r="B889">
        <v>1231</v>
      </c>
      <c r="C889">
        <v>61</v>
      </c>
      <c r="D889">
        <v>8</v>
      </c>
      <c r="E889" t="s">
        <v>23</v>
      </c>
      <c r="F889" s="17">
        <v>1.4999999999999999E-2</v>
      </c>
      <c r="G889">
        <v>16</v>
      </c>
    </row>
    <row r="890" spans="1:7" x14ac:dyDescent="0.25">
      <c r="A890" t="s">
        <v>9</v>
      </c>
      <c r="B890">
        <v>1231</v>
      </c>
      <c r="C890">
        <v>61</v>
      </c>
      <c r="D890">
        <v>16</v>
      </c>
      <c r="E890" t="s">
        <v>23</v>
      </c>
      <c r="F890" s="17">
        <v>0.75</v>
      </c>
      <c r="G890">
        <v>12</v>
      </c>
    </row>
    <row r="891" spans="1:7" x14ac:dyDescent="0.25">
      <c r="A891" t="s">
        <v>9</v>
      </c>
      <c r="B891">
        <v>1231</v>
      </c>
      <c r="C891">
        <v>61</v>
      </c>
      <c r="D891">
        <v>31</v>
      </c>
      <c r="E891" t="s">
        <v>23</v>
      </c>
      <c r="F891" s="6">
        <v>0</v>
      </c>
      <c r="G891">
        <v>8</v>
      </c>
    </row>
    <row r="892" spans="1:7" x14ac:dyDescent="0.25">
      <c r="A892" t="s">
        <v>9</v>
      </c>
      <c r="B892">
        <v>1231</v>
      </c>
      <c r="C892">
        <v>61</v>
      </c>
      <c r="D892">
        <v>46</v>
      </c>
      <c r="E892" t="s">
        <v>23</v>
      </c>
      <c r="F892" s="6">
        <v>0</v>
      </c>
      <c r="G892">
        <v>5</v>
      </c>
    </row>
    <row r="893" spans="1:7" x14ac:dyDescent="0.25">
      <c r="A893" t="s">
        <v>9</v>
      </c>
      <c r="B893">
        <v>1231</v>
      </c>
      <c r="C893">
        <v>61</v>
      </c>
      <c r="D893">
        <v>61</v>
      </c>
      <c r="E893" t="s">
        <v>23</v>
      </c>
      <c r="F893" s="6">
        <v>0</v>
      </c>
      <c r="G893">
        <v>0</v>
      </c>
    </row>
    <row r="894" spans="1:7" x14ac:dyDescent="0.25">
      <c r="A894" t="s">
        <v>9</v>
      </c>
      <c r="B894">
        <v>1231</v>
      </c>
      <c r="C894">
        <v>91</v>
      </c>
      <c r="D894">
        <v>0</v>
      </c>
      <c r="E894" t="s">
        <v>23</v>
      </c>
      <c r="F894" s="17">
        <v>5.0000000000000001E-3</v>
      </c>
      <c r="G894">
        <v>15</v>
      </c>
    </row>
    <row r="895" spans="1:7" x14ac:dyDescent="0.25">
      <c r="A895" t="s">
        <v>9</v>
      </c>
      <c r="B895">
        <v>1231</v>
      </c>
      <c r="C895">
        <v>91</v>
      </c>
      <c r="D895">
        <v>4</v>
      </c>
      <c r="E895" t="s">
        <v>23</v>
      </c>
      <c r="F895" s="17">
        <v>2.5000000000000001E-3</v>
      </c>
      <c r="G895">
        <v>12</v>
      </c>
    </row>
    <row r="896" spans="1:7" x14ac:dyDescent="0.25">
      <c r="A896" t="s">
        <v>9</v>
      </c>
      <c r="B896">
        <v>1231</v>
      </c>
      <c r="C896">
        <v>91</v>
      </c>
      <c r="D896">
        <v>8</v>
      </c>
      <c r="E896" t="s">
        <v>23</v>
      </c>
      <c r="F896" s="6">
        <v>0</v>
      </c>
      <c r="G896">
        <v>10</v>
      </c>
    </row>
    <row r="897" spans="1:7" x14ac:dyDescent="0.25">
      <c r="A897" t="s">
        <v>9</v>
      </c>
      <c r="B897">
        <v>1231</v>
      </c>
      <c r="C897">
        <v>91</v>
      </c>
      <c r="D897">
        <v>16</v>
      </c>
      <c r="E897" t="s">
        <v>23</v>
      </c>
      <c r="F897" s="6">
        <v>0</v>
      </c>
      <c r="G897">
        <v>8</v>
      </c>
    </row>
    <row r="898" spans="1:7" x14ac:dyDescent="0.25">
      <c r="A898" t="s">
        <v>9</v>
      </c>
      <c r="B898">
        <v>1231</v>
      </c>
      <c r="C898">
        <v>91</v>
      </c>
      <c r="D898">
        <v>31</v>
      </c>
      <c r="E898" t="s">
        <v>23</v>
      </c>
      <c r="F898" s="6">
        <v>0</v>
      </c>
      <c r="G898">
        <v>5</v>
      </c>
    </row>
    <row r="899" spans="1:7" x14ac:dyDescent="0.25">
      <c r="A899" t="s">
        <v>9</v>
      </c>
      <c r="B899">
        <v>1231</v>
      </c>
      <c r="C899">
        <v>91</v>
      </c>
      <c r="D899">
        <v>46</v>
      </c>
      <c r="E899" t="s">
        <v>23</v>
      </c>
      <c r="F899" s="6">
        <v>0</v>
      </c>
      <c r="G899">
        <v>5</v>
      </c>
    </row>
    <row r="900" spans="1:7" x14ac:dyDescent="0.25">
      <c r="A900" t="s">
        <v>9</v>
      </c>
      <c r="B900">
        <v>1231</v>
      </c>
      <c r="C900">
        <v>91</v>
      </c>
      <c r="D900">
        <v>61</v>
      </c>
      <c r="E900" t="s">
        <v>23</v>
      </c>
      <c r="F900" s="6">
        <v>0</v>
      </c>
      <c r="G900">
        <v>0</v>
      </c>
    </row>
    <row r="901" spans="1:7" x14ac:dyDescent="0.25">
      <c r="A901" t="s">
        <v>9</v>
      </c>
      <c r="B901">
        <v>1231</v>
      </c>
      <c r="C901">
        <v>91</v>
      </c>
      <c r="D901">
        <v>91</v>
      </c>
      <c r="E901" t="s">
        <v>23</v>
      </c>
      <c r="F901" s="6">
        <v>0</v>
      </c>
      <c r="G901">
        <v>0</v>
      </c>
    </row>
    <row r="902" spans="1:7" x14ac:dyDescent="0.25">
      <c r="A902" t="s">
        <v>9</v>
      </c>
      <c r="B902">
        <v>1241</v>
      </c>
      <c r="C902">
        <v>0</v>
      </c>
      <c r="D902">
        <v>0</v>
      </c>
      <c r="E902" t="s">
        <v>23</v>
      </c>
      <c r="F902" s="17">
        <v>0.01</v>
      </c>
      <c r="G902">
        <v>25</v>
      </c>
    </row>
    <row r="903" spans="1:7" x14ac:dyDescent="0.25">
      <c r="A903" t="s">
        <v>9</v>
      </c>
      <c r="B903">
        <v>1241</v>
      </c>
      <c r="C903">
        <v>4</v>
      </c>
      <c r="D903">
        <v>0</v>
      </c>
      <c r="E903" t="s">
        <v>23</v>
      </c>
      <c r="F903" s="17">
        <v>1.7500000000000002E-2</v>
      </c>
      <c r="G903">
        <v>24</v>
      </c>
    </row>
    <row r="904" spans="1:7" x14ac:dyDescent="0.25">
      <c r="A904" t="s">
        <v>9</v>
      </c>
      <c r="B904">
        <v>1241</v>
      </c>
      <c r="C904">
        <v>4</v>
      </c>
      <c r="D904">
        <v>4</v>
      </c>
      <c r="E904" t="s">
        <v>23</v>
      </c>
      <c r="F904" s="17">
        <v>2.2499999999999999E-2</v>
      </c>
      <c r="G904">
        <v>16</v>
      </c>
    </row>
    <row r="905" spans="1:7" x14ac:dyDescent="0.25">
      <c r="A905" t="s">
        <v>9</v>
      </c>
      <c r="B905">
        <v>1241</v>
      </c>
      <c r="C905">
        <v>8</v>
      </c>
      <c r="D905">
        <v>0</v>
      </c>
      <c r="E905" t="s">
        <v>23</v>
      </c>
      <c r="F905" s="17">
        <v>3.2500000000000001E-2</v>
      </c>
      <c r="G905">
        <v>20</v>
      </c>
    </row>
    <row r="906" spans="1:7" x14ac:dyDescent="0.25">
      <c r="A906" t="s">
        <v>9</v>
      </c>
      <c r="B906">
        <v>1241</v>
      </c>
      <c r="C906">
        <v>8</v>
      </c>
      <c r="D906">
        <v>4</v>
      </c>
      <c r="E906" t="s">
        <v>23</v>
      </c>
      <c r="F906" s="17">
        <v>0.02</v>
      </c>
      <c r="G906">
        <v>17</v>
      </c>
    </row>
    <row r="907" spans="1:7" x14ac:dyDescent="0.25">
      <c r="A907" t="s">
        <v>9</v>
      </c>
      <c r="B907">
        <v>1241</v>
      </c>
      <c r="C907">
        <v>8</v>
      </c>
      <c r="D907">
        <v>8</v>
      </c>
      <c r="E907" t="s">
        <v>23</v>
      </c>
      <c r="F907" s="17">
        <v>7.4999999999999997E-3</v>
      </c>
      <c r="G907">
        <v>14</v>
      </c>
    </row>
    <row r="908" spans="1:7" x14ac:dyDescent="0.25">
      <c r="A908" t="s">
        <v>9</v>
      </c>
      <c r="B908">
        <v>1241</v>
      </c>
      <c r="C908">
        <v>16</v>
      </c>
      <c r="D908">
        <v>0</v>
      </c>
      <c r="E908" t="s">
        <v>23</v>
      </c>
      <c r="F908" s="17">
        <v>4.2500000000000003E-2</v>
      </c>
      <c r="G908">
        <v>20</v>
      </c>
    </row>
    <row r="909" spans="1:7" x14ac:dyDescent="0.25">
      <c r="A909" t="s">
        <v>9</v>
      </c>
      <c r="B909">
        <v>1241</v>
      </c>
      <c r="C909">
        <v>16</v>
      </c>
      <c r="D909">
        <v>4</v>
      </c>
      <c r="E909" t="s">
        <v>23</v>
      </c>
      <c r="F909" s="17">
        <v>3.7499999999999999E-2</v>
      </c>
      <c r="G909">
        <v>16</v>
      </c>
    </row>
    <row r="910" spans="1:7" x14ac:dyDescent="0.25">
      <c r="A910" t="s">
        <v>9</v>
      </c>
      <c r="B910">
        <v>1241</v>
      </c>
      <c r="C910">
        <v>16</v>
      </c>
      <c r="D910">
        <v>8</v>
      </c>
      <c r="E910" t="s">
        <v>23</v>
      </c>
      <c r="F910" s="17">
        <v>1.2500000000000001E-2</v>
      </c>
      <c r="G910">
        <v>12</v>
      </c>
    </row>
    <row r="911" spans="1:7" x14ac:dyDescent="0.25">
      <c r="A911" t="s">
        <v>9</v>
      </c>
      <c r="B911">
        <v>1241</v>
      </c>
      <c r="C911">
        <v>16</v>
      </c>
      <c r="D911">
        <v>16</v>
      </c>
      <c r="E911" t="s">
        <v>23</v>
      </c>
      <c r="F911" s="17">
        <v>7.4999999999999997E-3</v>
      </c>
      <c r="G911">
        <v>8</v>
      </c>
    </row>
    <row r="912" spans="1:7" x14ac:dyDescent="0.25">
      <c r="A912" t="s">
        <v>9</v>
      </c>
      <c r="B912">
        <v>1241</v>
      </c>
      <c r="C912">
        <v>31</v>
      </c>
      <c r="D912">
        <v>0</v>
      </c>
      <c r="E912" t="s">
        <v>23</v>
      </c>
      <c r="F912" s="17">
        <v>4.1000000000000002E-2</v>
      </c>
      <c r="G912">
        <v>18</v>
      </c>
    </row>
    <row r="913" spans="1:7" x14ac:dyDescent="0.25">
      <c r="A913" t="s">
        <v>9</v>
      </c>
      <c r="B913">
        <v>1241</v>
      </c>
      <c r="C913">
        <v>31</v>
      </c>
      <c r="D913">
        <v>4</v>
      </c>
      <c r="E913" t="s">
        <v>23</v>
      </c>
      <c r="F913" s="17">
        <v>2.8000000000000001E-2</v>
      </c>
      <c r="G913">
        <v>14</v>
      </c>
    </row>
    <row r="914" spans="1:7" x14ac:dyDescent="0.25">
      <c r="A914" t="s">
        <v>9</v>
      </c>
      <c r="B914">
        <v>1241</v>
      </c>
      <c r="C914">
        <v>31</v>
      </c>
      <c r="D914">
        <v>8</v>
      </c>
      <c r="E914" t="s">
        <v>23</v>
      </c>
      <c r="F914" s="17">
        <v>1.0999999999999999E-2</v>
      </c>
      <c r="G914">
        <v>10</v>
      </c>
    </row>
    <row r="915" spans="1:7" x14ac:dyDescent="0.25">
      <c r="A915" t="s">
        <v>9</v>
      </c>
      <c r="B915">
        <v>1241</v>
      </c>
      <c r="C915">
        <v>31</v>
      </c>
      <c r="D915">
        <v>16</v>
      </c>
      <c r="E915" t="s">
        <v>23</v>
      </c>
      <c r="F915" s="6">
        <v>0</v>
      </c>
      <c r="G915">
        <v>8</v>
      </c>
    </row>
    <row r="916" spans="1:7" x14ac:dyDescent="0.25">
      <c r="A916" t="s">
        <v>9</v>
      </c>
      <c r="B916">
        <v>1241</v>
      </c>
      <c r="C916">
        <v>31</v>
      </c>
      <c r="D916">
        <v>31</v>
      </c>
      <c r="E916" t="s">
        <v>23</v>
      </c>
      <c r="F916" s="6">
        <v>0</v>
      </c>
      <c r="G916">
        <v>5</v>
      </c>
    </row>
    <row r="917" spans="1:7" x14ac:dyDescent="0.25">
      <c r="A917" t="s">
        <v>9</v>
      </c>
      <c r="B917">
        <v>1241</v>
      </c>
      <c r="C917">
        <v>46</v>
      </c>
      <c r="D917">
        <v>0</v>
      </c>
      <c r="E917" t="s">
        <v>23</v>
      </c>
      <c r="F917" s="17">
        <v>3.2000000000000001E-2</v>
      </c>
      <c r="G917">
        <v>20</v>
      </c>
    </row>
    <row r="918" spans="1:7" x14ac:dyDescent="0.25">
      <c r="A918" t="s">
        <v>9</v>
      </c>
      <c r="B918">
        <v>1241</v>
      </c>
      <c r="C918">
        <v>46</v>
      </c>
      <c r="D918">
        <v>4</v>
      </c>
      <c r="E918" t="s">
        <v>23</v>
      </c>
      <c r="F918" s="17">
        <v>1.9E-2</v>
      </c>
      <c r="G918">
        <v>16</v>
      </c>
    </row>
    <row r="919" spans="1:7" x14ac:dyDescent="0.25">
      <c r="A919" t="s">
        <v>9</v>
      </c>
      <c r="B919">
        <v>1241</v>
      </c>
      <c r="C919">
        <v>46</v>
      </c>
      <c r="D919">
        <v>8</v>
      </c>
      <c r="E919" t="s">
        <v>23</v>
      </c>
      <c r="F919" s="17">
        <v>8.9999999999999993E-3</v>
      </c>
      <c r="G919">
        <v>12</v>
      </c>
    </row>
    <row r="920" spans="1:7" x14ac:dyDescent="0.25">
      <c r="A920" t="s">
        <v>9</v>
      </c>
      <c r="B920">
        <v>1241</v>
      </c>
      <c r="C920">
        <v>46</v>
      </c>
      <c r="D920">
        <v>16</v>
      </c>
      <c r="E920" t="s">
        <v>23</v>
      </c>
      <c r="F920" s="17">
        <v>2.3999999999999998E-3</v>
      </c>
      <c r="G920">
        <v>10</v>
      </c>
    </row>
    <row r="921" spans="1:7" x14ac:dyDescent="0.25">
      <c r="A921" t="s">
        <v>9</v>
      </c>
      <c r="B921">
        <v>1241</v>
      </c>
      <c r="C921">
        <v>46</v>
      </c>
      <c r="D921">
        <v>31</v>
      </c>
      <c r="E921" t="s">
        <v>23</v>
      </c>
      <c r="F921" s="6">
        <v>0</v>
      </c>
      <c r="G921">
        <v>5</v>
      </c>
    </row>
    <row r="922" spans="1:7" x14ac:dyDescent="0.25">
      <c r="A922" t="s">
        <v>9</v>
      </c>
      <c r="B922">
        <v>1241</v>
      </c>
      <c r="C922">
        <v>46</v>
      </c>
      <c r="D922">
        <v>46</v>
      </c>
      <c r="E922" t="s">
        <v>23</v>
      </c>
      <c r="F922" s="6">
        <v>0</v>
      </c>
      <c r="G922">
        <v>0</v>
      </c>
    </row>
    <row r="923" spans="1:7" x14ac:dyDescent="0.25">
      <c r="A923" t="s">
        <v>9</v>
      </c>
      <c r="B923">
        <v>1241</v>
      </c>
      <c r="C923">
        <v>61</v>
      </c>
      <c r="D923">
        <v>0</v>
      </c>
      <c r="E923" t="s">
        <v>23</v>
      </c>
      <c r="F923" s="17">
        <v>1.7500000000000002E-2</v>
      </c>
      <c r="G923">
        <v>22</v>
      </c>
    </row>
    <row r="924" spans="1:7" x14ac:dyDescent="0.25">
      <c r="A924" t="s">
        <v>9</v>
      </c>
      <c r="B924">
        <v>1241</v>
      </c>
      <c r="C924">
        <v>61</v>
      </c>
      <c r="D924">
        <v>4</v>
      </c>
      <c r="E924" t="s">
        <v>23</v>
      </c>
      <c r="F924" s="17">
        <v>1.7500000000000002E-2</v>
      </c>
      <c r="G924">
        <v>18</v>
      </c>
    </row>
    <row r="925" spans="1:7" x14ac:dyDescent="0.25">
      <c r="A925" t="s">
        <v>9</v>
      </c>
      <c r="B925">
        <v>1241</v>
      </c>
      <c r="C925">
        <v>61</v>
      </c>
      <c r="D925">
        <v>8</v>
      </c>
      <c r="E925" t="s">
        <v>23</v>
      </c>
      <c r="F925" s="17">
        <v>1.4999999999999999E-2</v>
      </c>
      <c r="G925">
        <v>16</v>
      </c>
    </row>
    <row r="926" spans="1:7" x14ac:dyDescent="0.25">
      <c r="A926" t="s">
        <v>9</v>
      </c>
      <c r="B926">
        <v>1241</v>
      </c>
      <c r="C926">
        <v>61</v>
      </c>
      <c r="D926">
        <v>16</v>
      </c>
      <c r="E926" t="s">
        <v>23</v>
      </c>
      <c r="F926" s="17">
        <v>0.75</v>
      </c>
      <c r="G926">
        <v>12</v>
      </c>
    </row>
    <row r="927" spans="1:7" x14ac:dyDescent="0.25">
      <c r="A927" t="s">
        <v>9</v>
      </c>
      <c r="B927">
        <v>1241</v>
      </c>
      <c r="C927">
        <v>61</v>
      </c>
      <c r="D927">
        <v>31</v>
      </c>
      <c r="E927" t="s">
        <v>23</v>
      </c>
      <c r="F927" s="6">
        <v>0</v>
      </c>
      <c r="G927">
        <v>8</v>
      </c>
    </row>
    <row r="928" spans="1:7" x14ac:dyDescent="0.25">
      <c r="A928" t="s">
        <v>9</v>
      </c>
      <c r="B928">
        <v>1241</v>
      </c>
      <c r="C928">
        <v>61</v>
      </c>
      <c r="D928">
        <v>46</v>
      </c>
      <c r="E928" t="s">
        <v>23</v>
      </c>
      <c r="F928" s="6">
        <v>0</v>
      </c>
      <c r="G928">
        <v>5</v>
      </c>
    </row>
    <row r="929" spans="1:7" x14ac:dyDescent="0.25">
      <c r="A929" t="s">
        <v>9</v>
      </c>
      <c r="B929">
        <v>1241</v>
      </c>
      <c r="C929">
        <v>61</v>
      </c>
      <c r="D929">
        <v>61</v>
      </c>
      <c r="E929" t="s">
        <v>23</v>
      </c>
      <c r="F929" s="6">
        <v>0</v>
      </c>
      <c r="G929">
        <v>0</v>
      </c>
    </row>
    <row r="930" spans="1:7" x14ac:dyDescent="0.25">
      <c r="A930" t="s">
        <v>9</v>
      </c>
      <c r="B930">
        <v>1241</v>
      </c>
      <c r="C930">
        <v>91</v>
      </c>
      <c r="D930">
        <v>0</v>
      </c>
      <c r="E930" t="s">
        <v>23</v>
      </c>
      <c r="F930" s="17">
        <v>5.0000000000000001E-3</v>
      </c>
      <c r="G930">
        <v>15</v>
      </c>
    </row>
    <row r="931" spans="1:7" x14ac:dyDescent="0.25">
      <c r="A931" t="s">
        <v>9</v>
      </c>
      <c r="B931">
        <v>1241</v>
      </c>
      <c r="C931">
        <v>91</v>
      </c>
      <c r="D931">
        <v>4</v>
      </c>
      <c r="E931" t="s">
        <v>23</v>
      </c>
      <c r="F931" s="17">
        <v>2.5000000000000001E-3</v>
      </c>
      <c r="G931">
        <v>12</v>
      </c>
    </row>
    <row r="932" spans="1:7" x14ac:dyDescent="0.25">
      <c r="A932" t="s">
        <v>9</v>
      </c>
      <c r="B932">
        <v>1241</v>
      </c>
      <c r="C932">
        <v>91</v>
      </c>
      <c r="D932">
        <v>8</v>
      </c>
      <c r="E932" t="s">
        <v>23</v>
      </c>
      <c r="F932" s="6">
        <v>0</v>
      </c>
      <c r="G932">
        <v>10</v>
      </c>
    </row>
    <row r="933" spans="1:7" x14ac:dyDescent="0.25">
      <c r="A933" t="s">
        <v>9</v>
      </c>
      <c r="B933">
        <v>1241</v>
      </c>
      <c r="C933">
        <v>91</v>
      </c>
      <c r="D933">
        <v>16</v>
      </c>
      <c r="E933" t="s">
        <v>23</v>
      </c>
      <c r="F933" s="6">
        <v>0</v>
      </c>
      <c r="G933">
        <v>8</v>
      </c>
    </row>
    <row r="934" spans="1:7" x14ac:dyDescent="0.25">
      <c r="A934" t="s">
        <v>9</v>
      </c>
      <c r="B934">
        <v>1241</v>
      </c>
      <c r="C934">
        <v>91</v>
      </c>
      <c r="D934">
        <v>31</v>
      </c>
      <c r="E934" t="s">
        <v>23</v>
      </c>
      <c r="F934" s="6">
        <v>0</v>
      </c>
      <c r="G934">
        <v>5</v>
      </c>
    </row>
    <row r="935" spans="1:7" x14ac:dyDescent="0.25">
      <c r="A935" t="s">
        <v>9</v>
      </c>
      <c r="B935">
        <v>1241</v>
      </c>
      <c r="C935">
        <v>91</v>
      </c>
      <c r="D935">
        <v>46</v>
      </c>
      <c r="E935" t="s">
        <v>23</v>
      </c>
      <c r="F935" s="6">
        <v>0</v>
      </c>
      <c r="G935">
        <v>5</v>
      </c>
    </row>
    <row r="936" spans="1:7" x14ac:dyDescent="0.25">
      <c r="A936" t="s">
        <v>9</v>
      </c>
      <c r="B936">
        <v>1241</v>
      </c>
      <c r="C936">
        <v>91</v>
      </c>
      <c r="D936">
        <v>61</v>
      </c>
      <c r="E936" t="s">
        <v>23</v>
      </c>
      <c r="F936" s="6">
        <v>0</v>
      </c>
      <c r="G936">
        <v>0</v>
      </c>
    </row>
    <row r="937" spans="1:7" x14ac:dyDescent="0.25">
      <c r="A937" t="s">
        <v>9</v>
      </c>
      <c r="B937">
        <v>1241</v>
      </c>
      <c r="C937">
        <v>91</v>
      </c>
      <c r="D937">
        <v>91</v>
      </c>
      <c r="E937" t="s">
        <v>23</v>
      </c>
      <c r="F937" s="6">
        <v>0</v>
      </c>
      <c r="G937">
        <v>0</v>
      </c>
    </row>
    <row r="938" spans="1:7" x14ac:dyDescent="0.25">
      <c r="A938" t="s">
        <v>9</v>
      </c>
      <c r="B938">
        <v>1251</v>
      </c>
      <c r="C938">
        <v>0</v>
      </c>
      <c r="D938">
        <v>0</v>
      </c>
      <c r="E938" t="s">
        <v>23</v>
      </c>
      <c r="F938" s="17">
        <v>0.01</v>
      </c>
      <c r="G938">
        <v>25</v>
      </c>
    </row>
    <row r="939" spans="1:7" x14ac:dyDescent="0.25">
      <c r="A939" t="s">
        <v>9</v>
      </c>
      <c r="B939">
        <v>1251</v>
      </c>
      <c r="C939">
        <v>4</v>
      </c>
      <c r="D939">
        <v>0</v>
      </c>
      <c r="E939" t="s">
        <v>23</v>
      </c>
      <c r="F939" s="17">
        <v>1.7500000000000002E-2</v>
      </c>
      <c r="G939">
        <v>24</v>
      </c>
    </row>
    <row r="940" spans="1:7" x14ac:dyDescent="0.25">
      <c r="A940" t="s">
        <v>9</v>
      </c>
      <c r="B940">
        <v>1251</v>
      </c>
      <c r="C940">
        <v>4</v>
      </c>
      <c r="D940">
        <v>4</v>
      </c>
      <c r="E940" t="s">
        <v>23</v>
      </c>
      <c r="F940" s="17">
        <v>2.2499999999999999E-2</v>
      </c>
      <c r="G940">
        <v>16</v>
      </c>
    </row>
    <row r="941" spans="1:7" x14ac:dyDescent="0.25">
      <c r="A941" t="s">
        <v>9</v>
      </c>
      <c r="B941">
        <v>1251</v>
      </c>
      <c r="C941">
        <v>8</v>
      </c>
      <c r="D941">
        <v>0</v>
      </c>
      <c r="E941" t="s">
        <v>23</v>
      </c>
      <c r="F941" s="17">
        <v>3.2500000000000001E-2</v>
      </c>
      <c r="G941">
        <v>20</v>
      </c>
    </row>
    <row r="942" spans="1:7" x14ac:dyDescent="0.25">
      <c r="A942" t="s">
        <v>9</v>
      </c>
      <c r="B942">
        <v>1251</v>
      </c>
      <c r="C942">
        <v>8</v>
      </c>
      <c r="D942">
        <v>4</v>
      </c>
      <c r="E942" t="s">
        <v>23</v>
      </c>
      <c r="F942" s="17">
        <v>0.02</v>
      </c>
      <c r="G942">
        <v>17</v>
      </c>
    </row>
    <row r="943" spans="1:7" x14ac:dyDescent="0.25">
      <c r="A943" t="s">
        <v>9</v>
      </c>
      <c r="B943">
        <v>1251</v>
      </c>
      <c r="C943">
        <v>8</v>
      </c>
      <c r="D943">
        <v>8</v>
      </c>
      <c r="E943" t="s">
        <v>23</v>
      </c>
      <c r="F943" s="17">
        <v>7.4999999999999997E-3</v>
      </c>
      <c r="G943">
        <v>14</v>
      </c>
    </row>
    <row r="944" spans="1:7" x14ac:dyDescent="0.25">
      <c r="A944" t="s">
        <v>9</v>
      </c>
      <c r="B944">
        <v>1251</v>
      </c>
      <c r="C944">
        <v>16</v>
      </c>
      <c r="D944">
        <v>0</v>
      </c>
      <c r="E944" t="s">
        <v>23</v>
      </c>
      <c r="F944" s="17">
        <v>4.2500000000000003E-2</v>
      </c>
      <c r="G944">
        <v>20</v>
      </c>
    </row>
    <row r="945" spans="1:7" x14ac:dyDescent="0.25">
      <c r="A945" t="s">
        <v>9</v>
      </c>
      <c r="B945">
        <v>1251</v>
      </c>
      <c r="C945">
        <v>16</v>
      </c>
      <c r="D945">
        <v>4</v>
      </c>
      <c r="E945" t="s">
        <v>23</v>
      </c>
      <c r="F945" s="17">
        <v>3.7499999999999999E-2</v>
      </c>
      <c r="G945">
        <v>16</v>
      </c>
    </row>
    <row r="946" spans="1:7" x14ac:dyDescent="0.25">
      <c r="A946" t="s">
        <v>9</v>
      </c>
      <c r="B946">
        <v>1251</v>
      </c>
      <c r="C946">
        <v>16</v>
      </c>
      <c r="D946">
        <v>8</v>
      </c>
      <c r="E946" t="s">
        <v>23</v>
      </c>
      <c r="F946" s="17">
        <v>1.2500000000000001E-2</v>
      </c>
      <c r="G946">
        <v>12</v>
      </c>
    </row>
    <row r="947" spans="1:7" x14ac:dyDescent="0.25">
      <c r="A947" t="s">
        <v>9</v>
      </c>
      <c r="B947">
        <v>1251</v>
      </c>
      <c r="C947">
        <v>16</v>
      </c>
      <c r="D947">
        <v>16</v>
      </c>
      <c r="E947" t="s">
        <v>23</v>
      </c>
      <c r="F947" s="17">
        <v>7.4999999999999997E-3</v>
      </c>
      <c r="G947">
        <v>8</v>
      </c>
    </row>
    <row r="948" spans="1:7" x14ac:dyDescent="0.25">
      <c r="A948" t="s">
        <v>9</v>
      </c>
      <c r="B948">
        <v>1251</v>
      </c>
      <c r="C948">
        <v>31</v>
      </c>
      <c r="D948">
        <v>0</v>
      </c>
      <c r="E948" t="s">
        <v>23</v>
      </c>
      <c r="F948" s="17">
        <v>4.1000000000000002E-2</v>
      </c>
      <c r="G948">
        <v>18</v>
      </c>
    </row>
    <row r="949" spans="1:7" x14ac:dyDescent="0.25">
      <c r="A949" t="s">
        <v>9</v>
      </c>
      <c r="B949">
        <v>1251</v>
      </c>
      <c r="C949">
        <v>31</v>
      </c>
      <c r="D949">
        <v>4</v>
      </c>
      <c r="E949" t="s">
        <v>23</v>
      </c>
      <c r="F949" s="17">
        <v>2.8000000000000001E-2</v>
      </c>
      <c r="G949">
        <v>14</v>
      </c>
    </row>
    <row r="950" spans="1:7" x14ac:dyDescent="0.25">
      <c r="A950" t="s">
        <v>9</v>
      </c>
      <c r="B950">
        <v>1251</v>
      </c>
      <c r="C950">
        <v>31</v>
      </c>
      <c r="D950">
        <v>8</v>
      </c>
      <c r="E950" t="s">
        <v>23</v>
      </c>
      <c r="F950" s="17">
        <v>1.0999999999999999E-2</v>
      </c>
      <c r="G950">
        <v>10</v>
      </c>
    </row>
    <row r="951" spans="1:7" x14ac:dyDescent="0.25">
      <c r="A951" t="s">
        <v>9</v>
      </c>
      <c r="B951">
        <v>1251</v>
      </c>
      <c r="C951">
        <v>31</v>
      </c>
      <c r="D951">
        <v>16</v>
      </c>
      <c r="E951" t="s">
        <v>23</v>
      </c>
      <c r="F951" s="6">
        <v>0</v>
      </c>
      <c r="G951">
        <v>8</v>
      </c>
    </row>
    <row r="952" spans="1:7" x14ac:dyDescent="0.25">
      <c r="A952" t="s">
        <v>9</v>
      </c>
      <c r="B952">
        <v>1251</v>
      </c>
      <c r="C952">
        <v>31</v>
      </c>
      <c r="D952">
        <v>31</v>
      </c>
      <c r="E952" t="s">
        <v>23</v>
      </c>
      <c r="F952" s="6">
        <v>0</v>
      </c>
      <c r="G952">
        <v>5</v>
      </c>
    </row>
    <row r="953" spans="1:7" x14ac:dyDescent="0.25">
      <c r="A953" t="s">
        <v>9</v>
      </c>
      <c r="B953">
        <v>1251</v>
      </c>
      <c r="C953">
        <v>46</v>
      </c>
      <c r="D953">
        <v>0</v>
      </c>
      <c r="E953" t="s">
        <v>23</v>
      </c>
      <c r="F953" s="17">
        <v>3.2000000000000001E-2</v>
      </c>
      <c r="G953">
        <v>20</v>
      </c>
    </row>
    <row r="954" spans="1:7" x14ac:dyDescent="0.25">
      <c r="A954" t="s">
        <v>9</v>
      </c>
      <c r="B954">
        <v>1251</v>
      </c>
      <c r="C954">
        <v>46</v>
      </c>
      <c r="D954">
        <v>4</v>
      </c>
      <c r="E954" t="s">
        <v>23</v>
      </c>
      <c r="F954" s="17">
        <v>1.9E-2</v>
      </c>
      <c r="G954">
        <v>16</v>
      </c>
    </row>
    <row r="955" spans="1:7" x14ac:dyDescent="0.25">
      <c r="A955" t="s">
        <v>9</v>
      </c>
      <c r="B955">
        <v>1251</v>
      </c>
      <c r="C955">
        <v>46</v>
      </c>
      <c r="D955">
        <v>8</v>
      </c>
      <c r="E955" t="s">
        <v>23</v>
      </c>
      <c r="F955" s="17">
        <v>8.9999999999999993E-3</v>
      </c>
      <c r="G955">
        <v>12</v>
      </c>
    </row>
    <row r="956" spans="1:7" x14ac:dyDescent="0.25">
      <c r="A956" t="s">
        <v>9</v>
      </c>
      <c r="B956">
        <v>1251</v>
      </c>
      <c r="C956">
        <v>46</v>
      </c>
      <c r="D956">
        <v>16</v>
      </c>
      <c r="E956" t="s">
        <v>23</v>
      </c>
      <c r="F956" s="17">
        <v>2.3999999999999998E-3</v>
      </c>
      <c r="G956">
        <v>10</v>
      </c>
    </row>
    <row r="957" spans="1:7" x14ac:dyDescent="0.25">
      <c r="A957" t="s">
        <v>9</v>
      </c>
      <c r="B957">
        <v>1251</v>
      </c>
      <c r="C957">
        <v>46</v>
      </c>
      <c r="D957">
        <v>31</v>
      </c>
      <c r="E957" t="s">
        <v>23</v>
      </c>
      <c r="F957" s="6">
        <v>0</v>
      </c>
      <c r="G957">
        <v>5</v>
      </c>
    </row>
    <row r="958" spans="1:7" x14ac:dyDescent="0.25">
      <c r="A958" t="s">
        <v>9</v>
      </c>
      <c r="B958">
        <v>1251</v>
      </c>
      <c r="C958">
        <v>46</v>
      </c>
      <c r="D958">
        <v>46</v>
      </c>
      <c r="E958" t="s">
        <v>23</v>
      </c>
      <c r="F958" s="6">
        <v>0</v>
      </c>
      <c r="G958">
        <v>0</v>
      </c>
    </row>
    <row r="959" spans="1:7" x14ac:dyDescent="0.25">
      <c r="A959" t="s">
        <v>9</v>
      </c>
      <c r="B959">
        <v>1251</v>
      </c>
      <c r="C959">
        <v>61</v>
      </c>
      <c r="D959">
        <v>0</v>
      </c>
      <c r="E959" t="s">
        <v>23</v>
      </c>
      <c r="F959" s="17">
        <v>1.7500000000000002E-2</v>
      </c>
      <c r="G959">
        <v>22</v>
      </c>
    </row>
    <row r="960" spans="1:7" x14ac:dyDescent="0.25">
      <c r="A960" t="s">
        <v>9</v>
      </c>
      <c r="B960">
        <v>1251</v>
      </c>
      <c r="C960">
        <v>61</v>
      </c>
      <c r="D960">
        <v>4</v>
      </c>
      <c r="E960" t="s">
        <v>23</v>
      </c>
      <c r="F960" s="17">
        <v>1.7500000000000002E-2</v>
      </c>
      <c r="G960">
        <v>18</v>
      </c>
    </row>
    <row r="961" spans="1:7" x14ac:dyDescent="0.25">
      <c r="A961" t="s">
        <v>9</v>
      </c>
      <c r="B961">
        <v>1251</v>
      </c>
      <c r="C961">
        <v>61</v>
      </c>
      <c r="D961">
        <v>8</v>
      </c>
      <c r="E961" t="s">
        <v>23</v>
      </c>
      <c r="F961" s="17">
        <v>1.4999999999999999E-2</v>
      </c>
      <c r="G961">
        <v>16</v>
      </c>
    </row>
    <row r="962" spans="1:7" x14ac:dyDescent="0.25">
      <c r="A962" t="s">
        <v>9</v>
      </c>
      <c r="B962">
        <v>1251</v>
      </c>
      <c r="C962">
        <v>61</v>
      </c>
      <c r="D962">
        <v>16</v>
      </c>
      <c r="E962" t="s">
        <v>23</v>
      </c>
      <c r="F962" s="17">
        <v>0.75</v>
      </c>
      <c r="G962">
        <v>12</v>
      </c>
    </row>
    <row r="963" spans="1:7" x14ac:dyDescent="0.25">
      <c r="A963" t="s">
        <v>9</v>
      </c>
      <c r="B963">
        <v>1251</v>
      </c>
      <c r="C963">
        <v>61</v>
      </c>
      <c r="D963">
        <v>31</v>
      </c>
      <c r="E963" t="s">
        <v>23</v>
      </c>
      <c r="F963" s="6">
        <v>0</v>
      </c>
      <c r="G963">
        <v>8</v>
      </c>
    </row>
    <row r="964" spans="1:7" x14ac:dyDescent="0.25">
      <c r="A964" t="s">
        <v>9</v>
      </c>
      <c r="B964">
        <v>1251</v>
      </c>
      <c r="C964">
        <v>61</v>
      </c>
      <c r="D964">
        <v>46</v>
      </c>
      <c r="E964" t="s">
        <v>23</v>
      </c>
      <c r="F964" s="6">
        <v>0</v>
      </c>
      <c r="G964">
        <v>5</v>
      </c>
    </row>
    <row r="965" spans="1:7" x14ac:dyDescent="0.25">
      <c r="A965" t="s">
        <v>9</v>
      </c>
      <c r="B965">
        <v>1251</v>
      </c>
      <c r="C965">
        <v>61</v>
      </c>
      <c r="D965">
        <v>61</v>
      </c>
      <c r="E965" t="s">
        <v>23</v>
      </c>
      <c r="F965" s="6">
        <v>0</v>
      </c>
      <c r="G965">
        <v>0</v>
      </c>
    </row>
    <row r="966" spans="1:7" x14ac:dyDescent="0.25">
      <c r="A966" t="s">
        <v>9</v>
      </c>
      <c r="B966">
        <v>1251</v>
      </c>
      <c r="C966">
        <v>91</v>
      </c>
      <c r="D966">
        <v>0</v>
      </c>
      <c r="E966" t="s">
        <v>23</v>
      </c>
      <c r="F966" s="17">
        <v>5.0000000000000001E-3</v>
      </c>
      <c r="G966">
        <v>15</v>
      </c>
    </row>
    <row r="967" spans="1:7" x14ac:dyDescent="0.25">
      <c r="A967" t="s">
        <v>9</v>
      </c>
      <c r="B967">
        <v>1251</v>
      </c>
      <c r="C967">
        <v>91</v>
      </c>
      <c r="D967">
        <v>4</v>
      </c>
      <c r="E967" t="s">
        <v>23</v>
      </c>
      <c r="F967" s="17">
        <v>2.5000000000000001E-3</v>
      </c>
      <c r="G967">
        <v>12</v>
      </c>
    </row>
    <row r="968" spans="1:7" x14ac:dyDescent="0.25">
      <c r="A968" t="s">
        <v>9</v>
      </c>
      <c r="B968">
        <v>1251</v>
      </c>
      <c r="C968">
        <v>91</v>
      </c>
      <c r="D968">
        <v>8</v>
      </c>
      <c r="E968" t="s">
        <v>23</v>
      </c>
      <c r="F968" s="6">
        <v>0</v>
      </c>
      <c r="G968">
        <v>10</v>
      </c>
    </row>
    <row r="969" spans="1:7" x14ac:dyDescent="0.25">
      <c r="A969" t="s">
        <v>9</v>
      </c>
      <c r="B969">
        <v>1251</v>
      </c>
      <c r="C969">
        <v>91</v>
      </c>
      <c r="D969">
        <v>16</v>
      </c>
      <c r="E969" t="s">
        <v>23</v>
      </c>
      <c r="F969" s="6">
        <v>0</v>
      </c>
      <c r="G969">
        <v>8</v>
      </c>
    </row>
    <row r="970" spans="1:7" x14ac:dyDescent="0.25">
      <c r="A970" t="s">
        <v>9</v>
      </c>
      <c r="B970">
        <v>1251</v>
      </c>
      <c r="C970">
        <v>91</v>
      </c>
      <c r="D970">
        <v>31</v>
      </c>
      <c r="E970" t="s">
        <v>23</v>
      </c>
      <c r="F970" s="6">
        <v>0</v>
      </c>
      <c r="G970">
        <v>5</v>
      </c>
    </row>
    <row r="971" spans="1:7" x14ac:dyDescent="0.25">
      <c r="A971" t="s">
        <v>9</v>
      </c>
      <c r="B971">
        <v>1251</v>
      </c>
      <c r="C971">
        <v>91</v>
      </c>
      <c r="D971">
        <v>46</v>
      </c>
      <c r="E971" t="s">
        <v>23</v>
      </c>
      <c r="F971" s="6">
        <v>0</v>
      </c>
      <c r="G971">
        <v>5</v>
      </c>
    </row>
    <row r="972" spans="1:7" x14ac:dyDescent="0.25">
      <c r="A972" t="s">
        <v>9</v>
      </c>
      <c r="B972">
        <v>1251</v>
      </c>
      <c r="C972">
        <v>91</v>
      </c>
      <c r="D972">
        <v>61</v>
      </c>
      <c r="E972" t="s">
        <v>23</v>
      </c>
      <c r="F972" s="6">
        <v>0</v>
      </c>
      <c r="G972">
        <v>0</v>
      </c>
    </row>
    <row r="973" spans="1:7" x14ac:dyDescent="0.25">
      <c r="A973" t="s">
        <v>9</v>
      </c>
      <c r="B973">
        <v>1251</v>
      </c>
      <c r="C973">
        <v>91</v>
      </c>
      <c r="D973">
        <v>91</v>
      </c>
      <c r="E973" t="s">
        <v>23</v>
      </c>
      <c r="F973" s="6">
        <v>0</v>
      </c>
      <c r="G973">
        <v>0</v>
      </c>
    </row>
    <row r="974" spans="1:7" x14ac:dyDescent="0.25">
      <c r="A974" t="s">
        <v>17</v>
      </c>
      <c r="B974">
        <v>1291</v>
      </c>
      <c r="C974">
        <v>0</v>
      </c>
      <c r="D974">
        <v>0</v>
      </c>
      <c r="E974" t="s">
        <v>23</v>
      </c>
      <c r="F974" s="17">
        <v>0.01</v>
      </c>
      <c r="G974">
        <v>25</v>
      </c>
    </row>
    <row r="975" spans="1:7" x14ac:dyDescent="0.25">
      <c r="A975" t="s">
        <v>17</v>
      </c>
      <c r="B975">
        <v>1291</v>
      </c>
      <c r="C975">
        <v>4</v>
      </c>
      <c r="D975">
        <v>0</v>
      </c>
      <c r="E975" t="s">
        <v>23</v>
      </c>
      <c r="F975" s="17">
        <v>1.7500000000000002E-2</v>
      </c>
      <c r="G975">
        <v>24</v>
      </c>
    </row>
    <row r="976" spans="1:7" x14ac:dyDescent="0.25">
      <c r="A976" t="s">
        <v>17</v>
      </c>
      <c r="B976">
        <v>1291</v>
      </c>
      <c r="C976">
        <v>4</v>
      </c>
      <c r="D976">
        <v>4</v>
      </c>
      <c r="E976" t="s">
        <v>23</v>
      </c>
      <c r="F976" s="17">
        <v>2.2499999999999999E-2</v>
      </c>
      <c r="G976">
        <v>16</v>
      </c>
    </row>
    <row r="977" spans="1:7" x14ac:dyDescent="0.25">
      <c r="A977" t="s">
        <v>17</v>
      </c>
      <c r="B977">
        <v>1291</v>
      </c>
      <c r="C977">
        <v>8</v>
      </c>
      <c r="D977">
        <v>0</v>
      </c>
      <c r="E977" t="s">
        <v>23</v>
      </c>
      <c r="F977" s="17">
        <v>3.2500000000000001E-2</v>
      </c>
      <c r="G977">
        <v>20</v>
      </c>
    </row>
    <row r="978" spans="1:7" x14ac:dyDescent="0.25">
      <c r="A978" t="s">
        <v>17</v>
      </c>
      <c r="B978">
        <v>1291</v>
      </c>
      <c r="C978">
        <v>8</v>
      </c>
      <c r="D978">
        <v>4</v>
      </c>
      <c r="E978" t="s">
        <v>23</v>
      </c>
      <c r="F978" s="17">
        <v>0.02</v>
      </c>
      <c r="G978">
        <v>17</v>
      </c>
    </row>
    <row r="979" spans="1:7" x14ac:dyDescent="0.25">
      <c r="A979" t="s">
        <v>17</v>
      </c>
      <c r="B979">
        <v>1291</v>
      </c>
      <c r="C979">
        <v>8</v>
      </c>
      <c r="D979">
        <v>8</v>
      </c>
      <c r="E979" t="s">
        <v>23</v>
      </c>
      <c r="F979" s="17">
        <v>7.4999999999999997E-3</v>
      </c>
      <c r="G979">
        <v>14</v>
      </c>
    </row>
    <row r="980" spans="1:7" x14ac:dyDescent="0.25">
      <c r="A980" t="s">
        <v>17</v>
      </c>
      <c r="B980">
        <v>1291</v>
      </c>
      <c r="C980">
        <v>16</v>
      </c>
      <c r="D980">
        <v>0</v>
      </c>
      <c r="E980" t="s">
        <v>23</v>
      </c>
      <c r="F980" s="17">
        <v>4.2500000000000003E-2</v>
      </c>
      <c r="G980">
        <v>20</v>
      </c>
    </row>
    <row r="981" spans="1:7" x14ac:dyDescent="0.25">
      <c r="A981" t="s">
        <v>17</v>
      </c>
      <c r="B981">
        <v>1291</v>
      </c>
      <c r="C981">
        <v>16</v>
      </c>
      <c r="D981">
        <v>4</v>
      </c>
      <c r="E981" t="s">
        <v>23</v>
      </c>
      <c r="F981" s="17">
        <v>3.7499999999999999E-2</v>
      </c>
      <c r="G981">
        <v>16</v>
      </c>
    </row>
    <row r="982" spans="1:7" x14ac:dyDescent="0.25">
      <c r="A982" t="s">
        <v>17</v>
      </c>
      <c r="B982">
        <v>1291</v>
      </c>
      <c r="C982">
        <v>16</v>
      </c>
      <c r="D982">
        <v>8</v>
      </c>
      <c r="E982" t="s">
        <v>23</v>
      </c>
      <c r="F982" s="17">
        <v>1.2500000000000001E-2</v>
      </c>
      <c r="G982">
        <v>12</v>
      </c>
    </row>
    <row r="983" spans="1:7" x14ac:dyDescent="0.25">
      <c r="A983" t="s">
        <v>17</v>
      </c>
      <c r="B983">
        <v>1291</v>
      </c>
      <c r="C983">
        <v>16</v>
      </c>
      <c r="D983">
        <v>16</v>
      </c>
      <c r="E983" t="s">
        <v>23</v>
      </c>
      <c r="F983" s="17">
        <v>7.4999999999999997E-3</v>
      </c>
      <c r="G983">
        <v>8</v>
      </c>
    </row>
    <row r="984" spans="1:7" x14ac:dyDescent="0.25">
      <c r="A984" t="s">
        <v>17</v>
      </c>
      <c r="B984">
        <v>1291</v>
      </c>
      <c r="C984">
        <v>31</v>
      </c>
      <c r="D984">
        <v>0</v>
      </c>
      <c r="E984" t="s">
        <v>23</v>
      </c>
      <c r="F984" s="17">
        <v>4.1000000000000002E-2</v>
      </c>
      <c r="G984">
        <v>18</v>
      </c>
    </row>
    <row r="985" spans="1:7" x14ac:dyDescent="0.25">
      <c r="A985" t="s">
        <v>17</v>
      </c>
      <c r="B985">
        <v>1291</v>
      </c>
      <c r="C985">
        <v>31</v>
      </c>
      <c r="D985">
        <v>4</v>
      </c>
      <c r="E985" t="s">
        <v>23</v>
      </c>
      <c r="F985" s="17">
        <v>2.8000000000000001E-2</v>
      </c>
      <c r="G985">
        <v>14</v>
      </c>
    </row>
    <row r="986" spans="1:7" x14ac:dyDescent="0.25">
      <c r="A986" t="s">
        <v>17</v>
      </c>
      <c r="B986">
        <v>1291</v>
      </c>
      <c r="C986">
        <v>31</v>
      </c>
      <c r="D986">
        <v>8</v>
      </c>
      <c r="E986" t="s">
        <v>23</v>
      </c>
      <c r="F986" s="17">
        <v>1.0999999999999999E-2</v>
      </c>
      <c r="G986">
        <v>10</v>
      </c>
    </row>
    <row r="987" spans="1:7" x14ac:dyDescent="0.25">
      <c r="A987" t="s">
        <v>17</v>
      </c>
      <c r="B987">
        <v>1291</v>
      </c>
      <c r="C987">
        <v>31</v>
      </c>
      <c r="D987">
        <v>16</v>
      </c>
      <c r="E987" t="s">
        <v>23</v>
      </c>
      <c r="F987" s="6">
        <v>0</v>
      </c>
      <c r="G987">
        <v>8</v>
      </c>
    </row>
    <row r="988" spans="1:7" x14ac:dyDescent="0.25">
      <c r="A988" t="s">
        <v>17</v>
      </c>
      <c r="B988">
        <v>1291</v>
      </c>
      <c r="C988">
        <v>31</v>
      </c>
      <c r="D988">
        <v>31</v>
      </c>
      <c r="E988" t="s">
        <v>23</v>
      </c>
      <c r="F988" s="6">
        <v>0</v>
      </c>
      <c r="G988">
        <v>5</v>
      </c>
    </row>
    <row r="989" spans="1:7" x14ac:dyDescent="0.25">
      <c r="A989" t="s">
        <v>17</v>
      </c>
      <c r="B989">
        <v>1291</v>
      </c>
      <c r="C989">
        <v>46</v>
      </c>
      <c r="D989">
        <v>0</v>
      </c>
      <c r="E989" t="s">
        <v>23</v>
      </c>
      <c r="F989" s="17">
        <v>3.2000000000000001E-2</v>
      </c>
      <c r="G989">
        <v>20</v>
      </c>
    </row>
    <row r="990" spans="1:7" x14ac:dyDescent="0.25">
      <c r="A990" t="s">
        <v>17</v>
      </c>
      <c r="B990">
        <v>1291</v>
      </c>
      <c r="C990">
        <v>46</v>
      </c>
      <c r="D990">
        <v>4</v>
      </c>
      <c r="E990" t="s">
        <v>23</v>
      </c>
      <c r="F990" s="17">
        <v>1.9E-2</v>
      </c>
      <c r="G990">
        <v>16</v>
      </c>
    </row>
    <row r="991" spans="1:7" x14ac:dyDescent="0.25">
      <c r="A991" t="s">
        <v>17</v>
      </c>
      <c r="B991">
        <v>1291</v>
      </c>
      <c r="C991">
        <v>46</v>
      </c>
      <c r="D991">
        <v>8</v>
      </c>
      <c r="E991" t="s">
        <v>23</v>
      </c>
      <c r="F991" s="17">
        <v>8.9999999999999993E-3</v>
      </c>
      <c r="G991">
        <v>12</v>
      </c>
    </row>
    <row r="992" spans="1:7" x14ac:dyDescent="0.25">
      <c r="A992" t="s">
        <v>17</v>
      </c>
      <c r="B992">
        <v>1291</v>
      </c>
      <c r="C992">
        <v>46</v>
      </c>
      <c r="D992">
        <v>16</v>
      </c>
      <c r="E992" t="s">
        <v>23</v>
      </c>
      <c r="F992" s="17">
        <v>2.3999999999999998E-3</v>
      </c>
      <c r="G992">
        <v>10</v>
      </c>
    </row>
    <row r="993" spans="1:7" x14ac:dyDescent="0.25">
      <c r="A993" t="s">
        <v>17</v>
      </c>
      <c r="B993">
        <v>1291</v>
      </c>
      <c r="C993">
        <v>46</v>
      </c>
      <c r="D993">
        <v>31</v>
      </c>
      <c r="E993" t="s">
        <v>23</v>
      </c>
      <c r="F993" s="6">
        <v>0</v>
      </c>
      <c r="G993">
        <v>5</v>
      </c>
    </row>
    <row r="994" spans="1:7" x14ac:dyDescent="0.25">
      <c r="A994" t="s">
        <v>17</v>
      </c>
      <c r="B994">
        <v>1291</v>
      </c>
      <c r="C994">
        <v>46</v>
      </c>
      <c r="D994">
        <v>46</v>
      </c>
      <c r="E994" t="s">
        <v>23</v>
      </c>
      <c r="F994" s="6">
        <v>0</v>
      </c>
      <c r="G994">
        <v>0</v>
      </c>
    </row>
    <row r="995" spans="1:7" x14ac:dyDescent="0.25">
      <c r="A995" t="s">
        <v>17</v>
      </c>
      <c r="B995">
        <v>1291</v>
      </c>
      <c r="C995">
        <v>61</v>
      </c>
      <c r="D995">
        <v>0</v>
      </c>
      <c r="E995" t="s">
        <v>23</v>
      </c>
      <c r="F995" s="17">
        <v>1.7500000000000002E-2</v>
      </c>
      <c r="G995">
        <v>22</v>
      </c>
    </row>
    <row r="996" spans="1:7" x14ac:dyDescent="0.25">
      <c r="A996" t="s">
        <v>17</v>
      </c>
      <c r="B996">
        <v>1291</v>
      </c>
      <c r="C996">
        <v>61</v>
      </c>
      <c r="D996">
        <v>4</v>
      </c>
      <c r="E996" t="s">
        <v>23</v>
      </c>
      <c r="F996" s="17">
        <v>1.7500000000000002E-2</v>
      </c>
      <c r="G996">
        <v>18</v>
      </c>
    </row>
    <row r="997" spans="1:7" x14ac:dyDescent="0.25">
      <c r="A997" t="s">
        <v>17</v>
      </c>
      <c r="B997">
        <v>1291</v>
      </c>
      <c r="C997">
        <v>61</v>
      </c>
      <c r="D997">
        <v>8</v>
      </c>
      <c r="E997" t="s">
        <v>23</v>
      </c>
      <c r="F997" s="17">
        <v>1.4999999999999999E-2</v>
      </c>
      <c r="G997">
        <v>16</v>
      </c>
    </row>
    <row r="998" spans="1:7" x14ac:dyDescent="0.25">
      <c r="A998" t="s">
        <v>17</v>
      </c>
      <c r="B998">
        <v>1291</v>
      </c>
      <c r="C998">
        <v>61</v>
      </c>
      <c r="D998">
        <v>16</v>
      </c>
      <c r="E998" t="s">
        <v>23</v>
      </c>
      <c r="F998" s="17">
        <v>0.75</v>
      </c>
      <c r="G998">
        <v>12</v>
      </c>
    </row>
    <row r="999" spans="1:7" x14ac:dyDescent="0.25">
      <c r="A999" t="s">
        <v>17</v>
      </c>
      <c r="B999">
        <v>1291</v>
      </c>
      <c r="C999">
        <v>61</v>
      </c>
      <c r="D999">
        <v>31</v>
      </c>
      <c r="E999" t="s">
        <v>23</v>
      </c>
      <c r="F999" s="6">
        <v>0</v>
      </c>
      <c r="G999">
        <v>8</v>
      </c>
    </row>
    <row r="1000" spans="1:7" x14ac:dyDescent="0.25">
      <c r="A1000" t="s">
        <v>17</v>
      </c>
      <c r="B1000">
        <v>1291</v>
      </c>
      <c r="C1000">
        <v>61</v>
      </c>
      <c r="D1000">
        <v>46</v>
      </c>
      <c r="E1000" t="s">
        <v>23</v>
      </c>
      <c r="F1000" s="6">
        <v>0</v>
      </c>
      <c r="G1000">
        <v>5</v>
      </c>
    </row>
    <row r="1001" spans="1:7" x14ac:dyDescent="0.25">
      <c r="A1001" t="s">
        <v>17</v>
      </c>
      <c r="B1001">
        <v>1291</v>
      </c>
      <c r="C1001">
        <v>61</v>
      </c>
      <c r="D1001">
        <v>61</v>
      </c>
      <c r="E1001" t="s">
        <v>23</v>
      </c>
      <c r="F1001" s="6">
        <v>0</v>
      </c>
      <c r="G1001">
        <v>0</v>
      </c>
    </row>
    <row r="1002" spans="1:7" x14ac:dyDescent="0.25">
      <c r="A1002" t="s">
        <v>17</v>
      </c>
      <c r="B1002">
        <v>1291</v>
      </c>
      <c r="C1002">
        <v>91</v>
      </c>
      <c r="D1002">
        <v>0</v>
      </c>
      <c r="E1002" t="s">
        <v>23</v>
      </c>
      <c r="F1002" s="17">
        <v>5.0000000000000001E-3</v>
      </c>
      <c r="G1002">
        <v>15</v>
      </c>
    </row>
    <row r="1003" spans="1:7" x14ac:dyDescent="0.25">
      <c r="A1003" t="s">
        <v>17</v>
      </c>
      <c r="B1003">
        <v>1291</v>
      </c>
      <c r="C1003">
        <v>91</v>
      </c>
      <c r="D1003">
        <v>4</v>
      </c>
      <c r="E1003" t="s">
        <v>23</v>
      </c>
      <c r="F1003" s="17">
        <v>2.5000000000000001E-3</v>
      </c>
      <c r="G1003">
        <v>12</v>
      </c>
    </row>
    <row r="1004" spans="1:7" x14ac:dyDescent="0.25">
      <c r="A1004" t="s">
        <v>17</v>
      </c>
      <c r="B1004">
        <v>1291</v>
      </c>
      <c r="C1004">
        <v>91</v>
      </c>
      <c r="D1004">
        <v>8</v>
      </c>
      <c r="E1004" t="s">
        <v>23</v>
      </c>
      <c r="F1004" s="6">
        <v>0</v>
      </c>
      <c r="G1004">
        <v>10</v>
      </c>
    </row>
    <row r="1005" spans="1:7" x14ac:dyDescent="0.25">
      <c r="A1005" t="s">
        <v>17</v>
      </c>
      <c r="B1005">
        <v>1291</v>
      </c>
      <c r="C1005">
        <v>91</v>
      </c>
      <c r="D1005">
        <v>16</v>
      </c>
      <c r="E1005" t="s">
        <v>23</v>
      </c>
      <c r="F1005" s="6">
        <v>0</v>
      </c>
      <c r="G1005">
        <v>8</v>
      </c>
    </row>
    <row r="1006" spans="1:7" x14ac:dyDescent="0.25">
      <c r="A1006" t="s">
        <v>17</v>
      </c>
      <c r="B1006">
        <v>1291</v>
      </c>
      <c r="C1006">
        <v>91</v>
      </c>
      <c r="D1006">
        <v>31</v>
      </c>
      <c r="E1006" t="s">
        <v>23</v>
      </c>
      <c r="F1006" s="6">
        <v>0</v>
      </c>
      <c r="G1006">
        <v>5</v>
      </c>
    </row>
    <row r="1007" spans="1:7" x14ac:dyDescent="0.25">
      <c r="A1007" t="s">
        <v>17</v>
      </c>
      <c r="B1007">
        <v>1291</v>
      </c>
      <c r="C1007">
        <v>91</v>
      </c>
      <c r="D1007">
        <v>46</v>
      </c>
      <c r="E1007" t="s">
        <v>23</v>
      </c>
      <c r="F1007" s="6">
        <v>0</v>
      </c>
      <c r="G1007">
        <v>5</v>
      </c>
    </row>
    <row r="1008" spans="1:7" x14ac:dyDescent="0.25">
      <c r="A1008" t="s">
        <v>17</v>
      </c>
      <c r="B1008">
        <v>1291</v>
      </c>
      <c r="C1008">
        <v>91</v>
      </c>
      <c r="D1008">
        <v>61</v>
      </c>
      <c r="E1008" t="s">
        <v>23</v>
      </c>
      <c r="F1008" s="6">
        <v>0</v>
      </c>
      <c r="G1008">
        <v>0</v>
      </c>
    </row>
    <row r="1009" spans="1:7" x14ac:dyDescent="0.25">
      <c r="A1009" t="s">
        <v>17</v>
      </c>
      <c r="B1009">
        <v>1291</v>
      </c>
      <c r="C1009">
        <v>91</v>
      </c>
      <c r="D1009">
        <v>91</v>
      </c>
      <c r="E1009" t="s">
        <v>23</v>
      </c>
      <c r="F1009" s="6">
        <v>0</v>
      </c>
      <c r="G1009">
        <v>0</v>
      </c>
    </row>
    <row r="1010" spans="1:7" x14ac:dyDescent="0.25">
      <c r="A1010" t="s">
        <v>17</v>
      </c>
      <c r="B1010">
        <v>1292</v>
      </c>
      <c r="C1010">
        <v>0</v>
      </c>
      <c r="D1010">
        <v>0</v>
      </c>
      <c r="E1010" t="s">
        <v>23</v>
      </c>
      <c r="F1010" s="17">
        <v>0.01</v>
      </c>
      <c r="G1010">
        <v>25</v>
      </c>
    </row>
    <row r="1011" spans="1:7" x14ac:dyDescent="0.25">
      <c r="A1011" t="s">
        <v>17</v>
      </c>
      <c r="B1011">
        <v>1292</v>
      </c>
      <c r="C1011">
        <v>4</v>
      </c>
      <c r="D1011">
        <v>0</v>
      </c>
      <c r="E1011" t="s">
        <v>23</v>
      </c>
      <c r="F1011" s="17">
        <v>1.7500000000000002E-2</v>
      </c>
      <c r="G1011">
        <v>24</v>
      </c>
    </row>
    <row r="1012" spans="1:7" x14ac:dyDescent="0.25">
      <c r="A1012" t="s">
        <v>17</v>
      </c>
      <c r="B1012">
        <v>1292</v>
      </c>
      <c r="C1012">
        <v>4</v>
      </c>
      <c r="D1012">
        <v>4</v>
      </c>
      <c r="E1012" t="s">
        <v>23</v>
      </c>
      <c r="F1012" s="17">
        <v>2.2499999999999999E-2</v>
      </c>
      <c r="G1012">
        <v>16</v>
      </c>
    </row>
    <row r="1013" spans="1:7" x14ac:dyDescent="0.25">
      <c r="A1013" t="s">
        <v>17</v>
      </c>
      <c r="B1013">
        <v>1292</v>
      </c>
      <c r="C1013">
        <v>8</v>
      </c>
      <c r="D1013">
        <v>0</v>
      </c>
      <c r="E1013" t="s">
        <v>23</v>
      </c>
      <c r="F1013" s="17">
        <v>3.2500000000000001E-2</v>
      </c>
      <c r="G1013">
        <v>20</v>
      </c>
    </row>
    <row r="1014" spans="1:7" x14ac:dyDescent="0.25">
      <c r="A1014" t="s">
        <v>17</v>
      </c>
      <c r="B1014">
        <v>1292</v>
      </c>
      <c r="C1014">
        <v>8</v>
      </c>
      <c r="D1014">
        <v>4</v>
      </c>
      <c r="E1014" t="s">
        <v>23</v>
      </c>
      <c r="F1014" s="17">
        <v>0.02</v>
      </c>
      <c r="G1014">
        <v>17</v>
      </c>
    </row>
    <row r="1015" spans="1:7" x14ac:dyDescent="0.25">
      <c r="A1015" t="s">
        <v>17</v>
      </c>
      <c r="B1015">
        <v>1292</v>
      </c>
      <c r="C1015">
        <v>8</v>
      </c>
      <c r="D1015">
        <v>8</v>
      </c>
      <c r="E1015" t="s">
        <v>23</v>
      </c>
      <c r="F1015" s="17">
        <v>7.4999999999999997E-3</v>
      </c>
      <c r="G1015">
        <v>14</v>
      </c>
    </row>
    <row r="1016" spans="1:7" x14ac:dyDescent="0.25">
      <c r="A1016" t="s">
        <v>17</v>
      </c>
      <c r="B1016">
        <v>1292</v>
      </c>
      <c r="C1016">
        <v>16</v>
      </c>
      <c r="D1016">
        <v>0</v>
      </c>
      <c r="E1016" t="s">
        <v>23</v>
      </c>
      <c r="F1016" s="17">
        <v>4.2500000000000003E-2</v>
      </c>
      <c r="G1016">
        <v>20</v>
      </c>
    </row>
    <row r="1017" spans="1:7" x14ac:dyDescent="0.25">
      <c r="A1017" t="s">
        <v>17</v>
      </c>
      <c r="B1017">
        <v>1292</v>
      </c>
      <c r="C1017">
        <v>16</v>
      </c>
      <c r="D1017">
        <v>4</v>
      </c>
      <c r="E1017" t="s">
        <v>23</v>
      </c>
      <c r="F1017" s="17">
        <v>3.7499999999999999E-2</v>
      </c>
      <c r="G1017">
        <v>16</v>
      </c>
    </row>
    <row r="1018" spans="1:7" x14ac:dyDescent="0.25">
      <c r="A1018" t="s">
        <v>17</v>
      </c>
      <c r="B1018">
        <v>1292</v>
      </c>
      <c r="C1018">
        <v>16</v>
      </c>
      <c r="D1018">
        <v>8</v>
      </c>
      <c r="E1018" t="s">
        <v>23</v>
      </c>
      <c r="F1018" s="17">
        <v>1.2500000000000001E-2</v>
      </c>
      <c r="G1018">
        <v>12</v>
      </c>
    </row>
    <row r="1019" spans="1:7" x14ac:dyDescent="0.25">
      <c r="A1019" t="s">
        <v>17</v>
      </c>
      <c r="B1019">
        <v>1292</v>
      </c>
      <c r="C1019">
        <v>16</v>
      </c>
      <c r="D1019">
        <v>16</v>
      </c>
      <c r="E1019" t="s">
        <v>23</v>
      </c>
      <c r="F1019" s="17">
        <v>7.4999999999999997E-3</v>
      </c>
      <c r="G1019">
        <v>8</v>
      </c>
    </row>
    <row r="1020" spans="1:7" x14ac:dyDescent="0.25">
      <c r="A1020" t="s">
        <v>17</v>
      </c>
      <c r="B1020">
        <v>1292</v>
      </c>
      <c r="C1020">
        <v>31</v>
      </c>
      <c r="D1020">
        <v>0</v>
      </c>
      <c r="E1020" t="s">
        <v>23</v>
      </c>
      <c r="F1020" s="17">
        <v>4.1000000000000002E-2</v>
      </c>
      <c r="G1020">
        <v>18</v>
      </c>
    </row>
    <row r="1021" spans="1:7" x14ac:dyDescent="0.25">
      <c r="A1021" t="s">
        <v>17</v>
      </c>
      <c r="B1021">
        <v>1292</v>
      </c>
      <c r="C1021">
        <v>31</v>
      </c>
      <c r="D1021">
        <v>4</v>
      </c>
      <c r="E1021" t="s">
        <v>23</v>
      </c>
      <c r="F1021" s="17">
        <v>2.8000000000000001E-2</v>
      </c>
      <c r="G1021">
        <v>14</v>
      </c>
    </row>
    <row r="1022" spans="1:7" x14ac:dyDescent="0.25">
      <c r="A1022" t="s">
        <v>17</v>
      </c>
      <c r="B1022">
        <v>1292</v>
      </c>
      <c r="C1022">
        <v>31</v>
      </c>
      <c r="D1022">
        <v>8</v>
      </c>
      <c r="E1022" t="s">
        <v>23</v>
      </c>
      <c r="F1022" s="17">
        <v>1.0999999999999999E-2</v>
      </c>
      <c r="G1022">
        <v>10</v>
      </c>
    </row>
    <row r="1023" spans="1:7" x14ac:dyDescent="0.25">
      <c r="A1023" t="s">
        <v>17</v>
      </c>
      <c r="B1023">
        <v>1292</v>
      </c>
      <c r="C1023">
        <v>31</v>
      </c>
      <c r="D1023">
        <v>16</v>
      </c>
      <c r="E1023" t="s">
        <v>23</v>
      </c>
      <c r="F1023" s="6">
        <v>0</v>
      </c>
      <c r="G1023">
        <v>8</v>
      </c>
    </row>
    <row r="1024" spans="1:7" x14ac:dyDescent="0.25">
      <c r="A1024" t="s">
        <v>17</v>
      </c>
      <c r="B1024">
        <v>1292</v>
      </c>
      <c r="C1024">
        <v>31</v>
      </c>
      <c r="D1024">
        <v>31</v>
      </c>
      <c r="E1024" t="s">
        <v>23</v>
      </c>
      <c r="F1024" s="6">
        <v>0</v>
      </c>
      <c r="G1024">
        <v>5</v>
      </c>
    </row>
    <row r="1025" spans="1:7" x14ac:dyDescent="0.25">
      <c r="A1025" t="s">
        <v>17</v>
      </c>
      <c r="B1025">
        <v>1292</v>
      </c>
      <c r="C1025">
        <v>46</v>
      </c>
      <c r="D1025">
        <v>0</v>
      </c>
      <c r="E1025" t="s">
        <v>23</v>
      </c>
      <c r="F1025" s="17">
        <v>3.2000000000000001E-2</v>
      </c>
      <c r="G1025">
        <v>20</v>
      </c>
    </row>
    <row r="1026" spans="1:7" x14ac:dyDescent="0.25">
      <c r="A1026" t="s">
        <v>17</v>
      </c>
      <c r="B1026">
        <v>1292</v>
      </c>
      <c r="C1026">
        <v>46</v>
      </c>
      <c r="D1026">
        <v>4</v>
      </c>
      <c r="E1026" t="s">
        <v>23</v>
      </c>
      <c r="F1026" s="17">
        <v>1.9E-2</v>
      </c>
      <c r="G1026">
        <v>16</v>
      </c>
    </row>
    <row r="1027" spans="1:7" x14ac:dyDescent="0.25">
      <c r="A1027" t="s">
        <v>17</v>
      </c>
      <c r="B1027">
        <v>1292</v>
      </c>
      <c r="C1027">
        <v>46</v>
      </c>
      <c r="D1027">
        <v>8</v>
      </c>
      <c r="E1027" t="s">
        <v>23</v>
      </c>
      <c r="F1027" s="17">
        <v>8.9999999999999993E-3</v>
      </c>
      <c r="G1027">
        <v>12</v>
      </c>
    </row>
    <row r="1028" spans="1:7" x14ac:dyDescent="0.25">
      <c r="A1028" t="s">
        <v>17</v>
      </c>
      <c r="B1028">
        <v>1292</v>
      </c>
      <c r="C1028">
        <v>46</v>
      </c>
      <c r="D1028">
        <v>16</v>
      </c>
      <c r="E1028" t="s">
        <v>23</v>
      </c>
      <c r="F1028" s="17">
        <v>2.3999999999999998E-3</v>
      </c>
      <c r="G1028">
        <v>10</v>
      </c>
    </row>
    <row r="1029" spans="1:7" x14ac:dyDescent="0.25">
      <c r="A1029" t="s">
        <v>17</v>
      </c>
      <c r="B1029">
        <v>1292</v>
      </c>
      <c r="C1029">
        <v>46</v>
      </c>
      <c r="D1029">
        <v>31</v>
      </c>
      <c r="E1029" t="s">
        <v>23</v>
      </c>
      <c r="F1029" s="6">
        <v>0</v>
      </c>
      <c r="G1029">
        <v>5</v>
      </c>
    </row>
    <row r="1030" spans="1:7" x14ac:dyDescent="0.25">
      <c r="A1030" t="s">
        <v>17</v>
      </c>
      <c r="B1030">
        <v>1292</v>
      </c>
      <c r="C1030">
        <v>46</v>
      </c>
      <c r="D1030">
        <v>46</v>
      </c>
      <c r="E1030" t="s">
        <v>23</v>
      </c>
      <c r="F1030" s="6">
        <v>0</v>
      </c>
      <c r="G1030">
        <v>0</v>
      </c>
    </row>
    <row r="1031" spans="1:7" x14ac:dyDescent="0.25">
      <c r="A1031" t="s">
        <v>17</v>
      </c>
      <c r="B1031">
        <v>1292</v>
      </c>
      <c r="C1031">
        <v>61</v>
      </c>
      <c r="D1031">
        <v>0</v>
      </c>
      <c r="E1031" t="s">
        <v>23</v>
      </c>
      <c r="F1031" s="17">
        <v>1.7500000000000002E-2</v>
      </c>
      <c r="G1031">
        <v>22</v>
      </c>
    </row>
    <row r="1032" spans="1:7" x14ac:dyDescent="0.25">
      <c r="A1032" t="s">
        <v>17</v>
      </c>
      <c r="B1032">
        <v>1292</v>
      </c>
      <c r="C1032">
        <v>61</v>
      </c>
      <c r="D1032">
        <v>4</v>
      </c>
      <c r="E1032" t="s">
        <v>23</v>
      </c>
      <c r="F1032" s="17">
        <v>1.7500000000000002E-2</v>
      </c>
      <c r="G1032">
        <v>18</v>
      </c>
    </row>
    <row r="1033" spans="1:7" x14ac:dyDescent="0.25">
      <c r="A1033" t="s">
        <v>17</v>
      </c>
      <c r="B1033">
        <v>1292</v>
      </c>
      <c r="C1033">
        <v>61</v>
      </c>
      <c r="D1033">
        <v>8</v>
      </c>
      <c r="E1033" t="s">
        <v>23</v>
      </c>
      <c r="F1033" s="17">
        <v>1.4999999999999999E-2</v>
      </c>
      <c r="G1033">
        <v>16</v>
      </c>
    </row>
    <row r="1034" spans="1:7" x14ac:dyDescent="0.25">
      <c r="A1034" t="s">
        <v>17</v>
      </c>
      <c r="B1034">
        <v>1292</v>
      </c>
      <c r="C1034">
        <v>61</v>
      </c>
      <c r="D1034">
        <v>16</v>
      </c>
      <c r="E1034" t="s">
        <v>23</v>
      </c>
      <c r="F1034" s="17">
        <v>0.75</v>
      </c>
      <c r="G1034">
        <v>12</v>
      </c>
    </row>
    <row r="1035" spans="1:7" x14ac:dyDescent="0.25">
      <c r="A1035" t="s">
        <v>17</v>
      </c>
      <c r="B1035">
        <v>1292</v>
      </c>
      <c r="C1035">
        <v>61</v>
      </c>
      <c r="D1035">
        <v>31</v>
      </c>
      <c r="E1035" t="s">
        <v>23</v>
      </c>
      <c r="F1035" s="6">
        <v>0</v>
      </c>
      <c r="G1035">
        <v>8</v>
      </c>
    </row>
    <row r="1036" spans="1:7" x14ac:dyDescent="0.25">
      <c r="A1036" t="s">
        <v>17</v>
      </c>
      <c r="B1036">
        <v>1292</v>
      </c>
      <c r="C1036">
        <v>61</v>
      </c>
      <c r="D1036">
        <v>46</v>
      </c>
      <c r="E1036" t="s">
        <v>23</v>
      </c>
      <c r="F1036" s="6">
        <v>0</v>
      </c>
      <c r="G1036">
        <v>5</v>
      </c>
    </row>
    <row r="1037" spans="1:7" x14ac:dyDescent="0.25">
      <c r="A1037" t="s">
        <v>17</v>
      </c>
      <c r="B1037">
        <v>1292</v>
      </c>
      <c r="C1037">
        <v>61</v>
      </c>
      <c r="D1037">
        <v>61</v>
      </c>
      <c r="E1037" t="s">
        <v>23</v>
      </c>
      <c r="F1037" s="6">
        <v>0</v>
      </c>
      <c r="G1037">
        <v>0</v>
      </c>
    </row>
    <row r="1038" spans="1:7" x14ac:dyDescent="0.25">
      <c r="A1038" t="s">
        <v>17</v>
      </c>
      <c r="B1038">
        <v>1292</v>
      </c>
      <c r="C1038">
        <v>91</v>
      </c>
      <c r="D1038">
        <v>0</v>
      </c>
      <c r="E1038" t="s">
        <v>23</v>
      </c>
      <c r="F1038" s="17">
        <v>5.0000000000000001E-3</v>
      </c>
      <c r="G1038">
        <v>15</v>
      </c>
    </row>
    <row r="1039" spans="1:7" x14ac:dyDescent="0.25">
      <c r="A1039" t="s">
        <v>17</v>
      </c>
      <c r="B1039">
        <v>1292</v>
      </c>
      <c r="C1039">
        <v>91</v>
      </c>
      <c r="D1039">
        <v>4</v>
      </c>
      <c r="E1039" t="s">
        <v>23</v>
      </c>
      <c r="F1039" s="17">
        <v>2.5000000000000001E-3</v>
      </c>
      <c r="G1039">
        <v>12</v>
      </c>
    </row>
    <row r="1040" spans="1:7" x14ac:dyDescent="0.25">
      <c r="A1040" t="s">
        <v>17</v>
      </c>
      <c r="B1040">
        <v>1292</v>
      </c>
      <c r="C1040">
        <v>91</v>
      </c>
      <c r="D1040">
        <v>8</v>
      </c>
      <c r="E1040" t="s">
        <v>23</v>
      </c>
      <c r="F1040" s="6">
        <v>0</v>
      </c>
      <c r="G1040">
        <v>10</v>
      </c>
    </row>
    <row r="1041" spans="1:7" x14ac:dyDescent="0.25">
      <c r="A1041" t="s">
        <v>17</v>
      </c>
      <c r="B1041">
        <v>1292</v>
      </c>
      <c r="C1041">
        <v>91</v>
      </c>
      <c r="D1041">
        <v>16</v>
      </c>
      <c r="E1041" t="s">
        <v>23</v>
      </c>
      <c r="F1041" s="6">
        <v>0</v>
      </c>
      <c r="G1041">
        <v>8</v>
      </c>
    </row>
    <row r="1042" spans="1:7" x14ac:dyDescent="0.25">
      <c r="A1042" t="s">
        <v>17</v>
      </c>
      <c r="B1042">
        <v>1292</v>
      </c>
      <c r="C1042">
        <v>91</v>
      </c>
      <c r="D1042">
        <v>31</v>
      </c>
      <c r="E1042" t="s">
        <v>23</v>
      </c>
      <c r="F1042" s="6">
        <v>0</v>
      </c>
      <c r="G1042">
        <v>5</v>
      </c>
    </row>
    <row r="1043" spans="1:7" x14ac:dyDescent="0.25">
      <c r="A1043" t="s">
        <v>17</v>
      </c>
      <c r="B1043">
        <v>1292</v>
      </c>
      <c r="C1043">
        <v>91</v>
      </c>
      <c r="D1043">
        <v>46</v>
      </c>
      <c r="E1043" t="s">
        <v>23</v>
      </c>
      <c r="F1043" s="6">
        <v>0</v>
      </c>
      <c r="G1043">
        <v>5</v>
      </c>
    </row>
    <row r="1044" spans="1:7" x14ac:dyDescent="0.25">
      <c r="A1044" t="s">
        <v>17</v>
      </c>
      <c r="B1044">
        <v>1292</v>
      </c>
      <c r="C1044">
        <v>91</v>
      </c>
      <c r="D1044">
        <v>61</v>
      </c>
      <c r="E1044" t="s">
        <v>23</v>
      </c>
      <c r="F1044" s="6">
        <v>0</v>
      </c>
      <c r="G1044">
        <v>0</v>
      </c>
    </row>
    <row r="1045" spans="1:7" x14ac:dyDescent="0.25">
      <c r="A1045" t="s">
        <v>17</v>
      </c>
      <c r="B1045">
        <v>1292</v>
      </c>
      <c r="C1045">
        <v>91</v>
      </c>
      <c r="D1045">
        <v>91</v>
      </c>
      <c r="E1045" t="s">
        <v>23</v>
      </c>
      <c r="F1045" s="6">
        <v>0</v>
      </c>
      <c r="G1045">
        <v>0</v>
      </c>
    </row>
    <row r="1046" spans="1:7" x14ac:dyDescent="0.25">
      <c r="A1046" t="s">
        <v>87</v>
      </c>
      <c r="B1046">
        <v>1232</v>
      </c>
      <c r="C1046">
        <v>0</v>
      </c>
      <c r="D1046">
        <v>0</v>
      </c>
      <c r="E1046" t="s">
        <v>23</v>
      </c>
      <c r="F1046" s="17">
        <v>0.01</v>
      </c>
      <c r="G1046">
        <v>25</v>
      </c>
    </row>
    <row r="1047" spans="1:7" x14ac:dyDescent="0.25">
      <c r="A1047" t="s">
        <v>87</v>
      </c>
      <c r="B1047">
        <v>1232</v>
      </c>
      <c r="C1047">
        <v>4</v>
      </c>
      <c r="D1047">
        <v>0</v>
      </c>
      <c r="E1047" t="s">
        <v>23</v>
      </c>
      <c r="F1047" s="17">
        <v>1.7500000000000002E-2</v>
      </c>
      <c r="G1047">
        <v>24</v>
      </c>
    </row>
    <row r="1048" spans="1:7" x14ac:dyDescent="0.25">
      <c r="A1048" t="s">
        <v>87</v>
      </c>
      <c r="B1048">
        <v>1232</v>
      </c>
      <c r="C1048">
        <v>4</v>
      </c>
      <c r="D1048">
        <v>4</v>
      </c>
      <c r="E1048" t="s">
        <v>23</v>
      </c>
      <c r="F1048" s="17">
        <v>2.2499999999999999E-2</v>
      </c>
      <c r="G1048">
        <v>16</v>
      </c>
    </row>
    <row r="1049" spans="1:7" x14ac:dyDescent="0.25">
      <c r="A1049" t="s">
        <v>87</v>
      </c>
      <c r="B1049">
        <v>1232</v>
      </c>
      <c r="C1049">
        <v>8</v>
      </c>
      <c r="D1049">
        <v>0</v>
      </c>
      <c r="E1049" t="s">
        <v>23</v>
      </c>
      <c r="F1049" s="17">
        <v>3.2500000000000001E-2</v>
      </c>
      <c r="G1049">
        <v>20</v>
      </c>
    </row>
    <row r="1050" spans="1:7" x14ac:dyDescent="0.25">
      <c r="A1050" t="s">
        <v>87</v>
      </c>
      <c r="B1050">
        <v>1232</v>
      </c>
      <c r="C1050">
        <v>8</v>
      </c>
      <c r="D1050">
        <v>4</v>
      </c>
      <c r="E1050" t="s">
        <v>23</v>
      </c>
      <c r="F1050" s="17">
        <v>0.02</v>
      </c>
      <c r="G1050">
        <v>17</v>
      </c>
    </row>
    <row r="1051" spans="1:7" x14ac:dyDescent="0.25">
      <c r="A1051" t="s">
        <v>87</v>
      </c>
      <c r="B1051">
        <v>1232</v>
      </c>
      <c r="C1051">
        <v>8</v>
      </c>
      <c r="D1051">
        <v>8</v>
      </c>
      <c r="E1051" t="s">
        <v>23</v>
      </c>
      <c r="F1051" s="17">
        <v>7.4999999999999997E-3</v>
      </c>
      <c r="G1051">
        <v>14</v>
      </c>
    </row>
    <row r="1052" spans="1:7" x14ac:dyDescent="0.25">
      <c r="A1052" t="s">
        <v>87</v>
      </c>
      <c r="B1052">
        <v>1232</v>
      </c>
      <c r="C1052">
        <v>16</v>
      </c>
      <c r="D1052">
        <v>0</v>
      </c>
      <c r="E1052" t="s">
        <v>23</v>
      </c>
      <c r="F1052" s="17">
        <v>4.2500000000000003E-2</v>
      </c>
      <c r="G1052">
        <v>20</v>
      </c>
    </row>
    <row r="1053" spans="1:7" x14ac:dyDescent="0.25">
      <c r="A1053" t="s">
        <v>87</v>
      </c>
      <c r="B1053">
        <v>1232</v>
      </c>
      <c r="C1053">
        <v>16</v>
      </c>
      <c r="D1053">
        <v>4</v>
      </c>
      <c r="E1053" t="s">
        <v>23</v>
      </c>
      <c r="F1053" s="17">
        <v>3.7499999999999999E-2</v>
      </c>
      <c r="G1053">
        <v>16</v>
      </c>
    </row>
    <row r="1054" spans="1:7" x14ac:dyDescent="0.25">
      <c r="A1054" t="s">
        <v>87</v>
      </c>
      <c r="B1054">
        <v>1232</v>
      </c>
      <c r="C1054">
        <v>16</v>
      </c>
      <c r="D1054">
        <v>8</v>
      </c>
      <c r="E1054" t="s">
        <v>23</v>
      </c>
      <c r="F1054" s="17">
        <v>1.2500000000000001E-2</v>
      </c>
      <c r="G1054">
        <v>12</v>
      </c>
    </row>
    <row r="1055" spans="1:7" x14ac:dyDescent="0.25">
      <c r="A1055" t="s">
        <v>87</v>
      </c>
      <c r="B1055">
        <v>1232</v>
      </c>
      <c r="C1055">
        <v>16</v>
      </c>
      <c r="D1055">
        <v>16</v>
      </c>
      <c r="E1055" t="s">
        <v>23</v>
      </c>
      <c r="F1055" s="17">
        <v>7.4999999999999997E-3</v>
      </c>
      <c r="G1055">
        <v>8</v>
      </c>
    </row>
    <row r="1056" spans="1:7" x14ac:dyDescent="0.25">
      <c r="A1056" t="s">
        <v>87</v>
      </c>
      <c r="B1056">
        <v>1232</v>
      </c>
      <c r="C1056">
        <v>31</v>
      </c>
      <c r="D1056">
        <v>0</v>
      </c>
      <c r="E1056" t="s">
        <v>23</v>
      </c>
      <c r="F1056" s="17">
        <v>4.1000000000000002E-2</v>
      </c>
      <c r="G1056">
        <v>18</v>
      </c>
    </row>
    <row r="1057" spans="1:7" x14ac:dyDescent="0.25">
      <c r="A1057" t="s">
        <v>87</v>
      </c>
      <c r="B1057">
        <v>1232</v>
      </c>
      <c r="C1057">
        <v>31</v>
      </c>
      <c r="D1057">
        <v>4</v>
      </c>
      <c r="E1057" t="s">
        <v>23</v>
      </c>
      <c r="F1057" s="17">
        <v>2.8000000000000001E-2</v>
      </c>
      <c r="G1057">
        <v>14</v>
      </c>
    </row>
    <row r="1058" spans="1:7" x14ac:dyDescent="0.25">
      <c r="A1058" t="s">
        <v>87</v>
      </c>
      <c r="B1058">
        <v>1232</v>
      </c>
      <c r="C1058">
        <v>31</v>
      </c>
      <c r="D1058">
        <v>8</v>
      </c>
      <c r="E1058" t="s">
        <v>23</v>
      </c>
      <c r="F1058" s="17">
        <v>1.0999999999999999E-2</v>
      </c>
      <c r="G1058">
        <v>10</v>
      </c>
    </row>
    <row r="1059" spans="1:7" x14ac:dyDescent="0.25">
      <c r="A1059" t="s">
        <v>87</v>
      </c>
      <c r="B1059">
        <v>1232</v>
      </c>
      <c r="C1059">
        <v>31</v>
      </c>
      <c r="D1059">
        <v>16</v>
      </c>
      <c r="E1059" t="s">
        <v>23</v>
      </c>
      <c r="F1059" s="6">
        <v>0</v>
      </c>
      <c r="G1059">
        <v>8</v>
      </c>
    </row>
    <row r="1060" spans="1:7" x14ac:dyDescent="0.25">
      <c r="A1060" t="s">
        <v>87</v>
      </c>
      <c r="B1060">
        <v>1232</v>
      </c>
      <c r="C1060">
        <v>31</v>
      </c>
      <c r="D1060">
        <v>31</v>
      </c>
      <c r="E1060" t="s">
        <v>23</v>
      </c>
      <c r="F1060" s="6">
        <v>0</v>
      </c>
      <c r="G1060">
        <v>5</v>
      </c>
    </row>
    <row r="1061" spans="1:7" x14ac:dyDescent="0.25">
      <c r="A1061" t="s">
        <v>87</v>
      </c>
      <c r="B1061">
        <v>1232</v>
      </c>
      <c r="C1061">
        <v>46</v>
      </c>
      <c r="D1061">
        <v>0</v>
      </c>
      <c r="E1061" t="s">
        <v>23</v>
      </c>
      <c r="F1061" s="17">
        <v>3.2000000000000001E-2</v>
      </c>
      <c r="G1061">
        <v>20</v>
      </c>
    </row>
    <row r="1062" spans="1:7" x14ac:dyDescent="0.25">
      <c r="A1062" t="s">
        <v>87</v>
      </c>
      <c r="B1062">
        <v>1232</v>
      </c>
      <c r="C1062">
        <v>46</v>
      </c>
      <c r="D1062">
        <v>4</v>
      </c>
      <c r="E1062" t="s">
        <v>23</v>
      </c>
      <c r="F1062" s="17">
        <v>1.9E-2</v>
      </c>
      <c r="G1062">
        <v>16</v>
      </c>
    </row>
    <row r="1063" spans="1:7" x14ac:dyDescent="0.25">
      <c r="A1063" t="s">
        <v>87</v>
      </c>
      <c r="B1063">
        <v>1232</v>
      </c>
      <c r="C1063">
        <v>46</v>
      </c>
      <c r="D1063">
        <v>8</v>
      </c>
      <c r="E1063" t="s">
        <v>23</v>
      </c>
      <c r="F1063" s="17">
        <v>8.9999999999999993E-3</v>
      </c>
      <c r="G1063">
        <v>12</v>
      </c>
    </row>
    <row r="1064" spans="1:7" x14ac:dyDescent="0.25">
      <c r="A1064" t="s">
        <v>87</v>
      </c>
      <c r="B1064">
        <v>1232</v>
      </c>
      <c r="C1064">
        <v>46</v>
      </c>
      <c r="D1064">
        <v>16</v>
      </c>
      <c r="E1064" t="s">
        <v>23</v>
      </c>
      <c r="F1064" s="17">
        <v>2.3999999999999998E-3</v>
      </c>
      <c r="G1064">
        <v>10</v>
      </c>
    </row>
    <row r="1065" spans="1:7" x14ac:dyDescent="0.25">
      <c r="A1065" t="s">
        <v>87</v>
      </c>
      <c r="B1065">
        <v>1232</v>
      </c>
      <c r="C1065">
        <v>46</v>
      </c>
      <c r="D1065">
        <v>31</v>
      </c>
      <c r="E1065" t="s">
        <v>23</v>
      </c>
      <c r="F1065" s="6">
        <v>0</v>
      </c>
      <c r="G1065">
        <v>5</v>
      </c>
    </row>
    <row r="1066" spans="1:7" x14ac:dyDescent="0.25">
      <c r="A1066" t="s">
        <v>87</v>
      </c>
      <c r="B1066">
        <v>1232</v>
      </c>
      <c r="C1066">
        <v>46</v>
      </c>
      <c r="D1066">
        <v>46</v>
      </c>
      <c r="E1066" t="s">
        <v>23</v>
      </c>
      <c r="F1066" s="6">
        <v>0</v>
      </c>
      <c r="G1066">
        <v>0</v>
      </c>
    </row>
    <row r="1067" spans="1:7" x14ac:dyDescent="0.25">
      <c r="A1067" t="s">
        <v>87</v>
      </c>
      <c r="B1067">
        <v>1232</v>
      </c>
      <c r="C1067">
        <v>61</v>
      </c>
      <c r="D1067">
        <v>0</v>
      </c>
      <c r="E1067" t="s">
        <v>23</v>
      </c>
      <c r="F1067" s="17">
        <v>1.7500000000000002E-2</v>
      </c>
      <c r="G1067">
        <v>22</v>
      </c>
    </row>
    <row r="1068" spans="1:7" x14ac:dyDescent="0.25">
      <c r="A1068" t="s">
        <v>87</v>
      </c>
      <c r="B1068">
        <v>1232</v>
      </c>
      <c r="C1068">
        <v>61</v>
      </c>
      <c r="D1068">
        <v>4</v>
      </c>
      <c r="E1068" t="s">
        <v>23</v>
      </c>
      <c r="F1068" s="17">
        <v>1.7500000000000002E-2</v>
      </c>
      <c r="G1068">
        <v>18</v>
      </c>
    </row>
    <row r="1069" spans="1:7" x14ac:dyDescent="0.25">
      <c r="A1069" t="s">
        <v>87</v>
      </c>
      <c r="B1069">
        <v>1232</v>
      </c>
      <c r="C1069">
        <v>61</v>
      </c>
      <c r="D1069">
        <v>8</v>
      </c>
      <c r="E1069" t="s">
        <v>23</v>
      </c>
      <c r="F1069" s="17">
        <v>1.4999999999999999E-2</v>
      </c>
      <c r="G1069">
        <v>16</v>
      </c>
    </row>
    <row r="1070" spans="1:7" x14ac:dyDescent="0.25">
      <c r="A1070" t="s">
        <v>87</v>
      </c>
      <c r="B1070">
        <v>1232</v>
      </c>
      <c r="C1070">
        <v>61</v>
      </c>
      <c r="D1070">
        <v>16</v>
      </c>
      <c r="E1070" t="s">
        <v>23</v>
      </c>
      <c r="F1070" s="17">
        <v>0.75</v>
      </c>
      <c r="G1070">
        <v>12</v>
      </c>
    </row>
    <row r="1071" spans="1:7" x14ac:dyDescent="0.25">
      <c r="A1071" t="s">
        <v>87</v>
      </c>
      <c r="B1071">
        <v>1232</v>
      </c>
      <c r="C1071">
        <v>61</v>
      </c>
      <c r="D1071">
        <v>31</v>
      </c>
      <c r="E1071" t="s">
        <v>23</v>
      </c>
      <c r="F1071" s="6">
        <v>0</v>
      </c>
      <c r="G1071">
        <v>8</v>
      </c>
    </row>
    <row r="1072" spans="1:7" x14ac:dyDescent="0.25">
      <c r="A1072" t="s">
        <v>87</v>
      </c>
      <c r="B1072">
        <v>1232</v>
      </c>
      <c r="C1072">
        <v>61</v>
      </c>
      <c r="D1072">
        <v>46</v>
      </c>
      <c r="E1072" t="s">
        <v>23</v>
      </c>
      <c r="F1072" s="6">
        <v>0</v>
      </c>
      <c r="G1072">
        <v>5</v>
      </c>
    </row>
    <row r="1073" spans="1:7" x14ac:dyDescent="0.25">
      <c r="A1073" t="s">
        <v>87</v>
      </c>
      <c r="B1073">
        <v>1232</v>
      </c>
      <c r="C1073">
        <v>61</v>
      </c>
      <c r="D1073">
        <v>61</v>
      </c>
      <c r="E1073" t="s">
        <v>23</v>
      </c>
      <c r="F1073" s="6">
        <v>0</v>
      </c>
      <c r="G1073">
        <v>0</v>
      </c>
    </row>
    <row r="1074" spans="1:7" x14ac:dyDescent="0.25">
      <c r="A1074" t="s">
        <v>87</v>
      </c>
      <c r="B1074">
        <v>1232</v>
      </c>
      <c r="C1074">
        <v>91</v>
      </c>
      <c r="D1074">
        <v>0</v>
      </c>
      <c r="E1074" t="s">
        <v>23</v>
      </c>
      <c r="F1074" s="17">
        <v>5.0000000000000001E-3</v>
      </c>
      <c r="G1074">
        <v>15</v>
      </c>
    </row>
    <row r="1075" spans="1:7" x14ac:dyDescent="0.25">
      <c r="A1075" t="s">
        <v>87</v>
      </c>
      <c r="B1075">
        <v>1232</v>
      </c>
      <c r="C1075">
        <v>91</v>
      </c>
      <c r="D1075">
        <v>4</v>
      </c>
      <c r="E1075" t="s">
        <v>23</v>
      </c>
      <c r="F1075" s="17">
        <v>2.5000000000000001E-3</v>
      </c>
      <c r="G1075">
        <v>12</v>
      </c>
    </row>
    <row r="1076" spans="1:7" x14ac:dyDescent="0.25">
      <c r="A1076" t="s">
        <v>87</v>
      </c>
      <c r="B1076">
        <v>1232</v>
      </c>
      <c r="C1076">
        <v>91</v>
      </c>
      <c r="D1076">
        <v>8</v>
      </c>
      <c r="E1076" t="s">
        <v>23</v>
      </c>
      <c r="F1076" s="6">
        <v>0</v>
      </c>
      <c r="G1076">
        <v>10</v>
      </c>
    </row>
    <row r="1077" spans="1:7" x14ac:dyDescent="0.25">
      <c r="A1077" t="s">
        <v>87</v>
      </c>
      <c r="B1077">
        <v>1232</v>
      </c>
      <c r="C1077">
        <v>91</v>
      </c>
      <c r="D1077">
        <v>16</v>
      </c>
      <c r="E1077" t="s">
        <v>23</v>
      </c>
      <c r="F1077" s="6">
        <v>0</v>
      </c>
      <c r="G1077">
        <v>8</v>
      </c>
    </row>
    <row r="1078" spans="1:7" x14ac:dyDescent="0.25">
      <c r="A1078" t="s">
        <v>87</v>
      </c>
      <c r="B1078">
        <v>1232</v>
      </c>
      <c r="C1078">
        <v>91</v>
      </c>
      <c r="D1078">
        <v>31</v>
      </c>
      <c r="E1078" t="s">
        <v>23</v>
      </c>
      <c r="F1078" s="6">
        <v>0</v>
      </c>
      <c r="G1078">
        <v>5</v>
      </c>
    </row>
    <row r="1079" spans="1:7" x14ac:dyDescent="0.25">
      <c r="A1079" t="s">
        <v>87</v>
      </c>
      <c r="B1079">
        <v>1232</v>
      </c>
      <c r="C1079">
        <v>91</v>
      </c>
      <c r="D1079">
        <v>46</v>
      </c>
      <c r="E1079" t="s">
        <v>23</v>
      </c>
      <c r="F1079" s="6">
        <v>0</v>
      </c>
      <c r="G1079">
        <v>5</v>
      </c>
    </row>
    <row r="1080" spans="1:7" x14ac:dyDescent="0.25">
      <c r="A1080" t="s">
        <v>87</v>
      </c>
      <c r="B1080">
        <v>1232</v>
      </c>
      <c r="C1080">
        <v>91</v>
      </c>
      <c r="D1080">
        <v>61</v>
      </c>
      <c r="E1080" t="s">
        <v>23</v>
      </c>
      <c r="F1080" s="6">
        <v>0</v>
      </c>
      <c r="G1080">
        <v>0</v>
      </c>
    </row>
    <row r="1081" spans="1:7" x14ac:dyDescent="0.25">
      <c r="A1081" t="s">
        <v>87</v>
      </c>
      <c r="B1081">
        <v>1232</v>
      </c>
      <c r="C1081">
        <v>91</v>
      </c>
      <c r="D1081">
        <v>91</v>
      </c>
      <c r="E1081" t="s">
        <v>23</v>
      </c>
      <c r="F1081" s="6">
        <v>0</v>
      </c>
      <c r="G1081">
        <v>0</v>
      </c>
    </row>
    <row r="1082" spans="1:7" x14ac:dyDescent="0.25">
      <c r="A1082" t="s">
        <v>88</v>
      </c>
      <c r="B1082">
        <v>1242</v>
      </c>
      <c r="C1082">
        <v>0</v>
      </c>
      <c r="D1082">
        <v>0</v>
      </c>
      <c r="E1082" t="s">
        <v>107</v>
      </c>
      <c r="F1082" s="17">
        <v>5.0000000000000001E-3</v>
      </c>
      <c r="G1082">
        <v>5</v>
      </c>
    </row>
    <row r="1083" spans="1:7" x14ac:dyDescent="0.25">
      <c r="A1083" t="s">
        <v>88</v>
      </c>
      <c r="B1083">
        <v>1242</v>
      </c>
      <c r="C1083">
        <v>4</v>
      </c>
      <c r="D1083">
        <v>0</v>
      </c>
      <c r="E1083" t="s">
        <v>107</v>
      </c>
      <c r="F1083" s="17">
        <v>5.0000000000000001E-3</v>
      </c>
      <c r="G1083">
        <v>4.8</v>
      </c>
    </row>
    <row r="1084" spans="1:7" x14ac:dyDescent="0.25">
      <c r="A1084" t="s">
        <v>88</v>
      </c>
      <c r="B1084">
        <v>1242</v>
      </c>
      <c r="C1084">
        <v>4</v>
      </c>
      <c r="D1084">
        <v>4</v>
      </c>
      <c r="E1084" t="s">
        <v>107</v>
      </c>
      <c r="F1084" s="17">
        <v>7.4999999999999997E-3</v>
      </c>
      <c r="G1084">
        <v>3.2</v>
      </c>
    </row>
    <row r="1085" spans="1:7" x14ac:dyDescent="0.25">
      <c r="A1085" t="s">
        <v>88</v>
      </c>
      <c r="B1085">
        <v>1242</v>
      </c>
      <c r="C1085">
        <v>8</v>
      </c>
      <c r="D1085">
        <v>0</v>
      </c>
      <c r="E1085" t="s">
        <v>107</v>
      </c>
      <c r="F1085" s="17">
        <v>2.5000000000000001E-3</v>
      </c>
      <c r="G1085">
        <v>4</v>
      </c>
    </row>
    <row r="1086" spans="1:7" x14ac:dyDescent="0.25">
      <c r="A1086" t="s">
        <v>88</v>
      </c>
      <c r="B1086">
        <v>1242</v>
      </c>
      <c r="C1086">
        <v>8</v>
      </c>
      <c r="D1086">
        <v>4</v>
      </c>
      <c r="E1086" t="s">
        <v>107</v>
      </c>
      <c r="F1086" s="17">
        <v>5.0000000000000001E-3</v>
      </c>
      <c r="G1086">
        <v>3.4</v>
      </c>
    </row>
    <row r="1087" spans="1:7" x14ac:dyDescent="0.25">
      <c r="A1087" t="s">
        <v>88</v>
      </c>
      <c r="B1087">
        <v>1242</v>
      </c>
      <c r="C1087">
        <v>8</v>
      </c>
      <c r="D1087">
        <v>8</v>
      </c>
      <c r="E1087" t="s">
        <v>107</v>
      </c>
      <c r="F1087" s="17">
        <v>1.2500000000000001E-2</v>
      </c>
      <c r="G1087">
        <v>2.8</v>
      </c>
    </row>
    <row r="1088" spans="1:7" x14ac:dyDescent="0.25">
      <c r="A1088" t="s">
        <v>88</v>
      </c>
      <c r="B1088">
        <v>1242</v>
      </c>
      <c r="C1088">
        <v>16</v>
      </c>
      <c r="D1088">
        <v>0</v>
      </c>
      <c r="E1088" t="s">
        <v>107</v>
      </c>
      <c r="F1088" s="17">
        <v>5.0000000000000001E-3</v>
      </c>
      <c r="G1088">
        <v>4</v>
      </c>
    </row>
    <row r="1089" spans="1:7" x14ac:dyDescent="0.25">
      <c r="A1089" t="s">
        <v>88</v>
      </c>
      <c r="B1089">
        <v>1242</v>
      </c>
      <c r="C1089">
        <v>16</v>
      </c>
      <c r="D1089">
        <v>4</v>
      </c>
      <c r="E1089" t="s">
        <v>107</v>
      </c>
      <c r="F1089" s="17">
        <v>1.2500000000000001E-2</v>
      </c>
      <c r="G1089">
        <v>3.2</v>
      </c>
    </row>
    <row r="1090" spans="1:7" x14ac:dyDescent="0.25">
      <c r="A1090" t="s">
        <v>88</v>
      </c>
      <c r="B1090">
        <v>1242</v>
      </c>
      <c r="C1090">
        <v>16</v>
      </c>
      <c r="D1090">
        <v>8</v>
      </c>
      <c r="E1090" t="s">
        <v>107</v>
      </c>
      <c r="F1090" s="17">
        <v>1.7500000000000002E-2</v>
      </c>
      <c r="G1090">
        <v>2.4</v>
      </c>
    </row>
    <row r="1091" spans="1:7" x14ac:dyDescent="0.25">
      <c r="A1091" t="s">
        <v>88</v>
      </c>
      <c r="B1091">
        <v>1242</v>
      </c>
      <c r="C1091">
        <v>16</v>
      </c>
      <c r="D1091">
        <v>16</v>
      </c>
      <c r="E1091" t="s">
        <v>107</v>
      </c>
      <c r="F1091" s="17">
        <v>2.5000000000000001E-2</v>
      </c>
      <c r="G1091">
        <v>1.6</v>
      </c>
    </row>
    <row r="1092" spans="1:7" x14ac:dyDescent="0.25">
      <c r="A1092" t="s">
        <v>88</v>
      </c>
      <c r="B1092">
        <v>1242</v>
      </c>
      <c r="C1092">
        <v>31</v>
      </c>
      <c r="D1092">
        <v>0</v>
      </c>
      <c r="E1092" t="s">
        <v>107</v>
      </c>
      <c r="F1092" s="17">
        <v>2.5000000000000001E-3</v>
      </c>
      <c r="G1092">
        <v>3.6</v>
      </c>
    </row>
    <row r="1093" spans="1:7" x14ac:dyDescent="0.25">
      <c r="A1093" t="s">
        <v>88</v>
      </c>
      <c r="B1093">
        <v>1242</v>
      </c>
      <c r="C1093">
        <v>31</v>
      </c>
      <c r="D1093">
        <v>4</v>
      </c>
      <c r="E1093" t="s">
        <v>107</v>
      </c>
      <c r="F1093" s="17">
        <v>5.0000000000000001E-3</v>
      </c>
      <c r="G1093">
        <v>2.8</v>
      </c>
    </row>
    <row r="1094" spans="1:7" x14ac:dyDescent="0.25">
      <c r="A1094" t="s">
        <v>88</v>
      </c>
      <c r="B1094">
        <v>1242</v>
      </c>
      <c r="C1094">
        <v>31</v>
      </c>
      <c r="D1094">
        <v>8</v>
      </c>
      <c r="E1094" t="s">
        <v>107</v>
      </c>
      <c r="F1094" s="17">
        <v>7.4999999999999997E-3</v>
      </c>
      <c r="G1094">
        <v>2</v>
      </c>
    </row>
    <row r="1095" spans="1:7" x14ac:dyDescent="0.25">
      <c r="A1095" t="s">
        <v>88</v>
      </c>
      <c r="B1095">
        <v>1242</v>
      </c>
      <c r="C1095">
        <v>31</v>
      </c>
      <c r="D1095">
        <v>16</v>
      </c>
      <c r="E1095" t="s">
        <v>107</v>
      </c>
      <c r="F1095" s="17">
        <v>1.2500000000000001E-2</v>
      </c>
      <c r="G1095">
        <v>1.6</v>
      </c>
    </row>
    <row r="1096" spans="1:7" x14ac:dyDescent="0.25">
      <c r="A1096" t="s">
        <v>88</v>
      </c>
      <c r="B1096">
        <v>1242</v>
      </c>
      <c r="C1096">
        <v>31</v>
      </c>
      <c r="D1096">
        <v>31</v>
      </c>
      <c r="E1096" t="s">
        <v>107</v>
      </c>
      <c r="F1096" s="17">
        <v>3.7499999999999999E-2</v>
      </c>
      <c r="G1096">
        <v>1</v>
      </c>
    </row>
    <row r="1097" spans="1:7" x14ac:dyDescent="0.25">
      <c r="A1097" t="s">
        <v>88</v>
      </c>
      <c r="B1097">
        <v>1242</v>
      </c>
      <c r="C1097">
        <v>46</v>
      </c>
      <c r="D1097">
        <v>0</v>
      </c>
      <c r="E1097" t="s">
        <v>107</v>
      </c>
      <c r="F1097" s="17">
        <v>2.5000000000000001E-3</v>
      </c>
      <c r="G1097">
        <v>4</v>
      </c>
    </row>
    <row r="1098" spans="1:7" x14ac:dyDescent="0.25">
      <c r="A1098" t="s">
        <v>88</v>
      </c>
      <c r="B1098">
        <v>1242</v>
      </c>
      <c r="C1098">
        <v>46</v>
      </c>
      <c r="D1098">
        <v>4</v>
      </c>
      <c r="E1098" t="s">
        <v>107</v>
      </c>
      <c r="F1098" s="17">
        <v>2.5000000000000001E-3</v>
      </c>
      <c r="G1098">
        <v>3.2</v>
      </c>
    </row>
    <row r="1099" spans="1:7" x14ac:dyDescent="0.25">
      <c r="A1099" t="s">
        <v>88</v>
      </c>
      <c r="B1099">
        <v>1242</v>
      </c>
      <c r="C1099">
        <v>46</v>
      </c>
      <c r="D1099">
        <v>8</v>
      </c>
      <c r="E1099" t="s">
        <v>107</v>
      </c>
      <c r="F1099" s="17">
        <v>5.0000000000000001E-3</v>
      </c>
      <c r="G1099">
        <v>2.4</v>
      </c>
    </row>
    <row r="1100" spans="1:7" x14ac:dyDescent="0.25">
      <c r="A1100" t="s">
        <v>88</v>
      </c>
      <c r="B1100">
        <v>1242</v>
      </c>
      <c r="C1100">
        <v>46</v>
      </c>
      <c r="D1100">
        <v>16</v>
      </c>
      <c r="E1100" t="s">
        <v>107</v>
      </c>
      <c r="F1100" s="17">
        <v>5.0000000000000001E-3</v>
      </c>
      <c r="G1100">
        <v>2</v>
      </c>
    </row>
    <row r="1101" spans="1:7" x14ac:dyDescent="0.25">
      <c r="A1101" t="s">
        <v>88</v>
      </c>
      <c r="B1101">
        <v>1242</v>
      </c>
      <c r="C1101">
        <v>46</v>
      </c>
      <c r="D1101">
        <v>31</v>
      </c>
      <c r="E1101" t="s">
        <v>107</v>
      </c>
      <c r="F1101" s="17">
        <v>7.4999999999999997E-3</v>
      </c>
      <c r="G1101">
        <v>1</v>
      </c>
    </row>
    <row r="1102" spans="1:7" x14ac:dyDescent="0.25">
      <c r="A1102" t="s">
        <v>88</v>
      </c>
      <c r="B1102">
        <v>1242</v>
      </c>
      <c r="C1102">
        <v>46</v>
      </c>
      <c r="D1102">
        <v>46</v>
      </c>
      <c r="E1102" t="s">
        <v>107</v>
      </c>
      <c r="F1102" s="17">
        <v>1.4999999999999999E-2</v>
      </c>
      <c r="G1102">
        <v>0</v>
      </c>
    </row>
    <row r="1103" spans="1:7" x14ac:dyDescent="0.25">
      <c r="A1103" t="s">
        <v>88</v>
      </c>
      <c r="B1103">
        <v>1242</v>
      </c>
      <c r="C1103">
        <v>61</v>
      </c>
      <c r="D1103">
        <v>0</v>
      </c>
      <c r="E1103" t="s">
        <v>107</v>
      </c>
      <c r="F1103" s="17">
        <v>2.5000000000000001E-3</v>
      </c>
      <c r="G1103">
        <v>4.4000000000000004</v>
      </c>
    </row>
    <row r="1104" spans="1:7" x14ac:dyDescent="0.25">
      <c r="A1104" t="s">
        <v>88</v>
      </c>
      <c r="B1104">
        <v>1242</v>
      </c>
      <c r="C1104">
        <v>61</v>
      </c>
      <c r="D1104">
        <v>4</v>
      </c>
      <c r="E1104" t="s">
        <v>107</v>
      </c>
      <c r="F1104" s="17">
        <v>2.5000000000000001E-3</v>
      </c>
      <c r="G1104">
        <v>3.6</v>
      </c>
    </row>
    <row r="1105" spans="1:7" x14ac:dyDescent="0.25">
      <c r="A1105" t="s">
        <v>88</v>
      </c>
      <c r="B1105">
        <v>1242</v>
      </c>
      <c r="C1105">
        <v>61</v>
      </c>
      <c r="D1105">
        <v>8</v>
      </c>
      <c r="E1105" t="s">
        <v>107</v>
      </c>
      <c r="F1105" s="17">
        <v>2.5000000000000001E-3</v>
      </c>
      <c r="G1105">
        <v>3.2</v>
      </c>
    </row>
    <row r="1106" spans="1:7" x14ac:dyDescent="0.25">
      <c r="A1106" t="s">
        <v>88</v>
      </c>
      <c r="B1106">
        <v>1242</v>
      </c>
      <c r="C1106">
        <v>61</v>
      </c>
      <c r="D1106">
        <v>16</v>
      </c>
      <c r="E1106" t="s">
        <v>107</v>
      </c>
      <c r="F1106" s="17">
        <v>2.5000000000000001E-3</v>
      </c>
      <c r="G1106">
        <v>2.4</v>
      </c>
    </row>
    <row r="1107" spans="1:7" x14ac:dyDescent="0.25">
      <c r="A1107" t="s">
        <v>88</v>
      </c>
      <c r="B1107">
        <v>1242</v>
      </c>
      <c r="C1107">
        <v>61</v>
      </c>
      <c r="D1107">
        <v>31</v>
      </c>
      <c r="E1107" t="s">
        <v>107</v>
      </c>
      <c r="F1107" s="17">
        <v>5.0000000000000001E-3</v>
      </c>
      <c r="G1107">
        <v>1.6</v>
      </c>
    </row>
    <row r="1108" spans="1:7" x14ac:dyDescent="0.25">
      <c r="A1108" t="s">
        <v>88</v>
      </c>
      <c r="B1108">
        <v>1242</v>
      </c>
      <c r="C1108">
        <v>61</v>
      </c>
      <c r="D1108">
        <v>46</v>
      </c>
      <c r="E1108" t="s">
        <v>107</v>
      </c>
      <c r="F1108" s="17">
        <v>0.01</v>
      </c>
      <c r="G1108">
        <v>1</v>
      </c>
    </row>
    <row r="1109" spans="1:7" x14ac:dyDescent="0.25">
      <c r="A1109" t="s">
        <v>88</v>
      </c>
      <c r="B1109">
        <v>1242</v>
      </c>
      <c r="C1109">
        <v>61</v>
      </c>
      <c r="D1109">
        <v>61</v>
      </c>
      <c r="E1109" t="s">
        <v>107</v>
      </c>
      <c r="F1109" s="17">
        <v>0.01</v>
      </c>
      <c r="G1109">
        <v>0</v>
      </c>
    </row>
    <row r="1110" spans="1:7" x14ac:dyDescent="0.25">
      <c r="A1110" t="s">
        <v>88</v>
      </c>
      <c r="B1110">
        <v>1242</v>
      </c>
      <c r="C1110">
        <v>91</v>
      </c>
      <c r="D1110">
        <v>0</v>
      </c>
      <c r="E1110" t="s">
        <v>107</v>
      </c>
      <c r="F1110" s="17">
        <v>2.5000000000000001E-3</v>
      </c>
      <c r="G1110">
        <v>3</v>
      </c>
    </row>
    <row r="1111" spans="1:7" x14ac:dyDescent="0.25">
      <c r="A1111" t="s">
        <v>88</v>
      </c>
      <c r="B1111">
        <v>1242</v>
      </c>
      <c r="C1111">
        <v>91</v>
      </c>
      <c r="D1111">
        <v>4</v>
      </c>
      <c r="E1111" t="s">
        <v>107</v>
      </c>
      <c r="F1111" s="17">
        <v>2.5000000000000001E-3</v>
      </c>
      <c r="G1111">
        <v>2.4</v>
      </c>
    </row>
    <row r="1112" spans="1:7" x14ac:dyDescent="0.25">
      <c r="A1112" t="s">
        <v>88</v>
      </c>
      <c r="B1112">
        <v>1242</v>
      </c>
      <c r="C1112">
        <v>91</v>
      </c>
      <c r="D1112">
        <v>8</v>
      </c>
      <c r="E1112" t="s">
        <v>107</v>
      </c>
      <c r="F1112" s="17">
        <v>2.5000000000000001E-3</v>
      </c>
      <c r="G1112">
        <v>2</v>
      </c>
    </row>
    <row r="1113" spans="1:7" x14ac:dyDescent="0.25">
      <c r="A1113" t="s">
        <v>88</v>
      </c>
      <c r="B1113">
        <v>1242</v>
      </c>
      <c r="C1113">
        <v>91</v>
      </c>
      <c r="D1113">
        <v>16</v>
      </c>
      <c r="E1113" t="s">
        <v>107</v>
      </c>
      <c r="F1113" s="17">
        <v>2.5000000000000001E-3</v>
      </c>
      <c r="G1113">
        <v>1.6</v>
      </c>
    </row>
    <row r="1114" spans="1:7" x14ac:dyDescent="0.25">
      <c r="A1114" t="s">
        <v>88</v>
      </c>
      <c r="B1114">
        <v>1242</v>
      </c>
      <c r="C1114">
        <v>91</v>
      </c>
      <c r="D1114">
        <v>31</v>
      </c>
      <c r="E1114" t="s">
        <v>107</v>
      </c>
      <c r="F1114" s="17">
        <v>5.0000000000000001E-3</v>
      </c>
      <c r="G1114">
        <v>1</v>
      </c>
    </row>
    <row r="1115" spans="1:7" x14ac:dyDescent="0.25">
      <c r="A1115" t="s">
        <v>88</v>
      </c>
      <c r="B1115">
        <v>1242</v>
      </c>
      <c r="C1115">
        <v>91</v>
      </c>
      <c r="D1115">
        <v>46</v>
      </c>
      <c r="E1115" t="s">
        <v>107</v>
      </c>
      <c r="F1115" s="6">
        <v>0</v>
      </c>
      <c r="G1115">
        <v>1</v>
      </c>
    </row>
    <row r="1116" spans="1:7" x14ac:dyDescent="0.25">
      <c r="A1116" t="s">
        <v>88</v>
      </c>
      <c r="B1116">
        <v>1242</v>
      </c>
      <c r="C1116">
        <v>91</v>
      </c>
      <c r="D1116">
        <v>61</v>
      </c>
      <c r="E1116" t="s">
        <v>107</v>
      </c>
      <c r="F1116" s="6">
        <v>0</v>
      </c>
      <c r="G1116">
        <v>0</v>
      </c>
    </row>
    <row r="1117" spans="1:7" x14ac:dyDescent="0.25">
      <c r="A1117" t="s">
        <v>88</v>
      </c>
      <c r="B1117">
        <v>1242</v>
      </c>
      <c r="C1117">
        <v>91</v>
      </c>
      <c r="D1117">
        <v>91</v>
      </c>
      <c r="E1117" t="s">
        <v>107</v>
      </c>
      <c r="F1117" s="6">
        <v>0</v>
      </c>
      <c r="G1117">
        <v>0</v>
      </c>
    </row>
    <row r="1118" spans="1:7" x14ac:dyDescent="0.25">
      <c r="A1118" t="s">
        <v>88</v>
      </c>
      <c r="B1118">
        <v>1252</v>
      </c>
      <c r="C1118">
        <v>0</v>
      </c>
      <c r="D1118">
        <v>0</v>
      </c>
      <c r="E1118" t="s">
        <v>107</v>
      </c>
      <c r="F1118" s="17">
        <v>5.0000000000000001E-3</v>
      </c>
      <c r="G1118">
        <v>5</v>
      </c>
    </row>
    <row r="1119" spans="1:7" x14ac:dyDescent="0.25">
      <c r="A1119" t="s">
        <v>88</v>
      </c>
      <c r="B1119">
        <v>1252</v>
      </c>
      <c r="C1119">
        <v>4</v>
      </c>
      <c r="D1119">
        <v>0</v>
      </c>
      <c r="E1119" t="s">
        <v>107</v>
      </c>
      <c r="F1119" s="17">
        <v>5.0000000000000001E-3</v>
      </c>
      <c r="G1119">
        <v>4.8</v>
      </c>
    </row>
    <row r="1120" spans="1:7" x14ac:dyDescent="0.25">
      <c r="A1120" t="s">
        <v>88</v>
      </c>
      <c r="B1120">
        <v>1252</v>
      </c>
      <c r="C1120">
        <v>4</v>
      </c>
      <c r="D1120">
        <v>4</v>
      </c>
      <c r="E1120" t="s">
        <v>107</v>
      </c>
      <c r="F1120" s="17">
        <v>7.4999999999999997E-3</v>
      </c>
      <c r="G1120">
        <v>3.2</v>
      </c>
    </row>
    <row r="1121" spans="1:7" x14ac:dyDescent="0.25">
      <c r="A1121" t="s">
        <v>88</v>
      </c>
      <c r="B1121">
        <v>1252</v>
      </c>
      <c r="C1121">
        <v>8</v>
      </c>
      <c r="D1121">
        <v>0</v>
      </c>
      <c r="E1121" t="s">
        <v>107</v>
      </c>
      <c r="F1121" s="17">
        <v>2.5000000000000001E-3</v>
      </c>
      <c r="G1121">
        <v>4</v>
      </c>
    </row>
    <row r="1122" spans="1:7" x14ac:dyDescent="0.25">
      <c r="A1122" t="s">
        <v>88</v>
      </c>
      <c r="B1122">
        <v>1252</v>
      </c>
      <c r="C1122">
        <v>8</v>
      </c>
      <c r="D1122">
        <v>4</v>
      </c>
      <c r="E1122" t="s">
        <v>107</v>
      </c>
      <c r="F1122" s="17">
        <v>5.0000000000000001E-3</v>
      </c>
      <c r="G1122">
        <v>3.4</v>
      </c>
    </row>
    <row r="1123" spans="1:7" x14ac:dyDescent="0.25">
      <c r="A1123" t="s">
        <v>88</v>
      </c>
      <c r="B1123">
        <v>1252</v>
      </c>
      <c r="C1123">
        <v>8</v>
      </c>
      <c r="D1123">
        <v>8</v>
      </c>
      <c r="E1123" t="s">
        <v>107</v>
      </c>
      <c r="F1123" s="17">
        <v>1.2500000000000001E-2</v>
      </c>
      <c r="G1123">
        <v>2.8</v>
      </c>
    </row>
    <row r="1124" spans="1:7" x14ac:dyDescent="0.25">
      <c r="A1124" t="s">
        <v>88</v>
      </c>
      <c r="B1124">
        <v>1252</v>
      </c>
      <c r="C1124">
        <v>16</v>
      </c>
      <c r="D1124">
        <v>0</v>
      </c>
      <c r="E1124" t="s">
        <v>107</v>
      </c>
      <c r="F1124" s="17">
        <v>5.0000000000000001E-3</v>
      </c>
      <c r="G1124">
        <v>4</v>
      </c>
    </row>
    <row r="1125" spans="1:7" x14ac:dyDescent="0.25">
      <c r="A1125" t="s">
        <v>88</v>
      </c>
      <c r="B1125">
        <v>1252</v>
      </c>
      <c r="C1125">
        <v>16</v>
      </c>
      <c r="D1125">
        <v>4</v>
      </c>
      <c r="E1125" t="s">
        <v>107</v>
      </c>
      <c r="F1125" s="17">
        <v>1.2500000000000001E-2</v>
      </c>
      <c r="G1125">
        <v>3.2</v>
      </c>
    </row>
    <row r="1126" spans="1:7" x14ac:dyDescent="0.25">
      <c r="A1126" t="s">
        <v>88</v>
      </c>
      <c r="B1126">
        <v>1252</v>
      </c>
      <c r="C1126">
        <v>16</v>
      </c>
      <c r="D1126">
        <v>8</v>
      </c>
      <c r="E1126" t="s">
        <v>107</v>
      </c>
      <c r="F1126" s="17">
        <v>1.7500000000000002E-2</v>
      </c>
      <c r="G1126">
        <v>2.4</v>
      </c>
    </row>
    <row r="1127" spans="1:7" x14ac:dyDescent="0.25">
      <c r="A1127" t="s">
        <v>88</v>
      </c>
      <c r="B1127">
        <v>1252</v>
      </c>
      <c r="C1127">
        <v>16</v>
      </c>
      <c r="D1127">
        <v>16</v>
      </c>
      <c r="E1127" t="s">
        <v>107</v>
      </c>
      <c r="F1127" s="17">
        <v>2.5000000000000001E-2</v>
      </c>
      <c r="G1127">
        <v>1.6</v>
      </c>
    </row>
    <row r="1128" spans="1:7" x14ac:dyDescent="0.25">
      <c r="A1128" t="s">
        <v>88</v>
      </c>
      <c r="B1128">
        <v>1252</v>
      </c>
      <c r="C1128">
        <v>31</v>
      </c>
      <c r="D1128">
        <v>0</v>
      </c>
      <c r="E1128" t="s">
        <v>107</v>
      </c>
      <c r="F1128" s="17">
        <v>2.5000000000000001E-3</v>
      </c>
      <c r="G1128">
        <v>3.6</v>
      </c>
    </row>
    <row r="1129" spans="1:7" x14ac:dyDescent="0.25">
      <c r="A1129" t="s">
        <v>88</v>
      </c>
      <c r="B1129">
        <v>1252</v>
      </c>
      <c r="C1129">
        <v>31</v>
      </c>
      <c r="D1129">
        <v>4</v>
      </c>
      <c r="E1129" t="s">
        <v>107</v>
      </c>
      <c r="F1129" s="17">
        <v>5.0000000000000001E-3</v>
      </c>
      <c r="G1129">
        <v>2.8</v>
      </c>
    </row>
    <row r="1130" spans="1:7" x14ac:dyDescent="0.25">
      <c r="A1130" t="s">
        <v>88</v>
      </c>
      <c r="B1130">
        <v>1252</v>
      </c>
      <c r="C1130">
        <v>31</v>
      </c>
      <c r="D1130">
        <v>8</v>
      </c>
      <c r="E1130" t="s">
        <v>107</v>
      </c>
      <c r="F1130" s="17">
        <v>7.4999999999999997E-3</v>
      </c>
      <c r="G1130">
        <v>2</v>
      </c>
    </row>
    <row r="1131" spans="1:7" x14ac:dyDescent="0.25">
      <c r="A1131" t="s">
        <v>88</v>
      </c>
      <c r="B1131">
        <v>1252</v>
      </c>
      <c r="C1131">
        <v>31</v>
      </c>
      <c r="D1131">
        <v>16</v>
      </c>
      <c r="E1131" t="s">
        <v>107</v>
      </c>
      <c r="F1131" s="17">
        <v>1.2500000000000001E-2</v>
      </c>
      <c r="G1131">
        <v>1.6</v>
      </c>
    </row>
    <row r="1132" spans="1:7" x14ac:dyDescent="0.25">
      <c r="A1132" t="s">
        <v>88</v>
      </c>
      <c r="B1132">
        <v>1252</v>
      </c>
      <c r="C1132">
        <v>31</v>
      </c>
      <c r="D1132">
        <v>31</v>
      </c>
      <c r="E1132" t="s">
        <v>107</v>
      </c>
      <c r="F1132" s="17">
        <v>3.7499999999999999E-2</v>
      </c>
      <c r="G1132">
        <v>1</v>
      </c>
    </row>
    <row r="1133" spans="1:7" x14ac:dyDescent="0.25">
      <c r="A1133" t="s">
        <v>88</v>
      </c>
      <c r="B1133">
        <v>1252</v>
      </c>
      <c r="C1133">
        <v>46</v>
      </c>
      <c r="D1133">
        <v>0</v>
      </c>
      <c r="E1133" t="s">
        <v>107</v>
      </c>
      <c r="F1133" s="17">
        <v>2.5000000000000001E-3</v>
      </c>
      <c r="G1133">
        <v>4</v>
      </c>
    </row>
    <row r="1134" spans="1:7" x14ac:dyDescent="0.25">
      <c r="A1134" t="s">
        <v>88</v>
      </c>
      <c r="B1134">
        <v>1252</v>
      </c>
      <c r="C1134">
        <v>46</v>
      </c>
      <c r="D1134">
        <v>4</v>
      </c>
      <c r="E1134" t="s">
        <v>107</v>
      </c>
      <c r="F1134" s="17">
        <v>2.5000000000000001E-3</v>
      </c>
      <c r="G1134">
        <v>3.2</v>
      </c>
    </row>
    <row r="1135" spans="1:7" x14ac:dyDescent="0.25">
      <c r="A1135" t="s">
        <v>88</v>
      </c>
      <c r="B1135">
        <v>1252</v>
      </c>
      <c r="C1135">
        <v>46</v>
      </c>
      <c r="D1135">
        <v>8</v>
      </c>
      <c r="E1135" t="s">
        <v>107</v>
      </c>
      <c r="F1135" s="17">
        <v>5.0000000000000001E-3</v>
      </c>
      <c r="G1135">
        <v>2.4</v>
      </c>
    </row>
    <row r="1136" spans="1:7" x14ac:dyDescent="0.25">
      <c r="A1136" t="s">
        <v>88</v>
      </c>
      <c r="B1136">
        <v>1252</v>
      </c>
      <c r="C1136">
        <v>46</v>
      </c>
      <c r="D1136">
        <v>16</v>
      </c>
      <c r="E1136" t="s">
        <v>107</v>
      </c>
      <c r="F1136" s="17">
        <v>5.0000000000000001E-3</v>
      </c>
      <c r="G1136">
        <v>2</v>
      </c>
    </row>
    <row r="1137" spans="1:7" x14ac:dyDescent="0.25">
      <c r="A1137" t="s">
        <v>88</v>
      </c>
      <c r="B1137">
        <v>1252</v>
      </c>
      <c r="C1137">
        <v>46</v>
      </c>
      <c r="D1137">
        <v>31</v>
      </c>
      <c r="E1137" t="s">
        <v>107</v>
      </c>
      <c r="F1137" s="17">
        <v>7.4999999999999997E-3</v>
      </c>
      <c r="G1137">
        <v>1</v>
      </c>
    </row>
    <row r="1138" spans="1:7" x14ac:dyDescent="0.25">
      <c r="A1138" t="s">
        <v>88</v>
      </c>
      <c r="B1138">
        <v>1252</v>
      </c>
      <c r="C1138">
        <v>46</v>
      </c>
      <c r="D1138">
        <v>46</v>
      </c>
      <c r="E1138" t="s">
        <v>107</v>
      </c>
      <c r="F1138" s="17">
        <v>1.4999999999999999E-2</v>
      </c>
      <c r="G1138">
        <v>0</v>
      </c>
    </row>
    <row r="1139" spans="1:7" x14ac:dyDescent="0.25">
      <c r="A1139" t="s">
        <v>88</v>
      </c>
      <c r="B1139">
        <v>1252</v>
      </c>
      <c r="C1139">
        <v>61</v>
      </c>
      <c r="D1139">
        <v>0</v>
      </c>
      <c r="E1139" t="s">
        <v>107</v>
      </c>
      <c r="F1139" s="17">
        <v>2.5000000000000001E-3</v>
      </c>
      <c r="G1139">
        <v>4.4000000000000004</v>
      </c>
    </row>
    <row r="1140" spans="1:7" x14ac:dyDescent="0.25">
      <c r="A1140" t="s">
        <v>88</v>
      </c>
      <c r="B1140">
        <v>1252</v>
      </c>
      <c r="C1140">
        <v>61</v>
      </c>
      <c r="D1140">
        <v>4</v>
      </c>
      <c r="E1140" t="s">
        <v>107</v>
      </c>
      <c r="F1140" s="17">
        <v>2.5000000000000001E-3</v>
      </c>
      <c r="G1140">
        <v>3.6</v>
      </c>
    </row>
    <row r="1141" spans="1:7" x14ac:dyDescent="0.25">
      <c r="A1141" t="s">
        <v>88</v>
      </c>
      <c r="B1141">
        <v>1252</v>
      </c>
      <c r="C1141">
        <v>61</v>
      </c>
      <c r="D1141">
        <v>8</v>
      </c>
      <c r="E1141" t="s">
        <v>107</v>
      </c>
      <c r="F1141" s="17">
        <v>2.5000000000000001E-3</v>
      </c>
      <c r="G1141">
        <v>3.2</v>
      </c>
    </row>
    <row r="1142" spans="1:7" x14ac:dyDescent="0.25">
      <c r="A1142" t="s">
        <v>88</v>
      </c>
      <c r="B1142">
        <v>1252</v>
      </c>
      <c r="C1142">
        <v>61</v>
      </c>
      <c r="D1142">
        <v>16</v>
      </c>
      <c r="E1142" t="s">
        <v>107</v>
      </c>
      <c r="F1142" s="17">
        <v>2.5000000000000001E-3</v>
      </c>
      <c r="G1142">
        <v>2.4</v>
      </c>
    </row>
    <row r="1143" spans="1:7" x14ac:dyDescent="0.25">
      <c r="A1143" t="s">
        <v>88</v>
      </c>
      <c r="B1143">
        <v>1252</v>
      </c>
      <c r="C1143">
        <v>61</v>
      </c>
      <c r="D1143">
        <v>31</v>
      </c>
      <c r="E1143" t="s">
        <v>107</v>
      </c>
      <c r="F1143" s="17">
        <v>5.0000000000000001E-3</v>
      </c>
      <c r="G1143">
        <v>1.6</v>
      </c>
    </row>
    <row r="1144" spans="1:7" x14ac:dyDescent="0.25">
      <c r="A1144" t="s">
        <v>88</v>
      </c>
      <c r="B1144">
        <v>1252</v>
      </c>
      <c r="C1144">
        <v>61</v>
      </c>
      <c r="D1144">
        <v>46</v>
      </c>
      <c r="E1144" t="s">
        <v>107</v>
      </c>
      <c r="F1144" s="17">
        <v>0.01</v>
      </c>
      <c r="G1144">
        <v>1</v>
      </c>
    </row>
    <row r="1145" spans="1:7" x14ac:dyDescent="0.25">
      <c r="A1145" t="s">
        <v>88</v>
      </c>
      <c r="B1145">
        <v>1252</v>
      </c>
      <c r="C1145">
        <v>61</v>
      </c>
      <c r="D1145">
        <v>61</v>
      </c>
      <c r="E1145" t="s">
        <v>107</v>
      </c>
      <c r="F1145" s="17">
        <v>0.01</v>
      </c>
      <c r="G1145">
        <v>0</v>
      </c>
    </row>
    <row r="1146" spans="1:7" x14ac:dyDescent="0.25">
      <c r="A1146" t="s">
        <v>88</v>
      </c>
      <c r="B1146">
        <v>1252</v>
      </c>
      <c r="C1146">
        <v>91</v>
      </c>
      <c r="D1146">
        <v>0</v>
      </c>
      <c r="E1146" t="s">
        <v>107</v>
      </c>
      <c r="F1146" s="17">
        <v>2.5000000000000001E-3</v>
      </c>
      <c r="G1146">
        <v>3</v>
      </c>
    </row>
    <row r="1147" spans="1:7" x14ac:dyDescent="0.25">
      <c r="A1147" t="s">
        <v>88</v>
      </c>
      <c r="B1147">
        <v>1252</v>
      </c>
      <c r="C1147">
        <v>91</v>
      </c>
      <c r="D1147">
        <v>4</v>
      </c>
      <c r="E1147" t="s">
        <v>107</v>
      </c>
      <c r="F1147" s="17">
        <v>2.5000000000000001E-3</v>
      </c>
      <c r="G1147">
        <v>2.4</v>
      </c>
    </row>
    <row r="1148" spans="1:7" x14ac:dyDescent="0.25">
      <c r="A1148" t="s">
        <v>88</v>
      </c>
      <c r="B1148">
        <v>1252</v>
      </c>
      <c r="C1148">
        <v>91</v>
      </c>
      <c r="D1148">
        <v>8</v>
      </c>
      <c r="E1148" t="s">
        <v>107</v>
      </c>
      <c r="F1148" s="17">
        <v>2.5000000000000001E-3</v>
      </c>
      <c r="G1148">
        <v>2</v>
      </c>
    </row>
    <row r="1149" spans="1:7" x14ac:dyDescent="0.25">
      <c r="A1149" t="s">
        <v>88</v>
      </c>
      <c r="B1149">
        <v>1252</v>
      </c>
      <c r="C1149">
        <v>91</v>
      </c>
      <c r="D1149">
        <v>16</v>
      </c>
      <c r="E1149" t="s">
        <v>107</v>
      </c>
      <c r="F1149" s="17">
        <v>2.5000000000000001E-3</v>
      </c>
      <c r="G1149">
        <v>1.6</v>
      </c>
    </row>
    <row r="1150" spans="1:7" x14ac:dyDescent="0.25">
      <c r="A1150" t="s">
        <v>88</v>
      </c>
      <c r="B1150">
        <v>1252</v>
      </c>
      <c r="C1150">
        <v>91</v>
      </c>
      <c r="D1150">
        <v>31</v>
      </c>
      <c r="E1150" t="s">
        <v>107</v>
      </c>
      <c r="F1150" s="17">
        <v>5.0000000000000001E-3</v>
      </c>
      <c r="G1150">
        <v>1</v>
      </c>
    </row>
    <row r="1151" spans="1:7" x14ac:dyDescent="0.25">
      <c r="A1151" t="s">
        <v>88</v>
      </c>
      <c r="B1151">
        <v>1252</v>
      </c>
      <c r="C1151">
        <v>91</v>
      </c>
      <c r="D1151">
        <v>46</v>
      </c>
      <c r="E1151" t="s">
        <v>107</v>
      </c>
      <c r="F1151" s="6">
        <v>0</v>
      </c>
      <c r="G1151">
        <v>1</v>
      </c>
    </row>
    <row r="1152" spans="1:7" x14ac:dyDescent="0.25">
      <c r="A1152" t="s">
        <v>88</v>
      </c>
      <c r="B1152">
        <v>1252</v>
      </c>
      <c r="C1152">
        <v>91</v>
      </c>
      <c r="D1152">
        <v>61</v>
      </c>
      <c r="E1152" t="s">
        <v>107</v>
      </c>
      <c r="F1152" s="6">
        <v>0</v>
      </c>
      <c r="G1152">
        <v>0</v>
      </c>
    </row>
    <row r="1153" spans="1:7" x14ac:dyDescent="0.25">
      <c r="A1153" t="s">
        <v>88</v>
      </c>
      <c r="B1153">
        <v>1252</v>
      </c>
      <c r="C1153">
        <v>91</v>
      </c>
      <c r="D1153">
        <v>91</v>
      </c>
      <c r="E1153" t="s">
        <v>107</v>
      </c>
      <c r="F1153" s="6">
        <v>0</v>
      </c>
      <c r="G1153">
        <v>0</v>
      </c>
    </row>
    <row r="1154" spans="1:7" x14ac:dyDescent="0.25">
      <c r="A1154" t="s">
        <v>19</v>
      </c>
      <c r="B1154">
        <v>1262</v>
      </c>
      <c r="C1154">
        <v>0</v>
      </c>
      <c r="D1154">
        <v>0</v>
      </c>
      <c r="E1154" t="s">
        <v>107</v>
      </c>
      <c r="F1154" s="17">
        <v>5.0000000000000001E-3</v>
      </c>
      <c r="G1154">
        <v>5</v>
      </c>
    </row>
    <row r="1155" spans="1:7" x14ac:dyDescent="0.25">
      <c r="A1155" t="s">
        <v>19</v>
      </c>
      <c r="B1155">
        <v>1262</v>
      </c>
      <c r="C1155">
        <v>4</v>
      </c>
      <c r="D1155">
        <v>0</v>
      </c>
      <c r="E1155" t="s">
        <v>107</v>
      </c>
      <c r="F1155" s="17">
        <v>5.0000000000000001E-3</v>
      </c>
      <c r="G1155">
        <v>4.8</v>
      </c>
    </row>
    <row r="1156" spans="1:7" x14ac:dyDescent="0.25">
      <c r="A1156" t="s">
        <v>19</v>
      </c>
      <c r="B1156">
        <v>1262</v>
      </c>
      <c r="C1156">
        <v>4</v>
      </c>
      <c r="D1156">
        <v>4</v>
      </c>
      <c r="E1156" t="s">
        <v>107</v>
      </c>
      <c r="F1156" s="17">
        <v>7.4999999999999997E-3</v>
      </c>
      <c r="G1156">
        <v>3.2</v>
      </c>
    </row>
    <row r="1157" spans="1:7" x14ac:dyDescent="0.25">
      <c r="A1157" t="s">
        <v>19</v>
      </c>
      <c r="B1157">
        <v>1262</v>
      </c>
      <c r="C1157">
        <v>8</v>
      </c>
      <c r="D1157">
        <v>0</v>
      </c>
      <c r="E1157" t="s">
        <v>107</v>
      </c>
      <c r="F1157" s="17">
        <v>2.5000000000000001E-3</v>
      </c>
      <c r="G1157">
        <v>4</v>
      </c>
    </row>
    <row r="1158" spans="1:7" x14ac:dyDescent="0.25">
      <c r="A1158" t="s">
        <v>19</v>
      </c>
      <c r="B1158">
        <v>1262</v>
      </c>
      <c r="C1158">
        <v>8</v>
      </c>
      <c r="D1158">
        <v>4</v>
      </c>
      <c r="E1158" t="s">
        <v>107</v>
      </c>
      <c r="F1158" s="17">
        <v>5.0000000000000001E-3</v>
      </c>
      <c r="G1158">
        <v>3.4</v>
      </c>
    </row>
    <row r="1159" spans="1:7" x14ac:dyDescent="0.25">
      <c r="A1159" t="s">
        <v>19</v>
      </c>
      <c r="B1159">
        <v>1262</v>
      </c>
      <c r="C1159">
        <v>8</v>
      </c>
      <c r="D1159">
        <v>8</v>
      </c>
      <c r="E1159" t="s">
        <v>107</v>
      </c>
      <c r="F1159" s="17">
        <v>1.2500000000000001E-2</v>
      </c>
      <c r="G1159">
        <v>2.8</v>
      </c>
    </row>
    <row r="1160" spans="1:7" x14ac:dyDescent="0.25">
      <c r="A1160" t="s">
        <v>19</v>
      </c>
      <c r="B1160">
        <v>1262</v>
      </c>
      <c r="C1160">
        <v>16</v>
      </c>
      <c r="D1160">
        <v>0</v>
      </c>
      <c r="E1160" t="s">
        <v>107</v>
      </c>
      <c r="F1160" s="17">
        <v>5.0000000000000001E-3</v>
      </c>
      <c r="G1160">
        <v>4</v>
      </c>
    </row>
    <row r="1161" spans="1:7" x14ac:dyDescent="0.25">
      <c r="A1161" t="s">
        <v>19</v>
      </c>
      <c r="B1161">
        <v>1262</v>
      </c>
      <c r="C1161">
        <v>16</v>
      </c>
      <c r="D1161">
        <v>4</v>
      </c>
      <c r="E1161" t="s">
        <v>107</v>
      </c>
      <c r="F1161" s="17">
        <v>1.2500000000000001E-2</v>
      </c>
      <c r="G1161">
        <v>3.2</v>
      </c>
    </row>
    <row r="1162" spans="1:7" x14ac:dyDescent="0.25">
      <c r="A1162" t="s">
        <v>19</v>
      </c>
      <c r="B1162">
        <v>1262</v>
      </c>
      <c r="C1162">
        <v>16</v>
      </c>
      <c r="D1162">
        <v>8</v>
      </c>
      <c r="E1162" t="s">
        <v>107</v>
      </c>
      <c r="F1162" s="17">
        <v>1.7500000000000002E-2</v>
      </c>
      <c r="G1162">
        <v>2.4</v>
      </c>
    </row>
    <row r="1163" spans="1:7" x14ac:dyDescent="0.25">
      <c r="A1163" t="s">
        <v>19</v>
      </c>
      <c r="B1163">
        <v>1262</v>
      </c>
      <c r="C1163">
        <v>16</v>
      </c>
      <c r="D1163">
        <v>16</v>
      </c>
      <c r="E1163" t="s">
        <v>107</v>
      </c>
      <c r="F1163" s="17">
        <v>2.5000000000000001E-2</v>
      </c>
      <c r="G1163">
        <v>1.6</v>
      </c>
    </row>
    <row r="1164" spans="1:7" x14ac:dyDescent="0.25">
      <c r="A1164" t="s">
        <v>19</v>
      </c>
      <c r="B1164">
        <v>1262</v>
      </c>
      <c r="C1164">
        <v>31</v>
      </c>
      <c r="D1164">
        <v>0</v>
      </c>
      <c r="E1164" t="s">
        <v>107</v>
      </c>
      <c r="F1164" s="17">
        <v>2.5000000000000001E-3</v>
      </c>
      <c r="G1164">
        <v>3.6</v>
      </c>
    </row>
    <row r="1165" spans="1:7" x14ac:dyDescent="0.25">
      <c r="A1165" t="s">
        <v>19</v>
      </c>
      <c r="B1165">
        <v>1262</v>
      </c>
      <c r="C1165">
        <v>31</v>
      </c>
      <c r="D1165">
        <v>4</v>
      </c>
      <c r="E1165" t="s">
        <v>107</v>
      </c>
      <c r="F1165" s="17">
        <v>5.0000000000000001E-3</v>
      </c>
      <c r="G1165">
        <v>2.8</v>
      </c>
    </row>
    <row r="1166" spans="1:7" x14ac:dyDescent="0.25">
      <c r="A1166" t="s">
        <v>19</v>
      </c>
      <c r="B1166">
        <v>1262</v>
      </c>
      <c r="C1166">
        <v>31</v>
      </c>
      <c r="D1166">
        <v>8</v>
      </c>
      <c r="E1166" t="s">
        <v>107</v>
      </c>
      <c r="F1166" s="17">
        <v>7.4999999999999997E-3</v>
      </c>
      <c r="G1166">
        <v>2</v>
      </c>
    </row>
    <row r="1167" spans="1:7" x14ac:dyDescent="0.25">
      <c r="A1167" t="s">
        <v>19</v>
      </c>
      <c r="B1167">
        <v>1262</v>
      </c>
      <c r="C1167">
        <v>31</v>
      </c>
      <c r="D1167">
        <v>16</v>
      </c>
      <c r="E1167" t="s">
        <v>107</v>
      </c>
      <c r="F1167" s="17">
        <v>1.2500000000000001E-2</v>
      </c>
      <c r="G1167">
        <v>1.6</v>
      </c>
    </row>
    <row r="1168" spans="1:7" x14ac:dyDescent="0.25">
      <c r="A1168" t="s">
        <v>19</v>
      </c>
      <c r="B1168">
        <v>1262</v>
      </c>
      <c r="C1168">
        <v>31</v>
      </c>
      <c r="D1168">
        <v>31</v>
      </c>
      <c r="E1168" t="s">
        <v>107</v>
      </c>
      <c r="F1168" s="17">
        <v>3.7499999999999999E-2</v>
      </c>
      <c r="G1168">
        <v>1</v>
      </c>
    </row>
    <row r="1169" spans="1:7" x14ac:dyDescent="0.25">
      <c r="A1169" t="s">
        <v>19</v>
      </c>
      <c r="B1169">
        <v>1262</v>
      </c>
      <c r="C1169">
        <v>46</v>
      </c>
      <c r="D1169">
        <v>0</v>
      </c>
      <c r="E1169" t="s">
        <v>107</v>
      </c>
      <c r="F1169" s="17">
        <v>2.5000000000000001E-3</v>
      </c>
      <c r="G1169">
        <v>4</v>
      </c>
    </row>
    <row r="1170" spans="1:7" x14ac:dyDescent="0.25">
      <c r="A1170" t="s">
        <v>19</v>
      </c>
      <c r="B1170">
        <v>1262</v>
      </c>
      <c r="C1170">
        <v>46</v>
      </c>
      <c r="D1170">
        <v>4</v>
      </c>
      <c r="E1170" t="s">
        <v>107</v>
      </c>
      <c r="F1170" s="17">
        <v>2.5000000000000001E-3</v>
      </c>
      <c r="G1170">
        <v>3.2</v>
      </c>
    </row>
    <row r="1171" spans="1:7" x14ac:dyDescent="0.25">
      <c r="A1171" t="s">
        <v>19</v>
      </c>
      <c r="B1171">
        <v>1262</v>
      </c>
      <c r="C1171">
        <v>46</v>
      </c>
      <c r="D1171">
        <v>8</v>
      </c>
      <c r="E1171" t="s">
        <v>107</v>
      </c>
      <c r="F1171" s="17">
        <v>5.0000000000000001E-3</v>
      </c>
      <c r="G1171">
        <v>2.4</v>
      </c>
    </row>
    <row r="1172" spans="1:7" x14ac:dyDescent="0.25">
      <c r="A1172" t="s">
        <v>19</v>
      </c>
      <c r="B1172">
        <v>1262</v>
      </c>
      <c r="C1172">
        <v>46</v>
      </c>
      <c r="D1172">
        <v>16</v>
      </c>
      <c r="E1172" t="s">
        <v>107</v>
      </c>
      <c r="F1172" s="17">
        <v>5.0000000000000001E-3</v>
      </c>
      <c r="G1172">
        <v>2</v>
      </c>
    </row>
    <row r="1173" spans="1:7" x14ac:dyDescent="0.25">
      <c r="A1173" t="s">
        <v>19</v>
      </c>
      <c r="B1173">
        <v>1262</v>
      </c>
      <c r="C1173">
        <v>46</v>
      </c>
      <c r="D1173">
        <v>31</v>
      </c>
      <c r="E1173" t="s">
        <v>107</v>
      </c>
      <c r="F1173" s="17">
        <v>7.4999999999999997E-3</v>
      </c>
      <c r="G1173">
        <v>1</v>
      </c>
    </row>
    <row r="1174" spans="1:7" x14ac:dyDescent="0.25">
      <c r="A1174" t="s">
        <v>19</v>
      </c>
      <c r="B1174">
        <v>1262</v>
      </c>
      <c r="C1174">
        <v>46</v>
      </c>
      <c r="D1174">
        <v>46</v>
      </c>
      <c r="E1174" t="s">
        <v>107</v>
      </c>
      <c r="F1174" s="17">
        <v>1.4999999999999999E-2</v>
      </c>
      <c r="G1174">
        <v>0</v>
      </c>
    </row>
    <row r="1175" spans="1:7" x14ac:dyDescent="0.25">
      <c r="A1175" t="s">
        <v>19</v>
      </c>
      <c r="B1175">
        <v>1262</v>
      </c>
      <c r="C1175">
        <v>61</v>
      </c>
      <c r="D1175">
        <v>0</v>
      </c>
      <c r="E1175" t="s">
        <v>107</v>
      </c>
      <c r="F1175" s="17">
        <v>2.5000000000000001E-3</v>
      </c>
      <c r="G1175">
        <v>4.4000000000000004</v>
      </c>
    </row>
    <row r="1176" spans="1:7" x14ac:dyDescent="0.25">
      <c r="A1176" t="s">
        <v>19</v>
      </c>
      <c r="B1176">
        <v>1262</v>
      </c>
      <c r="C1176">
        <v>61</v>
      </c>
      <c r="D1176">
        <v>4</v>
      </c>
      <c r="E1176" t="s">
        <v>107</v>
      </c>
      <c r="F1176" s="17">
        <v>2.5000000000000001E-3</v>
      </c>
      <c r="G1176">
        <v>3.6</v>
      </c>
    </row>
    <row r="1177" spans="1:7" x14ac:dyDescent="0.25">
      <c r="A1177" t="s">
        <v>19</v>
      </c>
      <c r="B1177">
        <v>1262</v>
      </c>
      <c r="C1177">
        <v>61</v>
      </c>
      <c r="D1177">
        <v>8</v>
      </c>
      <c r="E1177" t="s">
        <v>107</v>
      </c>
      <c r="F1177" s="17">
        <v>2.5000000000000001E-3</v>
      </c>
      <c r="G1177">
        <v>3.2</v>
      </c>
    </row>
    <row r="1178" spans="1:7" x14ac:dyDescent="0.25">
      <c r="A1178" t="s">
        <v>19</v>
      </c>
      <c r="B1178">
        <v>1262</v>
      </c>
      <c r="C1178">
        <v>61</v>
      </c>
      <c r="D1178">
        <v>16</v>
      </c>
      <c r="E1178" t="s">
        <v>107</v>
      </c>
      <c r="F1178" s="17">
        <v>2.5000000000000001E-3</v>
      </c>
      <c r="G1178">
        <v>2.4</v>
      </c>
    </row>
    <row r="1179" spans="1:7" x14ac:dyDescent="0.25">
      <c r="A1179" t="s">
        <v>19</v>
      </c>
      <c r="B1179">
        <v>1262</v>
      </c>
      <c r="C1179">
        <v>61</v>
      </c>
      <c r="D1179">
        <v>31</v>
      </c>
      <c r="E1179" t="s">
        <v>107</v>
      </c>
      <c r="F1179" s="17">
        <v>5.0000000000000001E-3</v>
      </c>
      <c r="G1179">
        <v>1.6</v>
      </c>
    </row>
    <row r="1180" spans="1:7" x14ac:dyDescent="0.25">
      <c r="A1180" t="s">
        <v>19</v>
      </c>
      <c r="B1180">
        <v>1262</v>
      </c>
      <c r="C1180">
        <v>61</v>
      </c>
      <c r="D1180">
        <v>46</v>
      </c>
      <c r="E1180" t="s">
        <v>107</v>
      </c>
      <c r="F1180" s="17">
        <v>0.01</v>
      </c>
      <c r="G1180">
        <v>1</v>
      </c>
    </row>
    <row r="1181" spans="1:7" x14ac:dyDescent="0.25">
      <c r="A1181" t="s">
        <v>19</v>
      </c>
      <c r="B1181">
        <v>1262</v>
      </c>
      <c r="C1181">
        <v>61</v>
      </c>
      <c r="D1181">
        <v>61</v>
      </c>
      <c r="E1181" t="s">
        <v>107</v>
      </c>
      <c r="F1181" s="17">
        <v>0.01</v>
      </c>
      <c r="G1181">
        <v>0</v>
      </c>
    </row>
    <row r="1182" spans="1:7" x14ac:dyDescent="0.25">
      <c r="A1182" t="s">
        <v>19</v>
      </c>
      <c r="B1182">
        <v>1262</v>
      </c>
      <c r="C1182">
        <v>91</v>
      </c>
      <c r="D1182">
        <v>0</v>
      </c>
      <c r="E1182" t="s">
        <v>107</v>
      </c>
      <c r="F1182" s="17">
        <v>2.5000000000000001E-3</v>
      </c>
      <c r="G1182">
        <v>3</v>
      </c>
    </row>
    <row r="1183" spans="1:7" x14ac:dyDescent="0.25">
      <c r="A1183" t="s">
        <v>19</v>
      </c>
      <c r="B1183">
        <v>1262</v>
      </c>
      <c r="C1183">
        <v>91</v>
      </c>
      <c r="D1183">
        <v>4</v>
      </c>
      <c r="E1183" t="s">
        <v>107</v>
      </c>
      <c r="F1183" s="17">
        <v>2.5000000000000001E-3</v>
      </c>
      <c r="G1183">
        <v>2.4</v>
      </c>
    </row>
    <row r="1184" spans="1:7" x14ac:dyDescent="0.25">
      <c r="A1184" t="s">
        <v>19</v>
      </c>
      <c r="B1184">
        <v>1262</v>
      </c>
      <c r="C1184">
        <v>91</v>
      </c>
      <c r="D1184">
        <v>8</v>
      </c>
      <c r="E1184" t="s">
        <v>107</v>
      </c>
      <c r="F1184" s="17">
        <v>2.5000000000000001E-3</v>
      </c>
      <c r="G1184">
        <v>2</v>
      </c>
    </row>
    <row r="1185" spans="1:7" x14ac:dyDescent="0.25">
      <c r="A1185" t="s">
        <v>19</v>
      </c>
      <c r="B1185">
        <v>1262</v>
      </c>
      <c r="C1185">
        <v>91</v>
      </c>
      <c r="D1185">
        <v>16</v>
      </c>
      <c r="E1185" t="s">
        <v>107</v>
      </c>
      <c r="F1185" s="17">
        <v>2.5000000000000001E-3</v>
      </c>
      <c r="G1185">
        <v>1.6</v>
      </c>
    </row>
    <row r="1186" spans="1:7" x14ac:dyDescent="0.25">
      <c r="A1186" t="s">
        <v>19</v>
      </c>
      <c r="B1186">
        <v>1262</v>
      </c>
      <c r="C1186">
        <v>91</v>
      </c>
      <c r="D1186">
        <v>31</v>
      </c>
      <c r="E1186" t="s">
        <v>107</v>
      </c>
      <c r="F1186" s="17">
        <v>5.0000000000000001E-3</v>
      </c>
      <c r="G1186">
        <v>1</v>
      </c>
    </row>
    <row r="1187" spans="1:7" x14ac:dyDescent="0.25">
      <c r="A1187" t="s">
        <v>19</v>
      </c>
      <c r="B1187">
        <v>1262</v>
      </c>
      <c r="C1187">
        <v>91</v>
      </c>
      <c r="D1187">
        <v>46</v>
      </c>
      <c r="E1187" t="s">
        <v>107</v>
      </c>
      <c r="F1187" s="6">
        <v>0</v>
      </c>
      <c r="G1187">
        <v>1</v>
      </c>
    </row>
    <row r="1188" spans="1:7" x14ac:dyDescent="0.25">
      <c r="A1188" t="s">
        <v>19</v>
      </c>
      <c r="B1188">
        <v>1262</v>
      </c>
      <c r="C1188">
        <v>91</v>
      </c>
      <c r="D1188">
        <v>61</v>
      </c>
      <c r="E1188" t="s">
        <v>107</v>
      </c>
      <c r="F1188" s="6">
        <v>0</v>
      </c>
      <c r="G1188">
        <v>0</v>
      </c>
    </row>
    <row r="1189" spans="1:7" x14ac:dyDescent="0.25">
      <c r="A1189" t="s">
        <v>19</v>
      </c>
      <c r="B1189">
        <v>1262</v>
      </c>
      <c r="C1189">
        <v>91</v>
      </c>
      <c r="D1189">
        <v>91</v>
      </c>
      <c r="E1189" t="s">
        <v>107</v>
      </c>
      <c r="F1189" s="6">
        <v>0</v>
      </c>
      <c r="G1189">
        <v>0</v>
      </c>
    </row>
    <row r="1190" spans="1:7" x14ac:dyDescent="0.25">
      <c r="A1190" t="s">
        <v>19</v>
      </c>
      <c r="B1190">
        <v>1272</v>
      </c>
      <c r="C1190">
        <v>0</v>
      </c>
      <c r="D1190">
        <v>0</v>
      </c>
      <c r="E1190" t="s">
        <v>107</v>
      </c>
      <c r="F1190" s="17">
        <v>5.0000000000000001E-3</v>
      </c>
      <c r="G1190">
        <v>5</v>
      </c>
    </row>
    <row r="1191" spans="1:7" x14ac:dyDescent="0.25">
      <c r="A1191" t="s">
        <v>19</v>
      </c>
      <c r="B1191">
        <v>1272</v>
      </c>
      <c r="C1191">
        <v>4</v>
      </c>
      <c r="D1191">
        <v>0</v>
      </c>
      <c r="E1191" t="s">
        <v>107</v>
      </c>
      <c r="F1191" s="17">
        <v>5.0000000000000001E-3</v>
      </c>
      <c r="G1191">
        <v>4.8</v>
      </c>
    </row>
    <row r="1192" spans="1:7" x14ac:dyDescent="0.25">
      <c r="A1192" t="s">
        <v>19</v>
      </c>
      <c r="B1192">
        <v>1272</v>
      </c>
      <c r="C1192">
        <v>4</v>
      </c>
      <c r="D1192">
        <v>4</v>
      </c>
      <c r="E1192" t="s">
        <v>107</v>
      </c>
      <c r="F1192" s="17">
        <v>7.4999999999999997E-3</v>
      </c>
      <c r="G1192">
        <v>3.2</v>
      </c>
    </row>
    <row r="1193" spans="1:7" x14ac:dyDescent="0.25">
      <c r="A1193" t="s">
        <v>19</v>
      </c>
      <c r="B1193">
        <v>1272</v>
      </c>
      <c r="C1193">
        <v>8</v>
      </c>
      <c r="D1193">
        <v>0</v>
      </c>
      <c r="E1193" t="s">
        <v>107</v>
      </c>
      <c r="F1193" s="17">
        <v>2.5000000000000001E-3</v>
      </c>
      <c r="G1193">
        <v>4</v>
      </c>
    </row>
    <row r="1194" spans="1:7" x14ac:dyDescent="0.25">
      <c r="A1194" t="s">
        <v>19</v>
      </c>
      <c r="B1194">
        <v>1272</v>
      </c>
      <c r="C1194">
        <v>8</v>
      </c>
      <c r="D1194">
        <v>4</v>
      </c>
      <c r="E1194" t="s">
        <v>107</v>
      </c>
      <c r="F1194" s="17">
        <v>5.0000000000000001E-3</v>
      </c>
      <c r="G1194">
        <v>3.4</v>
      </c>
    </row>
    <row r="1195" spans="1:7" x14ac:dyDescent="0.25">
      <c r="A1195" t="s">
        <v>19</v>
      </c>
      <c r="B1195">
        <v>1272</v>
      </c>
      <c r="C1195">
        <v>8</v>
      </c>
      <c r="D1195">
        <v>8</v>
      </c>
      <c r="E1195" t="s">
        <v>107</v>
      </c>
      <c r="F1195" s="17">
        <v>1.2500000000000001E-2</v>
      </c>
      <c r="G1195">
        <v>2.8</v>
      </c>
    </row>
    <row r="1196" spans="1:7" x14ac:dyDescent="0.25">
      <c r="A1196" t="s">
        <v>19</v>
      </c>
      <c r="B1196">
        <v>1272</v>
      </c>
      <c r="C1196">
        <v>16</v>
      </c>
      <c r="D1196">
        <v>0</v>
      </c>
      <c r="E1196" t="s">
        <v>107</v>
      </c>
      <c r="F1196" s="17">
        <v>5.0000000000000001E-3</v>
      </c>
      <c r="G1196">
        <v>4</v>
      </c>
    </row>
    <row r="1197" spans="1:7" x14ac:dyDescent="0.25">
      <c r="A1197" t="s">
        <v>19</v>
      </c>
      <c r="B1197">
        <v>1272</v>
      </c>
      <c r="C1197">
        <v>16</v>
      </c>
      <c r="D1197">
        <v>4</v>
      </c>
      <c r="E1197" t="s">
        <v>107</v>
      </c>
      <c r="F1197" s="17">
        <v>1.2500000000000001E-2</v>
      </c>
      <c r="G1197">
        <v>3.2</v>
      </c>
    </row>
    <row r="1198" spans="1:7" x14ac:dyDescent="0.25">
      <c r="A1198" t="s">
        <v>19</v>
      </c>
      <c r="B1198">
        <v>1272</v>
      </c>
      <c r="C1198">
        <v>16</v>
      </c>
      <c r="D1198">
        <v>8</v>
      </c>
      <c r="E1198" t="s">
        <v>107</v>
      </c>
      <c r="F1198" s="17">
        <v>1.7500000000000002E-2</v>
      </c>
      <c r="G1198">
        <v>2.4</v>
      </c>
    </row>
    <row r="1199" spans="1:7" x14ac:dyDescent="0.25">
      <c r="A1199" t="s">
        <v>19</v>
      </c>
      <c r="B1199">
        <v>1272</v>
      </c>
      <c r="C1199">
        <v>16</v>
      </c>
      <c r="D1199">
        <v>16</v>
      </c>
      <c r="E1199" t="s">
        <v>107</v>
      </c>
      <c r="F1199" s="17">
        <v>2.5000000000000001E-2</v>
      </c>
      <c r="G1199">
        <v>1.6</v>
      </c>
    </row>
    <row r="1200" spans="1:7" x14ac:dyDescent="0.25">
      <c r="A1200" t="s">
        <v>19</v>
      </c>
      <c r="B1200">
        <v>1272</v>
      </c>
      <c r="C1200">
        <v>31</v>
      </c>
      <c r="D1200">
        <v>0</v>
      </c>
      <c r="E1200" t="s">
        <v>107</v>
      </c>
      <c r="F1200" s="17">
        <v>2.5000000000000001E-3</v>
      </c>
      <c r="G1200">
        <v>3.6</v>
      </c>
    </row>
    <row r="1201" spans="1:7" x14ac:dyDescent="0.25">
      <c r="A1201" t="s">
        <v>19</v>
      </c>
      <c r="B1201">
        <v>1272</v>
      </c>
      <c r="C1201">
        <v>31</v>
      </c>
      <c r="D1201">
        <v>4</v>
      </c>
      <c r="E1201" t="s">
        <v>107</v>
      </c>
      <c r="F1201" s="17">
        <v>5.0000000000000001E-3</v>
      </c>
      <c r="G1201">
        <v>2.8</v>
      </c>
    </row>
    <row r="1202" spans="1:7" x14ac:dyDescent="0.25">
      <c r="A1202" t="s">
        <v>19</v>
      </c>
      <c r="B1202">
        <v>1272</v>
      </c>
      <c r="C1202">
        <v>31</v>
      </c>
      <c r="D1202">
        <v>8</v>
      </c>
      <c r="E1202" t="s">
        <v>107</v>
      </c>
      <c r="F1202" s="17">
        <v>7.4999999999999997E-3</v>
      </c>
      <c r="G1202">
        <v>2</v>
      </c>
    </row>
    <row r="1203" spans="1:7" x14ac:dyDescent="0.25">
      <c r="A1203" t="s">
        <v>19</v>
      </c>
      <c r="B1203">
        <v>1272</v>
      </c>
      <c r="C1203">
        <v>31</v>
      </c>
      <c r="D1203">
        <v>16</v>
      </c>
      <c r="E1203" t="s">
        <v>107</v>
      </c>
      <c r="F1203" s="17">
        <v>1.2500000000000001E-2</v>
      </c>
      <c r="G1203">
        <v>1.6</v>
      </c>
    </row>
    <row r="1204" spans="1:7" x14ac:dyDescent="0.25">
      <c r="A1204" t="s">
        <v>19</v>
      </c>
      <c r="B1204">
        <v>1272</v>
      </c>
      <c r="C1204">
        <v>31</v>
      </c>
      <c r="D1204">
        <v>31</v>
      </c>
      <c r="E1204" t="s">
        <v>107</v>
      </c>
      <c r="F1204" s="17">
        <v>3.7499999999999999E-2</v>
      </c>
      <c r="G1204">
        <v>1</v>
      </c>
    </row>
    <row r="1205" spans="1:7" x14ac:dyDescent="0.25">
      <c r="A1205" t="s">
        <v>19</v>
      </c>
      <c r="B1205">
        <v>1272</v>
      </c>
      <c r="C1205">
        <v>46</v>
      </c>
      <c r="D1205">
        <v>0</v>
      </c>
      <c r="E1205" t="s">
        <v>107</v>
      </c>
      <c r="F1205" s="17">
        <v>2.5000000000000001E-3</v>
      </c>
      <c r="G1205">
        <v>4</v>
      </c>
    </row>
    <row r="1206" spans="1:7" x14ac:dyDescent="0.25">
      <c r="A1206" t="s">
        <v>19</v>
      </c>
      <c r="B1206">
        <v>1272</v>
      </c>
      <c r="C1206">
        <v>46</v>
      </c>
      <c r="D1206">
        <v>4</v>
      </c>
      <c r="E1206" t="s">
        <v>107</v>
      </c>
      <c r="F1206" s="17">
        <v>2.5000000000000001E-3</v>
      </c>
      <c r="G1206">
        <v>3.2</v>
      </c>
    </row>
    <row r="1207" spans="1:7" x14ac:dyDescent="0.25">
      <c r="A1207" t="s">
        <v>19</v>
      </c>
      <c r="B1207">
        <v>1272</v>
      </c>
      <c r="C1207">
        <v>46</v>
      </c>
      <c r="D1207">
        <v>8</v>
      </c>
      <c r="E1207" t="s">
        <v>107</v>
      </c>
      <c r="F1207" s="17">
        <v>5.0000000000000001E-3</v>
      </c>
      <c r="G1207">
        <v>2.4</v>
      </c>
    </row>
    <row r="1208" spans="1:7" x14ac:dyDescent="0.25">
      <c r="A1208" t="s">
        <v>19</v>
      </c>
      <c r="B1208">
        <v>1272</v>
      </c>
      <c r="C1208">
        <v>46</v>
      </c>
      <c r="D1208">
        <v>16</v>
      </c>
      <c r="E1208" t="s">
        <v>107</v>
      </c>
      <c r="F1208" s="17">
        <v>5.0000000000000001E-3</v>
      </c>
      <c r="G1208">
        <v>2</v>
      </c>
    </row>
    <row r="1209" spans="1:7" x14ac:dyDescent="0.25">
      <c r="A1209" t="s">
        <v>19</v>
      </c>
      <c r="B1209">
        <v>1272</v>
      </c>
      <c r="C1209">
        <v>46</v>
      </c>
      <c r="D1209">
        <v>31</v>
      </c>
      <c r="E1209" t="s">
        <v>107</v>
      </c>
      <c r="F1209" s="17">
        <v>7.4999999999999997E-3</v>
      </c>
      <c r="G1209">
        <v>1</v>
      </c>
    </row>
    <row r="1210" spans="1:7" x14ac:dyDescent="0.25">
      <c r="A1210" t="s">
        <v>19</v>
      </c>
      <c r="B1210">
        <v>1272</v>
      </c>
      <c r="C1210">
        <v>46</v>
      </c>
      <c r="D1210">
        <v>46</v>
      </c>
      <c r="E1210" t="s">
        <v>107</v>
      </c>
      <c r="F1210" s="17">
        <v>1.4999999999999999E-2</v>
      </c>
      <c r="G1210">
        <v>0</v>
      </c>
    </row>
    <row r="1211" spans="1:7" x14ac:dyDescent="0.25">
      <c r="A1211" t="s">
        <v>19</v>
      </c>
      <c r="B1211">
        <v>1272</v>
      </c>
      <c r="C1211">
        <v>61</v>
      </c>
      <c r="D1211">
        <v>0</v>
      </c>
      <c r="E1211" t="s">
        <v>107</v>
      </c>
      <c r="F1211" s="17">
        <v>2.5000000000000001E-3</v>
      </c>
      <c r="G1211">
        <v>4.4000000000000004</v>
      </c>
    </row>
    <row r="1212" spans="1:7" x14ac:dyDescent="0.25">
      <c r="A1212" t="s">
        <v>19</v>
      </c>
      <c r="B1212">
        <v>1272</v>
      </c>
      <c r="C1212">
        <v>61</v>
      </c>
      <c r="D1212">
        <v>4</v>
      </c>
      <c r="E1212" t="s">
        <v>107</v>
      </c>
      <c r="F1212" s="17">
        <v>2.5000000000000001E-3</v>
      </c>
      <c r="G1212">
        <v>3.6</v>
      </c>
    </row>
    <row r="1213" spans="1:7" x14ac:dyDescent="0.25">
      <c r="A1213" t="s">
        <v>19</v>
      </c>
      <c r="B1213">
        <v>1272</v>
      </c>
      <c r="C1213">
        <v>61</v>
      </c>
      <c r="D1213">
        <v>8</v>
      </c>
      <c r="E1213" t="s">
        <v>107</v>
      </c>
      <c r="F1213" s="17">
        <v>2.5000000000000001E-3</v>
      </c>
      <c r="G1213">
        <v>3.2</v>
      </c>
    </row>
    <row r="1214" spans="1:7" x14ac:dyDescent="0.25">
      <c r="A1214" t="s">
        <v>19</v>
      </c>
      <c r="B1214">
        <v>1272</v>
      </c>
      <c r="C1214">
        <v>61</v>
      </c>
      <c r="D1214">
        <v>16</v>
      </c>
      <c r="E1214" t="s">
        <v>107</v>
      </c>
      <c r="F1214" s="17">
        <v>2.5000000000000001E-3</v>
      </c>
      <c r="G1214">
        <v>2.4</v>
      </c>
    </row>
    <row r="1215" spans="1:7" x14ac:dyDescent="0.25">
      <c r="A1215" t="s">
        <v>19</v>
      </c>
      <c r="B1215">
        <v>1272</v>
      </c>
      <c r="C1215">
        <v>61</v>
      </c>
      <c r="D1215">
        <v>31</v>
      </c>
      <c r="E1215" t="s">
        <v>107</v>
      </c>
      <c r="F1215" s="17">
        <v>5.0000000000000001E-3</v>
      </c>
      <c r="G1215">
        <v>1.6</v>
      </c>
    </row>
    <row r="1216" spans="1:7" x14ac:dyDescent="0.25">
      <c r="A1216" t="s">
        <v>19</v>
      </c>
      <c r="B1216">
        <v>1272</v>
      </c>
      <c r="C1216">
        <v>61</v>
      </c>
      <c r="D1216">
        <v>46</v>
      </c>
      <c r="E1216" t="s">
        <v>107</v>
      </c>
      <c r="F1216" s="17">
        <v>0.01</v>
      </c>
      <c r="G1216">
        <v>1</v>
      </c>
    </row>
    <row r="1217" spans="1:7" x14ac:dyDescent="0.25">
      <c r="A1217" t="s">
        <v>19</v>
      </c>
      <c r="B1217">
        <v>1272</v>
      </c>
      <c r="C1217">
        <v>61</v>
      </c>
      <c r="D1217">
        <v>61</v>
      </c>
      <c r="E1217" t="s">
        <v>107</v>
      </c>
      <c r="F1217" s="17">
        <v>0.01</v>
      </c>
      <c r="G1217">
        <v>0</v>
      </c>
    </row>
    <row r="1218" spans="1:7" x14ac:dyDescent="0.25">
      <c r="A1218" t="s">
        <v>19</v>
      </c>
      <c r="B1218">
        <v>1272</v>
      </c>
      <c r="C1218">
        <v>91</v>
      </c>
      <c r="D1218">
        <v>0</v>
      </c>
      <c r="E1218" t="s">
        <v>107</v>
      </c>
      <c r="F1218" s="17">
        <v>2.5000000000000001E-3</v>
      </c>
      <c r="G1218">
        <v>3</v>
      </c>
    </row>
    <row r="1219" spans="1:7" x14ac:dyDescent="0.25">
      <c r="A1219" t="s">
        <v>19</v>
      </c>
      <c r="B1219">
        <v>1272</v>
      </c>
      <c r="C1219">
        <v>91</v>
      </c>
      <c r="D1219">
        <v>4</v>
      </c>
      <c r="E1219" t="s">
        <v>107</v>
      </c>
      <c r="F1219" s="17">
        <v>2.5000000000000001E-3</v>
      </c>
      <c r="G1219">
        <v>2.4</v>
      </c>
    </row>
    <row r="1220" spans="1:7" x14ac:dyDescent="0.25">
      <c r="A1220" t="s">
        <v>19</v>
      </c>
      <c r="B1220">
        <v>1272</v>
      </c>
      <c r="C1220">
        <v>91</v>
      </c>
      <c r="D1220">
        <v>8</v>
      </c>
      <c r="E1220" t="s">
        <v>107</v>
      </c>
      <c r="F1220" s="17">
        <v>2.5000000000000001E-3</v>
      </c>
      <c r="G1220">
        <v>2</v>
      </c>
    </row>
    <row r="1221" spans="1:7" x14ac:dyDescent="0.25">
      <c r="A1221" t="s">
        <v>19</v>
      </c>
      <c r="B1221">
        <v>1272</v>
      </c>
      <c r="C1221">
        <v>91</v>
      </c>
      <c r="D1221">
        <v>16</v>
      </c>
      <c r="E1221" t="s">
        <v>107</v>
      </c>
      <c r="F1221" s="17">
        <v>2.5000000000000001E-3</v>
      </c>
      <c r="G1221">
        <v>1.6</v>
      </c>
    </row>
    <row r="1222" spans="1:7" x14ac:dyDescent="0.25">
      <c r="A1222" t="s">
        <v>19</v>
      </c>
      <c r="B1222">
        <v>1272</v>
      </c>
      <c r="C1222">
        <v>91</v>
      </c>
      <c r="D1222">
        <v>31</v>
      </c>
      <c r="E1222" t="s">
        <v>107</v>
      </c>
      <c r="F1222" s="17">
        <v>5.0000000000000001E-3</v>
      </c>
      <c r="G1222">
        <v>1</v>
      </c>
    </row>
    <row r="1223" spans="1:7" x14ac:dyDescent="0.25">
      <c r="A1223" t="s">
        <v>19</v>
      </c>
      <c r="B1223">
        <v>1272</v>
      </c>
      <c r="C1223">
        <v>91</v>
      </c>
      <c r="D1223">
        <v>46</v>
      </c>
      <c r="E1223" t="s">
        <v>107</v>
      </c>
      <c r="F1223" s="6">
        <v>0</v>
      </c>
      <c r="G1223">
        <v>1</v>
      </c>
    </row>
    <row r="1224" spans="1:7" x14ac:dyDescent="0.25">
      <c r="A1224" t="s">
        <v>19</v>
      </c>
      <c r="B1224">
        <v>1272</v>
      </c>
      <c r="C1224">
        <v>91</v>
      </c>
      <c r="D1224">
        <v>61</v>
      </c>
      <c r="E1224" t="s">
        <v>107</v>
      </c>
      <c r="F1224" s="6">
        <v>0</v>
      </c>
      <c r="G1224">
        <v>0</v>
      </c>
    </row>
    <row r="1225" spans="1:7" x14ac:dyDescent="0.25">
      <c r="A1225" t="s">
        <v>19</v>
      </c>
      <c r="B1225">
        <v>1272</v>
      </c>
      <c r="C1225">
        <v>91</v>
      </c>
      <c r="D1225">
        <v>91</v>
      </c>
      <c r="E1225" t="s">
        <v>107</v>
      </c>
      <c r="F1225" s="6">
        <v>0</v>
      </c>
      <c r="G1225">
        <v>0</v>
      </c>
    </row>
    <row r="1226" spans="1:7" x14ac:dyDescent="0.25">
      <c r="A1226" t="s">
        <v>89</v>
      </c>
      <c r="B1226">
        <v>1282</v>
      </c>
      <c r="C1226">
        <v>0</v>
      </c>
      <c r="D1226">
        <v>0</v>
      </c>
      <c r="E1226" t="s">
        <v>107</v>
      </c>
      <c r="F1226" s="17">
        <v>5.0000000000000001E-3</v>
      </c>
      <c r="G1226">
        <v>5</v>
      </c>
    </row>
    <row r="1227" spans="1:7" x14ac:dyDescent="0.25">
      <c r="A1227" t="s">
        <v>89</v>
      </c>
      <c r="B1227">
        <v>1282</v>
      </c>
      <c r="C1227">
        <v>4</v>
      </c>
      <c r="D1227">
        <v>0</v>
      </c>
      <c r="E1227" t="s">
        <v>107</v>
      </c>
      <c r="F1227" s="17">
        <v>5.0000000000000001E-3</v>
      </c>
      <c r="G1227">
        <v>4.8</v>
      </c>
    </row>
    <row r="1228" spans="1:7" x14ac:dyDescent="0.25">
      <c r="A1228" t="s">
        <v>89</v>
      </c>
      <c r="B1228">
        <v>1282</v>
      </c>
      <c r="C1228">
        <v>4</v>
      </c>
      <c r="D1228">
        <v>4</v>
      </c>
      <c r="E1228" t="s">
        <v>107</v>
      </c>
      <c r="F1228" s="17">
        <v>7.4999999999999997E-3</v>
      </c>
      <c r="G1228">
        <v>3.2</v>
      </c>
    </row>
    <row r="1229" spans="1:7" x14ac:dyDescent="0.25">
      <c r="A1229" t="s">
        <v>89</v>
      </c>
      <c r="B1229">
        <v>1282</v>
      </c>
      <c r="C1229">
        <v>8</v>
      </c>
      <c r="D1229">
        <v>0</v>
      </c>
      <c r="E1229" t="s">
        <v>107</v>
      </c>
      <c r="F1229" s="17">
        <v>2.5000000000000001E-3</v>
      </c>
      <c r="G1229">
        <v>4</v>
      </c>
    </row>
    <row r="1230" spans="1:7" x14ac:dyDescent="0.25">
      <c r="A1230" t="s">
        <v>89</v>
      </c>
      <c r="B1230">
        <v>1282</v>
      </c>
      <c r="C1230">
        <v>8</v>
      </c>
      <c r="D1230">
        <v>4</v>
      </c>
      <c r="E1230" t="s">
        <v>107</v>
      </c>
      <c r="F1230" s="17">
        <v>5.0000000000000001E-3</v>
      </c>
      <c r="G1230">
        <v>3.4</v>
      </c>
    </row>
    <row r="1231" spans="1:7" x14ac:dyDescent="0.25">
      <c r="A1231" t="s">
        <v>89</v>
      </c>
      <c r="B1231">
        <v>1282</v>
      </c>
      <c r="C1231">
        <v>8</v>
      </c>
      <c r="D1231">
        <v>8</v>
      </c>
      <c r="E1231" t="s">
        <v>107</v>
      </c>
      <c r="F1231" s="17">
        <v>1.2500000000000001E-2</v>
      </c>
      <c r="G1231">
        <v>2.8</v>
      </c>
    </row>
    <row r="1232" spans="1:7" x14ac:dyDescent="0.25">
      <c r="A1232" t="s">
        <v>89</v>
      </c>
      <c r="B1232">
        <v>1282</v>
      </c>
      <c r="C1232">
        <v>16</v>
      </c>
      <c r="D1232">
        <v>0</v>
      </c>
      <c r="E1232" t="s">
        <v>107</v>
      </c>
      <c r="F1232" s="17">
        <v>5.0000000000000001E-3</v>
      </c>
      <c r="G1232">
        <v>4</v>
      </c>
    </row>
    <row r="1233" spans="1:7" x14ac:dyDescent="0.25">
      <c r="A1233" t="s">
        <v>89</v>
      </c>
      <c r="B1233">
        <v>1282</v>
      </c>
      <c r="C1233">
        <v>16</v>
      </c>
      <c r="D1233">
        <v>4</v>
      </c>
      <c r="E1233" t="s">
        <v>107</v>
      </c>
      <c r="F1233" s="17">
        <v>1.2500000000000001E-2</v>
      </c>
      <c r="G1233">
        <v>3.2</v>
      </c>
    </row>
    <row r="1234" spans="1:7" x14ac:dyDescent="0.25">
      <c r="A1234" t="s">
        <v>89</v>
      </c>
      <c r="B1234">
        <v>1282</v>
      </c>
      <c r="C1234">
        <v>16</v>
      </c>
      <c r="D1234">
        <v>8</v>
      </c>
      <c r="E1234" t="s">
        <v>107</v>
      </c>
      <c r="F1234" s="17">
        <v>1.7500000000000002E-2</v>
      </c>
      <c r="G1234">
        <v>2.4</v>
      </c>
    </row>
    <row r="1235" spans="1:7" x14ac:dyDescent="0.25">
      <c r="A1235" t="s">
        <v>89</v>
      </c>
      <c r="B1235">
        <v>1282</v>
      </c>
      <c r="C1235">
        <v>16</v>
      </c>
      <c r="D1235">
        <v>16</v>
      </c>
      <c r="E1235" t="s">
        <v>107</v>
      </c>
      <c r="F1235" s="17">
        <v>2.5000000000000001E-2</v>
      </c>
      <c r="G1235">
        <v>1.6</v>
      </c>
    </row>
    <row r="1236" spans="1:7" x14ac:dyDescent="0.25">
      <c r="A1236" t="s">
        <v>89</v>
      </c>
      <c r="B1236">
        <v>1282</v>
      </c>
      <c r="C1236">
        <v>31</v>
      </c>
      <c r="D1236">
        <v>0</v>
      </c>
      <c r="E1236" t="s">
        <v>107</v>
      </c>
      <c r="F1236" s="17">
        <v>2.5000000000000001E-3</v>
      </c>
      <c r="G1236">
        <v>3.6</v>
      </c>
    </row>
    <row r="1237" spans="1:7" x14ac:dyDescent="0.25">
      <c r="A1237" t="s">
        <v>89</v>
      </c>
      <c r="B1237">
        <v>1282</v>
      </c>
      <c r="C1237">
        <v>31</v>
      </c>
      <c r="D1237">
        <v>4</v>
      </c>
      <c r="E1237" t="s">
        <v>107</v>
      </c>
      <c r="F1237" s="17">
        <v>5.0000000000000001E-3</v>
      </c>
      <c r="G1237">
        <v>2.8</v>
      </c>
    </row>
    <row r="1238" spans="1:7" x14ac:dyDescent="0.25">
      <c r="A1238" t="s">
        <v>89</v>
      </c>
      <c r="B1238">
        <v>1282</v>
      </c>
      <c r="C1238">
        <v>31</v>
      </c>
      <c r="D1238">
        <v>8</v>
      </c>
      <c r="E1238" t="s">
        <v>107</v>
      </c>
      <c r="F1238" s="17">
        <v>7.4999999999999997E-3</v>
      </c>
      <c r="G1238">
        <v>2</v>
      </c>
    </row>
    <row r="1239" spans="1:7" x14ac:dyDescent="0.25">
      <c r="A1239" t="s">
        <v>89</v>
      </c>
      <c r="B1239">
        <v>1282</v>
      </c>
      <c r="C1239">
        <v>31</v>
      </c>
      <c r="D1239">
        <v>16</v>
      </c>
      <c r="E1239" t="s">
        <v>107</v>
      </c>
      <c r="F1239" s="17">
        <v>1.2500000000000001E-2</v>
      </c>
      <c r="G1239">
        <v>1.6</v>
      </c>
    </row>
    <row r="1240" spans="1:7" x14ac:dyDescent="0.25">
      <c r="A1240" t="s">
        <v>89</v>
      </c>
      <c r="B1240">
        <v>1282</v>
      </c>
      <c r="C1240">
        <v>31</v>
      </c>
      <c r="D1240">
        <v>31</v>
      </c>
      <c r="E1240" t="s">
        <v>107</v>
      </c>
      <c r="F1240" s="17">
        <v>3.7499999999999999E-2</v>
      </c>
      <c r="G1240">
        <v>1</v>
      </c>
    </row>
    <row r="1241" spans="1:7" x14ac:dyDescent="0.25">
      <c r="A1241" t="s">
        <v>89</v>
      </c>
      <c r="B1241">
        <v>1282</v>
      </c>
      <c r="C1241">
        <v>46</v>
      </c>
      <c r="D1241">
        <v>0</v>
      </c>
      <c r="E1241" t="s">
        <v>107</v>
      </c>
      <c r="F1241" s="17">
        <v>2.5000000000000001E-3</v>
      </c>
      <c r="G1241">
        <v>4</v>
      </c>
    </row>
    <row r="1242" spans="1:7" x14ac:dyDescent="0.25">
      <c r="A1242" t="s">
        <v>89</v>
      </c>
      <c r="B1242">
        <v>1282</v>
      </c>
      <c r="C1242">
        <v>46</v>
      </c>
      <c r="D1242">
        <v>4</v>
      </c>
      <c r="E1242" t="s">
        <v>107</v>
      </c>
      <c r="F1242" s="17">
        <v>2.5000000000000001E-3</v>
      </c>
      <c r="G1242">
        <v>3.2</v>
      </c>
    </row>
    <row r="1243" spans="1:7" x14ac:dyDescent="0.25">
      <c r="A1243" t="s">
        <v>89</v>
      </c>
      <c r="B1243">
        <v>1282</v>
      </c>
      <c r="C1243">
        <v>46</v>
      </c>
      <c r="D1243">
        <v>8</v>
      </c>
      <c r="E1243" t="s">
        <v>107</v>
      </c>
      <c r="F1243" s="17">
        <v>5.0000000000000001E-3</v>
      </c>
      <c r="G1243">
        <v>2.4</v>
      </c>
    </row>
    <row r="1244" spans="1:7" x14ac:dyDescent="0.25">
      <c r="A1244" t="s">
        <v>89</v>
      </c>
      <c r="B1244">
        <v>1282</v>
      </c>
      <c r="C1244">
        <v>46</v>
      </c>
      <c r="D1244">
        <v>16</v>
      </c>
      <c r="E1244" t="s">
        <v>107</v>
      </c>
      <c r="F1244" s="17">
        <v>5.0000000000000001E-3</v>
      </c>
      <c r="G1244">
        <v>2</v>
      </c>
    </row>
    <row r="1245" spans="1:7" x14ac:dyDescent="0.25">
      <c r="A1245" t="s">
        <v>89</v>
      </c>
      <c r="B1245">
        <v>1282</v>
      </c>
      <c r="C1245">
        <v>46</v>
      </c>
      <c r="D1245">
        <v>31</v>
      </c>
      <c r="E1245" t="s">
        <v>107</v>
      </c>
      <c r="F1245" s="17">
        <v>7.4999999999999997E-3</v>
      </c>
      <c r="G1245">
        <v>1</v>
      </c>
    </row>
    <row r="1246" spans="1:7" x14ac:dyDescent="0.25">
      <c r="A1246" t="s">
        <v>89</v>
      </c>
      <c r="B1246">
        <v>1282</v>
      </c>
      <c r="C1246">
        <v>46</v>
      </c>
      <c r="D1246">
        <v>46</v>
      </c>
      <c r="E1246" t="s">
        <v>107</v>
      </c>
      <c r="F1246" s="17">
        <v>1.4999999999999999E-2</v>
      </c>
      <c r="G1246">
        <v>0</v>
      </c>
    </row>
    <row r="1247" spans="1:7" x14ac:dyDescent="0.25">
      <c r="A1247" t="s">
        <v>89</v>
      </c>
      <c r="B1247">
        <v>1282</v>
      </c>
      <c r="C1247">
        <v>61</v>
      </c>
      <c r="D1247">
        <v>0</v>
      </c>
      <c r="E1247" t="s">
        <v>107</v>
      </c>
      <c r="F1247" s="17">
        <v>2.5000000000000001E-3</v>
      </c>
      <c r="G1247">
        <v>4.4000000000000004</v>
      </c>
    </row>
    <row r="1248" spans="1:7" x14ac:dyDescent="0.25">
      <c r="A1248" t="s">
        <v>89</v>
      </c>
      <c r="B1248">
        <v>1282</v>
      </c>
      <c r="C1248">
        <v>61</v>
      </c>
      <c r="D1248">
        <v>4</v>
      </c>
      <c r="E1248" t="s">
        <v>107</v>
      </c>
      <c r="F1248" s="17">
        <v>2.5000000000000001E-3</v>
      </c>
      <c r="G1248">
        <v>3.6</v>
      </c>
    </row>
    <row r="1249" spans="1:7" x14ac:dyDescent="0.25">
      <c r="A1249" t="s">
        <v>89</v>
      </c>
      <c r="B1249">
        <v>1282</v>
      </c>
      <c r="C1249">
        <v>61</v>
      </c>
      <c r="D1249">
        <v>8</v>
      </c>
      <c r="E1249" t="s">
        <v>107</v>
      </c>
      <c r="F1249" s="17">
        <v>2.5000000000000001E-3</v>
      </c>
      <c r="G1249">
        <v>3.2</v>
      </c>
    </row>
    <row r="1250" spans="1:7" x14ac:dyDescent="0.25">
      <c r="A1250" t="s">
        <v>89</v>
      </c>
      <c r="B1250">
        <v>1282</v>
      </c>
      <c r="C1250">
        <v>61</v>
      </c>
      <c r="D1250">
        <v>16</v>
      </c>
      <c r="E1250" t="s">
        <v>107</v>
      </c>
      <c r="F1250" s="17">
        <v>2.5000000000000001E-3</v>
      </c>
      <c r="G1250">
        <v>2.4</v>
      </c>
    </row>
    <row r="1251" spans="1:7" x14ac:dyDescent="0.25">
      <c r="A1251" t="s">
        <v>89</v>
      </c>
      <c r="B1251">
        <v>1282</v>
      </c>
      <c r="C1251">
        <v>61</v>
      </c>
      <c r="D1251">
        <v>31</v>
      </c>
      <c r="E1251" t="s">
        <v>107</v>
      </c>
      <c r="F1251" s="17">
        <v>5.0000000000000001E-3</v>
      </c>
      <c r="G1251">
        <v>1.6</v>
      </c>
    </row>
    <row r="1252" spans="1:7" x14ac:dyDescent="0.25">
      <c r="A1252" t="s">
        <v>89</v>
      </c>
      <c r="B1252">
        <v>1282</v>
      </c>
      <c r="C1252">
        <v>61</v>
      </c>
      <c r="D1252">
        <v>46</v>
      </c>
      <c r="E1252" t="s">
        <v>107</v>
      </c>
      <c r="F1252" s="17">
        <v>0.01</v>
      </c>
      <c r="G1252">
        <v>1</v>
      </c>
    </row>
    <row r="1253" spans="1:7" x14ac:dyDescent="0.25">
      <c r="A1253" t="s">
        <v>89</v>
      </c>
      <c r="B1253">
        <v>1282</v>
      </c>
      <c r="C1253">
        <v>61</v>
      </c>
      <c r="D1253">
        <v>61</v>
      </c>
      <c r="E1253" t="s">
        <v>107</v>
      </c>
      <c r="F1253" s="17">
        <v>0.01</v>
      </c>
      <c r="G1253">
        <v>0</v>
      </c>
    </row>
    <row r="1254" spans="1:7" x14ac:dyDescent="0.25">
      <c r="A1254" t="s">
        <v>89</v>
      </c>
      <c r="B1254">
        <v>1282</v>
      </c>
      <c r="C1254">
        <v>91</v>
      </c>
      <c r="D1254">
        <v>0</v>
      </c>
      <c r="E1254" t="s">
        <v>107</v>
      </c>
      <c r="F1254" s="17">
        <v>2.5000000000000001E-3</v>
      </c>
      <c r="G1254">
        <v>3</v>
      </c>
    </row>
    <row r="1255" spans="1:7" x14ac:dyDescent="0.25">
      <c r="A1255" t="s">
        <v>89</v>
      </c>
      <c r="B1255">
        <v>1282</v>
      </c>
      <c r="C1255">
        <v>91</v>
      </c>
      <c r="D1255">
        <v>4</v>
      </c>
      <c r="E1255" t="s">
        <v>107</v>
      </c>
      <c r="F1255" s="17">
        <v>2.5000000000000001E-3</v>
      </c>
      <c r="G1255">
        <v>2.4</v>
      </c>
    </row>
    <row r="1256" spans="1:7" x14ac:dyDescent="0.25">
      <c r="A1256" t="s">
        <v>89</v>
      </c>
      <c r="B1256">
        <v>1282</v>
      </c>
      <c r="C1256">
        <v>91</v>
      </c>
      <c r="D1256">
        <v>8</v>
      </c>
      <c r="E1256" t="s">
        <v>107</v>
      </c>
      <c r="F1256" s="17">
        <v>2.5000000000000001E-3</v>
      </c>
      <c r="G1256">
        <v>2</v>
      </c>
    </row>
    <row r="1257" spans="1:7" x14ac:dyDescent="0.25">
      <c r="A1257" t="s">
        <v>89</v>
      </c>
      <c r="B1257">
        <v>1282</v>
      </c>
      <c r="C1257">
        <v>91</v>
      </c>
      <c r="D1257">
        <v>16</v>
      </c>
      <c r="E1257" t="s">
        <v>107</v>
      </c>
      <c r="F1257" s="17">
        <v>2.5000000000000001E-3</v>
      </c>
      <c r="G1257">
        <v>1.6</v>
      </c>
    </row>
    <row r="1258" spans="1:7" x14ac:dyDescent="0.25">
      <c r="A1258" t="s">
        <v>89</v>
      </c>
      <c r="B1258">
        <v>1282</v>
      </c>
      <c r="C1258">
        <v>91</v>
      </c>
      <c r="D1258">
        <v>31</v>
      </c>
      <c r="E1258" t="s">
        <v>107</v>
      </c>
      <c r="F1258" s="17">
        <v>5.0000000000000001E-3</v>
      </c>
      <c r="G1258">
        <v>1</v>
      </c>
    </row>
    <row r="1259" spans="1:7" x14ac:dyDescent="0.25">
      <c r="A1259" t="s">
        <v>89</v>
      </c>
      <c r="B1259">
        <v>1282</v>
      </c>
      <c r="C1259">
        <v>91</v>
      </c>
      <c r="D1259">
        <v>46</v>
      </c>
      <c r="E1259" t="s">
        <v>107</v>
      </c>
      <c r="F1259" s="6">
        <v>0</v>
      </c>
      <c r="G1259">
        <v>1</v>
      </c>
    </row>
    <row r="1260" spans="1:7" x14ac:dyDescent="0.25">
      <c r="A1260" t="s">
        <v>89</v>
      </c>
      <c r="B1260">
        <v>1282</v>
      </c>
      <c r="C1260">
        <v>91</v>
      </c>
      <c r="D1260">
        <v>61</v>
      </c>
      <c r="E1260" t="s">
        <v>107</v>
      </c>
      <c r="F1260" s="6">
        <v>0</v>
      </c>
      <c r="G1260">
        <v>0</v>
      </c>
    </row>
    <row r="1261" spans="1:7" x14ac:dyDescent="0.25">
      <c r="A1261" t="s">
        <v>89</v>
      </c>
      <c r="B1261">
        <v>1282</v>
      </c>
      <c r="C1261">
        <v>91</v>
      </c>
      <c r="D1261">
        <v>91</v>
      </c>
      <c r="E1261" t="s">
        <v>107</v>
      </c>
      <c r="F1261" s="6">
        <v>0</v>
      </c>
      <c r="G1261">
        <v>0</v>
      </c>
    </row>
    <row r="1262" spans="1:7" x14ac:dyDescent="0.25">
      <c r="A1262" t="s">
        <v>89</v>
      </c>
      <c r="B1262">
        <v>1292</v>
      </c>
      <c r="C1262">
        <v>0</v>
      </c>
      <c r="D1262">
        <v>0</v>
      </c>
      <c r="E1262" t="s">
        <v>107</v>
      </c>
      <c r="F1262" s="17">
        <v>5.0000000000000001E-3</v>
      </c>
      <c r="G1262">
        <v>5</v>
      </c>
    </row>
    <row r="1263" spans="1:7" x14ac:dyDescent="0.25">
      <c r="A1263" t="s">
        <v>89</v>
      </c>
      <c r="B1263">
        <v>1292</v>
      </c>
      <c r="C1263">
        <v>4</v>
      </c>
      <c r="D1263">
        <v>0</v>
      </c>
      <c r="E1263" t="s">
        <v>107</v>
      </c>
      <c r="F1263" s="17">
        <v>5.0000000000000001E-3</v>
      </c>
      <c r="G1263">
        <v>4.8</v>
      </c>
    </row>
    <row r="1264" spans="1:7" x14ac:dyDescent="0.25">
      <c r="A1264" t="s">
        <v>89</v>
      </c>
      <c r="B1264">
        <v>1292</v>
      </c>
      <c r="C1264">
        <v>4</v>
      </c>
      <c r="D1264">
        <v>4</v>
      </c>
      <c r="E1264" t="s">
        <v>107</v>
      </c>
      <c r="F1264" s="17">
        <v>7.4999999999999997E-3</v>
      </c>
      <c r="G1264">
        <v>3.2</v>
      </c>
    </row>
    <row r="1265" spans="1:7" x14ac:dyDescent="0.25">
      <c r="A1265" t="s">
        <v>89</v>
      </c>
      <c r="B1265">
        <v>1292</v>
      </c>
      <c r="C1265">
        <v>8</v>
      </c>
      <c r="D1265">
        <v>0</v>
      </c>
      <c r="E1265" t="s">
        <v>107</v>
      </c>
      <c r="F1265" s="17">
        <v>2.5000000000000001E-3</v>
      </c>
      <c r="G1265">
        <v>4</v>
      </c>
    </row>
    <row r="1266" spans="1:7" x14ac:dyDescent="0.25">
      <c r="A1266" t="s">
        <v>89</v>
      </c>
      <c r="B1266">
        <v>1292</v>
      </c>
      <c r="C1266">
        <v>8</v>
      </c>
      <c r="D1266">
        <v>4</v>
      </c>
      <c r="E1266" t="s">
        <v>107</v>
      </c>
      <c r="F1266" s="17">
        <v>5.0000000000000001E-3</v>
      </c>
      <c r="G1266">
        <v>3.4</v>
      </c>
    </row>
    <row r="1267" spans="1:7" x14ac:dyDescent="0.25">
      <c r="A1267" t="s">
        <v>89</v>
      </c>
      <c r="B1267">
        <v>1292</v>
      </c>
      <c r="C1267">
        <v>8</v>
      </c>
      <c r="D1267">
        <v>8</v>
      </c>
      <c r="E1267" t="s">
        <v>107</v>
      </c>
      <c r="F1267" s="17">
        <v>1.2500000000000001E-2</v>
      </c>
      <c r="G1267">
        <v>2.8</v>
      </c>
    </row>
    <row r="1268" spans="1:7" x14ac:dyDescent="0.25">
      <c r="A1268" t="s">
        <v>89</v>
      </c>
      <c r="B1268">
        <v>1292</v>
      </c>
      <c r="C1268">
        <v>16</v>
      </c>
      <c r="D1268">
        <v>0</v>
      </c>
      <c r="E1268" t="s">
        <v>107</v>
      </c>
      <c r="F1268" s="17">
        <v>5.0000000000000001E-3</v>
      </c>
      <c r="G1268">
        <v>4</v>
      </c>
    </row>
    <row r="1269" spans="1:7" x14ac:dyDescent="0.25">
      <c r="A1269" t="s">
        <v>89</v>
      </c>
      <c r="B1269">
        <v>1292</v>
      </c>
      <c r="C1269">
        <v>16</v>
      </c>
      <c r="D1269">
        <v>4</v>
      </c>
      <c r="E1269" t="s">
        <v>107</v>
      </c>
      <c r="F1269" s="17">
        <v>1.2500000000000001E-2</v>
      </c>
      <c r="G1269">
        <v>3.2</v>
      </c>
    </row>
    <row r="1270" spans="1:7" x14ac:dyDescent="0.25">
      <c r="A1270" t="s">
        <v>89</v>
      </c>
      <c r="B1270">
        <v>1292</v>
      </c>
      <c r="C1270">
        <v>16</v>
      </c>
      <c r="D1270">
        <v>8</v>
      </c>
      <c r="E1270" t="s">
        <v>107</v>
      </c>
      <c r="F1270" s="17">
        <v>1.7500000000000002E-2</v>
      </c>
      <c r="G1270">
        <v>2.4</v>
      </c>
    </row>
    <row r="1271" spans="1:7" x14ac:dyDescent="0.25">
      <c r="A1271" t="s">
        <v>89</v>
      </c>
      <c r="B1271">
        <v>1292</v>
      </c>
      <c r="C1271">
        <v>16</v>
      </c>
      <c r="D1271">
        <v>16</v>
      </c>
      <c r="E1271" t="s">
        <v>107</v>
      </c>
      <c r="F1271" s="17">
        <v>2.5000000000000001E-2</v>
      </c>
      <c r="G1271">
        <v>1.6</v>
      </c>
    </row>
    <row r="1272" spans="1:7" x14ac:dyDescent="0.25">
      <c r="A1272" t="s">
        <v>89</v>
      </c>
      <c r="B1272">
        <v>1292</v>
      </c>
      <c r="C1272">
        <v>31</v>
      </c>
      <c r="D1272">
        <v>0</v>
      </c>
      <c r="E1272" t="s">
        <v>107</v>
      </c>
      <c r="F1272" s="17">
        <v>2.5000000000000001E-3</v>
      </c>
      <c r="G1272">
        <v>3.6</v>
      </c>
    </row>
    <row r="1273" spans="1:7" x14ac:dyDescent="0.25">
      <c r="A1273" t="s">
        <v>89</v>
      </c>
      <c r="B1273">
        <v>1292</v>
      </c>
      <c r="C1273">
        <v>31</v>
      </c>
      <c r="D1273">
        <v>4</v>
      </c>
      <c r="E1273" t="s">
        <v>107</v>
      </c>
      <c r="F1273" s="17">
        <v>5.0000000000000001E-3</v>
      </c>
      <c r="G1273">
        <v>2.8</v>
      </c>
    </row>
    <row r="1274" spans="1:7" x14ac:dyDescent="0.25">
      <c r="A1274" t="s">
        <v>89</v>
      </c>
      <c r="B1274">
        <v>1292</v>
      </c>
      <c r="C1274">
        <v>31</v>
      </c>
      <c r="D1274">
        <v>8</v>
      </c>
      <c r="E1274" t="s">
        <v>107</v>
      </c>
      <c r="F1274" s="17">
        <v>7.4999999999999997E-3</v>
      </c>
      <c r="G1274">
        <v>2</v>
      </c>
    </row>
    <row r="1275" spans="1:7" x14ac:dyDescent="0.25">
      <c r="A1275" t="s">
        <v>89</v>
      </c>
      <c r="B1275">
        <v>1292</v>
      </c>
      <c r="C1275">
        <v>31</v>
      </c>
      <c r="D1275">
        <v>16</v>
      </c>
      <c r="E1275" t="s">
        <v>107</v>
      </c>
      <c r="F1275" s="17">
        <v>1.2500000000000001E-2</v>
      </c>
      <c r="G1275">
        <v>1.6</v>
      </c>
    </row>
    <row r="1276" spans="1:7" x14ac:dyDescent="0.25">
      <c r="A1276" t="s">
        <v>89</v>
      </c>
      <c r="B1276">
        <v>1292</v>
      </c>
      <c r="C1276">
        <v>31</v>
      </c>
      <c r="D1276">
        <v>31</v>
      </c>
      <c r="E1276" t="s">
        <v>107</v>
      </c>
      <c r="F1276" s="17">
        <v>3.7499999999999999E-2</v>
      </c>
      <c r="G1276">
        <v>1</v>
      </c>
    </row>
    <row r="1277" spans="1:7" x14ac:dyDescent="0.25">
      <c r="A1277" t="s">
        <v>89</v>
      </c>
      <c r="B1277">
        <v>1292</v>
      </c>
      <c r="C1277">
        <v>46</v>
      </c>
      <c r="D1277">
        <v>0</v>
      </c>
      <c r="E1277" t="s">
        <v>107</v>
      </c>
      <c r="F1277" s="17">
        <v>2.5000000000000001E-3</v>
      </c>
      <c r="G1277">
        <v>4</v>
      </c>
    </row>
    <row r="1278" spans="1:7" x14ac:dyDescent="0.25">
      <c r="A1278" t="s">
        <v>89</v>
      </c>
      <c r="B1278">
        <v>1292</v>
      </c>
      <c r="C1278">
        <v>46</v>
      </c>
      <c r="D1278">
        <v>4</v>
      </c>
      <c r="E1278" t="s">
        <v>107</v>
      </c>
      <c r="F1278" s="17">
        <v>2.5000000000000001E-3</v>
      </c>
      <c r="G1278">
        <v>3.2</v>
      </c>
    </row>
    <row r="1279" spans="1:7" x14ac:dyDescent="0.25">
      <c r="A1279" t="s">
        <v>89</v>
      </c>
      <c r="B1279">
        <v>1292</v>
      </c>
      <c r="C1279">
        <v>46</v>
      </c>
      <c r="D1279">
        <v>8</v>
      </c>
      <c r="E1279" t="s">
        <v>107</v>
      </c>
      <c r="F1279" s="17">
        <v>5.0000000000000001E-3</v>
      </c>
      <c r="G1279">
        <v>2.4</v>
      </c>
    </row>
    <row r="1280" spans="1:7" x14ac:dyDescent="0.25">
      <c r="A1280" t="s">
        <v>89</v>
      </c>
      <c r="B1280">
        <v>1292</v>
      </c>
      <c r="C1280">
        <v>46</v>
      </c>
      <c r="D1280">
        <v>16</v>
      </c>
      <c r="E1280" t="s">
        <v>107</v>
      </c>
      <c r="F1280" s="17">
        <v>5.0000000000000001E-3</v>
      </c>
      <c r="G1280">
        <v>2</v>
      </c>
    </row>
    <row r="1281" spans="1:7" x14ac:dyDescent="0.25">
      <c r="A1281" t="s">
        <v>89</v>
      </c>
      <c r="B1281">
        <v>1292</v>
      </c>
      <c r="C1281">
        <v>46</v>
      </c>
      <c r="D1281">
        <v>31</v>
      </c>
      <c r="E1281" t="s">
        <v>107</v>
      </c>
      <c r="F1281" s="17">
        <v>7.4999999999999997E-3</v>
      </c>
      <c r="G1281">
        <v>1</v>
      </c>
    </row>
    <row r="1282" spans="1:7" x14ac:dyDescent="0.25">
      <c r="A1282" t="s">
        <v>89</v>
      </c>
      <c r="B1282">
        <v>1292</v>
      </c>
      <c r="C1282">
        <v>46</v>
      </c>
      <c r="D1282">
        <v>46</v>
      </c>
      <c r="E1282" t="s">
        <v>107</v>
      </c>
      <c r="F1282" s="17">
        <v>1.4999999999999999E-2</v>
      </c>
      <c r="G1282">
        <v>0</v>
      </c>
    </row>
    <row r="1283" spans="1:7" x14ac:dyDescent="0.25">
      <c r="A1283" t="s">
        <v>89</v>
      </c>
      <c r="B1283">
        <v>1292</v>
      </c>
      <c r="C1283">
        <v>61</v>
      </c>
      <c r="D1283">
        <v>0</v>
      </c>
      <c r="E1283" t="s">
        <v>107</v>
      </c>
      <c r="F1283" s="17">
        <v>2.5000000000000001E-3</v>
      </c>
      <c r="G1283">
        <v>4.4000000000000004</v>
      </c>
    </row>
    <row r="1284" spans="1:7" x14ac:dyDescent="0.25">
      <c r="A1284" t="s">
        <v>89</v>
      </c>
      <c r="B1284">
        <v>1292</v>
      </c>
      <c r="C1284">
        <v>61</v>
      </c>
      <c r="D1284">
        <v>4</v>
      </c>
      <c r="E1284" t="s">
        <v>107</v>
      </c>
      <c r="F1284" s="17">
        <v>2.5000000000000001E-3</v>
      </c>
      <c r="G1284">
        <v>3.6</v>
      </c>
    </row>
    <row r="1285" spans="1:7" x14ac:dyDescent="0.25">
      <c r="A1285" t="s">
        <v>89</v>
      </c>
      <c r="B1285">
        <v>1292</v>
      </c>
      <c r="C1285">
        <v>61</v>
      </c>
      <c r="D1285">
        <v>8</v>
      </c>
      <c r="E1285" t="s">
        <v>107</v>
      </c>
      <c r="F1285" s="17">
        <v>2.5000000000000001E-3</v>
      </c>
      <c r="G1285">
        <v>3.2</v>
      </c>
    </row>
    <row r="1286" spans="1:7" x14ac:dyDescent="0.25">
      <c r="A1286" t="s">
        <v>89</v>
      </c>
      <c r="B1286">
        <v>1292</v>
      </c>
      <c r="C1286">
        <v>61</v>
      </c>
      <c r="D1286">
        <v>16</v>
      </c>
      <c r="E1286" t="s">
        <v>107</v>
      </c>
      <c r="F1286" s="17">
        <v>2.5000000000000001E-3</v>
      </c>
      <c r="G1286">
        <v>2.4</v>
      </c>
    </row>
    <row r="1287" spans="1:7" x14ac:dyDescent="0.25">
      <c r="A1287" t="s">
        <v>89</v>
      </c>
      <c r="B1287">
        <v>1292</v>
      </c>
      <c r="C1287">
        <v>61</v>
      </c>
      <c r="D1287">
        <v>31</v>
      </c>
      <c r="E1287" t="s">
        <v>107</v>
      </c>
      <c r="F1287" s="17">
        <v>5.0000000000000001E-3</v>
      </c>
      <c r="G1287">
        <v>1.6</v>
      </c>
    </row>
    <row r="1288" spans="1:7" x14ac:dyDescent="0.25">
      <c r="A1288" t="s">
        <v>89</v>
      </c>
      <c r="B1288">
        <v>1292</v>
      </c>
      <c r="C1288">
        <v>61</v>
      </c>
      <c r="D1288">
        <v>46</v>
      </c>
      <c r="E1288" t="s">
        <v>107</v>
      </c>
      <c r="F1288" s="17">
        <v>0.01</v>
      </c>
      <c r="G1288">
        <v>1</v>
      </c>
    </row>
    <row r="1289" spans="1:7" x14ac:dyDescent="0.25">
      <c r="A1289" t="s">
        <v>89</v>
      </c>
      <c r="B1289">
        <v>1292</v>
      </c>
      <c r="C1289">
        <v>61</v>
      </c>
      <c r="D1289">
        <v>61</v>
      </c>
      <c r="E1289" t="s">
        <v>107</v>
      </c>
      <c r="F1289" s="17">
        <v>0.01</v>
      </c>
      <c r="G1289">
        <v>0</v>
      </c>
    </row>
    <row r="1290" spans="1:7" x14ac:dyDescent="0.25">
      <c r="A1290" t="s">
        <v>89</v>
      </c>
      <c r="B1290">
        <v>1292</v>
      </c>
      <c r="C1290">
        <v>91</v>
      </c>
      <c r="D1290">
        <v>0</v>
      </c>
      <c r="E1290" t="s">
        <v>107</v>
      </c>
      <c r="F1290" s="17">
        <v>2.5000000000000001E-3</v>
      </c>
      <c r="G1290">
        <v>3</v>
      </c>
    </row>
    <row r="1291" spans="1:7" x14ac:dyDescent="0.25">
      <c r="A1291" t="s">
        <v>89</v>
      </c>
      <c r="B1291">
        <v>1292</v>
      </c>
      <c r="C1291">
        <v>91</v>
      </c>
      <c r="D1291">
        <v>4</v>
      </c>
      <c r="E1291" t="s">
        <v>107</v>
      </c>
      <c r="F1291" s="17">
        <v>2.5000000000000001E-3</v>
      </c>
      <c r="G1291">
        <v>2.4</v>
      </c>
    </row>
    <row r="1292" spans="1:7" x14ac:dyDescent="0.25">
      <c r="A1292" t="s">
        <v>89</v>
      </c>
      <c r="B1292">
        <v>1292</v>
      </c>
      <c r="C1292">
        <v>91</v>
      </c>
      <c r="D1292">
        <v>8</v>
      </c>
      <c r="E1292" t="s">
        <v>107</v>
      </c>
      <c r="F1292" s="17">
        <v>2.5000000000000001E-3</v>
      </c>
      <c r="G1292">
        <v>2</v>
      </c>
    </row>
    <row r="1293" spans="1:7" x14ac:dyDescent="0.25">
      <c r="A1293" t="s">
        <v>89</v>
      </c>
      <c r="B1293">
        <v>1292</v>
      </c>
      <c r="C1293">
        <v>91</v>
      </c>
      <c r="D1293">
        <v>16</v>
      </c>
      <c r="E1293" t="s">
        <v>107</v>
      </c>
      <c r="F1293" s="17">
        <v>2.5000000000000001E-3</v>
      </c>
      <c r="G1293">
        <v>1.6</v>
      </c>
    </row>
    <row r="1294" spans="1:7" x14ac:dyDescent="0.25">
      <c r="A1294" t="s">
        <v>89</v>
      </c>
      <c r="B1294">
        <v>1292</v>
      </c>
      <c r="C1294">
        <v>91</v>
      </c>
      <c r="D1294">
        <v>31</v>
      </c>
      <c r="E1294" t="s">
        <v>107</v>
      </c>
      <c r="F1294" s="17">
        <v>5.0000000000000001E-3</v>
      </c>
      <c r="G1294">
        <v>1</v>
      </c>
    </row>
    <row r="1295" spans="1:7" x14ac:dyDescent="0.25">
      <c r="A1295" t="s">
        <v>89</v>
      </c>
      <c r="B1295">
        <v>1292</v>
      </c>
      <c r="C1295">
        <v>91</v>
      </c>
      <c r="D1295">
        <v>46</v>
      </c>
      <c r="E1295" t="s">
        <v>107</v>
      </c>
      <c r="F1295" s="6">
        <v>0</v>
      </c>
      <c r="G1295">
        <v>1</v>
      </c>
    </row>
    <row r="1296" spans="1:7" x14ac:dyDescent="0.25">
      <c r="A1296" t="s">
        <v>89</v>
      </c>
      <c r="B1296">
        <v>1292</v>
      </c>
      <c r="C1296">
        <v>91</v>
      </c>
      <c r="D1296">
        <v>61</v>
      </c>
      <c r="E1296" t="s">
        <v>107</v>
      </c>
      <c r="F1296" s="6">
        <v>0</v>
      </c>
      <c r="G1296">
        <v>0</v>
      </c>
    </row>
    <row r="1297" spans="1:7" x14ac:dyDescent="0.25">
      <c r="A1297" t="s">
        <v>89</v>
      </c>
      <c r="B1297">
        <v>1292</v>
      </c>
      <c r="C1297">
        <v>91</v>
      </c>
      <c r="D1297">
        <v>91</v>
      </c>
      <c r="E1297" t="s">
        <v>107</v>
      </c>
      <c r="F1297" s="6">
        <v>0</v>
      </c>
      <c r="G1297">
        <v>0</v>
      </c>
    </row>
    <row r="1298" spans="1:7" x14ac:dyDescent="0.25">
      <c r="A1298" t="s">
        <v>15</v>
      </c>
      <c r="B1298">
        <v>1261</v>
      </c>
      <c r="C1298">
        <v>0</v>
      </c>
      <c r="D1298">
        <v>0</v>
      </c>
      <c r="E1298" t="s">
        <v>107</v>
      </c>
      <c r="F1298" s="17">
        <v>5.0000000000000001E-3</v>
      </c>
      <c r="G1298">
        <v>5</v>
      </c>
    </row>
    <row r="1299" spans="1:7" x14ac:dyDescent="0.25">
      <c r="A1299" t="s">
        <v>15</v>
      </c>
      <c r="B1299">
        <v>1261</v>
      </c>
      <c r="C1299">
        <v>4</v>
      </c>
      <c r="D1299">
        <v>0</v>
      </c>
      <c r="E1299" t="s">
        <v>107</v>
      </c>
      <c r="F1299" s="17">
        <v>5.0000000000000001E-3</v>
      </c>
      <c r="G1299">
        <v>4.8</v>
      </c>
    </row>
    <row r="1300" spans="1:7" x14ac:dyDescent="0.25">
      <c r="A1300" t="s">
        <v>15</v>
      </c>
      <c r="B1300">
        <v>1261</v>
      </c>
      <c r="C1300">
        <v>4</v>
      </c>
      <c r="D1300">
        <v>4</v>
      </c>
      <c r="E1300" t="s">
        <v>107</v>
      </c>
      <c r="F1300" s="17">
        <v>7.4999999999999997E-3</v>
      </c>
      <c r="G1300">
        <v>3.2</v>
      </c>
    </row>
    <row r="1301" spans="1:7" x14ac:dyDescent="0.25">
      <c r="A1301" t="s">
        <v>15</v>
      </c>
      <c r="B1301">
        <v>1261</v>
      </c>
      <c r="C1301">
        <v>8</v>
      </c>
      <c r="D1301">
        <v>0</v>
      </c>
      <c r="E1301" t="s">
        <v>107</v>
      </c>
      <c r="F1301" s="17">
        <v>2.5000000000000001E-3</v>
      </c>
      <c r="G1301">
        <v>4</v>
      </c>
    </row>
    <row r="1302" spans="1:7" x14ac:dyDescent="0.25">
      <c r="A1302" t="s">
        <v>15</v>
      </c>
      <c r="B1302">
        <v>1261</v>
      </c>
      <c r="C1302">
        <v>8</v>
      </c>
      <c r="D1302">
        <v>4</v>
      </c>
      <c r="E1302" t="s">
        <v>107</v>
      </c>
      <c r="F1302" s="17">
        <v>5.0000000000000001E-3</v>
      </c>
      <c r="G1302">
        <v>3.4</v>
      </c>
    </row>
    <row r="1303" spans="1:7" x14ac:dyDescent="0.25">
      <c r="A1303" t="s">
        <v>15</v>
      </c>
      <c r="B1303">
        <v>1261</v>
      </c>
      <c r="C1303">
        <v>8</v>
      </c>
      <c r="D1303">
        <v>8</v>
      </c>
      <c r="E1303" t="s">
        <v>107</v>
      </c>
      <c r="F1303" s="17">
        <v>1.2500000000000001E-2</v>
      </c>
      <c r="G1303">
        <v>2.8</v>
      </c>
    </row>
    <row r="1304" spans="1:7" x14ac:dyDescent="0.25">
      <c r="A1304" t="s">
        <v>15</v>
      </c>
      <c r="B1304">
        <v>1261</v>
      </c>
      <c r="C1304">
        <v>16</v>
      </c>
      <c r="D1304">
        <v>0</v>
      </c>
      <c r="E1304" t="s">
        <v>107</v>
      </c>
      <c r="F1304" s="17">
        <v>5.0000000000000001E-3</v>
      </c>
      <c r="G1304">
        <v>4</v>
      </c>
    </row>
    <row r="1305" spans="1:7" x14ac:dyDescent="0.25">
      <c r="A1305" t="s">
        <v>15</v>
      </c>
      <c r="B1305">
        <v>1261</v>
      </c>
      <c r="C1305">
        <v>16</v>
      </c>
      <c r="D1305">
        <v>4</v>
      </c>
      <c r="E1305" t="s">
        <v>107</v>
      </c>
      <c r="F1305" s="17">
        <v>1.2500000000000001E-2</v>
      </c>
      <c r="G1305">
        <v>3.2</v>
      </c>
    </row>
    <row r="1306" spans="1:7" x14ac:dyDescent="0.25">
      <c r="A1306" t="s">
        <v>15</v>
      </c>
      <c r="B1306">
        <v>1261</v>
      </c>
      <c r="C1306">
        <v>16</v>
      </c>
      <c r="D1306">
        <v>8</v>
      </c>
      <c r="E1306" t="s">
        <v>107</v>
      </c>
      <c r="F1306" s="17">
        <v>1.7500000000000002E-2</v>
      </c>
      <c r="G1306">
        <v>2.4</v>
      </c>
    </row>
    <row r="1307" spans="1:7" x14ac:dyDescent="0.25">
      <c r="A1307" t="s">
        <v>15</v>
      </c>
      <c r="B1307">
        <v>1261</v>
      </c>
      <c r="C1307">
        <v>16</v>
      </c>
      <c r="D1307">
        <v>16</v>
      </c>
      <c r="E1307" t="s">
        <v>107</v>
      </c>
      <c r="F1307" s="17">
        <v>2.5000000000000001E-2</v>
      </c>
      <c r="G1307">
        <v>1.6</v>
      </c>
    </row>
    <row r="1308" spans="1:7" x14ac:dyDescent="0.25">
      <c r="A1308" t="s">
        <v>15</v>
      </c>
      <c r="B1308">
        <v>1261</v>
      </c>
      <c r="C1308">
        <v>31</v>
      </c>
      <c r="D1308">
        <v>0</v>
      </c>
      <c r="E1308" t="s">
        <v>107</v>
      </c>
      <c r="F1308" s="17">
        <v>2.5000000000000001E-3</v>
      </c>
      <c r="G1308">
        <v>3.6</v>
      </c>
    </row>
    <row r="1309" spans="1:7" x14ac:dyDescent="0.25">
      <c r="A1309" t="s">
        <v>15</v>
      </c>
      <c r="B1309">
        <v>1261</v>
      </c>
      <c r="C1309">
        <v>31</v>
      </c>
      <c r="D1309">
        <v>4</v>
      </c>
      <c r="E1309" t="s">
        <v>107</v>
      </c>
      <c r="F1309" s="17">
        <v>5.0000000000000001E-3</v>
      </c>
      <c r="G1309">
        <v>2.8</v>
      </c>
    </row>
    <row r="1310" spans="1:7" x14ac:dyDescent="0.25">
      <c r="A1310" t="s">
        <v>15</v>
      </c>
      <c r="B1310">
        <v>1261</v>
      </c>
      <c r="C1310">
        <v>31</v>
      </c>
      <c r="D1310">
        <v>8</v>
      </c>
      <c r="E1310" t="s">
        <v>107</v>
      </c>
      <c r="F1310" s="17">
        <v>7.4999999999999997E-3</v>
      </c>
      <c r="G1310">
        <v>2</v>
      </c>
    </row>
    <row r="1311" spans="1:7" x14ac:dyDescent="0.25">
      <c r="A1311" t="s">
        <v>15</v>
      </c>
      <c r="B1311">
        <v>1261</v>
      </c>
      <c r="C1311">
        <v>31</v>
      </c>
      <c r="D1311">
        <v>16</v>
      </c>
      <c r="E1311" t="s">
        <v>107</v>
      </c>
      <c r="F1311" s="17">
        <v>1.2500000000000001E-2</v>
      </c>
      <c r="G1311">
        <v>1.6</v>
      </c>
    </row>
    <row r="1312" spans="1:7" x14ac:dyDescent="0.25">
      <c r="A1312" t="s">
        <v>15</v>
      </c>
      <c r="B1312">
        <v>1261</v>
      </c>
      <c r="C1312">
        <v>31</v>
      </c>
      <c r="D1312">
        <v>31</v>
      </c>
      <c r="E1312" t="s">
        <v>107</v>
      </c>
      <c r="F1312" s="17">
        <v>3.7499999999999999E-2</v>
      </c>
      <c r="G1312">
        <v>1</v>
      </c>
    </row>
    <row r="1313" spans="1:7" x14ac:dyDescent="0.25">
      <c r="A1313" t="s">
        <v>15</v>
      </c>
      <c r="B1313">
        <v>1261</v>
      </c>
      <c r="C1313">
        <v>46</v>
      </c>
      <c r="D1313">
        <v>0</v>
      </c>
      <c r="E1313" t="s">
        <v>107</v>
      </c>
      <c r="F1313" s="17">
        <v>2.5000000000000001E-3</v>
      </c>
      <c r="G1313">
        <v>4</v>
      </c>
    </row>
    <row r="1314" spans="1:7" x14ac:dyDescent="0.25">
      <c r="A1314" t="s">
        <v>15</v>
      </c>
      <c r="B1314">
        <v>1261</v>
      </c>
      <c r="C1314">
        <v>46</v>
      </c>
      <c r="D1314">
        <v>4</v>
      </c>
      <c r="E1314" t="s">
        <v>107</v>
      </c>
      <c r="F1314" s="17">
        <v>2.5000000000000001E-3</v>
      </c>
      <c r="G1314">
        <v>3.2</v>
      </c>
    </row>
    <row r="1315" spans="1:7" x14ac:dyDescent="0.25">
      <c r="A1315" t="s">
        <v>15</v>
      </c>
      <c r="B1315">
        <v>1261</v>
      </c>
      <c r="C1315">
        <v>46</v>
      </c>
      <c r="D1315">
        <v>8</v>
      </c>
      <c r="E1315" t="s">
        <v>107</v>
      </c>
      <c r="F1315" s="17">
        <v>5.0000000000000001E-3</v>
      </c>
      <c r="G1315">
        <v>2.4</v>
      </c>
    </row>
    <row r="1316" spans="1:7" x14ac:dyDescent="0.25">
      <c r="A1316" t="s">
        <v>15</v>
      </c>
      <c r="B1316">
        <v>1261</v>
      </c>
      <c r="C1316">
        <v>46</v>
      </c>
      <c r="D1316">
        <v>16</v>
      </c>
      <c r="E1316" t="s">
        <v>107</v>
      </c>
      <c r="F1316" s="17">
        <v>5.0000000000000001E-3</v>
      </c>
      <c r="G1316">
        <v>2</v>
      </c>
    </row>
    <row r="1317" spans="1:7" x14ac:dyDescent="0.25">
      <c r="A1317" t="s">
        <v>15</v>
      </c>
      <c r="B1317">
        <v>1261</v>
      </c>
      <c r="C1317">
        <v>46</v>
      </c>
      <c r="D1317">
        <v>31</v>
      </c>
      <c r="E1317" t="s">
        <v>107</v>
      </c>
      <c r="F1317" s="17">
        <v>7.4999999999999997E-3</v>
      </c>
      <c r="G1317">
        <v>1</v>
      </c>
    </row>
    <row r="1318" spans="1:7" x14ac:dyDescent="0.25">
      <c r="A1318" t="s">
        <v>15</v>
      </c>
      <c r="B1318">
        <v>1261</v>
      </c>
      <c r="C1318">
        <v>46</v>
      </c>
      <c r="D1318">
        <v>46</v>
      </c>
      <c r="E1318" t="s">
        <v>107</v>
      </c>
      <c r="F1318" s="17">
        <v>1.4999999999999999E-2</v>
      </c>
      <c r="G1318">
        <v>0</v>
      </c>
    </row>
    <row r="1319" spans="1:7" x14ac:dyDescent="0.25">
      <c r="A1319" t="s">
        <v>15</v>
      </c>
      <c r="B1319">
        <v>1261</v>
      </c>
      <c r="C1319">
        <v>61</v>
      </c>
      <c r="D1319">
        <v>0</v>
      </c>
      <c r="E1319" t="s">
        <v>107</v>
      </c>
      <c r="F1319" s="17">
        <v>2.5000000000000001E-3</v>
      </c>
      <c r="G1319">
        <v>4.4000000000000004</v>
      </c>
    </row>
    <row r="1320" spans="1:7" x14ac:dyDescent="0.25">
      <c r="A1320" t="s">
        <v>15</v>
      </c>
      <c r="B1320">
        <v>1261</v>
      </c>
      <c r="C1320">
        <v>61</v>
      </c>
      <c r="D1320">
        <v>4</v>
      </c>
      <c r="E1320" t="s">
        <v>107</v>
      </c>
      <c r="F1320" s="17">
        <v>2.5000000000000001E-3</v>
      </c>
      <c r="G1320">
        <v>3.6</v>
      </c>
    </row>
    <row r="1321" spans="1:7" x14ac:dyDescent="0.25">
      <c r="A1321" t="s">
        <v>15</v>
      </c>
      <c r="B1321">
        <v>1261</v>
      </c>
      <c r="C1321">
        <v>61</v>
      </c>
      <c r="D1321">
        <v>8</v>
      </c>
      <c r="E1321" t="s">
        <v>107</v>
      </c>
      <c r="F1321" s="17">
        <v>2.5000000000000001E-3</v>
      </c>
      <c r="G1321">
        <v>3.2</v>
      </c>
    </row>
    <row r="1322" spans="1:7" x14ac:dyDescent="0.25">
      <c r="A1322" t="s">
        <v>15</v>
      </c>
      <c r="B1322">
        <v>1261</v>
      </c>
      <c r="C1322">
        <v>61</v>
      </c>
      <c r="D1322">
        <v>16</v>
      </c>
      <c r="E1322" t="s">
        <v>107</v>
      </c>
      <c r="F1322" s="17">
        <v>2.5000000000000001E-3</v>
      </c>
      <c r="G1322">
        <v>2.4</v>
      </c>
    </row>
    <row r="1323" spans="1:7" x14ac:dyDescent="0.25">
      <c r="A1323" t="s">
        <v>15</v>
      </c>
      <c r="B1323">
        <v>1261</v>
      </c>
      <c r="C1323">
        <v>61</v>
      </c>
      <c r="D1323">
        <v>31</v>
      </c>
      <c r="E1323" t="s">
        <v>107</v>
      </c>
      <c r="F1323" s="17">
        <v>5.0000000000000001E-3</v>
      </c>
      <c r="G1323">
        <v>1.6</v>
      </c>
    </row>
    <row r="1324" spans="1:7" x14ac:dyDescent="0.25">
      <c r="A1324" t="s">
        <v>15</v>
      </c>
      <c r="B1324">
        <v>1261</v>
      </c>
      <c r="C1324">
        <v>61</v>
      </c>
      <c r="D1324">
        <v>46</v>
      </c>
      <c r="E1324" t="s">
        <v>107</v>
      </c>
      <c r="F1324" s="17">
        <v>0.01</v>
      </c>
      <c r="G1324">
        <v>1</v>
      </c>
    </row>
    <row r="1325" spans="1:7" x14ac:dyDescent="0.25">
      <c r="A1325" t="s">
        <v>15</v>
      </c>
      <c r="B1325">
        <v>1261</v>
      </c>
      <c r="C1325">
        <v>61</v>
      </c>
      <c r="D1325">
        <v>61</v>
      </c>
      <c r="E1325" t="s">
        <v>107</v>
      </c>
      <c r="F1325" s="17">
        <v>0.01</v>
      </c>
      <c r="G1325">
        <v>0</v>
      </c>
    </row>
    <row r="1326" spans="1:7" x14ac:dyDescent="0.25">
      <c r="A1326" t="s">
        <v>15</v>
      </c>
      <c r="B1326">
        <v>1261</v>
      </c>
      <c r="C1326">
        <v>91</v>
      </c>
      <c r="D1326">
        <v>0</v>
      </c>
      <c r="E1326" t="s">
        <v>107</v>
      </c>
      <c r="F1326" s="17">
        <v>2.5000000000000001E-3</v>
      </c>
      <c r="G1326">
        <v>3</v>
      </c>
    </row>
    <row r="1327" spans="1:7" x14ac:dyDescent="0.25">
      <c r="A1327" t="s">
        <v>15</v>
      </c>
      <c r="B1327">
        <v>1261</v>
      </c>
      <c r="C1327">
        <v>91</v>
      </c>
      <c r="D1327">
        <v>4</v>
      </c>
      <c r="E1327" t="s">
        <v>107</v>
      </c>
      <c r="F1327" s="17">
        <v>2.5000000000000001E-3</v>
      </c>
      <c r="G1327">
        <v>2.4</v>
      </c>
    </row>
    <row r="1328" spans="1:7" x14ac:dyDescent="0.25">
      <c r="A1328" t="s">
        <v>15</v>
      </c>
      <c r="B1328">
        <v>1261</v>
      </c>
      <c r="C1328">
        <v>91</v>
      </c>
      <c r="D1328">
        <v>8</v>
      </c>
      <c r="E1328" t="s">
        <v>107</v>
      </c>
      <c r="F1328" s="17">
        <v>2.5000000000000001E-3</v>
      </c>
      <c r="G1328">
        <v>2</v>
      </c>
    </row>
    <row r="1329" spans="1:7" x14ac:dyDescent="0.25">
      <c r="A1329" t="s">
        <v>15</v>
      </c>
      <c r="B1329">
        <v>1261</v>
      </c>
      <c r="C1329">
        <v>91</v>
      </c>
      <c r="D1329">
        <v>16</v>
      </c>
      <c r="E1329" t="s">
        <v>107</v>
      </c>
      <c r="F1329" s="17">
        <v>2.5000000000000001E-3</v>
      </c>
      <c r="G1329">
        <v>1.6</v>
      </c>
    </row>
    <row r="1330" spans="1:7" x14ac:dyDescent="0.25">
      <c r="A1330" t="s">
        <v>15</v>
      </c>
      <c r="B1330">
        <v>1261</v>
      </c>
      <c r="C1330">
        <v>91</v>
      </c>
      <c r="D1330">
        <v>31</v>
      </c>
      <c r="E1330" t="s">
        <v>107</v>
      </c>
      <c r="F1330" s="17">
        <v>5.0000000000000001E-3</v>
      </c>
      <c r="G1330">
        <v>1</v>
      </c>
    </row>
    <row r="1331" spans="1:7" x14ac:dyDescent="0.25">
      <c r="A1331" t="s">
        <v>15</v>
      </c>
      <c r="B1331">
        <v>1261</v>
      </c>
      <c r="C1331">
        <v>91</v>
      </c>
      <c r="D1331">
        <v>46</v>
      </c>
      <c r="E1331" t="s">
        <v>107</v>
      </c>
      <c r="F1331" s="6">
        <v>0</v>
      </c>
      <c r="G1331">
        <v>1</v>
      </c>
    </row>
    <row r="1332" spans="1:7" x14ac:dyDescent="0.25">
      <c r="A1332" t="s">
        <v>15</v>
      </c>
      <c r="B1332">
        <v>1261</v>
      </c>
      <c r="C1332">
        <v>91</v>
      </c>
      <c r="D1332">
        <v>61</v>
      </c>
      <c r="E1332" t="s">
        <v>107</v>
      </c>
      <c r="F1332" s="6">
        <v>0</v>
      </c>
      <c r="G1332">
        <v>0</v>
      </c>
    </row>
    <row r="1333" spans="1:7" x14ac:dyDescent="0.25">
      <c r="A1333" t="s">
        <v>15</v>
      </c>
      <c r="B1333">
        <v>1261</v>
      </c>
      <c r="C1333">
        <v>91</v>
      </c>
      <c r="D1333">
        <v>91</v>
      </c>
      <c r="E1333" t="s">
        <v>107</v>
      </c>
      <c r="F1333" s="6">
        <v>0</v>
      </c>
      <c r="G1333">
        <v>0</v>
      </c>
    </row>
    <row r="1334" spans="1:7" x14ac:dyDescent="0.25">
      <c r="A1334" t="s">
        <v>15</v>
      </c>
      <c r="B1334">
        <v>1271</v>
      </c>
      <c r="C1334">
        <v>0</v>
      </c>
      <c r="D1334">
        <v>0</v>
      </c>
      <c r="E1334" t="s">
        <v>107</v>
      </c>
      <c r="F1334" s="17">
        <v>5.0000000000000001E-3</v>
      </c>
      <c r="G1334">
        <v>5</v>
      </c>
    </row>
    <row r="1335" spans="1:7" x14ac:dyDescent="0.25">
      <c r="A1335" t="s">
        <v>15</v>
      </c>
      <c r="B1335">
        <v>1271</v>
      </c>
      <c r="C1335">
        <v>4</v>
      </c>
      <c r="D1335">
        <v>0</v>
      </c>
      <c r="E1335" t="s">
        <v>107</v>
      </c>
      <c r="F1335" s="17">
        <v>5.0000000000000001E-3</v>
      </c>
      <c r="G1335">
        <v>4.8</v>
      </c>
    </row>
    <row r="1336" spans="1:7" x14ac:dyDescent="0.25">
      <c r="A1336" t="s">
        <v>15</v>
      </c>
      <c r="B1336">
        <v>1271</v>
      </c>
      <c r="C1336">
        <v>4</v>
      </c>
      <c r="D1336">
        <v>4</v>
      </c>
      <c r="E1336" t="s">
        <v>107</v>
      </c>
      <c r="F1336" s="17">
        <v>7.4999999999999997E-3</v>
      </c>
      <c r="G1336">
        <v>3.2</v>
      </c>
    </row>
    <row r="1337" spans="1:7" x14ac:dyDescent="0.25">
      <c r="A1337" t="s">
        <v>15</v>
      </c>
      <c r="B1337">
        <v>1271</v>
      </c>
      <c r="C1337">
        <v>8</v>
      </c>
      <c r="D1337">
        <v>0</v>
      </c>
      <c r="E1337" t="s">
        <v>107</v>
      </c>
      <c r="F1337" s="17">
        <v>2.5000000000000001E-3</v>
      </c>
      <c r="G1337">
        <v>4</v>
      </c>
    </row>
    <row r="1338" spans="1:7" x14ac:dyDescent="0.25">
      <c r="A1338" t="s">
        <v>15</v>
      </c>
      <c r="B1338">
        <v>1271</v>
      </c>
      <c r="C1338">
        <v>8</v>
      </c>
      <c r="D1338">
        <v>4</v>
      </c>
      <c r="E1338" t="s">
        <v>107</v>
      </c>
      <c r="F1338" s="17">
        <v>5.0000000000000001E-3</v>
      </c>
      <c r="G1338">
        <v>3.4</v>
      </c>
    </row>
    <row r="1339" spans="1:7" x14ac:dyDescent="0.25">
      <c r="A1339" t="s">
        <v>15</v>
      </c>
      <c r="B1339">
        <v>1271</v>
      </c>
      <c r="C1339">
        <v>8</v>
      </c>
      <c r="D1339">
        <v>8</v>
      </c>
      <c r="E1339" t="s">
        <v>107</v>
      </c>
      <c r="F1339" s="17">
        <v>1.2500000000000001E-2</v>
      </c>
      <c r="G1339">
        <v>2.8</v>
      </c>
    </row>
    <row r="1340" spans="1:7" x14ac:dyDescent="0.25">
      <c r="A1340" t="s">
        <v>15</v>
      </c>
      <c r="B1340">
        <v>1271</v>
      </c>
      <c r="C1340">
        <v>16</v>
      </c>
      <c r="D1340">
        <v>0</v>
      </c>
      <c r="E1340" t="s">
        <v>107</v>
      </c>
      <c r="F1340" s="17">
        <v>5.0000000000000001E-3</v>
      </c>
      <c r="G1340">
        <v>4</v>
      </c>
    </row>
    <row r="1341" spans="1:7" x14ac:dyDescent="0.25">
      <c r="A1341" t="s">
        <v>15</v>
      </c>
      <c r="B1341">
        <v>1271</v>
      </c>
      <c r="C1341">
        <v>16</v>
      </c>
      <c r="D1341">
        <v>4</v>
      </c>
      <c r="E1341" t="s">
        <v>107</v>
      </c>
      <c r="F1341" s="17">
        <v>1.2500000000000001E-2</v>
      </c>
      <c r="G1341">
        <v>3.2</v>
      </c>
    </row>
    <row r="1342" spans="1:7" x14ac:dyDescent="0.25">
      <c r="A1342" t="s">
        <v>15</v>
      </c>
      <c r="B1342">
        <v>1271</v>
      </c>
      <c r="C1342">
        <v>16</v>
      </c>
      <c r="D1342">
        <v>8</v>
      </c>
      <c r="E1342" t="s">
        <v>107</v>
      </c>
      <c r="F1342" s="17">
        <v>1.7500000000000002E-2</v>
      </c>
      <c r="G1342">
        <v>2.4</v>
      </c>
    </row>
    <row r="1343" spans="1:7" x14ac:dyDescent="0.25">
      <c r="A1343" t="s">
        <v>15</v>
      </c>
      <c r="B1343">
        <v>1271</v>
      </c>
      <c r="C1343">
        <v>16</v>
      </c>
      <c r="D1343">
        <v>16</v>
      </c>
      <c r="E1343" t="s">
        <v>107</v>
      </c>
      <c r="F1343" s="17">
        <v>2.5000000000000001E-2</v>
      </c>
      <c r="G1343">
        <v>1.6</v>
      </c>
    </row>
    <row r="1344" spans="1:7" x14ac:dyDescent="0.25">
      <c r="A1344" t="s">
        <v>15</v>
      </c>
      <c r="B1344">
        <v>1271</v>
      </c>
      <c r="C1344">
        <v>31</v>
      </c>
      <c r="D1344">
        <v>0</v>
      </c>
      <c r="E1344" t="s">
        <v>107</v>
      </c>
      <c r="F1344" s="17">
        <v>2.5000000000000001E-3</v>
      </c>
      <c r="G1344">
        <v>3.6</v>
      </c>
    </row>
    <row r="1345" spans="1:7" x14ac:dyDescent="0.25">
      <c r="A1345" t="s">
        <v>15</v>
      </c>
      <c r="B1345">
        <v>1271</v>
      </c>
      <c r="C1345">
        <v>31</v>
      </c>
      <c r="D1345">
        <v>4</v>
      </c>
      <c r="E1345" t="s">
        <v>107</v>
      </c>
      <c r="F1345" s="17">
        <v>5.0000000000000001E-3</v>
      </c>
      <c r="G1345">
        <v>2.8</v>
      </c>
    </row>
    <row r="1346" spans="1:7" x14ac:dyDescent="0.25">
      <c r="A1346" t="s">
        <v>15</v>
      </c>
      <c r="B1346">
        <v>1271</v>
      </c>
      <c r="C1346">
        <v>31</v>
      </c>
      <c r="D1346">
        <v>8</v>
      </c>
      <c r="E1346" t="s">
        <v>107</v>
      </c>
      <c r="F1346" s="17">
        <v>7.4999999999999997E-3</v>
      </c>
      <c r="G1346">
        <v>2</v>
      </c>
    </row>
    <row r="1347" spans="1:7" x14ac:dyDescent="0.25">
      <c r="A1347" t="s">
        <v>15</v>
      </c>
      <c r="B1347">
        <v>1271</v>
      </c>
      <c r="C1347">
        <v>31</v>
      </c>
      <c r="D1347">
        <v>16</v>
      </c>
      <c r="E1347" t="s">
        <v>107</v>
      </c>
      <c r="F1347" s="17">
        <v>1.2500000000000001E-2</v>
      </c>
      <c r="G1347">
        <v>1.6</v>
      </c>
    </row>
    <row r="1348" spans="1:7" x14ac:dyDescent="0.25">
      <c r="A1348" t="s">
        <v>15</v>
      </c>
      <c r="B1348">
        <v>1271</v>
      </c>
      <c r="C1348">
        <v>31</v>
      </c>
      <c r="D1348">
        <v>31</v>
      </c>
      <c r="E1348" t="s">
        <v>107</v>
      </c>
      <c r="F1348" s="17">
        <v>3.7499999999999999E-2</v>
      </c>
      <c r="G1348">
        <v>1</v>
      </c>
    </row>
    <row r="1349" spans="1:7" x14ac:dyDescent="0.25">
      <c r="A1349" t="s">
        <v>15</v>
      </c>
      <c r="B1349">
        <v>1271</v>
      </c>
      <c r="C1349">
        <v>46</v>
      </c>
      <c r="D1349">
        <v>0</v>
      </c>
      <c r="E1349" t="s">
        <v>107</v>
      </c>
      <c r="F1349" s="17">
        <v>2.5000000000000001E-3</v>
      </c>
      <c r="G1349">
        <v>4</v>
      </c>
    </row>
    <row r="1350" spans="1:7" x14ac:dyDescent="0.25">
      <c r="A1350" t="s">
        <v>15</v>
      </c>
      <c r="B1350">
        <v>1271</v>
      </c>
      <c r="C1350">
        <v>46</v>
      </c>
      <c r="D1350">
        <v>4</v>
      </c>
      <c r="E1350" t="s">
        <v>107</v>
      </c>
      <c r="F1350" s="17">
        <v>2.5000000000000001E-3</v>
      </c>
      <c r="G1350">
        <v>3.2</v>
      </c>
    </row>
    <row r="1351" spans="1:7" x14ac:dyDescent="0.25">
      <c r="A1351" t="s">
        <v>15</v>
      </c>
      <c r="B1351">
        <v>1271</v>
      </c>
      <c r="C1351">
        <v>46</v>
      </c>
      <c r="D1351">
        <v>8</v>
      </c>
      <c r="E1351" t="s">
        <v>107</v>
      </c>
      <c r="F1351" s="17">
        <v>5.0000000000000001E-3</v>
      </c>
      <c r="G1351">
        <v>2.4</v>
      </c>
    </row>
    <row r="1352" spans="1:7" x14ac:dyDescent="0.25">
      <c r="A1352" t="s">
        <v>15</v>
      </c>
      <c r="B1352">
        <v>1271</v>
      </c>
      <c r="C1352">
        <v>46</v>
      </c>
      <c r="D1352">
        <v>16</v>
      </c>
      <c r="E1352" t="s">
        <v>107</v>
      </c>
      <c r="F1352" s="17">
        <v>5.0000000000000001E-3</v>
      </c>
      <c r="G1352">
        <v>2</v>
      </c>
    </row>
    <row r="1353" spans="1:7" x14ac:dyDescent="0.25">
      <c r="A1353" t="s">
        <v>15</v>
      </c>
      <c r="B1353">
        <v>1271</v>
      </c>
      <c r="C1353">
        <v>46</v>
      </c>
      <c r="D1353">
        <v>31</v>
      </c>
      <c r="E1353" t="s">
        <v>107</v>
      </c>
      <c r="F1353" s="17">
        <v>7.4999999999999997E-3</v>
      </c>
      <c r="G1353">
        <v>1</v>
      </c>
    </row>
    <row r="1354" spans="1:7" x14ac:dyDescent="0.25">
      <c r="A1354" t="s">
        <v>15</v>
      </c>
      <c r="B1354">
        <v>1271</v>
      </c>
      <c r="C1354">
        <v>46</v>
      </c>
      <c r="D1354">
        <v>46</v>
      </c>
      <c r="E1354" t="s">
        <v>107</v>
      </c>
      <c r="F1354" s="17">
        <v>1.4999999999999999E-2</v>
      </c>
      <c r="G1354">
        <v>0</v>
      </c>
    </row>
    <row r="1355" spans="1:7" x14ac:dyDescent="0.25">
      <c r="A1355" t="s">
        <v>15</v>
      </c>
      <c r="B1355">
        <v>1271</v>
      </c>
      <c r="C1355">
        <v>61</v>
      </c>
      <c r="D1355">
        <v>0</v>
      </c>
      <c r="E1355" t="s">
        <v>107</v>
      </c>
      <c r="F1355" s="17">
        <v>2.5000000000000001E-3</v>
      </c>
      <c r="G1355">
        <v>4.4000000000000004</v>
      </c>
    </row>
    <row r="1356" spans="1:7" x14ac:dyDescent="0.25">
      <c r="A1356" t="s">
        <v>15</v>
      </c>
      <c r="B1356">
        <v>1271</v>
      </c>
      <c r="C1356">
        <v>61</v>
      </c>
      <c r="D1356">
        <v>4</v>
      </c>
      <c r="E1356" t="s">
        <v>107</v>
      </c>
      <c r="F1356" s="17">
        <v>2.5000000000000001E-3</v>
      </c>
      <c r="G1356">
        <v>3.6</v>
      </c>
    </row>
    <row r="1357" spans="1:7" x14ac:dyDescent="0.25">
      <c r="A1357" t="s">
        <v>15</v>
      </c>
      <c r="B1357">
        <v>1271</v>
      </c>
      <c r="C1357">
        <v>61</v>
      </c>
      <c r="D1357">
        <v>8</v>
      </c>
      <c r="E1357" t="s">
        <v>107</v>
      </c>
      <c r="F1357" s="17">
        <v>2.5000000000000001E-3</v>
      </c>
      <c r="G1357">
        <v>3.2</v>
      </c>
    </row>
    <row r="1358" spans="1:7" x14ac:dyDescent="0.25">
      <c r="A1358" t="s">
        <v>15</v>
      </c>
      <c r="B1358">
        <v>1271</v>
      </c>
      <c r="C1358">
        <v>61</v>
      </c>
      <c r="D1358">
        <v>16</v>
      </c>
      <c r="E1358" t="s">
        <v>107</v>
      </c>
      <c r="F1358" s="17">
        <v>2.5000000000000001E-3</v>
      </c>
      <c r="G1358">
        <v>2.4</v>
      </c>
    </row>
    <row r="1359" spans="1:7" x14ac:dyDescent="0.25">
      <c r="A1359" t="s">
        <v>15</v>
      </c>
      <c r="B1359">
        <v>1271</v>
      </c>
      <c r="C1359">
        <v>61</v>
      </c>
      <c r="D1359">
        <v>31</v>
      </c>
      <c r="E1359" t="s">
        <v>107</v>
      </c>
      <c r="F1359" s="17">
        <v>5.0000000000000001E-3</v>
      </c>
      <c r="G1359">
        <v>1.6</v>
      </c>
    </row>
    <row r="1360" spans="1:7" x14ac:dyDescent="0.25">
      <c r="A1360" t="s">
        <v>15</v>
      </c>
      <c r="B1360">
        <v>1271</v>
      </c>
      <c r="C1360">
        <v>61</v>
      </c>
      <c r="D1360">
        <v>46</v>
      </c>
      <c r="E1360" t="s">
        <v>107</v>
      </c>
      <c r="F1360" s="17">
        <v>0.01</v>
      </c>
      <c r="G1360">
        <v>1</v>
      </c>
    </row>
    <row r="1361" spans="1:7" x14ac:dyDescent="0.25">
      <c r="A1361" t="s">
        <v>15</v>
      </c>
      <c r="B1361">
        <v>1271</v>
      </c>
      <c r="C1361">
        <v>61</v>
      </c>
      <c r="D1361">
        <v>61</v>
      </c>
      <c r="E1361" t="s">
        <v>107</v>
      </c>
      <c r="F1361" s="17">
        <v>0.01</v>
      </c>
      <c r="G1361">
        <v>0</v>
      </c>
    </row>
    <row r="1362" spans="1:7" x14ac:dyDescent="0.25">
      <c r="A1362" t="s">
        <v>15</v>
      </c>
      <c r="B1362">
        <v>1271</v>
      </c>
      <c r="C1362">
        <v>91</v>
      </c>
      <c r="D1362">
        <v>0</v>
      </c>
      <c r="E1362" t="s">
        <v>107</v>
      </c>
      <c r="F1362" s="17">
        <v>2.5000000000000001E-3</v>
      </c>
      <c r="G1362">
        <v>3</v>
      </c>
    </row>
    <row r="1363" spans="1:7" x14ac:dyDescent="0.25">
      <c r="A1363" t="s">
        <v>15</v>
      </c>
      <c r="B1363">
        <v>1271</v>
      </c>
      <c r="C1363">
        <v>91</v>
      </c>
      <c r="D1363">
        <v>4</v>
      </c>
      <c r="E1363" t="s">
        <v>107</v>
      </c>
      <c r="F1363" s="17">
        <v>2.5000000000000001E-3</v>
      </c>
      <c r="G1363">
        <v>2.4</v>
      </c>
    </row>
    <row r="1364" spans="1:7" x14ac:dyDescent="0.25">
      <c r="A1364" t="s">
        <v>15</v>
      </c>
      <c r="B1364">
        <v>1271</v>
      </c>
      <c r="C1364">
        <v>91</v>
      </c>
      <c r="D1364">
        <v>8</v>
      </c>
      <c r="E1364" t="s">
        <v>107</v>
      </c>
      <c r="F1364" s="17">
        <v>2.5000000000000001E-3</v>
      </c>
      <c r="G1364">
        <v>2</v>
      </c>
    </row>
    <row r="1365" spans="1:7" x14ac:dyDescent="0.25">
      <c r="A1365" t="s">
        <v>15</v>
      </c>
      <c r="B1365">
        <v>1271</v>
      </c>
      <c r="C1365">
        <v>91</v>
      </c>
      <c r="D1365">
        <v>16</v>
      </c>
      <c r="E1365" t="s">
        <v>107</v>
      </c>
      <c r="F1365" s="17">
        <v>2.5000000000000001E-3</v>
      </c>
      <c r="G1365">
        <v>1.6</v>
      </c>
    </row>
    <row r="1366" spans="1:7" x14ac:dyDescent="0.25">
      <c r="A1366" t="s">
        <v>15</v>
      </c>
      <c r="B1366">
        <v>1271</v>
      </c>
      <c r="C1366">
        <v>91</v>
      </c>
      <c r="D1366">
        <v>31</v>
      </c>
      <c r="E1366" t="s">
        <v>107</v>
      </c>
      <c r="F1366" s="17">
        <v>5.0000000000000001E-3</v>
      </c>
      <c r="G1366">
        <v>1</v>
      </c>
    </row>
    <row r="1367" spans="1:7" x14ac:dyDescent="0.25">
      <c r="A1367" t="s">
        <v>15</v>
      </c>
      <c r="B1367">
        <v>1271</v>
      </c>
      <c r="C1367">
        <v>91</v>
      </c>
      <c r="D1367">
        <v>46</v>
      </c>
      <c r="E1367" t="s">
        <v>107</v>
      </c>
      <c r="F1367" s="6">
        <v>0</v>
      </c>
      <c r="G1367">
        <v>1</v>
      </c>
    </row>
    <row r="1368" spans="1:7" x14ac:dyDescent="0.25">
      <c r="A1368" t="s">
        <v>15</v>
      </c>
      <c r="B1368">
        <v>1271</v>
      </c>
      <c r="C1368">
        <v>91</v>
      </c>
      <c r="D1368">
        <v>61</v>
      </c>
      <c r="E1368" t="s">
        <v>107</v>
      </c>
      <c r="F1368" s="6">
        <v>0</v>
      </c>
      <c r="G1368">
        <v>0</v>
      </c>
    </row>
    <row r="1369" spans="1:7" x14ac:dyDescent="0.25">
      <c r="A1369" t="s">
        <v>15</v>
      </c>
      <c r="B1369">
        <v>1271</v>
      </c>
      <c r="C1369">
        <v>91</v>
      </c>
      <c r="D1369">
        <v>91</v>
      </c>
      <c r="E1369" t="s">
        <v>107</v>
      </c>
      <c r="F1369" s="6">
        <v>0</v>
      </c>
      <c r="G1369">
        <v>0</v>
      </c>
    </row>
    <row r="1370" spans="1:7" x14ac:dyDescent="0.25">
      <c r="A1370" t="s">
        <v>15</v>
      </c>
      <c r="B1370">
        <v>1281</v>
      </c>
      <c r="C1370">
        <v>0</v>
      </c>
      <c r="D1370">
        <v>0</v>
      </c>
      <c r="E1370" t="s">
        <v>107</v>
      </c>
      <c r="F1370" s="17">
        <v>5.0000000000000001E-3</v>
      </c>
      <c r="G1370">
        <v>5</v>
      </c>
    </row>
    <row r="1371" spans="1:7" x14ac:dyDescent="0.25">
      <c r="A1371" t="s">
        <v>15</v>
      </c>
      <c r="B1371">
        <v>1281</v>
      </c>
      <c r="C1371">
        <v>4</v>
      </c>
      <c r="D1371">
        <v>0</v>
      </c>
      <c r="E1371" t="s">
        <v>107</v>
      </c>
      <c r="F1371" s="17">
        <v>5.0000000000000001E-3</v>
      </c>
      <c r="G1371">
        <v>4.8</v>
      </c>
    </row>
    <row r="1372" spans="1:7" x14ac:dyDescent="0.25">
      <c r="A1372" t="s">
        <v>15</v>
      </c>
      <c r="B1372">
        <v>1281</v>
      </c>
      <c r="C1372">
        <v>4</v>
      </c>
      <c r="D1372">
        <v>4</v>
      </c>
      <c r="E1372" t="s">
        <v>107</v>
      </c>
      <c r="F1372" s="17">
        <v>7.4999999999999997E-3</v>
      </c>
      <c r="G1372">
        <v>3.2</v>
      </c>
    </row>
    <row r="1373" spans="1:7" x14ac:dyDescent="0.25">
      <c r="A1373" t="s">
        <v>15</v>
      </c>
      <c r="B1373">
        <v>1281</v>
      </c>
      <c r="C1373">
        <v>8</v>
      </c>
      <c r="D1373">
        <v>0</v>
      </c>
      <c r="E1373" t="s">
        <v>107</v>
      </c>
      <c r="F1373" s="17">
        <v>2.5000000000000001E-3</v>
      </c>
      <c r="G1373">
        <v>4</v>
      </c>
    </row>
    <row r="1374" spans="1:7" x14ac:dyDescent="0.25">
      <c r="A1374" t="s">
        <v>15</v>
      </c>
      <c r="B1374">
        <v>1281</v>
      </c>
      <c r="C1374">
        <v>8</v>
      </c>
      <c r="D1374">
        <v>4</v>
      </c>
      <c r="E1374" t="s">
        <v>107</v>
      </c>
      <c r="F1374" s="17">
        <v>5.0000000000000001E-3</v>
      </c>
      <c r="G1374">
        <v>3.4</v>
      </c>
    </row>
    <row r="1375" spans="1:7" x14ac:dyDescent="0.25">
      <c r="A1375" t="s">
        <v>15</v>
      </c>
      <c r="B1375">
        <v>1281</v>
      </c>
      <c r="C1375">
        <v>8</v>
      </c>
      <c r="D1375">
        <v>8</v>
      </c>
      <c r="E1375" t="s">
        <v>107</v>
      </c>
      <c r="F1375" s="17">
        <v>1.2500000000000001E-2</v>
      </c>
      <c r="G1375">
        <v>2.8</v>
      </c>
    </row>
    <row r="1376" spans="1:7" x14ac:dyDescent="0.25">
      <c r="A1376" t="s">
        <v>15</v>
      </c>
      <c r="B1376">
        <v>1281</v>
      </c>
      <c r="C1376">
        <v>16</v>
      </c>
      <c r="D1376">
        <v>0</v>
      </c>
      <c r="E1376" t="s">
        <v>107</v>
      </c>
      <c r="F1376" s="17">
        <v>5.0000000000000001E-3</v>
      </c>
      <c r="G1376">
        <v>4</v>
      </c>
    </row>
    <row r="1377" spans="1:7" x14ac:dyDescent="0.25">
      <c r="A1377" t="s">
        <v>15</v>
      </c>
      <c r="B1377">
        <v>1281</v>
      </c>
      <c r="C1377">
        <v>16</v>
      </c>
      <c r="D1377">
        <v>4</v>
      </c>
      <c r="E1377" t="s">
        <v>107</v>
      </c>
      <c r="F1377" s="17">
        <v>1.2500000000000001E-2</v>
      </c>
      <c r="G1377">
        <v>3.2</v>
      </c>
    </row>
    <row r="1378" spans="1:7" x14ac:dyDescent="0.25">
      <c r="A1378" t="s">
        <v>15</v>
      </c>
      <c r="B1378">
        <v>1281</v>
      </c>
      <c r="C1378">
        <v>16</v>
      </c>
      <c r="D1378">
        <v>8</v>
      </c>
      <c r="E1378" t="s">
        <v>107</v>
      </c>
      <c r="F1378" s="17">
        <v>1.7500000000000002E-2</v>
      </c>
      <c r="G1378">
        <v>2.4</v>
      </c>
    </row>
    <row r="1379" spans="1:7" x14ac:dyDescent="0.25">
      <c r="A1379" t="s">
        <v>15</v>
      </c>
      <c r="B1379">
        <v>1281</v>
      </c>
      <c r="C1379">
        <v>16</v>
      </c>
      <c r="D1379">
        <v>16</v>
      </c>
      <c r="E1379" t="s">
        <v>107</v>
      </c>
      <c r="F1379" s="17">
        <v>2.5000000000000001E-2</v>
      </c>
      <c r="G1379">
        <v>1.6</v>
      </c>
    </row>
    <row r="1380" spans="1:7" x14ac:dyDescent="0.25">
      <c r="A1380" t="s">
        <v>15</v>
      </c>
      <c r="B1380">
        <v>1281</v>
      </c>
      <c r="C1380">
        <v>31</v>
      </c>
      <c r="D1380">
        <v>0</v>
      </c>
      <c r="E1380" t="s">
        <v>107</v>
      </c>
      <c r="F1380" s="17">
        <v>2.5000000000000001E-3</v>
      </c>
      <c r="G1380">
        <v>3.6</v>
      </c>
    </row>
    <row r="1381" spans="1:7" x14ac:dyDescent="0.25">
      <c r="A1381" t="s">
        <v>15</v>
      </c>
      <c r="B1381">
        <v>1281</v>
      </c>
      <c r="C1381">
        <v>31</v>
      </c>
      <c r="D1381">
        <v>4</v>
      </c>
      <c r="E1381" t="s">
        <v>107</v>
      </c>
      <c r="F1381" s="17">
        <v>5.0000000000000001E-3</v>
      </c>
      <c r="G1381">
        <v>2.8</v>
      </c>
    </row>
    <row r="1382" spans="1:7" x14ac:dyDescent="0.25">
      <c r="A1382" t="s">
        <v>15</v>
      </c>
      <c r="B1382">
        <v>1281</v>
      </c>
      <c r="C1382">
        <v>31</v>
      </c>
      <c r="D1382">
        <v>8</v>
      </c>
      <c r="E1382" t="s">
        <v>107</v>
      </c>
      <c r="F1382" s="17">
        <v>7.4999999999999997E-3</v>
      </c>
      <c r="G1382">
        <v>2</v>
      </c>
    </row>
    <row r="1383" spans="1:7" x14ac:dyDescent="0.25">
      <c r="A1383" t="s">
        <v>15</v>
      </c>
      <c r="B1383">
        <v>1281</v>
      </c>
      <c r="C1383">
        <v>31</v>
      </c>
      <c r="D1383">
        <v>16</v>
      </c>
      <c r="E1383" t="s">
        <v>107</v>
      </c>
      <c r="F1383" s="17">
        <v>1.2500000000000001E-2</v>
      </c>
      <c r="G1383">
        <v>1.6</v>
      </c>
    </row>
    <row r="1384" spans="1:7" x14ac:dyDescent="0.25">
      <c r="A1384" t="s">
        <v>15</v>
      </c>
      <c r="B1384">
        <v>1281</v>
      </c>
      <c r="C1384">
        <v>31</v>
      </c>
      <c r="D1384">
        <v>31</v>
      </c>
      <c r="E1384" t="s">
        <v>107</v>
      </c>
      <c r="F1384" s="17">
        <v>3.7499999999999999E-2</v>
      </c>
      <c r="G1384">
        <v>1</v>
      </c>
    </row>
    <row r="1385" spans="1:7" x14ac:dyDescent="0.25">
      <c r="A1385" t="s">
        <v>15</v>
      </c>
      <c r="B1385">
        <v>1281</v>
      </c>
      <c r="C1385">
        <v>46</v>
      </c>
      <c r="D1385">
        <v>0</v>
      </c>
      <c r="E1385" t="s">
        <v>107</v>
      </c>
      <c r="F1385" s="17">
        <v>2.5000000000000001E-3</v>
      </c>
      <c r="G1385">
        <v>4</v>
      </c>
    </row>
    <row r="1386" spans="1:7" x14ac:dyDescent="0.25">
      <c r="A1386" t="s">
        <v>15</v>
      </c>
      <c r="B1386">
        <v>1281</v>
      </c>
      <c r="C1386">
        <v>46</v>
      </c>
      <c r="D1386">
        <v>4</v>
      </c>
      <c r="E1386" t="s">
        <v>107</v>
      </c>
      <c r="F1386" s="17">
        <v>2.5000000000000001E-3</v>
      </c>
      <c r="G1386">
        <v>3.2</v>
      </c>
    </row>
    <row r="1387" spans="1:7" x14ac:dyDescent="0.25">
      <c r="A1387" t="s">
        <v>15</v>
      </c>
      <c r="B1387">
        <v>1281</v>
      </c>
      <c r="C1387">
        <v>46</v>
      </c>
      <c r="D1387">
        <v>8</v>
      </c>
      <c r="E1387" t="s">
        <v>107</v>
      </c>
      <c r="F1387" s="17">
        <v>5.0000000000000001E-3</v>
      </c>
      <c r="G1387">
        <v>2.4</v>
      </c>
    </row>
    <row r="1388" spans="1:7" x14ac:dyDescent="0.25">
      <c r="A1388" t="s">
        <v>15</v>
      </c>
      <c r="B1388">
        <v>1281</v>
      </c>
      <c r="C1388">
        <v>46</v>
      </c>
      <c r="D1388">
        <v>16</v>
      </c>
      <c r="E1388" t="s">
        <v>107</v>
      </c>
      <c r="F1388" s="17">
        <v>5.0000000000000001E-3</v>
      </c>
      <c r="G1388">
        <v>2</v>
      </c>
    </row>
    <row r="1389" spans="1:7" x14ac:dyDescent="0.25">
      <c r="A1389" t="s">
        <v>15</v>
      </c>
      <c r="B1389">
        <v>1281</v>
      </c>
      <c r="C1389">
        <v>46</v>
      </c>
      <c r="D1389">
        <v>31</v>
      </c>
      <c r="E1389" t="s">
        <v>107</v>
      </c>
      <c r="F1389" s="17">
        <v>7.4999999999999997E-3</v>
      </c>
      <c r="G1389">
        <v>1</v>
      </c>
    </row>
    <row r="1390" spans="1:7" x14ac:dyDescent="0.25">
      <c r="A1390" t="s">
        <v>15</v>
      </c>
      <c r="B1390">
        <v>1281</v>
      </c>
      <c r="C1390">
        <v>46</v>
      </c>
      <c r="D1390">
        <v>46</v>
      </c>
      <c r="E1390" t="s">
        <v>107</v>
      </c>
      <c r="F1390" s="17">
        <v>1.4999999999999999E-2</v>
      </c>
      <c r="G1390">
        <v>0</v>
      </c>
    </row>
    <row r="1391" spans="1:7" x14ac:dyDescent="0.25">
      <c r="A1391" t="s">
        <v>15</v>
      </c>
      <c r="B1391">
        <v>1281</v>
      </c>
      <c r="C1391">
        <v>61</v>
      </c>
      <c r="D1391">
        <v>0</v>
      </c>
      <c r="E1391" t="s">
        <v>107</v>
      </c>
      <c r="F1391" s="17">
        <v>2.5000000000000001E-3</v>
      </c>
      <c r="G1391">
        <v>4.4000000000000004</v>
      </c>
    </row>
    <row r="1392" spans="1:7" x14ac:dyDescent="0.25">
      <c r="A1392" t="s">
        <v>15</v>
      </c>
      <c r="B1392">
        <v>1281</v>
      </c>
      <c r="C1392">
        <v>61</v>
      </c>
      <c r="D1392">
        <v>4</v>
      </c>
      <c r="E1392" t="s">
        <v>107</v>
      </c>
      <c r="F1392" s="17">
        <v>2.5000000000000001E-3</v>
      </c>
      <c r="G1392">
        <v>3.6</v>
      </c>
    </row>
    <row r="1393" spans="1:7" x14ac:dyDescent="0.25">
      <c r="A1393" t="s">
        <v>15</v>
      </c>
      <c r="B1393">
        <v>1281</v>
      </c>
      <c r="C1393">
        <v>61</v>
      </c>
      <c r="D1393">
        <v>8</v>
      </c>
      <c r="E1393" t="s">
        <v>107</v>
      </c>
      <c r="F1393" s="17">
        <v>2.5000000000000001E-3</v>
      </c>
      <c r="G1393">
        <v>3.2</v>
      </c>
    </row>
    <row r="1394" spans="1:7" x14ac:dyDescent="0.25">
      <c r="A1394" t="s">
        <v>15</v>
      </c>
      <c r="B1394">
        <v>1281</v>
      </c>
      <c r="C1394">
        <v>61</v>
      </c>
      <c r="D1394">
        <v>16</v>
      </c>
      <c r="E1394" t="s">
        <v>107</v>
      </c>
      <c r="F1394" s="17">
        <v>2.5000000000000001E-3</v>
      </c>
      <c r="G1394">
        <v>2.4</v>
      </c>
    </row>
    <row r="1395" spans="1:7" x14ac:dyDescent="0.25">
      <c r="A1395" t="s">
        <v>15</v>
      </c>
      <c r="B1395">
        <v>1281</v>
      </c>
      <c r="C1395">
        <v>61</v>
      </c>
      <c r="D1395">
        <v>31</v>
      </c>
      <c r="E1395" t="s">
        <v>107</v>
      </c>
      <c r="F1395" s="17">
        <v>5.0000000000000001E-3</v>
      </c>
      <c r="G1395">
        <v>1.6</v>
      </c>
    </row>
    <row r="1396" spans="1:7" x14ac:dyDescent="0.25">
      <c r="A1396" t="s">
        <v>15</v>
      </c>
      <c r="B1396">
        <v>1281</v>
      </c>
      <c r="C1396">
        <v>61</v>
      </c>
      <c r="D1396">
        <v>46</v>
      </c>
      <c r="E1396" t="s">
        <v>107</v>
      </c>
      <c r="F1396" s="17">
        <v>0.01</v>
      </c>
      <c r="G1396">
        <v>1</v>
      </c>
    </row>
    <row r="1397" spans="1:7" x14ac:dyDescent="0.25">
      <c r="A1397" t="s">
        <v>15</v>
      </c>
      <c r="B1397">
        <v>1281</v>
      </c>
      <c r="C1397">
        <v>61</v>
      </c>
      <c r="D1397">
        <v>61</v>
      </c>
      <c r="E1397" t="s">
        <v>107</v>
      </c>
      <c r="F1397" s="17">
        <v>0.01</v>
      </c>
      <c r="G1397">
        <v>0</v>
      </c>
    </row>
    <row r="1398" spans="1:7" x14ac:dyDescent="0.25">
      <c r="A1398" t="s">
        <v>15</v>
      </c>
      <c r="B1398">
        <v>1281</v>
      </c>
      <c r="C1398">
        <v>91</v>
      </c>
      <c r="D1398">
        <v>0</v>
      </c>
      <c r="E1398" t="s">
        <v>107</v>
      </c>
      <c r="F1398" s="17">
        <v>2.5000000000000001E-3</v>
      </c>
      <c r="G1398">
        <v>3</v>
      </c>
    </row>
    <row r="1399" spans="1:7" x14ac:dyDescent="0.25">
      <c r="A1399" t="s">
        <v>15</v>
      </c>
      <c r="B1399">
        <v>1281</v>
      </c>
      <c r="C1399">
        <v>91</v>
      </c>
      <c r="D1399">
        <v>4</v>
      </c>
      <c r="E1399" t="s">
        <v>107</v>
      </c>
      <c r="F1399" s="17">
        <v>2.5000000000000001E-3</v>
      </c>
      <c r="G1399">
        <v>2.4</v>
      </c>
    </row>
    <row r="1400" spans="1:7" x14ac:dyDescent="0.25">
      <c r="A1400" t="s">
        <v>15</v>
      </c>
      <c r="B1400">
        <v>1281</v>
      </c>
      <c r="C1400">
        <v>91</v>
      </c>
      <c r="D1400">
        <v>8</v>
      </c>
      <c r="E1400" t="s">
        <v>107</v>
      </c>
      <c r="F1400" s="17">
        <v>2.5000000000000001E-3</v>
      </c>
      <c r="G1400">
        <v>2</v>
      </c>
    </row>
    <row r="1401" spans="1:7" x14ac:dyDescent="0.25">
      <c r="A1401" t="s">
        <v>15</v>
      </c>
      <c r="B1401">
        <v>1281</v>
      </c>
      <c r="C1401">
        <v>91</v>
      </c>
      <c r="D1401">
        <v>16</v>
      </c>
      <c r="E1401" t="s">
        <v>107</v>
      </c>
      <c r="F1401" s="17">
        <v>2.5000000000000001E-3</v>
      </c>
      <c r="G1401">
        <v>1.6</v>
      </c>
    </row>
    <row r="1402" spans="1:7" x14ac:dyDescent="0.25">
      <c r="A1402" t="s">
        <v>15</v>
      </c>
      <c r="B1402">
        <v>1281</v>
      </c>
      <c r="C1402">
        <v>91</v>
      </c>
      <c r="D1402">
        <v>31</v>
      </c>
      <c r="E1402" t="s">
        <v>107</v>
      </c>
      <c r="F1402" s="17">
        <v>5.0000000000000001E-3</v>
      </c>
      <c r="G1402">
        <v>1</v>
      </c>
    </row>
    <row r="1403" spans="1:7" x14ac:dyDescent="0.25">
      <c r="A1403" t="s">
        <v>15</v>
      </c>
      <c r="B1403">
        <v>1281</v>
      </c>
      <c r="C1403">
        <v>91</v>
      </c>
      <c r="D1403">
        <v>46</v>
      </c>
      <c r="E1403" t="s">
        <v>107</v>
      </c>
      <c r="F1403" s="6">
        <v>0</v>
      </c>
      <c r="G1403">
        <v>1</v>
      </c>
    </row>
    <row r="1404" spans="1:7" x14ac:dyDescent="0.25">
      <c r="A1404" t="s">
        <v>15</v>
      </c>
      <c r="B1404">
        <v>1281</v>
      </c>
      <c r="C1404">
        <v>91</v>
      </c>
      <c r="D1404">
        <v>61</v>
      </c>
      <c r="E1404" t="s">
        <v>107</v>
      </c>
      <c r="F1404" s="6">
        <v>0</v>
      </c>
      <c r="G1404">
        <v>0</v>
      </c>
    </row>
    <row r="1405" spans="1:7" x14ac:dyDescent="0.25">
      <c r="A1405" t="s">
        <v>15</v>
      </c>
      <c r="B1405">
        <v>1281</v>
      </c>
      <c r="C1405">
        <v>91</v>
      </c>
      <c r="D1405">
        <v>91</v>
      </c>
      <c r="E1405" t="s">
        <v>107</v>
      </c>
      <c r="F1405" s="6">
        <v>0</v>
      </c>
      <c r="G1405">
        <v>0</v>
      </c>
    </row>
    <row r="1406" spans="1:7" x14ac:dyDescent="0.25">
      <c r="A1406" t="s">
        <v>9</v>
      </c>
      <c r="B1406">
        <v>1231</v>
      </c>
      <c r="C1406">
        <v>0</v>
      </c>
      <c r="D1406">
        <v>0</v>
      </c>
      <c r="E1406" t="s">
        <v>107</v>
      </c>
      <c r="F1406" s="17">
        <v>5.0000000000000001E-3</v>
      </c>
      <c r="G1406">
        <v>5</v>
      </c>
    </row>
    <row r="1407" spans="1:7" x14ac:dyDescent="0.25">
      <c r="A1407" t="s">
        <v>9</v>
      </c>
      <c r="B1407">
        <v>1231</v>
      </c>
      <c r="C1407">
        <v>4</v>
      </c>
      <c r="D1407">
        <v>0</v>
      </c>
      <c r="E1407" t="s">
        <v>107</v>
      </c>
      <c r="F1407" s="17">
        <v>5.0000000000000001E-3</v>
      </c>
      <c r="G1407">
        <v>4.8</v>
      </c>
    </row>
    <row r="1408" spans="1:7" x14ac:dyDescent="0.25">
      <c r="A1408" t="s">
        <v>9</v>
      </c>
      <c r="B1408">
        <v>1231</v>
      </c>
      <c r="C1408">
        <v>4</v>
      </c>
      <c r="D1408">
        <v>4</v>
      </c>
      <c r="E1408" t="s">
        <v>107</v>
      </c>
      <c r="F1408" s="17">
        <v>7.4999999999999997E-3</v>
      </c>
      <c r="G1408">
        <v>3.2</v>
      </c>
    </row>
    <row r="1409" spans="1:7" x14ac:dyDescent="0.25">
      <c r="A1409" t="s">
        <v>9</v>
      </c>
      <c r="B1409">
        <v>1231</v>
      </c>
      <c r="C1409">
        <v>8</v>
      </c>
      <c r="D1409">
        <v>0</v>
      </c>
      <c r="E1409" t="s">
        <v>107</v>
      </c>
      <c r="F1409" s="17">
        <v>2.5000000000000001E-3</v>
      </c>
      <c r="G1409">
        <v>4</v>
      </c>
    </row>
    <row r="1410" spans="1:7" x14ac:dyDescent="0.25">
      <c r="A1410" t="s">
        <v>9</v>
      </c>
      <c r="B1410">
        <v>1231</v>
      </c>
      <c r="C1410">
        <v>8</v>
      </c>
      <c r="D1410">
        <v>4</v>
      </c>
      <c r="E1410" t="s">
        <v>107</v>
      </c>
      <c r="F1410" s="17">
        <v>5.0000000000000001E-3</v>
      </c>
      <c r="G1410">
        <v>3.4</v>
      </c>
    </row>
    <row r="1411" spans="1:7" x14ac:dyDescent="0.25">
      <c r="A1411" t="s">
        <v>9</v>
      </c>
      <c r="B1411">
        <v>1231</v>
      </c>
      <c r="C1411">
        <v>8</v>
      </c>
      <c r="D1411">
        <v>8</v>
      </c>
      <c r="E1411" t="s">
        <v>107</v>
      </c>
      <c r="F1411" s="17">
        <v>1.2500000000000001E-2</v>
      </c>
      <c r="G1411">
        <v>2.8</v>
      </c>
    </row>
    <row r="1412" spans="1:7" x14ac:dyDescent="0.25">
      <c r="A1412" t="s">
        <v>9</v>
      </c>
      <c r="B1412">
        <v>1231</v>
      </c>
      <c r="C1412">
        <v>16</v>
      </c>
      <c r="D1412">
        <v>0</v>
      </c>
      <c r="E1412" t="s">
        <v>107</v>
      </c>
      <c r="F1412" s="17">
        <v>5.0000000000000001E-3</v>
      </c>
      <c r="G1412">
        <v>4</v>
      </c>
    </row>
    <row r="1413" spans="1:7" x14ac:dyDescent="0.25">
      <c r="A1413" t="s">
        <v>9</v>
      </c>
      <c r="B1413">
        <v>1231</v>
      </c>
      <c r="C1413">
        <v>16</v>
      </c>
      <c r="D1413">
        <v>4</v>
      </c>
      <c r="E1413" t="s">
        <v>107</v>
      </c>
      <c r="F1413" s="17">
        <v>1.2500000000000001E-2</v>
      </c>
      <c r="G1413">
        <v>3.2</v>
      </c>
    </row>
    <row r="1414" spans="1:7" x14ac:dyDescent="0.25">
      <c r="A1414" t="s">
        <v>9</v>
      </c>
      <c r="B1414">
        <v>1231</v>
      </c>
      <c r="C1414">
        <v>16</v>
      </c>
      <c r="D1414">
        <v>8</v>
      </c>
      <c r="E1414" t="s">
        <v>107</v>
      </c>
      <c r="F1414" s="17">
        <v>1.7500000000000002E-2</v>
      </c>
      <c r="G1414">
        <v>2.4</v>
      </c>
    </row>
    <row r="1415" spans="1:7" x14ac:dyDescent="0.25">
      <c r="A1415" t="s">
        <v>9</v>
      </c>
      <c r="B1415">
        <v>1231</v>
      </c>
      <c r="C1415">
        <v>16</v>
      </c>
      <c r="D1415">
        <v>16</v>
      </c>
      <c r="E1415" t="s">
        <v>107</v>
      </c>
      <c r="F1415" s="17">
        <v>2.5000000000000001E-2</v>
      </c>
      <c r="G1415">
        <v>1.6</v>
      </c>
    </row>
    <row r="1416" spans="1:7" x14ac:dyDescent="0.25">
      <c r="A1416" t="s">
        <v>9</v>
      </c>
      <c r="B1416">
        <v>1231</v>
      </c>
      <c r="C1416">
        <v>31</v>
      </c>
      <c r="D1416">
        <v>0</v>
      </c>
      <c r="E1416" t="s">
        <v>107</v>
      </c>
      <c r="F1416" s="17">
        <v>2.5000000000000001E-3</v>
      </c>
      <c r="G1416">
        <v>3.6</v>
      </c>
    </row>
    <row r="1417" spans="1:7" x14ac:dyDescent="0.25">
      <c r="A1417" t="s">
        <v>9</v>
      </c>
      <c r="B1417">
        <v>1231</v>
      </c>
      <c r="C1417">
        <v>31</v>
      </c>
      <c r="D1417">
        <v>4</v>
      </c>
      <c r="E1417" t="s">
        <v>107</v>
      </c>
      <c r="F1417" s="17">
        <v>5.0000000000000001E-3</v>
      </c>
      <c r="G1417">
        <v>2.8</v>
      </c>
    </row>
    <row r="1418" spans="1:7" x14ac:dyDescent="0.25">
      <c r="A1418" t="s">
        <v>9</v>
      </c>
      <c r="B1418">
        <v>1231</v>
      </c>
      <c r="C1418">
        <v>31</v>
      </c>
      <c r="D1418">
        <v>8</v>
      </c>
      <c r="E1418" t="s">
        <v>107</v>
      </c>
      <c r="F1418" s="17">
        <v>7.4999999999999997E-3</v>
      </c>
      <c r="G1418">
        <v>2</v>
      </c>
    </row>
    <row r="1419" spans="1:7" x14ac:dyDescent="0.25">
      <c r="A1419" t="s">
        <v>9</v>
      </c>
      <c r="B1419">
        <v>1231</v>
      </c>
      <c r="C1419">
        <v>31</v>
      </c>
      <c r="D1419">
        <v>16</v>
      </c>
      <c r="E1419" t="s">
        <v>107</v>
      </c>
      <c r="F1419" s="17">
        <v>1.2500000000000001E-2</v>
      </c>
      <c r="G1419">
        <v>1.6</v>
      </c>
    </row>
    <row r="1420" spans="1:7" x14ac:dyDescent="0.25">
      <c r="A1420" t="s">
        <v>9</v>
      </c>
      <c r="B1420">
        <v>1231</v>
      </c>
      <c r="C1420">
        <v>31</v>
      </c>
      <c r="D1420">
        <v>31</v>
      </c>
      <c r="E1420" t="s">
        <v>107</v>
      </c>
      <c r="F1420" s="17">
        <v>3.7499999999999999E-2</v>
      </c>
      <c r="G1420">
        <v>1</v>
      </c>
    </row>
    <row r="1421" spans="1:7" x14ac:dyDescent="0.25">
      <c r="A1421" t="s">
        <v>9</v>
      </c>
      <c r="B1421">
        <v>1231</v>
      </c>
      <c r="C1421">
        <v>46</v>
      </c>
      <c r="D1421">
        <v>0</v>
      </c>
      <c r="E1421" t="s">
        <v>107</v>
      </c>
      <c r="F1421" s="17">
        <v>2.5000000000000001E-3</v>
      </c>
      <c r="G1421">
        <v>4</v>
      </c>
    </row>
    <row r="1422" spans="1:7" x14ac:dyDescent="0.25">
      <c r="A1422" t="s">
        <v>9</v>
      </c>
      <c r="B1422">
        <v>1231</v>
      </c>
      <c r="C1422">
        <v>46</v>
      </c>
      <c r="D1422">
        <v>4</v>
      </c>
      <c r="E1422" t="s">
        <v>107</v>
      </c>
      <c r="F1422" s="17">
        <v>2.5000000000000001E-3</v>
      </c>
      <c r="G1422">
        <v>3.2</v>
      </c>
    </row>
    <row r="1423" spans="1:7" x14ac:dyDescent="0.25">
      <c r="A1423" t="s">
        <v>9</v>
      </c>
      <c r="B1423">
        <v>1231</v>
      </c>
      <c r="C1423">
        <v>46</v>
      </c>
      <c r="D1423">
        <v>8</v>
      </c>
      <c r="E1423" t="s">
        <v>107</v>
      </c>
      <c r="F1423" s="17">
        <v>5.0000000000000001E-3</v>
      </c>
      <c r="G1423">
        <v>2.4</v>
      </c>
    </row>
    <row r="1424" spans="1:7" x14ac:dyDescent="0.25">
      <c r="A1424" t="s">
        <v>9</v>
      </c>
      <c r="B1424">
        <v>1231</v>
      </c>
      <c r="C1424">
        <v>46</v>
      </c>
      <c r="D1424">
        <v>16</v>
      </c>
      <c r="E1424" t="s">
        <v>107</v>
      </c>
      <c r="F1424" s="17">
        <v>5.0000000000000001E-3</v>
      </c>
      <c r="G1424">
        <v>2</v>
      </c>
    </row>
    <row r="1425" spans="1:7" x14ac:dyDescent="0.25">
      <c r="A1425" t="s">
        <v>9</v>
      </c>
      <c r="B1425">
        <v>1231</v>
      </c>
      <c r="C1425">
        <v>46</v>
      </c>
      <c r="D1425">
        <v>31</v>
      </c>
      <c r="E1425" t="s">
        <v>107</v>
      </c>
      <c r="F1425" s="17">
        <v>7.4999999999999997E-3</v>
      </c>
      <c r="G1425">
        <v>1</v>
      </c>
    </row>
    <row r="1426" spans="1:7" x14ac:dyDescent="0.25">
      <c r="A1426" t="s">
        <v>9</v>
      </c>
      <c r="B1426">
        <v>1231</v>
      </c>
      <c r="C1426">
        <v>46</v>
      </c>
      <c r="D1426">
        <v>46</v>
      </c>
      <c r="E1426" t="s">
        <v>107</v>
      </c>
      <c r="F1426" s="17">
        <v>1.4999999999999999E-2</v>
      </c>
      <c r="G1426">
        <v>0</v>
      </c>
    </row>
    <row r="1427" spans="1:7" x14ac:dyDescent="0.25">
      <c r="A1427" t="s">
        <v>9</v>
      </c>
      <c r="B1427">
        <v>1231</v>
      </c>
      <c r="C1427">
        <v>61</v>
      </c>
      <c r="D1427">
        <v>0</v>
      </c>
      <c r="E1427" t="s">
        <v>107</v>
      </c>
      <c r="F1427" s="17">
        <v>2.5000000000000001E-3</v>
      </c>
      <c r="G1427">
        <v>4.4000000000000004</v>
      </c>
    </row>
    <row r="1428" spans="1:7" x14ac:dyDescent="0.25">
      <c r="A1428" t="s">
        <v>9</v>
      </c>
      <c r="B1428">
        <v>1231</v>
      </c>
      <c r="C1428">
        <v>61</v>
      </c>
      <c r="D1428">
        <v>4</v>
      </c>
      <c r="E1428" t="s">
        <v>107</v>
      </c>
      <c r="F1428" s="17">
        <v>2.5000000000000001E-3</v>
      </c>
      <c r="G1428">
        <v>3.6</v>
      </c>
    </row>
    <row r="1429" spans="1:7" x14ac:dyDescent="0.25">
      <c r="A1429" t="s">
        <v>9</v>
      </c>
      <c r="B1429">
        <v>1231</v>
      </c>
      <c r="C1429">
        <v>61</v>
      </c>
      <c r="D1429">
        <v>8</v>
      </c>
      <c r="E1429" t="s">
        <v>107</v>
      </c>
      <c r="F1429" s="17">
        <v>2.5000000000000001E-3</v>
      </c>
      <c r="G1429">
        <v>3.2</v>
      </c>
    </row>
    <row r="1430" spans="1:7" x14ac:dyDescent="0.25">
      <c r="A1430" t="s">
        <v>9</v>
      </c>
      <c r="B1430">
        <v>1231</v>
      </c>
      <c r="C1430">
        <v>61</v>
      </c>
      <c r="D1430">
        <v>16</v>
      </c>
      <c r="E1430" t="s">
        <v>107</v>
      </c>
      <c r="F1430" s="17">
        <v>2.5000000000000001E-3</v>
      </c>
      <c r="G1430">
        <v>2.4</v>
      </c>
    </row>
    <row r="1431" spans="1:7" x14ac:dyDescent="0.25">
      <c r="A1431" t="s">
        <v>9</v>
      </c>
      <c r="B1431">
        <v>1231</v>
      </c>
      <c r="C1431">
        <v>61</v>
      </c>
      <c r="D1431">
        <v>31</v>
      </c>
      <c r="E1431" t="s">
        <v>107</v>
      </c>
      <c r="F1431" s="17">
        <v>5.0000000000000001E-3</v>
      </c>
      <c r="G1431">
        <v>1.6</v>
      </c>
    </row>
    <row r="1432" spans="1:7" x14ac:dyDescent="0.25">
      <c r="A1432" t="s">
        <v>9</v>
      </c>
      <c r="B1432">
        <v>1231</v>
      </c>
      <c r="C1432">
        <v>61</v>
      </c>
      <c r="D1432">
        <v>46</v>
      </c>
      <c r="E1432" t="s">
        <v>107</v>
      </c>
      <c r="F1432" s="17">
        <v>0.01</v>
      </c>
      <c r="G1432">
        <v>1</v>
      </c>
    </row>
    <row r="1433" spans="1:7" x14ac:dyDescent="0.25">
      <c r="A1433" t="s">
        <v>9</v>
      </c>
      <c r="B1433">
        <v>1231</v>
      </c>
      <c r="C1433">
        <v>61</v>
      </c>
      <c r="D1433">
        <v>61</v>
      </c>
      <c r="E1433" t="s">
        <v>107</v>
      </c>
      <c r="F1433" s="17">
        <v>0.01</v>
      </c>
      <c r="G1433">
        <v>0</v>
      </c>
    </row>
    <row r="1434" spans="1:7" x14ac:dyDescent="0.25">
      <c r="A1434" t="s">
        <v>9</v>
      </c>
      <c r="B1434">
        <v>1231</v>
      </c>
      <c r="C1434">
        <v>91</v>
      </c>
      <c r="D1434">
        <v>0</v>
      </c>
      <c r="E1434" t="s">
        <v>107</v>
      </c>
      <c r="F1434" s="17">
        <v>2.5000000000000001E-3</v>
      </c>
      <c r="G1434">
        <v>3</v>
      </c>
    </row>
    <row r="1435" spans="1:7" x14ac:dyDescent="0.25">
      <c r="A1435" t="s">
        <v>9</v>
      </c>
      <c r="B1435">
        <v>1231</v>
      </c>
      <c r="C1435">
        <v>91</v>
      </c>
      <c r="D1435">
        <v>4</v>
      </c>
      <c r="E1435" t="s">
        <v>107</v>
      </c>
      <c r="F1435" s="17">
        <v>2.5000000000000001E-3</v>
      </c>
      <c r="G1435">
        <v>2.4</v>
      </c>
    </row>
    <row r="1436" spans="1:7" x14ac:dyDescent="0.25">
      <c r="A1436" t="s">
        <v>9</v>
      </c>
      <c r="B1436">
        <v>1231</v>
      </c>
      <c r="C1436">
        <v>91</v>
      </c>
      <c r="D1436">
        <v>8</v>
      </c>
      <c r="E1436" t="s">
        <v>107</v>
      </c>
      <c r="F1436" s="17">
        <v>2.5000000000000001E-3</v>
      </c>
      <c r="G1436">
        <v>2</v>
      </c>
    </row>
    <row r="1437" spans="1:7" x14ac:dyDescent="0.25">
      <c r="A1437" t="s">
        <v>9</v>
      </c>
      <c r="B1437">
        <v>1231</v>
      </c>
      <c r="C1437">
        <v>91</v>
      </c>
      <c r="D1437">
        <v>16</v>
      </c>
      <c r="E1437" t="s">
        <v>107</v>
      </c>
      <c r="F1437" s="17">
        <v>2.5000000000000001E-3</v>
      </c>
      <c r="G1437">
        <v>1.6</v>
      </c>
    </row>
    <row r="1438" spans="1:7" x14ac:dyDescent="0.25">
      <c r="A1438" t="s">
        <v>9</v>
      </c>
      <c r="B1438">
        <v>1231</v>
      </c>
      <c r="C1438">
        <v>91</v>
      </c>
      <c r="D1438">
        <v>31</v>
      </c>
      <c r="E1438" t="s">
        <v>107</v>
      </c>
      <c r="F1438" s="17">
        <v>5.0000000000000001E-3</v>
      </c>
      <c r="G1438">
        <v>1</v>
      </c>
    </row>
    <row r="1439" spans="1:7" x14ac:dyDescent="0.25">
      <c r="A1439" t="s">
        <v>9</v>
      </c>
      <c r="B1439">
        <v>1231</v>
      </c>
      <c r="C1439">
        <v>91</v>
      </c>
      <c r="D1439">
        <v>46</v>
      </c>
      <c r="E1439" t="s">
        <v>107</v>
      </c>
      <c r="F1439" s="6">
        <v>0</v>
      </c>
      <c r="G1439">
        <v>1</v>
      </c>
    </row>
    <row r="1440" spans="1:7" x14ac:dyDescent="0.25">
      <c r="A1440" t="s">
        <v>9</v>
      </c>
      <c r="B1440">
        <v>1231</v>
      </c>
      <c r="C1440">
        <v>91</v>
      </c>
      <c r="D1440">
        <v>61</v>
      </c>
      <c r="E1440" t="s">
        <v>107</v>
      </c>
      <c r="F1440" s="6">
        <v>0</v>
      </c>
      <c r="G1440">
        <v>0</v>
      </c>
    </row>
    <row r="1441" spans="1:7" x14ac:dyDescent="0.25">
      <c r="A1441" t="s">
        <v>9</v>
      </c>
      <c r="B1441">
        <v>1231</v>
      </c>
      <c r="C1441">
        <v>91</v>
      </c>
      <c r="D1441">
        <v>91</v>
      </c>
      <c r="E1441" t="s">
        <v>107</v>
      </c>
      <c r="F1441" s="6">
        <v>0</v>
      </c>
      <c r="G1441">
        <v>0</v>
      </c>
    </row>
    <row r="1442" spans="1:7" x14ac:dyDescent="0.25">
      <c r="A1442" t="s">
        <v>9</v>
      </c>
      <c r="B1442">
        <v>1241</v>
      </c>
      <c r="C1442">
        <v>0</v>
      </c>
      <c r="D1442">
        <v>0</v>
      </c>
      <c r="E1442" t="s">
        <v>107</v>
      </c>
      <c r="F1442" s="17">
        <v>5.0000000000000001E-3</v>
      </c>
      <c r="G1442">
        <v>5</v>
      </c>
    </row>
    <row r="1443" spans="1:7" x14ac:dyDescent="0.25">
      <c r="A1443" t="s">
        <v>9</v>
      </c>
      <c r="B1443">
        <v>1241</v>
      </c>
      <c r="C1443">
        <v>4</v>
      </c>
      <c r="D1443">
        <v>0</v>
      </c>
      <c r="E1443" t="s">
        <v>107</v>
      </c>
      <c r="F1443" s="17">
        <v>5.0000000000000001E-3</v>
      </c>
      <c r="G1443">
        <v>4.8</v>
      </c>
    </row>
    <row r="1444" spans="1:7" x14ac:dyDescent="0.25">
      <c r="A1444" t="s">
        <v>9</v>
      </c>
      <c r="B1444">
        <v>1241</v>
      </c>
      <c r="C1444">
        <v>4</v>
      </c>
      <c r="D1444">
        <v>4</v>
      </c>
      <c r="E1444" t="s">
        <v>107</v>
      </c>
      <c r="F1444" s="17">
        <v>7.4999999999999997E-3</v>
      </c>
      <c r="G1444">
        <v>3.2</v>
      </c>
    </row>
    <row r="1445" spans="1:7" x14ac:dyDescent="0.25">
      <c r="A1445" t="s">
        <v>9</v>
      </c>
      <c r="B1445">
        <v>1241</v>
      </c>
      <c r="C1445">
        <v>8</v>
      </c>
      <c r="D1445">
        <v>0</v>
      </c>
      <c r="E1445" t="s">
        <v>107</v>
      </c>
      <c r="F1445" s="17">
        <v>2.5000000000000001E-3</v>
      </c>
      <c r="G1445">
        <v>4</v>
      </c>
    </row>
    <row r="1446" spans="1:7" x14ac:dyDescent="0.25">
      <c r="A1446" t="s">
        <v>9</v>
      </c>
      <c r="B1446">
        <v>1241</v>
      </c>
      <c r="C1446">
        <v>8</v>
      </c>
      <c r="D1446">
        <v>4</v>
      </c>
      <c r="E1446" t="s">
        <v>107</v>
      </c>
      <c r="F1446" s="17">
        <v>5.0000000000000001E-3</v>
      </c>
      <c r="G1446">
        <v>3.4</v>
      </c>
    </row>
    <row r="1447" spans="1:7" x14ac:dyDescent="0.25">
      <c r="A1447" t="s">
        <v>9</v>
      </c>
      <c r="B1447">
        <v>1241</v>
      </c>
      <c r="C1447">
        <v>8</v>
      </c>
      <c r="D1447">
        <v>8</v>
      </c>
      <c r="E1447" t="s">
        <v>107</v>
      </c>
      <c r="F1447" s="17">
        <v>1.2500000000000001E-2</v>
      </c>
      <c r="G1447">
        <v>2.8</v>
      </c>
    </row>
    <row r="1448" spans="1:7" x14ac:dyDescent="0.25">
      <c r="A1448" t="s">
        <v>9</v>
      </c>
      <c r="B1448">
        <v>1241</v>
      </c>
      <c r="C1448">
        <v>16</v>
      </c>
      <c r="D1448">
        <v>0</v>
      </c>
      <c r="E1448" t="s">
        <v>107</v>
      </c>
      <c r="F1448" s="17">
        <v>5.0000000000000001E-3</v>
      </c>
      <c r="G1448">
        <v>4</v>
      </c>
    </row>
    <row r="1449" spans="1:7" x14ac:dyDescent="0.25">
      <c r="A1449" t="s">
        <v>9</v>
      </c>
      <c r="B1449">
        <v>1241</v>
      </c>
      <c r="C1449">
        <v>16</v>
      </c>
      <c r="D1449">
        <v>4</v>
      </c>
      <c r="E1449" t="s">
        <v>107</v>
      </c>
      <c r="F1449" s="17">
        <v>1.2500000000000001E-2</v>
      </c>
      <c r="G1449">
        <v>3.2</v>
      </c>
    </row>
    <row r="1450" spans="1:7" x14ac:dyDescent="0.25">
      <c r="A1450" t="s">
        <v>9</v>
      </c>
      <c r="B1450">
        <v>1241</v>
      </c>
      <c r="C1450">
        <v>16</v>
      </c>
      <c r="D1450">
        <v>8</v>
      </c>
      <c r="E1450" t="s">
        <v>107</v>
      </c>
      <c r="F1450" s="17">
        <v>1.7500000000000002E-2</v>
      </c>
      <c r="G1450">
        <v>2.4</v>
      </c>
    </row>
    <row r="1451" spans="1:7" x14ac:dyDescent="0.25">
      <c r="A1451" t="s">
        <v>9</v>
      </c>
      <c r="B1451">
        <v>1241</v>
      </c>
      <c r="C1451">
        <v>16</v>
      </c>
      <c r="D1451">
        <v>16</v>
      </c>
      <c r="E1451" t="s">
        <v>107</v>
      </c>
      <c r="F1451" s="17">
        <v>2.5000000000000001E-2</v>
      </c>
      <c r="G1451">
        <v>1.6</v>
      </c>
    </row>
    <row r="1452" spans="1:7" x14ac:dyDescent="0.25">
      <c r="A1452" t="s">
        <v>9</v>
      </c>
      <c r="B1452">
        <v>1241</v>
      </c>
      <c r="C1452">
        <v>31</v>
      </c>
      <c r="D1452">
        <v>0</v>
      </c>
      <c r="E1452" t="s">
        <v>107</v>
      </c>
      <c r="F1452" s="17">
        <v>2.5000000000000001E-3</v>
      </c>
      <c r="G1452">
        <v>3.6</v>
      </c>
    </row>
    <row r="1453" spans="1:7" x14ac:dyDescent="0.25">
      <c r="A1453" t="s">
        <v>9</v>
      </c>
      <c r="B1453">
        <v>1241</v>
      </c>
      <c r="C1453">
        <v>31</v>
      </c>
      <c r="D1453">
        <v>4</v>
      </c>
      <c r="E1453" t="s">
        <v>107</v>
      </c>
      <c r="F1453" s="17">
        <v>5.0000000000000001E-3</v>
      </c>
      <c r="G1453">
        <v>2.8</v>
      </c>
    </row>
    <row r="1454" spans="1:7" x14ac:dyDescent="0.25">
      <c r="A1454" t="s">
        <v>9</v>
      </c>
      <c r="B1454">
        <v>1241</v>
      </c>
      <c r="C1454">
        <v>31</v>
      </c>
      <c r="D1454">
        <v>8</v>
      </c>
      <c r="E1454" t="s">
        <v>107</v>
      </c>
      <c r="F1454" s="17">
        <v>7.4999999999999997E-3</v>
      </c>
      <c r="G1454">
        <v>2</v>
      </c>
    </row>
    <row r="1455" spans="1:7" x14ac:dyDescent="0.25">
      <c r="A1455" t="s">
        <v>9</v>
      </c>
      <c r="B1455">
        <v>1241</v>
      </c>
      <c r="C1455">
        <v>31</v>
      </c>
      <c r="D1455">
        <v>16</v>
      </c>
      <c r="E1455" t="s">
        <v>107</v>
      </c>
      <c r="F1455" s="17">
        <v>1.2500000000000001E-2</v>
      </c>
      <c r="G1455">
        <v>1.6</v>
      </c>
    </row>
    <row r="1456" spans="1:7" x14ac:dyDescent="0.25">
      <c r="A1456" t="s">
        <v>9</v>
      </c>
      <c r="B1456">
        <v>1241</v>
      </c>
      <c r="C1456">
        <v>31</v>
      </c>
      <c r="D1456">
        <v>31</v>
      </c>
      <c r="E1456" t="s">
        <v>107</v>
      </c>
      <c r="F1456" s="17">
        <v>3.7499999999999999E-2</v>
      </c>
      <c r="G1456">
        <v>1</v>
      </c>
    </row>
    <row r="1457" spans="1:7" x14ac:dyDescent="0.25">
      <c r="A1457" t="s">
        <v>9</v>
      </c>
      <c r="B1457">
        <v>1241</v>
      </c>
      <c r="C1457">
        <v>46</v>
      </c>
      <c r="D1457">
        <v>0</v>
      </c>
      <c r="E1457" t="s">
        <v>107</v>
      </c>
      <c r="F1457" s="17">
        <v>2.5000000000000001E-3</v>
      </c>
      <c r="G1457">
        <v>4</v>
      </c>
    </row>
    <row r="1458" spans="1:7" x14ac:dyDescent="0.25">
      <c r="A1458" t="s">
        <v>9</v>
      </c>
      <c r="B1458">
        <v>1241</v>
      </c>
      <c r="C1458">
        <v>46</v>
      </c>
      <c r="D1458">
        <v>4</v>
      </c>
      <c r="E1458" t="s">
        <v>107</v>
      </c>
      <c r="F1458" s="17">
        <v>2.5000000000000001E-3</v>
      </c>
      <c r="G1458">
        <v>3.2</v>
      </c>
    </row>
    <row r="1459" spans="1:7" x14ac:dyDescent="0.25">
      <c r="A1459" t="s">
        <v>9</v>
      </c>
      <c r="B1459">
        <v>1241</v>
      </c>
      <c r="C1459">
        <v>46</v>
      </c>
      <c r="D1459">
        <v>8</v>
      </c>
      <c r="E1459" t="s">
        <v>107</v>
      </c>
      <c r="F1459" s="17">
        <v>5.0000000000000001E-3</v>
      </c>
      <c r="G1459">
        <v>2.4</v>
      </c>
    </row>
    <row r="1460" spans="1:7" x14ac:dyDescent="0.25">
      <c r="A1460" t="s">
        <v>9</v>
      </c>
      <c r="B1460">
        <v>1241</v>
      </c>
      <c r="C1460">
        <v>46</v>
      </c>
      <c r="D1460">
        <v>16</v>
      </c>
      <c r="E1460" t="s">
        <v>107</v>
      </c>
      <c r="F1460" s="17">
        <v>5.0000000000000001E-3</v>
      </c>
      <c r="G1460">
        <v>2</v>
      </c>
    </row>
    <row r="1461" spans="1:7" x14ac:dyDescent="0.25">
      <c r="A1461" t="s">
        <v>9</v>
      </c>
      <c r="B1461">
        <v>1241</v>
      </c>
      <c r="C1461">
        <v>46</v>
      </c>
      <c r="D1461">
        <v>31</v>
      </c>
      <c r="E1461" t="s">
        <v>107</v>
      </c>
      <c r="F1461" s="17">
        <v>7.4999999999999997E-3</v>
      </c>
      <c r="G1461">
        <v>1</v>
      </c>
    </row>
    <row r="1462" spans="1:7" x14ac:dyDescent="0.25">
      <c r="A1462" t="s">
        <v>9</v>
      </c>
      <c r="B1462">
        <v>1241</v>
      </c>
      <c r="C1462">
        <v>46</v>
      </c>
      <c r="D1462">
        <v>46</v>
      </c>
      <c r="E1462" t="s">
        <v>107</v>
      </c>
      <c r="F1462" s="17">
        <v>1.4999999999999999E-2</v>
      </c>
      <c r="G1462">
        <v>0</v>
      </c>
    </row>
    <row r="1463" spans="1:7" x14ac:dyDescent="0.25">
      <c r="A1463" t="s">
        <v>9</v>
      </c>
      <c r="B1463">
        <v>1241</v>
      </c>
      <c r="C1463">
        <v>61</v>
      </c>
      <c r="D1463">
        <v>0</v>
      </c>
      <c r="E1463" t="s">
        <v>107</v>
      </c>
      <c r="F1463" s="17">
        <v>2.5000000000000001E-3</v>
      </c>
      <c r="G1463">
        <v>4.4000000000000004</v>
      </c>
    </row>
    <row r="1464" spans="1:7" x14ac:dyDescent="0.25">
      <c r="A1464" t="s">
        <v>9</v>
      </c>
      <c r="B1464">
        <v>1241</v>
      </c>
      <c r="C1464">
        <v>61</v>
      </c>
      <c r="D1464">
        <v>4</v>
      </c>
      <c r="E1464" t="s">
        <v>107</v>
      </c>
      <c r="F1464" s="17">
        <v>2.5000000000000001E-3</v>
      </c>
      <c r="G1464">
        <v>3.6</v>
      </c>
    </row>
    <row r="1465" spans="1:7" x14ac:dyDescent="0.25">
      <c r="A1465" t="s">
        <v>9</v>
      </c>
      <c r="B1465">
        <v>1241</v>
      </c>
      <c r="C1465">
        <v>61</v>
      </c>
      <c r="D1465">
        <v>8</v>
      </c>
      <c r="E1465" t="s">
        <v>107</v>
      </c>
      <c r="F1465" s="17">
        <v>2.5000000000000001E-3</v>
      </c>
      <c r="G1465">
        <v>3.2</v>
      </c>
    </row>
    <row r="1466" spans="1:7" x14ac:dyDescent="0.25">
      <c r="A1466" t="s">
        <v>9</v>
      </c>
      <c r="B1466">
        <v>1241</v>
      </c>
      <c r="C1466">
        <v>61</v>
      </c>
      <c r="D1466">
        <v>16</v>
      </c>
      <c r="E1466" t="s">
        <v>107</v>
      </c>
      <c r="F1466" s="17">
        <v>2.5000000000000001E-3</v>
      </c>
      <c r="G1466">
        <v>2.4</v>
      </c>
    </row>
    <row r="1467" spans="1:7" x14ac:dyDescent="0.25">
      <c r="A1467" t="s">
        <v>9</v>
      </c>
      <c r="B1467">
        <v>1241</v>
      </c>
      <c r="C1467">
        <v>61</v>
      </c>
      <c r="D1467">
        <v>31</v>
      </c>
      <c r="E1467" t="s">
        <v>107</v>
      </c>
      <c r="F1467" s="17">
        <v>5.0000000000000001E-3</v>
      </c>
      <c r="G1467">
        <v>1.6</v>
      </c>
    </row>
    <row r="1468" spans="1:7" x14ac:dyDescent="0.25">
      <c r="A1468" t="s">
        <v>9</v>
      </c>
      <c r="B1468">
        <v>1241</v>
      </c>
      <c r="C1468">
        <v>61</v>
      </c>
      <c r="D1468">
        <v>46</v>
      </c>
      <c r="E1468" t="s">
        <v>107</v>
      </c>
      <c r="F1468" s="17">
        <v>0.01</v>
      </c>
      <c r="G1468">
        <v>1</v>
      </c>
    </row>
    <row r="1469" spans="1:7" x14ac:dyDescent="0.25">
      <c r="A1469" t="s">
        <v>9</v>
      </c>
      <c r="B1469">
        <v>1241</v>
      </c>
      <c r="C1469">
        <v>61</v>
      </c>
      <c r="D1469">
        <v>61</v>
      </c>
      <c r="E1469" t="s">
        <v>107</v>
      </c>
      <c r="F1469" s="17">
        <v>0.01</v>
      </c>
      <c r="G1469">
        <v>0</v>
      </c>
    </row>
    <row r="1470" spans="1:7" x14ac:dyDescent="0.25">
      <c r="A1470" t="s">
        <v>9</v>
      </c>
      <c r="B1470">
        <v>1241</v>
      </c>
      <c r="C1470">
        <v>91</v>
      </c>
      <c r="D1470">
        <v>0</v>
      </c>
      <c r="E1470" t="s">
        <v>107</v>
      </c>
      <c r="F1470" s="17">
        <v>2.5000000000000001E-3</v>
      </c>
      <c r="G1470">
        <v>3</v>
      </c>
    </row>
    <row r="1471" spans="1:7" x14ac:dyDescent="0.25">
      <c r="A1471" t="s">
        <v>9</v>
      </c>
      <c r="B1471">
        <v>1241</v>
      </c>
      <c r="C1471">
        <v>91</v>
      </c>
      <c r="D1471">
        <v>4</v>
      </c>
      <c r="E1471" t="s">
        <v>107</v>
      </c>
      <c r="F1471" s="17">
        <v>2.5000000000000001E-3</v>
      </c>
      <c r="G1471">
        <v>2.4</v>
      </c>
    </row>
    <row r="1472" spans="1:7" x14ac:dyDescent="0.25">
      <c r="A1472" t="s">
        <v>9</v>
      </c>
      <c r="B1472">
        <v>1241</v>
      </c>
      <c r="C1472">
        <v>91</v>
      </c>
      <c r="D1472">
        <v>8</v>
      </c>
      <c r="E1472" t="s">
        <v>107</v>
      </c>
      <c r="F1472" s="17">
        <v>2.5000000000000001E-3</v>
      </c>
      <c r="G1472">
        <v>2</v>
      </c>
    </row>
    <row r="1473" spans="1:7" x14ac:dyDescent="0.25">
      <c r="A1473" t="s">
        <v>9</v>
      </c>
      <c r="B1473">
        <v>1241</v>
      </c>
      <c r="C1473">
        <v>91</v>
      </c>
      <c r="D1473">
        <v>16</v>
      </c>
      <c r="E1473" t="s">
        <v>107</v>
      </c>
      <c r="F1473" s="17">
        <v>2.5000000000000001E-3</v>
      </c>
      <c r="G1473">
        <v>1.6</v>
      </c>
    </row>
    <row r="1474" spans="1:7" x14ac:dyDescent="0.25">
      <c r="A1474" t="s">
        <v>9</v>
      </c>
      <c r="B1474">
        <v>1241</v>
      </c>
      <c r="C1474">
        <v>91</v>
      </c>
      <c r="D1474">
        <v>31</v>
      </c>
      <c r="E1474" t="s">
        <v>107</v>
      </c>
      <c r="F1474" s="17">
        <v>5.0000000000000001E-3</v>
      </c>
      <c r="G1474">
        <v>1</v>
      </c>
    </row>
    <row r="1475" spans="1:7" x14ac:dyDescent="0.25">
      <c r="A1475" t="s">
        <v>9</v>
      </c>
      <c r="B1475">
        <v>1241</v>
      </c>
      <c r="C1475">
        <v>91</v>
      </c>
      <c r="D1475">
        <v>46</v>
      </c>
      <c r="E1475" t="s">
        <v>107</v>
      </c>
      <c r="F1475" s="6">
        <v>0</v>
      </c>
      <c r="G1475">
        <v>1</v>
      </c>
    </row>
    <row r="1476" spans="1:7" x14ac:dyDescent="0.25">
      <c r="A1476" t="s">
        <v>9</v>
      </c>
      <c r="B1476">
        <v>1241</v>
      </c>
      <c r="C1476">
        <v>91</v>
      </c>
      <c r="D1476">
        <v>61</v>
      </c>
      <c r="E1476" t="s">
        <v>107</v>
      </c>
      <c r="F1476" s="6">
        <v>0</v>
      </c>
      <c r="G1476">
        <v>0</v>
      </c>
    </row>
    <row r="1477" spans="1:7" x14ac:dyDescent="0.25">
      <c r="A1477" t="s">
        <v>9</v>
      </c>
      <c r="B1477">
        <v>1241</v>
      </c>
      <c r="C1477">
        <v>91</v>
      </c>
      <c r="D1477">
        <v>91</v>
      </c>
      <c r="E1477" t="s">
        <v>107</v>
      </c>
      <c r="F1477" s="6">
        <v>0</v>
      </c>
      <c r="G1477">
        <v>0</v>
      </c>
    </row>
    <row r="1478" spans="1:7" x14ac:dyDescent="0.25">
      <c r="A1478" t="s">
        <v>9</v>
      </c>
      <c r="B1478">
        <v>1251</v>
      </c>
      <c r="C1478">
        <v>0</v>
      </c>
      <c r="D1478">
        <v>0</v>
      </c>
      <c r="E1478" t="s">
        <v>107</v>
      </c>
      <c r="F1478" s="17">
        <v>5.0000000000000001E-3</v>
      </c>
      <c r="G1478">
        <v>5</v>
      </c>
    </row>
    <row r="1479" spans="1:7" x14ac:dyDescent="0.25">
      <c r="A1479" t="s">
        <v>9</v>
      </c>
      <c r="B1479">
        <v>1251</v>
      </c>
      <c r="C1479">
        <v>4</v>
      </c>
      <c r="D1479">
        <v>0</v>
      </c>
      <c r="E1479" t="s">
        <v>107</v>
      </c>
      <c r="F1479" s="17">
        <v>5.0000000000000001E-3</v>
      </c>
      <c r="G1479">
        <v>4.8</v>
      </c>
    </row>
    <row r="1480" spans="1:7" x14ac:dyDescent="0.25">
      <c r="A1480" t="s">
        <v>9</v>
      </c>
      <c r="B1480">
        <v>1251</v>
      </c>
      <c r="C1480">
        <v>4</v>
      </c>
      <c r="D1480">
        <v>4</v>
      </c>
      <c r="E1480" t="s">
        <v>107</v>
      </c>
      <c r="F1480" s="17">
        <v>7.4999999999999997E-3</v>
      </c>
      <c r="G1480">
        <v>3.2</v>
      </c>
    </row>
    <row r="1481" spans="1:7" x14ac:dyDescent="0.25">
      <c r="A1481" t="s">
        <v>9</v>
      </c>
      <c r="B1481">
        <v>1251</v>
      </c>
      <c r="C1481">
        <v>8</v>
      </c>
      <c r="D1481">
        <v>0</v>
      </c>
      <c r="E1481" t="s">
        <v>107</v>
      </c>
      <c r="F1481" s="17">
        <v>2.5000000000000001E-3</v>
      </c>
      <c r="G1481">
        <v>4</v>
      </c>
    </row>
    <row r="1482" spans="1:7" x14ac:dyDescent="0.25">
      <c r="A1482" t="s">
        <v>9</v>
      </c>
      <c r="B1482">
        <v>1251</v>
      </c>
      <c r="C1482">
        <v>8</v>
      </c>
      <c r="D1482">
        <v>4</v>
      </c>
      <c r="E1482" t="s">
        <v>107</v>
      </c>
      <c r="F1482" s="17">
        <v>5.0000000000000001E-3</v>
      </c>
      <c r="G1482">
        <v>3.4</v>
      </c>
    </row>
    <row r="1483" spans="1:7" x14ac:dyDescent="0.25">
      <c r="A1483" t="s">
        <v>9</v>
      </c>
      <c r="B1483">
        <v>1251</v>
      </c>
      <c r="C1483">
        <v>8</v>
      </c>
      <c r="D1483">
        <v>8</v>
      </c>
      <c r="E1483" t="s">
        <v>107</v>
      </c>
      <c r="F1483" s="17">
        <v>1.2500000000000001E-2</v>
      </c>
      <c r="G1483">
        <v>2.8</v>
      </c>
    </row>
    <row r="1484" spans="1:7" x14ac:dyDescent="0.25">
      <c r="A1484" t="s">
        <v>9</v>
      </c>
      <c r="B1484">
        <v>1251</v>
      </c>
      <c r="C1484">
        <v>16</v>
      </c>
      <c r="D1484">
        <v>0</v>
      </c>
      <c r="E1484" t="s">
        <v>107</v>
      </c>
      <c r="F1484" s="17">
        <v>5.0000000000000001E-3</v>
      </c>
      <c r="G1484">
        <v>4</v>
      </c>
    </row>
    <row r="1485" spans="1:7" x14ac:dyDescent="0.25">
      <c r="A1485" t="s">
        <v>9</v>
      </c>
      <c r="B1485">
        <v>1251</v>
      </c>
      <c r="C1485">
        <v>16</v>
      </c>
      <c r="D1485">
        <v>4</v>
      </c>
      <c r="E1485" t="s">
        <v>107</v>
      </c>
      <c r="F1485" s="17">
        <v>1.2500000000000001E-2</v>
      </c>
      <c r="G1485">
        <v>3.2</v>
      </c>
    </row>
    <row r="1486" spans="1:7" x14ac:dyDescent="0.25">
      <c r="A1486" t="s">
        <v>9</v>
      </c>
      <c r="B1486">
        <v>1251</v>
      </c>
      <c r="C1486">
        <v>16</v>
      </c>
      <c r="D1486">
        <v>8</v>
      </c>
      <c r="E1486" t="s">
        <v>107</v>
      </c>
      <c r="F1486" s="17">
        <v>1.7500000000000002E-2</v>
      </c>
      <c r="G1486">
        <v>2.4</v>
      </c>
    </row>
    <row r="1487" spans="1:7" x14ac:dyDescent="0.25">
      <c r="A1487" t="s">
        <v>9</v>
      </c>
      <c r="B1487">
        <v>1251</v>
      </c>
      <c r="C1487">
        <v>16</v>
      </c>
      <c r="D1487">
        <v>16</v>
      </c>
      <c r="E1487" t="s">
        <v>107</v>
      </c>
      <c r="F1487" s="17">
        <v>2.5000000000000001E-2</v>
      </c>
      <c r="G1487">
        <v>1.6</v>
      </c>
    </row>
    <row r="1488" spans="1:7" x14ac:dyDescent="0.25">
      <c r="A1488" t="s">
        <v>9</v>
      </c>
      <c r="B1488">
        <v>1251</v>
      </c>
      <c r="C1488">
        <v>31</v>
      </c>
      <c r="D1488">
        <v>0</v>
      </c>
      <c r="E1488" t="s">
        <v>107</v>
      </c>
      <c r="F1488" s="17">
        <v>2.5000000000000001E-3</v>
      </c>
      <c r="G1488">
        <v>3.6</v>
      </c>
    </row>
    <row r="1489" spans="1:7" x14ac:dyDescent="0.25">
      <c r="A1489" t="s">
        <v>9</v>
      </c>
      <c r="B1489">
        <v>1251</v>
      </c>
      <c r="C1489">
        <v>31</v>
      </c>
      <c r="D1489">
        <v>4</v>
      </c>
      <c r="E1489" t="s">
        <v>107</v>
      </c>
      <c r="F1489" s="17">
        <v>5.0000000000000001E-3</v>
      </c>
      <c r="G1489">
        <v>2.8</v>
      </c>
    </row>
    <row r="1490" spans="1:7" x14ac:dyDescent="0.25">
      <c r="A1490" t="s">
        <v>9</v>
      </c>
      <c r="B1490">
        <v>1251</v>
      </c>
      <c r="C1490">
        <v>31</v>
      </c>
      <c r="D1490">
        <v>8</v>
      </c>
      <c r="E1490" t="s">
        <v>107</v>
      </c>
      <c r="F1490" s="17">
        <v>7.4999999999999997E-3</v>
      </c>
      <c r="G1490">
        <v>2</v>
      </c>
    </row>
    <row r="1491" spans="1:7" x14ac:dyDescent="0.25">
      <c r="A1491" t="s">
        <v>9</v>
      </c>
      <c r="B1491">
        <v>1251</v>
      </c>
      <c r="C1491">
        <v>31</v>
      </c>
      <c r="D1491">
        <v>16</v>
      </c>
      <c r="E1491" t="s">
        <v>107</v>
      </c>
      <c r="F1491" s="17">
        <v>1.2500000000000001E-2</v>
      </c>
      <c r="G1491">
        <v>1.6</v>
      </c>
    </row>
    <row r="1492" spans="1:7" x14ac:dyDescent="0.25">
      <c r="A1492" t="s">
        <v>9</v>
      </c>
      <c r="B1492">
        <v>1251</v>
      </c>
      <c r="C1492">
        <v>31</v>
      </c>
      <c r="D1492">
        <v>31</v>
      </c>
      <c r="E1492" t="s">
        <v>107</v>
      </c>
      <c r="F1492" s="17">
        <v>3.7499999999999999E-2</v>
      </c>
      <c r="G1492">
        <v>1</v>
      </c>
    </row>
    <row r="1493" spans="1:7" x14ac:dyDescent="0.25">
      <c r="A1493" t="s">
        <v>9</v>
      </c>
      <c r="B1493">
        <v>1251</v>
      </c>
      <c r="C1493">
        <v>46</v>
      </c>
      <c r="D1493">
        <v>0</v>
      </c>
      <c r="E1493" t="s">
        <v>107</v>
      </c>
      <c r="F1493" s="17">
        <v>2.5000000000000001E-3</v>
      </c>
      <c r="G1493">
        <v>4</v>
      </c>
    </row>
    <row r="1494" spans="1:7" x14ac:dyDescent="0.25">
      <c r="A1494" t="s">
        <v>9</v>
      </c>
      <c r="B1494">
        <v>1251</v>
      </c>
      <c r="C1494">
        <v>46</v>
      </c>
      <c r="D1494">
        <v>4</v>
      </c>
      <c r="E1494" t="s">
        <v>107</v>
      </c>
      <c r="F1494" s="17">
        <v>2.5000000000000001E-3</v>
      </c>
      <c r="G1494">
        <v>3.2</v>
      </c>
    </row>
    <row r="1495" spans="1:7" x14ac:dyDescent="0.25">
      <c r="A1495" t="s">
        <v>9</v>
      </c>
      <c r="B1495">
        <v>1251</v>
      </c>
      <c r="C1495">
        <v>46</v>
      </c>
      <c r="D1495">
        <v>8</v>
      </c>
      <c r="E1495" t="s">
        <v>107</v>
      </c>
      <c r="F1495" s="17">
        <v>5.0000000000000001E-3</v>
      </c>
      <c r="G1495">
        <v>2.4</v>
      </c>
    </row>
    <row r="1496" spans="1:7" x14ac:dyDescent="0.25">
      <c r="A1496" t="s">
        <v>9</v>
      </c>
      <c r="B1496">
        <v>1251</v>
      </c>
      <c r="C1496">
        <v>46</v>
      </c>
      <c r="D1496">
        <v>16</v>
      </c>
      <c r="E1496" t="s">
        <v>107</v>
      </c>
      <c r="F1496" s="17">
        <v>5.0000000000000001E-3</v>
      </c>
      <c r="G1496">
        <v>2</v>
      </c>
    </row>
    <row r="1497" spans="1:7" x14ac:dyDescent="0.25">
      <c r="A1497" t="s">
        <v>9</v>
      </c>
      <c r="B1497">
        <v>1251</v>
      </c>
      <c r="C1497">
        <v>46</v>
      </c>
      <c r="D1497">
        <v>31</v>
      </c>
      <c r="E1497" t="s">
        <v>107</v>
      </c>
      <c r="F1497" s="17">
        <v>7.4999999999999997E-3</v>
      </c>
      <c r="G1497">
        <v>1</v>
      </c>
    </row>
    <row r="1498" spans="1:7" x14ac:dyDescent="0.25">
      <c r="A1498" t="s">
        <v>9</v>
      </c>
      <c r="B1498">
        <v>1251</v>
      </c>
      <c r="C1498">
        <v>46</v>
      </c>
      <c r="D1498">
        <v>46</v>
      </c>
      <c r="E1498" t="s">
        <v>107</v>
      </c>
      <c r="F1498" s="17">
        <v>1.4999999999999999E-2</v>
      </c>
      <c r="G1498">
        <v>0</v>
      </c>
    </row>
    <row r="1499" spans="1:7" x14ac:dyDescent="0.25">
      <c r="A1499" t="s">
        <v>9</v>
      </c>
      <c r="B1499">
        <v>1251</v>
      </c>
      <c r="C1499">
        <v>61</v>
      </c>
      <c r="D1499">
        <v>0</v>
      </c>
      <c r="E1499" t="s">
        <v>107</v>
      </c>
      <c r="F1499" s="17">
        <v>2.5000000000000001E-3</v>
      </c>
      <c r="G1499">
        <v>4.4000000000000004</v>
      </c>
    </row>
    <row r="1500" spans="1:7" x14ac:dyDescent="0.25">
      <c r="A1500" t="s">
        <v>9</v>
      </c>
      <c r="B1500">
        <v>1251</v>
      </c>
      <c r="C1500">
        <v>61</v>
      </c>
      <c r="D1500">
        <v>4</v>
      </c>
      <c r="E1500" t="s">
        <v>107</v>
      </c>
      <c r="F1500" s="17">
        <v>2.5000000000000001E-3</v>
      </c>
      <c r="G1500">
        <v>3.6</v>
      </c>
    </row>
    <row r="1501" spans="1:7" x14ac:dyDescent="0.25">
      <c r="A1501" t="s">
        <v>9</v>
      </c>
      <c r="B1501">
        <v>1251</v>
      </c>
      <c r="C1501">
        <v>61</v>
      </c>
      <c r="D1501">
        <v>8</v>
      </c>
      <c r="E1501" t="s">
        <v>107</v>
      </c>
      <c r="F1501" s="17">
        <v>2.5000000000000001E-3</v>
      </c>
      <c r="G1501">
        <v>3.2</v>
      </c>
    </row>
    <row r="1502" spans="1:7" x14ac:dyDescent="0.25">
      <c r="A1502" t="s">
        <v>9</v>
      </c>
      <c r="B1502">
        <v>1251</v>
      </c>
      <c r="C1502">
        <v>61</v>
      </c>
      <c r="D1502">
        <v>16</v>
      </c>
      <c r="E1502" t="s">
        <v>107</v>
      </c>
      <c r="F1502" s="17">
        <v>2.5000000000000001E-3</v>
      </c>
      <c r="G1502">
        <v>2.4</v>
      </c>
    </row>
    <row r="1503" spans="1:7" x14ac:dyDescent="0.25">
      <c r="A1503" t="s">
        <v>9</v>
      </c>
      <c r="B1503">
        <v>1251</v>
      </c>
      <c r="C1503">
        <v>61</v>
      </c>
      <c r="D1503">
        <v>31</v>
      </c>
      <c r="E1503" t="s">
        <v>107</v>
      </c>
      <c r="F1503" s="17">
        <v>5.0000000000000001E-3</v>
      </c>
      <c r="G1503">
        <v>1.6</v>
      </c>
    </row>
    <row r="1504" spans="1:7" x14ac:dyDescent="0.25">
      <c r="A1504" t="s">
        <v>9</v>
      </c>
      <c r="B1504">
        <v>1251</v>
      </c>
      <c r="C1504">
        <v>61</v>
      </c>
      <c r="D1504">
        <v>46</v>
      </c>
      <c r="E1504" t="s">
        <v>107</v>
      </c>
      <c r="F1504" s="17">
        <v>0.01</v>
      </c>
      <c r="G1504">
        <v>1</v>
      </c>
    </row>
    <row r="1505" spans="1:7" x14ac:dyDescent="0.25">
      <c r="A1505" t="s">
        <v>9</v>
      </c>
      <c r="B1505">
        <v>1251</v>
      </c>
      <c r="C1505">
        <v>61</v>
      </c>
      <c r="D1505">
        <v>61</v>
      </c>
      <c r="E1505" t="s">
        <v>107</v>
      </c>
      <c r="F1505" s="17">
        <v>0.01</v>
      </c>
      <c r="G1505">
        <v>0</v>
      </c>
    </row>
    <row r="1506" spans="1:7" x14ac:dyDescent="0.25">
      <c r="A1506" t="s">
        <v>9</v>
      </c>
      <c r="B1506">
        <v>1251</v>
      </c>
      <c r="C1506">
        <v>91</v>
      </c>
      <c r="D1506">
        <v>0</v>
      </c>
      <c r="E1506" t="s">
        <v>107</v>
      </c>
      <c r="F1506" s="17">
        <v>2.5000000000000001E-3</v>
      </c>
      <c r="G1506">
        <v>3</v>
      </c>
    </row>
    <row r="1507" spans="1:7" x14ac:dyDescent="0.25">
      <c r="A1507" t="s">
        <v>9</v>
      </c>
      <c r="B1507">
        <v>1251</v>
      </c>
      <c r="C1507">
        <v>91</v>
      </c>
      <c r="D1507">
        <v>4</v>
      </c>
      <c r="E1507" t="s">
        <v>107</v>
      </c>
      <c r="F1507" s="17">
        <v>2.5000000000000001E-3</v>
      </c>
      <c r="G1507">
        <v>2.4</v>
      </c>
    </row>
    <row r="1508" spans="1:7" x14ac:dyDescent="0.25">
      <c r="A1508" t="s">
        <v>9</v>
      </c>
      <c r="B1508">
        <v>1251</v>
      </c>
      <c r="C1508">
        <v>91</v>
      </c>
      <c r="D1508">
        <v>8</v>
      </c>
      <c r="E1508" t="s">
        <v>107</v>
      </c>
      <c r="F1508" s="17">
        <v>2.5000000000000001E-3</v>
      </c>
      <c r="G1508">
        <v>2</v>
      </c>
    </row>
    <row r="1509" spans="1:7" x14ac:dyDescent="0.25">
      <c r="A1509" t="s">
        <v>9</v>
      </c>
      <c r="B1509">
        <v>1251</v>
      </c>
      <c r="C1509">
        <v>91</v>
      </c>
      <c r="D1509">
        <v>16</v>
      </c>
      <c r="E1509" t="s">
        <v>107</v>
      </c>
      <c r="F1509" s="17">
        <v>2.5000000000000001E-3</v>
      </c>
      <c r="G1509">
        <v>1.6</v>
      </c>
    </row>
    <row r="1510" spans="1:7" x14ac:dyDescent="0.25">
      <c r="A1510" t="s">
        <v>9</v>
      </c>
      <c r="B1510">
        <v>1251</v>
      </c>
      <c r="C1510">
        <v>91</v>
      </c>
      <c r="D1510">
        <v>31</v>
      </c>
      <c r="E1510" t="s">
        <v>107</v>
      </c>
      <c r="F1510" s="17">
        <v>5.0000000000000001E-3</v>
      </c>
      <c r="G1510">
        <v>1</v>
      </c>
    </row>
    <row r="1511" spans="1:7" x14ac:dyDescent="0.25">
      <c r="A1511" t="s">
        <v>9</v>
      </c>
      <c r="B1511">
        <v>1251</v>
      </c>
      <c r="C1511">
        <v>91</v>
      </c>
      <c r="D1511">
        <v>46</v>
      </c>
      <c r="E1511" t="s">
        <v>107</v>
      </c>
      <c r="F1511" s="6">
        <v>0</v>
      </c>
      <c r="G1511">
        <v>1</v>
      </c>
    </row>
    <row r="1512" spans="1:7" x14ac:dyDescent="0.25">
      <c r="A1512" t="s">
        <v>9</v>
      </c>
      <c r="B1512">
        <v>1251</v>
      </c>
      <c r="C1512">
        <v>91</v>
      </c>
      <c r="D1512">
        <v>61</v>
      </c>
      <c r="E1512" t="s">
        <v>107</v>
      </c>
      <c r="F1512" s="6">
        <v>0</v>
      </c>
      <c r="G1512">
        <v>0</v>
      </c>
    </row>
    <row r="1513" spans="1:7" x14ac:dyDescent="0.25">
      <c r="A1513" t="s">
        <v>9</v>
      </c>
      <c r="B1513">
        <v>1251</v>
      </c>
      <c r="C1513">
        <v>91</v>
      </c>
      <c r="D1513">
        <v>91</v>
      </c>
      <c r="E1513" t="s">
        <v>107</v>
      </c>
      <c r="F1513" s="6">
        <v>0</v>
      </c>
      <c r="G1513">
        <v>0</v>
      </c>
    </row>
    <row r="1514" spans="1:7" x14ac:dyDescent="0.25">
      <c r="A1514" t="s">
        <v>17</v>
      </c>
      <c r="B1514">
        <v>1291</v>
      </c>
      <c r="C1514">
        <v>0</v>
      </c>
      <c r="D1514">
        <v>0</v>
      </c>
      <c r="E1514" t="s">
        <v>107</v>
      </c>
      <c r="F1514" s="17">
        <v>5.0000000000000001E-3</v>
      </c>
      <c r="G1514">
        <v>5</v>
      </c>
    </row>
    <row r="1515" spans="1:7" x14ac:dyDescent="0.25">
      <c r="A1515" t="s">
        <v>17</v>
      </c>
      <c r="B1515">
        <v>1291</v>
      </c>
      <c r="C1515">
        <v>4</v>
      </c>
      <c r="D1515">
        <v>0</v>
      </c>
      <c r="E1515" t="s">
        <v>107</v>
      </c>
      <c r="F1515" s="17">
        <v>5.0000000000000001E-3</v>
      </c>
      <c r="G1515">
        <v>4.8</v>
      </c>
    </row>
    <row r="1516" spans="1:7" x14ac:dyDescent="0.25">
      <c r="A1516" t="s">
        <v>17</v>
      </c>
      <c r="B1516">
        <v>1291</v>
      </c>
      <c r="C1516">
        <v>4</v>
      </c>
      <c r="D1516">
        <v>4</v>
      </c>
      <c r="E1516" t="s">
        <v>107</v>
      </c>
      <c r="F1516" s="17">
        <v>7.4999999999999997E-3</v>
      </c>
      <c r="G1516">
        <v>3.2</v>
      </c>
    </row>
    <row r="1517" spans="1:7" x14ac:dyDescent="0.25">
      <c r="A1517" t="s">
        <v>17</v>
      </c>
      <c r="B1517">
        <v>1291</v>
      </c>
      <c r="C1517">
        <v>8</v>
      </c>
      <c r="D1517">
        <v>0</v>
      </c>
      <c r="E1517" t="s">
        <v>107</v>
      </c>
      <c r="F1517" s="17">
        <v>2.5000000000000001E-3</v>
      </c>
      <c r="G1517">
        <v>4</v>
      </c>
    </row>
    <row r="1518" spans="1:7" x14ac:dyDescent="0.25">
      <c r="A1518" t="s">
        <v>17</v>
      </c>
      <c r="B1518">
        <v>1291</v>
      </c>
      <c r="C1518">
        <v>8</v>
      </c>
      <c r="D1518">
        <v>4</v>
      </c>
      <c r="E1518" t="s">
        <v>107</v>
      </c>
      <c r="F1518" s="17">
        <v>5.0000000000000001E-3</v>
      </c>
      <c r="G1518">
        <v>3.4</v>
      </c>
    </row>
    <row r="1519" spans="1:7" x14ac:dyDescent="0.25">
      <c r="A1519" t="s">
        <v>17</v>
      </c>
      <c r="B1519">
        <v>1291</v>
      </c>
      <c r="C1519">
        <v>8</v>
      </c>
      <c r="D1519">
        <v>8</v>
      </c>
      <c r="E1519" t="s">
        <v>107</v>
      </c>
      <c r="F1519" s="17">
        <v>1.2500000000000001E-2</v>
      </c>
      <c r="G1519">
        <v>2.8</v>
      </c>
    </row>
    <row r="1520" spans="1:7" x14ac:dyDescent="0.25">
      <c r="A1520" t="s">
        <v>17</v>
      </c>
      <c r="B1520">
        <v>1291</v>
      </c>
      <c r="C1520">
        <v>16</v>
      </c>
      <c r="D1520">
        <v>0</v>
      </c>
      <c r="E1520" t="s">
        <v>107</v>
      </c>
      <c r="F1520" s="17">
        <v>5.0000000000000001E-3</v>
      </c>
      <c r="G1520">
        <v>4</v>
      </c>
    </row>
    <row r="1521" spans="1:7" x14ac:dyDescent="0.25">
      <c r="A1521" t="s">
        <v>17</v>
      </c>
      <c r="B1521">
        <v>1291</v>
      </c>
      <c r="C1521">
        <v>16</v>
      </c>
      <c r="D1521">
        <v>4</v>
      </c>
      <c r="E1521" t="s">
        <v>107</v>
      </c>
      <c r="F1521" s="17">
        <v>1.2500000000000001E-2</v>
      </c>
      <c r="G1521">
        <v>3.2</v>
      </c>
    </row>
    <row r="1522" spans="1:7" x14ac:dyDescent="0.25">
      <c r="A1522" t="s">
        <v>17</v>
      </c>
      <c r="B1522">
        <v>1291</v>
      </c>
      <c r="C1522">
        <v>16</v>
      </c>
      <c r="D1522">
        <v>8</v>
      </c>
      <c r="E1522" t="s">
        <v>107</v>
      </c>
      <c r="F1522" s="17">
        <v>1.7500000000000002E-2</v>
      </c>
      <c r="G1522">
        <v>2.4</v>
      </c>
    </row>
    <row r="1523" spans="1:7" x14ac:dyDescent="0.25">
      <c r="A1523" t="s">
        <v>17</v>
      </c>
      <c r="B1523">
        <v>1291</v>
      </c>
      <c r="C1523">
        <v>16</v>
      </c>
      <c r="D1523">
        <v>16</v>
      </c>
      <c r="E1523" t="s">
        <v>107</v>
      </c>
      <c r="F1523" s="17">
        <v>2.5000000000000001E-2</v>
      </c>
      <c r="G1523">
        <v>1.6</v>
      </c>
    </row>
    <row r="1524" spans="1:7" x14ac:dyDescent="0.25">
      <c r="A1524" t="s">
        <v>17</v>
      </c>
      <c r="B1524">
        <v>1291</v>
      </c>
      <c r="C1524">
        <v>31</v>
      </c>
      <c r="D1524">
        <v>0</v>
      </c>
      <c r="E1524" t="s">
        <v>107</v>
      </c>
      <c r="F1524" s="17">
        <v>2.5000000000000001E-3</v>
      </c>
      <c r="G1524">
        <v>3.6</v>
      </c>
    </row>
    <row r="1525" spans="1:7" x14ac:dyDescent="0.25">
      <c r="A1525" t="s">
        <v>17</v>
      </c>
      <c r="B1525">
        <v>1291</v>
      </c>
      <c r="C1525">
        <v>31</v>
      </c>
      <c r="D1525">
        <v>4</v>
      </c>
      <c r="E1525" t="s">
        <v>107</v>
      </c>
      <c r="F1525" s="17">
        <v>5.0000000000000001E-3</v>
      </c>
      <c r="G1525">
        <v>2.8</v>
      </c>
    </row>
    <row r="1526" spans="1:7" x14ac:dyDescent="0.25">
      <c r="A1526" t="s">
        <v>17</v>
      </c>
      <c r="B1526">
        <v>1291</v>
      </c>
      <c r="C1526">
        <v>31</v>
      </c>
      <c r="D1526">
        <v>8</v>
      </c>
      <c r="E1526" t="s">
        <v>107</v>
      </c>
      <c r="F1526" s="17">
        <v>7.4999999999999997E-3</v>
      </c>
      <c r="G1526">
        <v>2</v>
      </c>
    </row>
    <row r="1527" spans="1:7" x14ac:dyDescent="0.25">
      <c r="A1527" t="s">
        <v>17</v>
      </c>
      <c r="B1527">
        <v>1291</v>
      </c>
      <c r="C1527">
        <v>31</v>
      </c>
      <c r="D1527">
        <v>16</v>
      </c>
      <c r="E1527" t="s">
        <v>107</v>
      </c>
      <c r="F1527" s="17">
        <v>1.2500000000000001E-2</v>
      </c>
      <c r="G1527">
        <v>1.6</v>
      </c>
    </row>
    <row r="1528" spans="1:7" x14ac:dyDescent="0.25">
      <c r="A1528" t="s">
        <v>17</v>
      </c>
      <c r="B1528">
        <v>1291</v>
      </c>
      <c r="C1528">
        <v>31</v>
      </c>
      <c r="D1528">
        <v>31</v>
      </c>
      <c r="E1528" t="s">
        <v>107</v>
      </c>
      <c r="F1528" s="17">
        <v>3.7499999999999999E-2</v>
      </c>
      <c r="G1528">
        <v>1</v>
      </c>
    </row>
    <row r="1529" spans="1:7" x14ac:dyDescent="0.25">
      <c r="A1529" t="s">
        <v>17</v>
      </c>
      <c r="B1529">
        <v>1291</v>
      </c>
      <c r="C1529">
        <v>46</v>
      </c>
      <c r="D1529">
        <v>0</v>
      </c>
      <c r="E1529" t="s">
        <v>107</v>
      </c>
      <c r="F1529" s="17">
        <v>2.5000000000000001E-3</v>
      </c>
      <c r="G1529">
        <v>4</v>
      </c>
    </row>
    <row r="1530" spans="1:7" x14ac:dyDescent="0.25">
      <c r="A1530" t="s">
        <v>17</v>
      </c>
      <c r="B1530">
        <v>1291</v>
      </c>
      <c r="C1530">
        <v>46</v>
      </c>
      <c r="D1530">
        <v>4</v>
      </c>
      <c r="E1530" t="s">
        <v>107</v>
      </c>
      <c r="F1530" s="17">
        <v>2.5000000000000001E-3</v>
      </c>
      <c r="G1530">
        <v>3.2</v>
      </c>
    </row>
    <row r="1531" spans="1:7" x14ac:dyDescent="0.25">
      <c r="A1531" t="s">
        <v>17</v>
      </c>
      <c r="B1531">
        <v>1291</v>
      </c>
      <c r="C1531">
        <v>46</v>
      </c>
      <c r="D1531">
        <v>8</v>
      </c>
      <c r="E1531" t="s">
        <v>107</v>
      </c>
      <c r="F1531" s="17">
        <v>5.0000000000000001E-3</v>
      </c>
      <c r="G1531">
        <v>2.4</v>
      </c>
    </row>
    <row r="1532" spans="1:7" x14ac:dyDescent="0.25">
      <c r="A1532" t="s">
        <v>17</v>
      </c>
      <c r="B1532">
        <v>1291</v>
      </c>
      <c r="C1532">
        <v>46</v>
      </c>
      <c r="D1532">
        <v>16</v>
      </c>
      <c r="E1532" t="s">
        <v>107</v>
      </c>
      <c r="F1532" s="17">
        <v>5.0000000000000001E-3</v>
      </c>
      <c r="G1532">
        <v>2</v>
      </c>
    </row>
    <row r="1533" spans="1:7" x14ac:dyDescent="0.25">
      <c r="A1533" t="s">
        <v>17</v>
      </c>
      <c r="B1533">
        <v>1291</v>
      </c>
      <c r="C1533">
        <v>46</v>
      </c>
      <c r="D1533">
        <v>31</v>
      </c>
      <c r="E1533" t="s">
        <v>107</v>
      </c>
      <c r="F1533" s="17">
        <v>7.4999999999999997E-3</v>
      </c>
      <c r="G1533">
        <v>1</v>
      </c>
    </row>
    <row r="1534" spans="1:7" x14ac:dyDescent="0.25">
      <c r="A1534" t="s">
        <v>17</v>
      </c>
      <c r="B1534">
        <v>1291</v>
      </c>
      <c r="C1534">
        <v>46</v>
      </c>
      <c r="D1534">
        <v>46</v>
      </c>
      <c r="E1534" t="s">
        <v>107</v>
      </c>
      <c r="F1534" s="17">
        <v>1.4999999999999999E-2</v>
      </c>
      <c r="G1534">
        <v>0</v>
      </c>
    </row>
    <row r="1535" spans="1:7" x14ac:dyDescent="0.25">
      <c r="A1535" t="s">
        <v>17</v>
      </c>
      <c r="B1535">
        <v>1291</v>
      </c>
      <c r="C1535">
        <v>61</v>
      </c>
      <c r="D1535">
        <v>0</v>
      </c>
      <c r="E1535" t="s">
        <v>107</v>
      </c>
      <c r="F1535" s="17">
        <v>2.5000000000000001E-3</v>
      </c>
      <c r="G1535">
        <v>4.4000000000000004</v>
      </c>
    </row>
    <row r="1536" spans="1:7" x14ac:dyDescent="0.25">
      <c r="A1536" t="s">
        <v>17</v>
      </c>
      <c r="B1536">
        <v>1291</v>
      </c>
      <c r="C1536">
        <v>61</v>
      </c>
      <c r="D1536">
        <v>4</v>
      </c>
      <c r="E1536" t="s">
        <v>107</v>
      </c>
      <c r="F1536" s="17">
        <v>2.5000000000000001E-3</v>
      </c>
      <c r="G1536">
        <v>3.6</v>
      </c>
    </row>
    <row r="1537" spans="1:7" x14ac:dyDescent="0.25">
      <c r="A1537" t="s">
        <v>17</v>
      </c>
      <c r="B1537">
        <v>1291</v>
      </c>
      <c r="C1537">
        <v>61</v>
      </c>
      <c r="D1537">
        <v>8</v>
      </c>
      <c r="E1537" t="s">
        <v>107</v>
      </c>
      <c r="F1537" s="17">
        <v>2.5000000000000001E-3</v>
      </c>
      <c r="G1537">
        <v>3.2</v>
      </c>
    </row>
    <row r="1538" spans="1:7" x14ac:dyDescent="0.25">
      <c r="A1538" t="s">
        <v>17</v>
      </c>
      <c r="B1538">
        <v>1291</v>
      </c>
      <c r="C1538">
        <v>61</v>
      </c>
      <c r="D1538">
        <v>16</v>
      </c>
      <c r="E1538" t="s">
        <v>107</v>
      </c>
      <c r="F1538" s="17">
        <v>2.5000000000000001E-3</v>
      </c>
      <c r="G1538">
        <v>2.4</v>
      </c>
    </row>
    <row r="1539" spans="1:7" x14ac:dyDescent="0.25">
      <c r="A1539" t="s">
        <v>17</v>
      </c>
      <c r="B1539">
        <v>1291</v>
      </c>
      <c r="C1539">
        <v>61</v>
      </c>
      <c r="D1539">
        <v>31</v>
      </c>
      <c r="E1539" t="s">
        <v>107</v>
      </c>
      <c r="F1539" s="17">
        <v>5.0000000000000001E-3</v>
      </c>
      <c r="G1539">
        <v>1.6</v>
      </c>
    </row>
    <row r="1540" spans="1:7" x14ac:dyDescent="0.25">
      <c r="A1540" t="s">
        <v>17</v>
      </c>
      <c r="B1540">
        <v>1291</v>
      </c>
      <c r="C1540">
        <v>61</v>
      </c>
      <c r="D1540">
        <v>46</v>
      </c>
      <c r="E1540" t="s">
        <v>107</v>
      </c>
      <c r="F1540" s="17">
        <v>0.01</v>
      </c>
      <c r="G1540">
        <v>1</v>
      </c>
    </row>
    <row r="1541" spans="1:7" x14ac:dyDescent="0.25">
      <c r="A1541" t="s">
        <v>17</v>
      </c>
      <c r="B1541">
        <v>1291</v>
      </c>
      <c r="C1541">
        <v>61</v>
      </c>
      <c r="D1541">
        <v>61</v>
      </c>
      <c r="E1541" t="s">
        <v>107</v>
      </c>
      <c r="F1541" s="17">
        <v>0.01</v>
      </c>
      <c r="G1541">
        <v>0</v>
      </c>
    </row>
    <row r="1542" spans="1:7" x14ac:dyDescent="0.25">
      <c r="A1542" t="s">
        <v>17</v>
      </c>
      <c r="B1542">
        <v>1291</v>
      </c>
      <c r="C1542">
        <v>91</v>
      </c>
      <c r="D1542">
        <v>0</v>
      </c>
      <c r="E1542" t="s">
        <v>107</v>
      </c>
      <c r="F1542" s="17">
        <v>2.5000000000000001E-3</v>
      </c>
      <c r="G1542">
        <v>3</v>
      </c>
    </row>
    <row r="1543" spans="1:7" x14ac:dyDescent="0.25">
      <c r="A1543" t="s">
        <v>17</v>
      </c>
      <c r="B1543">
        <v>1291</v>
      </c>
      <c r="C1543">
        <v>91</v>
      </c>
      <c r="D1543">
        <v>4</v>
      </c>
      <c r="E1543" t="s">
        <v>107</v>
      </c>
      <c r="F1543" s="17">
        <v>2.5000000000000001E-3</v>
      </c>
      <c r="G1543">
        <v>2.4</v>
      </c>
    </row>
    <row r="1544" spans="1:7" x14ac:dyDescent="0.25">
      <c r="A1544" t="s">
        <v>17</v>
      </c>
      <c r="B1544">
        <v>1291</v>
      </c>
      <c r="C1544">
        <v>91</v>
      </c>
      <c r="D1544">
        <v>8</v>
      </c>
      <c r="E1544" t="s">
        <v>107</v>
      </c>
      <c r="F1544" s="17">
        <v>2.5000000000000001E-3</v>
      </c>
      <c r="G1544">
        <v>2</v>
      </c>
    </row>
    <row r="1545" spans="1:7" x14ac:dyDescent="0.25">
      <c r="A1545" t="s">
        <v>17</v>
      </c>
      <c r="B1545">
        <v>1291</v>
      </c>
      <c r="C1545">
        <v>91</v>
      </c>
      <c r="D1545">
        <v>16</v>
      </c>
      <c r="E1545" t="s">
        <v>107</v>
      </c>
      <c r="F1545" s="17">
        <v>2.5000000000000001E-3</v>
      </c>
      <c r="G1545">
        <v>1.6</v>
      </c>
    </row>
    <row r="1546" spans="1:7" x14ac:dyDescent="0.25">
      <c r="A1546" t="s">
        <v>17</v>
      </c>
      <c r="B1546">
        <v>1291</v>
      </c>
      <c r="C1546">
        <v>91</v>
      </c>
      <c r="D1546">
        <v>31</v>
      </c>
      <c r="E1546" t="s">
        <v>107</v>
      </c>
      <c r="F1546" s="17">
        <v>5.0000000000000001E-3</v>
      </c>
      <c r="G1546">
        <v>1</v>
      </c>
    </row>
    <row r="1547" spans="1:7" x14ac:dyDescent="0.25">
      <c r="A1547" t="s">
        <v>17</v>
      </c>
      <c r="B1547">
        <v>1291</v>
      </c>
      <c r="C1547">
        <v>91</v>
      </c>
      <c r="D1547">
        <v>46</v>
      </c>
      <c r="E1547" t="s">
        <v>107</v>
      </c>
      <c r="F1547" s="6">
        <v>0</v>
      </c>
      <c r="G1547">
        <v>1</v>
      </c>
    </row>
    <row r="1548" spans="1:7" x14ac:dyDescent="0.25">
      <c r="A1548" t="s">
        <v>17</v>
      </c>
      <c r="B1548">
        <v>1291</v>
      </c>
      <c r="C1548">
        <v>91</v>
      </c>
      <c r="D1548">
        <v>61</v>
      </c>
      <c r="E1548" t="s">
        <v>107</v>
      </c>
      <c r="F1548" s="6">
        <v>0</v>
      </c>
      <c r="G1548">
        <v>0</v>
      </c>
    </row>
    <row r="1549" spans="1:7" x14ac:dyDescent="0.25">
      <c r="A1549" t="s">
        <v>17</v>
      </c>
      <c r="B1549">
        <v>1291</v>
      </c>
      <c r="C1549">
        <v>91</v>
      </c>
      <c r="D1549">
        <v>91</v>
      </c>
      <c r="E1549" t="s">
        <v>107</v>
      </c>
      <c r="F1549" s="6">
        <v>0</v>
      </c>
      <c r="G1549">
        <v>0</v>
      </c>
    </row>
    <row r="1550" spans="1:7" x14ac:dyDescent="0.25">
      <c r="A1550" t="s">
        <v>17</v>
      </c>
      <c r="B1550">
        <v>1292</v>
      </c>
      <c r="C1550">
        <v>0</v>
      </c>
      <c r="D1550">
        <v>0</v>
      </c>
      <c r="E1550" t="s">
        <v>107</v>
      </c>
      <c r="F1550" s="17">
        <v>5.0000000000000001E-3</v>
      </c>
      <c r="G1550">
        <v>5</v>
      </c>
    </row>
    <row r="1551" spans="1:7" x14ac:dyDescent="0.25">
      <c r="A1551" t="s">
        <v>17</v>
      </c>
      <c r="B1551">
        <v>1292</v>
      </c>
      <c r="C1551">
        <v>4</v>
      </c>
      <c r="D1551">
        <v>0</v>
      </c>
      <c r="E1551" t="s">
        <v>107</v>
      </c>
      <c r="F1551" s="17">
        <v>5.0000000000000001E-3</v>
      </c>
      <c r="G1551">
        <v>4.8</v>
      </c>
    </row>
    <row r="1552" spans="1:7" x14ac:dyDescent="0.25">
      <c r="A1552" t="s">
        <v>17</v>
      </c>
      <c r="B1552">
        <v>1292</v>
      </c>
      <c r="C1552">
        <v>4</v>
      </c>
      <c r="D1552">
        <v>4</v>
      </c>
      <c r="E1552" t="s">
        <v>107</v>
      </c>
      <c r="F1552" s="17">
        <v>7.4999999999999997E-3</v>
      </c>
      <c r="G1552">
        <v>3.2</v>
      </c>
    </row>
    <row r="1553" spans="1:7" x14ac:dyDescent="0.25">
      <c r="A1553" t="s">
        <v>17</v>
      </c>
      <c r="B1553">
        <v>1292</v>
      </c>
      <c r="C1553">
        <v>8</v>
      </c>
      <c r="D1553">
        <v>0</v>
      </c>
      <c r="E1553" t="s">
        <v>107</v>
      </c>
      <c r="F1553" s="17">
        <v>2.5000000000000001E-3</v>
      </c>
      <c r="G1553">
        <v>4</v>
      </c>
    </row>
    <row r="1554" spans="1:7" x14ac:dyDescent="0.25">
      <c r="A1554" t="s">
        <v>17</v>
      </c>
      <c r="B1554">
        <v>1292</v>
      </c>
      <c r="C1554">
        <v>8</v>
      </c>
      <c r="D1554">
        <v>4</v>
      </c>
      <c r="E1554" t="s">
        <v>107</v>
      </c>
      <c r="F1554" s="17">
        <v>5.0000000000000001E-3</v>
      </c>
      <c r="G1554">
        <v>3.4</v>
      </c>
    </row>
    <row r="1555" spans="1:7" x14ac:dyDescent="0.25">
      <c r="A1555" t="s">
        <v>17</v>
      </c>
      <c r="B1555">
        <v>1292</v>
      </c>
      <c r="C1555">
        <v>8</v>
      </c>
      <c r="D1555">
        <v>8</v>
      </c>
      <c r="E1555" t="s">
        <v>107</v>
      </c>
      <c r="F1555" s="17">
        <v>1.2500000000000001E-2</v>
      </c>
      <c r="G1555">
        <v>2.8</v>
      </c>
    </row>
    <row r="1556" spans="1:7" x14ac:dyDescent="0.25">
      <c r="A1556" t="s">
        <v>17</v>
      </c>
      <c r="B1556">
        <v>1292</v>
      </c>
      <c r="C1556">
        <v>16</v>
      </c>
      <c r="D1556">
        <v>0</v>
      </c>
      <c r="E1556" t="s">
        <v>107</v>
      </c>
      <c r="F1556" s="17">
        <v>5.0000000000000001E-3</v>
      </c>
      <c r="G1556">
        <v>4</v>
      </c>
    </row>
    <row r="1557" spans="1:7" x14ac:dyDescent="0.25">
      <c r="A1557" t="s">
        <v>17</v>
      </c>
      <c r="B1557">
        <v>1292</v>
      </c>
      <c r="C1557">
        <v>16</v>
      </c>
      <c r="D1557">
        <v>4</v>
      </c>
      <c r="E1557" t="s">
        <v>107</v>
      </c>
      <c r="F1557" s="17">
        <v>1.2500000000000001E-2</v>
      </c>
      <c r="G1557">
        <v>3.2</v>
      </c>
    </row>
    <row r="1558" spans="1:7" x14ac:dyDescent="0.25">
      <c r="A1558" t="s">
        <v>17</v>
      </c>
      <c r="B1558">
        <v>1292</v>
      </c>
      <c r="C1558">
        <v>16</v>
      </c>
      <c r="D1558">
        <v>8</v>
      </c>
      <c r="E1558" t="s">
        <v>107</v>
      </c>
      <c r="F1558" s="17">
        <v>1.7500000000000002E-2</v>
      </c>
      <c r="G1558">
        <v>2.4</v>
      </c>
    </row>
    <row r="1559" spans="1:7" x14ac:dyDescent="0.25">
      <c r="A1559" t="s">
        <v>17</v>
      </c>
      <c r="B1559">
        <v>1292</v>
      </c>
      <c r="C1559">
        <v>16</v>
      </c>
      <c r="D1559">
        <v>16</v>
      </c>
      <c r="E1559" t="s">
        <v>107</v>
      </c>
      <c r="F1559" s="17">
        <v>2.5000000000000001E-2</v>
      </c>
      <c r="G1559">
        <v>1.6</v>
      </c>
    </row>
    <row r="1560" spans="1:7" x14ac:dyDescent="0.25">
      <c r="A1560" t="s">
        <v>17</v>
      </c>
      <c r="B1560">
        <v>1292</v>
      </c>
      <c r="C1560">
        <v>31</v>
      </c>
      <c r="D1560">
        <v>0</v>
      </c>
      <c r="E1560" t="s">
        <v>107</v>
      </c>
      <c r="F1560" s="17">
        <v>2.5000000000000001E-3</v>
      </c>
      <c r="G1560">
        <v>3.6</v>
      </c>
    </row>
    <row r="1561" spans="1:7" x14ac:dyDescent="0.25">
      <c r="A1561" t="s">
        <v>17</v>
      </c>
      <c r="B1561">
        <v>1292</v>
      </c>
      <c r="C1561">
        <v>31</v>
      </c>
      <c r="D1561">
        <v>4</v>
      </c>
      <c r="E1561" t="s">
        <v>107</v>
      </c>
      <c r="F1561" s="17">
        <v>5.0000000000000001E-3</v>
      </c>
      <c r="G1561">
        <v>2.8</v>
      </c>
    </row>
    <row r="1562" spans="1:7" x14ac:dyDescent="0.25">
      <c r="A1562" t="s">
        <v>17</v>
      </c>
      <c r="B1562">
        <v>1292</v>
      </c>
      <c r="C1562">
        <v>31</v>
      </c>
      <c r="D1562">
        <v>8</v>
      </c>
      <c r="E1562" t="s">
        <v>107</v>
      </c>
      <c r="F1562" s="17">
        <v>7.4999999999999997E-3</v>
      </c>
      <c r="G1562">
        <v>2</v>
      </c>
    </row>
    <row r="1563" spans="1:7" x14ac:dyDescent="0.25">
      <c r="A1563" t="s">
        <v>17</v>
      </c>
      <c r="B1563">
        <v>1292</v>
      </c>
      <c r="C1563">
        <v>31</v>
      </c>
      <c r="D1563">
        <v>16</v>
      </c>
      <c r="E1563" t="s">
        <v>107</v>
      </c>
      <c r="F1563" s="17">
        <v>1.2500000000000001E-2</v>
      </c>
      <c r="G1563">
        <v>1.6</v>
      </c>
    </row>
    <row r="1564" spans="1:7" x14ac:dyDescent="0.25">
      <c r="A1564" t="s">
        <v>17</v>
      </c>
      <c r="B1564">
        <v>1292</v>
      </c>
      <c r="C1564">
        <v>31</v>
      </c>
      <c r="D1564">
        <v>31</v>
      </c>
      <c r="E1564" t="s">
        <v>107</v>
      </c>
      <c r="F1564" s="17">
        <v>3.7499999999999999E-2</v>
      </c>
      <c r="G1564">
        <v>1</v>
      </c>
    </row>
    <row r="1565" spans="1:7" x14ac:dyDescent="0.25">
      <c r="A1565" t="s">
        <v>17</v>
      </c>
      <c r="B1565">
        <v>1292</v>
      </c>
      <c r="C1565">
        <v>46</v>
      </c>
      <c r="D1565">
        <v>0</v>
      </c>
      <c r="E1565" t="s">
        <v>107</v>
      </c>
      <c r="F1565" s="17">
        <v>2.5000000000000001E-3</v>
      </c>
      <c r="G1565">
        <v>4</v>
      </c>
    </row>
    <row r="1566" spans="1:7" x14ac:dyDescent="0.25">
      <c r="A1566" t="s">
        <v>17</v>
      </c>
      <c r="B1566">
        <v>1292</v>
      </c>
      <c r="C1566">
        <v>46</v>
      </c>
      <c r="D1566">
        <v>4</v>
      </c>
      <c r="E1566" t="s">
        <v>107</v>
      </c>
      <c r="F1566" s="17">
        <v>2.5000000000000001E-3</v>
      </c>
      <c r="G1566">
        <v>3.2</v>
      </c>
    </row>
    <row r="1567" spans="1:7" x14ac:dyDescent="0.25">
      <c r="A1567" t="s">
        <v>17</v>
      </c>
      <c r="B1567">
        <v>1292</v>
      </c>
      <c r="C1567">
        <v>46</v>
      </c>
      <c r="D1567">
        <v>8</v>
      </c>
      <c r="E1567" t="s">
        <v>107</v>
      </c>
      <c r="F1567" s="17">
        <v>5.0000000000000001E-3</v>
      </c>
      <c r="G1567">
        <v>2.4</v>
      </c>
    </row>
    <row r="1568" spans="1:7" x14ac:dyDescent="0.25">
      <c r="A1568" t="s">
        <v>17</v>
      </c>
      <c r="B1568">
        <v>1292</v>
      </c>
      <c r="C1568">
        <v>46</v>
      </c>
      <c r="D1568">
        <v>16</v>
      </c>
      <c r="E1568" t="s">
        <v>107</v>
      </c>
      <c r="F1568" s="17">
        <v>5.0000000000000001E-3</v>
      </c>
      <c r="G1568">
        <v>2</v>
      </c>
    </row>
    <row r="1569" spans="1:7" x14ac:dyDescent="0.25">
      <c r="A1569" t="s">
        <v>17</v>
      </c>
      <c r="B1569">
        <v>1292</v>
      </c>
      <c r="C1569">
        <v>46</v>
      </c>
      <c r="D1569">
        <v>31</v>
      </c>
      <c r="E1569" t="s">
        <v>107</v>
      </c>
      <c r="F1569" s="17">
        <v>7.4999999999999997E-3</v>
      </c>
      <c r="G1569">
        <v>1</v>
      </c>
    </row>
    <row r="1570" spans="1:7" x14ac:dyDescent="0.25">
      <c r="A1570" t="s">
        <v>17</v>
      </c>
      <c r="B1570">
        <v>1292</v>
      </c>
      <c r="C1570">
        <v>46</v>
      </c>
      <c r="D1570">
        <v>46</v>
      </c>
      <c r="E1570" t="s">
        <v>107</v>
      </c>
      <c r="F1570" s="17">
        <v>1.4999999999999999E-2</v>
      </c>
      <c r="G1570">
        <v>0</v>
      </c>
    </row>
    <row r="1571" spans="1:7" x14ac:dyDescent="0.25">
      <c r="A1571" t="s">
        <v>17</v>
      </c>
      <c r="B1571">
        <v>1292</v>
      </c>
      <c r="C1571">
        <v>61</v>
      </c>
      <c r="D1571">
        <v>0</v>
      </c>
      <c r="E1571" t="s">
        <v>107</v>
      </c>
      <c r="F1571" s="17">
        <v>2.5000000000000001E-3</v>
      </c>
      <c r="G1571">
        <v>4.4000000000000004</v>
      </c>
    </row>
    <row r="1572" spans="1:7" x14ac:dyDescent="0.25">
      <c r="A1572" t="s">
        <v>17</v>
      </c>
      <c r="B1572">
        <v>1292</v>
      </c>
      <c r="C1572">
        <v>61</v>
      </c>
      <c r="D1572">
        <v>4</v>
      </c>
      <c r="E1572" t="s">
        <v>107</v>
      </c>
      <c r="F1572" s="17">
        <v>2.5000000000000001E-3</v>
      </c>
      <c r="G1572">
        <v>3.6</v>
      </c>
    </row>
    <row r="1573" spans="1:7" x14ac:dyDescent="0.25">
      <c r="A1573" t="s">
        <v>17</v>
      </c>
      <c r="B1573">
        <v>1292</v>
      </c>
      <c r="C1573">
        <v>61</v>
      </c>
      <c r="D1573">
        <v>8</v>
      </c>
      <c r="E1573" t="s">
        <v>107</v>
      </c>
      <c r="F1573" s="17">
        <v>2.5000000000000001E-3</v>
      </c>
      <c r="G1573">
        <v>3.2</v>
      </c>
    </row>
    <row r="1574" spans="1:7" x14ac:dyDescent="0.25">
      <c r="A1574" t="s">
        <v>17</v>
      </c>
      <c r="B1574">
        <v>1292</v>
      </c>
      <c r="C1574">
        <v>61</v>
      </c>
      <c r="D1574">
        <v>16</v>
      </c>
      <c r="E1574" t="s">
        <v>107</v>
      </c>
      <c r="F1574" s="17">
        <v>2.5000000000000001E-3</v>
      </c>
      <c r="G1574">
        <v>2.4</v>
      </c>
    </row>
    <row r="1575" spans="1:7" x14ac:dyDescent="0.25">
      <c r="A1575" t="s">
        <v>17</v>
      </c>
      <c r="B1575">
        <v>1292</v>
      </c>
      <c r="C1575">
        <v>61</v>
      </c>
      <c r="D1575">
        <v>31</v>
      </c>
      <c r="E1575" t="s">
        <v>107</v>
      </c>
      <c r="F1575" s="17">
        <v>5.0000000000000001E-3</v>
      </c>
      <c r="G1575">
        <v>1.6</v>
      </c>
    </row>
    <row r="1576" spans="1:7" x14ac:dyDescent="0.25">
      <c r="A1576" t="s">
        <v>17</v>
      </c>
      <c r="B1576">
        <v>1292</v>
      </c>
      <c r="C1576">
        <v>61</v>
      </c>
      <c r="D1576">
        <v>46</v>
      </c>
      <c r="E1576" t="s">
        <v>107</v>
      </c>
      <c r="F1576" s="17">
        <v>0.01</v>
      </c>
      <c r="G1576">
        <v>1</v>
      </c>
    </row>
    <row r="1577" spans="1:7" x14ac:dyDescent="0.25">
      <c r="A1577" t="s">
        <v>17</v>
      </c>
      <c r="B1577">
        <v>1292</v>
      </c>
      <c r="C1577">
        <v>61</v>
      </c>
      <c r="D1577">
        <v>61</v>
      </c>
      <c r="E1577" t="s">
        <v>107</v>
      </c>
      <c r="F1577" s="17">
        <v>0.01</v>
      </c>
      <c r="G1577">
        <v>0</v>
      </c>
    </row>
    <row r="1578" spans="1:7" x14ac:dyDescent="0.25">
      <c r="A1578" t="s">
        <v>17</v>
      </c>
      <c r="B1578">
        <v>1292</v>
      </c>
      <c r="C1578">
        <v>91</v>
      </c>
      <c r="D1578">
        <v>0</v>
      </c>
      <c r="E1578" t="s">
        <v>107</v>
      </c>
      <c r="F1578" s="17">
        <v>2.5000000000000001E-3</v>
      </c>
      <c r="G1578">
        <v>3</v>
      </c>
    </row>
    <row r="1579" spans="1:7" x14ac:dyDescent="0.25">
      <c r="A1579" t="s">
        <v>17</v>
      </c>
      <c r="B1579">
        <v>1292</v>
      </c>
      <c r="C1579">
        <v>91</v>
      </c>
      <c r="D1579">
        <v>4</v>
      </c>
      <c r="E1579" t="s">
        <v>107</v>
      </c>
      <c r="F1579" s="17">
        <v>2.5000000000000001E-3</v>
      </c>
      <c r="G1579">
        <v>2.4</v>
      </c>
    </row>
    <row r="1580" spans="1:7" x14ac:dyDescent="0.25">
      <c r="A1580" t="s">
        <v>17</v>
      </c>
      <c r="B1580">
        <v>1292</v>
      </c>
      <c r="C1580">
        <v>91</v>
      </c>
      <c r="D1580">
        <v>8</v>
      </c>
      <c r="E1580" t="s">
        <v>107</v>
      </c>
      <c r="F1580" s="17">
        <v>2.5000000000000001E-3</v>
      </c>
      <c r="G1580">
        <v>2</v>
      </c>
    </row>
    <row r="1581" spans="1:7" x14ac:dyDescent="0.25">
      <c r="A1581" t="s">
        <v>17</v>
      </c>
      <c r="B1581">
        <v>1292</v>
      </c>
      <c r="C1581">
        <v>91</v>
      </c>
      <c r="D1581">
        <v>16</v>
      </c>
      <c r="E1581" t="s">
        <v>107</v>
      </c>
      <c r="F1581" s="17">
        <v>2.5000000000000001E-3</v>
      </c>
      <c r="G1581">
        <v>1.6</v>
      </c>
    </row>
    <row r="1582" spans="1:7" x14ac:dyDescent="0.25">
      <c r="A1582" t="s">
        <v>17</v>
      </c>
      <c r="B1582">
        <v>1292</v>
      </c>
      <c r="C1582">
        <v>91</v>
      </c>
      <c r="D1582">
        <v>31</v>
      </c>
      <c r="E1582" t="s">
        <v>107</v>
      </c>
      <c r="F1582" s="17">
        <v>5.0000000000000001E-3</v>
      </c>
      <c r="G1582">
        <v>1</v>
      </c>
    </row>
    <row r="1583" spans="1:7" x14ac:dyDescent="0.25">
      <c r="A1583" t="s">
        <v>17</v>
      </c>
      <c r="B1583">
        <v>1292</v>
      </c>
      <c r="C1583">
        <v>91</v>
      </c>
      <c r="D1583">
        <v>46</v>
      </c>
      <c r="E1583" t="s">
        <v>107</v>
      </c>
      <c r="F1583" s="6">
        <v>0</v>
      </c>
      <c r="G1583">
        <v>1</v>
      </c>
    </row>
    <row r="1584" spans="1:7" x14ac:dyDescent="0.25">
      <c r="A1584" t="s">
        <v>17</v>
      </c>
      <c r="B1584">
        <v>1292</v>
      </c>
      <c r="C1584">
        <v>91</v>
      </c>
      <c r="D1584">
        <v>61</v>
      </c>
      <c r="E1584" t="s">
        <v>107</v>
      </c>
      <c r="F1584" s="6">
        <v>0</v>
      </c>
      <c r="G1584">
        <v>0</v>
      </c>
    </row>
    <row r="1585" spans="1:7" x14ac:dyDescent="0.25">
      <c r="A1585" t="s">
        <v>17</v>
      </c>
      <c r="B1585">
        <v>1292</v>
      </c>
      <c r="C1585">
        <v>91</v>
      </c>
      <c r="D1585">
        <v>91</v>
      </c>
      <c r="E1585" t="s">
        <v>107</v>
      </c>
      <c r="F1585" s="6">
        <v>0</v>
      </c>
      <c r="G1585">
        <v>0</v>
      </c>
    </row>
    <row r="1586" spans="1:7" x14ac:dyDescent="0.25">
      <c r="A1586" t="s">
        <v>87</v>
      </c>
      <c r="B1586">
        <v>1232</v>
      </c>
      <c r="C1586">
        <v>0</v>
      </c>
      <c r="D1586">
        <v>0</v>
      </c>
      <c r="E1586" t="s">
        <v>107</v>
      </c>
      <c r="F1586" s="17">
        <v>5.0000000000000001E-3</v>
      </c>
      <c r="G1586">
        <v>5</v>
      </c>
    </row>
    <row r="1587" spans="1:7" x14ac:dyDescent="0.25">
      <c r="A1587" t="s">
        <v>87</v>
      </c>
      <c r="B1587">
        <v>1232</v>
      </c>
      <c r="C1587">
        <v>4</v>
      </c>
      <c r="D1587">
        <v>0</v>
      </c>
      <c r="E1587" t="s">
        <v>107</v>
      </c>
      <c r="F1587" s="17">
        <v>5.0000000000000001E-3</v>
      </c>
      <c r="G1587">
        <v>4.8</v>
      </c>
    </row>
    <row r="1588" spans="1:7" x14ac:dyDescent="0.25">
      <c r="A1588" t="s">
        <v>87</v>
      </c>
      <c r="B1588">
        <v>1232</v>
      </c>
      <c r="C1588">
        <v>4</v>
      </c>
      <c r="D1588">
        <v>4</v>
      </c>
      <c r="E1588" t="s">
        <v>107</v>
      </c>
      <c r="F1588" s="17">
        <v>7.4999999999999997E-3</v>
      </c>
      <c r="G1588">
        <v>3.2</v>
      </c>
    </row>
    <row r="1589" spans="1:7" x14ac:dyDescent="0.25">
      <c r="A1589" t="s">
        <v>87</v>
      </c>
      <c r="B1589">
        <v>1232</v>
      </c>
      <c r="C1589">
        <v>8</v>
      </c>
      <c r="D1589">
        <v>0</v>
      </c>
      <c r="E1589" t="s">
        <v>107</v>
      </c>
      <c r="F1589" s="17">
        <v>2.5000000000000001E-3</v>
      </c>
      <c r="G1589">
        <v>4</v>
      </c>
    </row>
    <row r="1590" spans="1:7" x14ac:dyDescent="0.25">
      <c r="A1590" t="s">
        <v>87</v>
      </c>
      <c r="B1590">
        <v>1232</v>
      </c>
      <c r="C1590">
        <v>8</v>
      </c>
      <c r="D1590">
        <v>4</v>
      </c>
      <c r="E1590" t="s">
        <v>107</v>
      </c>
      <c r="F1590" s="17">
        <v>5.0000000000000001E-3</v>
      </c>
      <c r="G1590">
        <v>3.4</v>
      </c>
    </row>
    <row r="1591" spans="1:7" x14ac:dyDescent="0.25">
      <c r="A1591" t="s">
        <v>87</v>
      </c>
      <c r="B1591">
        <v>1232</v>
      </c>
      <c r="C1591">
        <v>8</v>
      </c>
      <c r="D1591">
        <v>8</v>
      </c>
      <c r="E1591" t="s">
        <v>107</v>
      </c>
      <c r="F1591" s="17">
        <v>1.2500000000000001E-2</v>
      </c>
      <c r="G1591">
        <v>2.8</v>
      </c>
    </row>
    <row r="1592" spans="1:7" x14ac:dyDescent="0.25">
      <c r="A1592" t="s">
        <v>87</v>
      </c>
      <c r="B1592">
        <v>1232</v>
      </c>
      <c r="C1592">
        <v>16</v>
      </c>
      <c r="D1592">
        <v>0</v>
      </c>
      <c r="E1592" t="s">
        <v>107</v>
      </c>
      <c r="F1592" s="17">
        <v>5.0000000000000001E-3</v>
      </c>
      <c r="G1592">
        <v>4</v>
      </c>
    </row>
    <row r="1593" spans="1:7" x14ac:dyDescent="0.25">
      <c r="A1593" t="s">
        <v>87</v>
      </c>
      <c r="B1593">
        <v>1232</v>
      </c>
      <c r="C1593">
        <v>16</v>
      </c>
      <c r="D1593">
        <v>4</v>
      </c>
      <c r="E1593" t="s">
        <v>107</v>
      </c>
      <c r="F1593" s="17">
        <v>1.2500000000000001E-2</v>
      </c>
      <c r="G1593">
        <v>3.2</v>
      </c>
    </row>
    <row r="1594" spans="1:7" x14ac:dyDescent="0.25">
      <c r="A1594" t="s">
        <v>87</v>
      </c>
      <c r="B1594">
        <v>1232</v>
      </c>
      <c r="C1594">
        <v>16</v>
      </c>
      <c r="D1594">
        <v>8</v>
      </c>
      <c r="E1594" t="s">
        <v>107</v>
      </c>
      <c r="F1594" s="17">
        <v>1.7500000000000002E-2</v>
      </c>
      <c r="G1594">
        <v>2.4</v>
      </c>
    </row>
    <row r="1595" spans="1:7" x14ac:dyDescent="0.25">
      <c r="A1595" t="s">
        <v>87</v>
      </c>
      <c r="B1595">
        <v>1232</v>
      </c>
      <c r="C1595">
        <v>16</v>
      </c>
      <c r="D1595">
        <v>16</v>
      </c>
      <c r="E1595" t="s">
        <v>107</v>
      </c>
      <c r="F1595" s="17">
        <v>2.5000000000000001E-2</v>
      </c>
      <c r="G1595">
        <v>1.6</v>
      </c>
    </row>
    <row r="1596" spans="1:7" x14ac:dyDescent="0.25">
      <c r="A1596" t="s">
        <v>87</v>
      </c>
      <c r="B1596">
        <v>1232</v>
      </c>
      <c r="C1596">
        <v>31</v>
      </c>
      <c r="D1596">
        <v>0</v>
      </c>
      <c r="E1596" t="s">
        <v>107</v>
      </c>
      <c r="F1596" s="17">
        <v>2.5000000000000001E-3</v>
      </c>
      <c r="G1596">
        <v>3.6</v>
      </c>
    </row>
    <row r="1597" spans="1:7" x14ac:dyDescent="0.25">
      <c r="A1597" t="s">
        <v>87</v>
      </c>
      <c r="B1597">
        <v>1232</v>
      </c>
      <c r="C1597">
        <v>31</v>
      </c>
      <c r="D1597">
        <v>4</v>
      </c>
      <c r="E1597" t="s">
        <v>107</v>
      </c>
      <c r="F1597" s="17">
        <v>5.0000000000000001E-3</v>
      </c>
      <c r="G1597">
        <v>2.8</v>
      </c>
    </row>
    <row r="1598" spans="1:7" x14ac:dyDescent="0.25">
      <c r="A1598" t="s">
        <v>87</v>
      </c>
      <c r="B1598">
        <v>1232</v>
      </c>
      <c r="C1598">
        <v>31</v>
      </c>
      <c r="D1598">
        <v>8</v>
      </c>
      <c r="E1598" t="s">
        <v>107</v>
      </c>
      <c r="F1598" s="17">
        <v>7.4999999999999997E-3</v>
      </c>
      <c r="G1598">
        <v>2</v>
      </c>
    </row>
    <row r="1599" spans="1:7" x14ac:dyDescent="0.25">
      <c r="A1599" t="s">
        <v>87</v>
      </c>
      <c r="B1599">
        <v>1232</v>
      </c>
      <c r="C1599">
        <v>31</v>
      </c>
      <c r="D1599">
        <v>16</v>
      </c>
      <c r="E1599" t="s">
        <v>107</v>
      </c>
      <c r="F1599" s="17">
        <v>1.2500000000000001E-2</v>
      </c>
      <c r="G1599">
        <v>1.6</v>
      </c>
    </row>
    <row r="1600" spans="1:7" x14ac:dyDescent="0.25">
      <c r="A1600" t="s">
        <v>87</v>
      </c>
      <c r="B1600">
        <v>1232</v>
      </c>
      <c r="C1600">
        <v>31</v>
      </c>
      <c r="D1600">
        <v>31</v>
      </c>
      <c r="E1600" t="s">
        <v>107</v>
      </c>
      <c r="F1600" s="17">
        <v>3.7499999999999999E-2</v>
      </c>
      <c r="G1600">
        <v>1</v>
      </c>
    </row>
    <row r="1601" spans="1:7" x14ac:dyDescent="0.25">
      <c r="A1601" t="s">
        <v>87</v>
      </c>
      <c r="B1601">
        <v>1232</v>
      </c>
      <c r="C1601">
        <v>46</v>
      </c>
      <c r="D1601">
        <v>0</v>
      </c>
      <c r="E1601" t="s">
        <v>107</v>
      </c>
      <c r="F1601" s="17">
        <v>2.5000000000000001E-3</v>
      </c>
      <c r="G1601">
        <v>4</v>
      </c>
    </row>
    <row r="1602" spans="1:7" x14ac:dyDescent="0.25">
      <c r="A1602" t="s">
        <v>87</v>
      </c>
      <c r="B1602">
        <v>1232</v>
      </c>
      <c r="C1602">
        <v>46</v>
      </c>
      <c r="D1602">
        <v>4</v>
      </c>
      <c r="E1602" t="s">
        <v>107</v>
      </c>
      <c r="F1602" s="17">
        <v>2.5000000000000001E-3</v>
      </c>
      <c r="G1602">
        <v>3.2</v>
      </c>
    </row>
    <row r="1603" spans="1:7" x14ac:dyDescent="0.25">
      <c r="A1603" t="s">
        <v>87</v>
      </c>
      <c r="B1603">
        <v>1232</v>
      </c>
      <c r="C1603">
        <v>46</v>
      </c>
      <c r="D1603">
        <v>8</v>
      </c>
      <c r="E1603" t="s">
        <v>107</v>
      </c>
      <c r="F1603" s="17">
        <v>5.0000000000000001E-3</v>
      </c>
      <c r="G1603">
        <v>2.4</v>
      </c>
    </row>
    <row r="1604" spans="1:7" x14ac:dyDescent="0.25">
      <c r="A1604" t="s">
        <v>87</v>
      </c>
      <c r="B1604">
        <v>1232</v>
      </c>
      <c r="C1604">
        <v>46</v>
      </c>
      <c r="D1604">
        <v>16</v>
      </c>
      <c r="E1604" t="s">
        <v>107</v>
      </c>
      <c r="F1604" s="17">
        <v>5.0000000000000001E-3</v>
      </c>
      <c r="G1604">
        <v>2</v>
      </c>
    </row>
    <row r="1605" spans="1:7" x14ac:dyDescent="0.25">
      <c r="A1605" t="s">
        <v>87</v>
      </c>
      <c r="B1605">
        <v>1232</v>
      </c>
      <c r="C1605">
        <v>46</v>
      </c>
      <c r="D1605">
        <v>31</v>
      </c>
      <c r="E1605" t="s">
        <v>107</v>
      </c>
      <c r="F1605" s="17">
        <v>7.4999999999999997E-3</v>
      </c>
      <c r="G1605">
        <v>1</v>
      </c>
    </row>
    <row r="1606" spans="1:7" x14ac:dyDescent="0.25">
      <c r="A1606" t="s">
        <v>87</v>
      </c>
      <c r="B1606">
        <v>1232</v>
      </c>
      <c r="C1606">
        <v>46</v>
      </c>
      <c r="D1606">
        <v>46</v>
      </c>
      <c r="E1606" t="s">
        <v>107</v>
      </c>
      <c r="F1606" s="17">
        <v>1.4999999999999999E-2</v>
      </c>
      <c r="G1606">
        <v>0</v>
      </c>
    </row>
    <row r="1607" spans="1:7" x14ac:dyDescent="0.25">
      <c r="A1607" t="s">
        <v>87</v>
      </c>
      <c r="B1607">
        <v>1232</v>
      </c>
      <c r="C1607">
        <v>61</v>
      </c>
      <c r="D1607">
        <v>0</v>
      </c>
      <c r="E1607" t="s">
        <v>107</v>
      </c>
      <c r="F1607" s="17">
        <v>2.5000000000000001E-3</v>
      </c>
      <c r="G1607">
        <v>4.4000000000000004</v>
      </c>
    </row>
    <row r="1608" spans="1:7" x14ac:dyDescent="0.25">
      <c r="A1608" t="s">
        <v>87</v>
      </c>
      <c r="B1608">
        <v>1232</v>
      </c>
      <c r="C1608">
        <v>61</v>
      </c>
      <c r="D1608">
        <v>4</v>
      </c>
      <c r="E1608" t="s">
        <v>107</v>
      </c>
      <c r="F1608" s="17">
        <v>2.5000000000000001E-3</v>
      </c>
      <c r="G1608">
        <v>3.6</v>
      </c>
    </row>
    <row r="1609" spans="1:7" x14ac:dyDescent="0.25">
      <c r="A1609" t="s">
        <v>87</v>
      </c>
      <c r="B1609">
        <v>1232</v>
      </c>
      <c r="C1609">
        <v>61</v>
      </c>
      <c r="D1609">
        <v>8</v>
      </c>
      <c r="E1609" t="s">
        <v>107</v>
      </c>
      <c r="F1609" s="17">
        <v>2.5000000000000001E-3</v>
      </c>
      <c r="G1609">
        <v>3.2</v>
      </c>
    </row>
    <row r="1610" spans="1:7" x14ac:dyDescent="0.25">
      <c r="A1610" t="s">
        <v>87</v>
      </c>
      <c r="B1610">
        <v>1232</v>
      </c>
      <c r="C1610">
        <v>61</v>
      </c>
      <c r="D1610">
        <v>16</v>
      </c>
      <c r="E1610" t="s">
        <v>107</v>
      </c>
      <c r="F1610" s="17">
        <v>2.5000000000000001E-3</v>
      </c>
      <c r="G1610">
        <v>2.4</v>
      </c>
    </row>
    <row r="1611" spans="1:7" x14ac:dyDescent="0.25">
      <c r="A1611" t="s">
        <v>87</v>
      </c>
      <c r="B1611">
        <v>1232</v>
      </c>
      <c r="C1611">
        <v>61</v>
      </c>
      <c r="D1611">
        <v>31</v>
      </c>
      <c r="E1611" t="s">
        <v>107</v>
      </c>
      <c r="F1611" s="17">
        <v>5.0000000000000001E-3</v>
      </c>
      <c r="G1611">
        <v>1.6</v>
      </c>
    </row>
    <row r="1612" spans="1:7" x14ac:dyDescent="0.25">
      <c r="A1612" t="s">
        <v>87</v>
      </c>
      <c r="B1612">
        <v>1232</v>
      </c>
      <c r="C1612">
        <v>61</v>
      </c>
      <c r="D1612">
        <v>46</v>
      </c>
      <c r="E1612" t="s">
        <v>107</v>
      </c>
      <c r="F1612" s="17">
        <v>0.01</v>
      </c>
      <c r="G1612">
        <v>1</v>
      </c>
    </row>
    <row r="1613" spans="1:7" x14ac:dyDescent="0.25">
      <c r="A1613" t="s">
        <v>87</v>
      </c>
      <c r="B1613">
        <v>1232</v>
      </c>
      <c r="C1613">
        <v>61</v>
      </c>
      <c r="D1613">
        <v>61</v>
      </c>
      <c r="E1613" t="s">
        <v>107</v>
      </c>
      <c r="F1613" s="17">
        <v>0.01</v>
      </c>
      <c r="G1613">
        <v>0</v>
      </c>
    </row>
    <row r="1614" spans="1:7" x14ac:dyDescent="0.25">
      <c r="A1614" t="s">
        <v>87</v>
      </c>
      <c r="B1614">
        <v>1232</v>
      </c>
      <c r="C1614">
        <v>91</v>
      </c>
      <c r="D1614">
        <v>0</v>
      </c>
      <c r="E1614" t="s">
        <v>107</v>
      </c>
      <c r="F1614" s="17">
        <v>2.5000000000000001E-3</v>
      </c>
      <c r="G1614">
        <v>3</v>
      </c>
    </row>
    <row r="1615" spans="1:7" x14ac:dyDescent="0.25">
      <c r="A1615" t="s">
        <v>87</v>
      </c>
      <c r="B1615">
        <v>1232</v>
      </c>
      <c r="C1615">
        <v>91</v>
      </c>
      <c r="D1615">
        <v>4</v>
      </c>
      <c r="E1615" t="s">
        <v>107</v>
      </c>
      <c r="F1615" s="17">
        <v>2.5000000000000001E-3</v>
      </c>
      <c r="G1615">
        <v>2.4</v>
      </c>
    </row>
    <row r="1616" spans="1:7" x14ac:dyDescent="0.25">
      <c r="A1616" t="s">
        <v>87</v>
      </c>
      <c r="B1616">
        <v>1232</v>
      </c>
      <c r="C1616">
        <v>91</v>
      </c>
      <c r="D1616">
        <v>8</v>
      </c>
      <c r="E1616" t="s">
        <v>107</v>
      </c>
      <c r="F1616" s="17">
        <v>2.5000000000000001E-3</v>
      </c>
      <c r="G1616">
        <v>2</v>
      </c>
    </row>
    <row r="1617" spans="1:7" x14ac:dyDescent="0.25">
      <c r="A1617" t="s">
        <v>87</v>
      </c>
      <c r="B1617">
        <v>1232</v>
      </c>
      <c r="C1617">
        <v>91</v>
      </c>
      <c r="D1617">
        <v>16</v>
      </c>
      <c r="E1617" t="s">
        <v>107</v>
      </c>
      <c r="F1617" s="17">
        <v>2.5000000000000001E-3</v>
      </c>
      <c r="G1617">
        <v>1.6</v>
      </c>
    </row>
    <row r="1618" spans="1:7" x14ac:dyDescent="0.25">
      <c r="A1618" t="s">
        <v>87</v>
      </c>
      <c r="B1618">
        <v>1232</v>
      </c>
      <c r="C1618">
        <v>91</v>
      </c>
      <c r="D1618">
        <v>31</v>
      </c>
      <c r="E1618" t="s">
        <v>107</v>
      </c>
      <c r="F1618" s="17">
        <v>5.0000000000000001E-3</v>
      </c>
      <c r="G1618">
        <v>1</v>
      </c>
    </row>
    <row r="1619" spans="1:7" x14ac:dyDescent="0.25">
      <c r="A1619" t="s">
        <v>87</v>
      </c>
      <c r="B1619">
        <v>1232</v>
      </c>
      <c r="C1619">
        <v>91</v>
      </c>
      <c r="D1619">
        <v>46</v>
      </c>
      <c r="E1619" t="s">
        <v>107</v>
      </c>
      <c r="F1619" s="6">
        <v>0</v>
      </c>
      <c r="G1619">
        <v>1</v>
      </c>
    </row>
    <row r="1620" spans="1:7" x14ac:dyDescent="0.25">
      <c r="A1620" t="s">
        <v>87</v>
      </c>
      <c r="B1620">
        <v>1232</v>
      </c>
      <c r="C1620">
        <v>91</v>
      </c>
      <c r="D1620">
        <v>61</v>
      </c>
      <c r="E1620" t="s">
        <v>107</v>
      </c>
      <c r="F1620" s="6">
        <v>0</v>
      </c>
      <c r="G1620">
        <v>0</v>
      </c>
    </row>
    <row r="1621" spans="1:7" x14ac:dyDescent="0.25">
      <c r="A1621" t="s">
        <v>87</v>
      </c>
      <c r="B1621">
        <v>1232</v>
      </c>
      <c r="C1621">
        <v>91</v>
      </c>
      <c r="D1621">
        <v>91</v>
      </c>
      <c r="E1621" t="s">
        <v>107</v>
      </c>
      <c r="F1621" s="6">
        <v>0</v>
      </c>
      <c r="G1621">
        <v>0</v>
      </c>
    </row>
    <row r="1622" spans="1:7" x14ac:dyDescent="0.25">
      <c r="A1622" t="s">
        <v>88</v>
      </c>
      <c r="B1622">
        <v>1242</v>
      </c>
      <c r="C1622">
        <v>0</v>
      </c>
      <c r="D1622">
        <v>0</v>
      </c>
      <c r="E1622" t="s">
        <v>98</v>
      </c>
      <c r="F1622" s="6">
        <v>0.01</v>
      </c>
      <c r="G1622">
        <v>40</v>
      </c>
    </row>
    <row r="1623" spans="1:7" x14ac:dyDescent="0.25">
      <c r="A1623" t="s">
        <v>88</v>
      </c>
      <c r="B1623">
        <v>1242</v>
      </c>
      <c r="C1623">
        <v>4</v>
      </c>
      <c r="D1623">
        <v>0</v>
      </c>
      <c r="E1623" t="s">
        <v>98</v>
      </c>
      <c r="F1623" s="6">
        <v>0</v>
      </c>
      <c r="G1623">
        <v>36</v>
      </c>
    </row>
    <row r="1624" spans="1:7" x14ac:dyDescent="0.25">
      <c r="A1624" t="s">
        <v>88</v>
      </c>
      <c r="B1624">
        <v>1242</v>
      </c>
      <c r="C1624">
        <v>4</v>
      </c>
      <c r="D1624">
        <v>4</v>
      </c>
      <c r="E1624" t="s">
        <v>98</v>
      </c>
      <c r="F1624" s="6">
        <v>0.02</v>
      </c>
      <c r="G1624">
        <v>28</v>
      </c>
    </row>
    <row r="1625" spans="1:7" x14ac:dyDescent="0.25">
      <c r="A1625" t="s">
        <v>88</v>
      </c>
      <c r="B1625">
        <v>1242</v>
      </c>
      <c r="C1625">
        <v>8</v>
      </c>
      <c r="D1625">
        <v>0</v>
      </c>
      <c r="E1625" t="s">
        <v>98</v>
      </c>
      <c r="F1625" s="6">
        <v>0</v>
      </c>
      <c r="G1625">
        <v>32</v>
      </c>
    </row>
    <row r="1626" spans="1:7" x14ac:dyDescent="0.25">
      <c r="A1626" t="s">
        <v>88</v>
      </c>
      <c r="B1626">
        <v>1242</v>
      </c>
      <c r="C1626">
        <v>8</v>
      </c>
      <c r="D1626">
        <v>4</v>
      </c>
      <c r="E1626" t="s">
        <v>98</v>
      </c>
      <c r="F1626" s="6">
        <v>0</v>
      </c>
      <c r="G1626">
        <v>24</v>
      </c>
    </row>
    <row r="1627" spans="1:7" x14ac:dyDescent="0.25">
      <c r="A1627" t="s">
        <v>88</v>
      </c>
      <c r="B1627">
        <v>1242</v>
      </c>
      <c r="C1627">
        <v>8</v>
      </c>
      <c r="D1627">
        <v>8</v>
      </c>
      <c r="E1627" t="s">
        <v>98</v>
      </c>
      <c r="F1627" s="6">
        <v>0.03</v>
      </c>
      <c r="G1627">
        <v>20</v>
      </c>
    </row>
    <row r="1628" spans="1:7" x14ac:dyDescent="0.25">
      <c r="A1628" t="s">
        <v>88</v>
      </c>
      <c r="B1628">
        <v>1242</v>
      </c>
      <c r="C1628">
        <v>16</v>
      </c>
      <c r="D1628">
        <v>0</v>
      </c>
      <c r="E1628" t="s">
        <v>98</v>
      </c>
      <c r="F1628" s="6">
        <v>0</v>
      </c>
      <c r="G1628">
        <v>30</v>
      </c>
    </row>
    <row r="1629" spans="1:7" x14ac:dyDescent="0.25">
      <c r="A1629" t="s">
        <v>88</v>
      </c>
      <c r="B1629">
        <v>1242</v>
      </c>
      <c r="C1629">
        <v>16</v>
      </c>
      <c r="D1629">
        <v>4</v>
      </c>
      <c r="E1629" t="s">
        <v>98</v>
      </c>
      <c r="F1629" s="6">
        <v>0.01</v>
      </c>
      <c r="G1629">
        <v>20</v>
      </c>
    </row>
    <row r="1630" spans="1:7" x14ac:dyDescent="0.25">
      <c r="A1630" t="s">
        <v>88</v>
      </c>
      <c r="B1630">
        <v>1242</v>
      </c>
      <c r="C1630">
        <v>16</v>
      </c>
      <c r="D1630">
        <v>8</v>
      </c>
      <c r="E1630" t="s">
        <v>98</v>
      </c>
      <c r="F1630" s="6">
        <v>0.03</v>
      </c>
      <c r="G1630">
        <v>14</v>
      </c>
    </row>
    <row r="1631" spans="1:7" x14ac:dyDescent="0.25">
      <c r="A1631" t="s">
        <v>88</v>
      </c>
      <c r="B1631">
        <v>1242</v>
      </c>
      <c r="C1631">
        <v>16</v>
      </c>
      <c r="D1631">
        <v>16</v>
      </c>
      <c r="E1631" t="s">
        <v>98</v>
      </c>
      <c r="F1631" s="6">
        <v>0.05</v>
      </c>
      <c r="G1631">
        <v>10</v>
      </c>
    </row>
    <row r="1632" spans="1:7" x14ac:dyDescent="0.25">
      <c r="A1632" t="s">
        <v>88</v>
      </c>
      <c r="B1632">
        <v>1242</v>
      </c>
      <c r="C1632">
        <v>31</v>
      </c>
      <c r="D1632">
        <v>0</v>
      </c>
      <c r="E1632" t="s">
        <v>98</v>
      </c>
      <c r="F1632" s="6">
        <v>0</v>
      </c>
      <c r="G1632">
        <v>26</v>
      </c>
    </row>
    <row r="1633" spans="1:7" x14ac:dyDescent="0.25">
      <c r="A1633" t="s">
        <v>88</v>
      </c>
      <c r="B1633">
        <v>1242</v>
      </c>
      <c r="C1633">
        <v>31</v>
      </c>
      <c r="D1633">
        <v>4</v>
      </c>
      <c r="E1633" t="s">
        <v>98</v>
      </c>
      <c r="F1633" s="6">
        <v>0</v>
      </c>
      <c r="G1633">
        <v>20</v>
      </c>
    </row>
    <row r="1634" spans="1:7" x14ac:dyDescent="0.25">
      <c r="A1634" t="s">
        <v>88</v>
      </c>
      <c r="B1634">
        <v>1242</v>
      </c>
      <c r="C1634">
        <v>31</v>
      </c>
      <c r="D1634">
        <v>8</v>
      </c>
      <c r="E1634" t="s">
        <v>98</v>
      </c>
      <c r="F1634" s="6">
        <v>0.01</v>
      </c>
      <c r="G1634">
        <v>12</v>
      </c>
    </row>
    <row r="1635" spans="1:7" x14ac:dyDescent="0.25">
      <c r="A1635" t="s">
        <v>88</v>
      </c>
      <c r="B1635">
        <v>1242</v>
      </c>
      <c r="C1635">
        <v>31</v>
      </c>
      <c r="D1635">
        <v>16</v>
      </c>
      <c r="E1635" t="s">
        <v>98</v>
      </c>
      <c r="F1635" s="6">
        <v>0.04</v>
      </c>
      <c r="G1635">
        <v>8</v>
      </c>
    </row>
    <row r="1636" spans="1:7" x14ac:dyDescent="0.25">
      <c r="A1636" t="s">
        <v>88</v>
      </c>
      <c r="B1636">
        <v>1242</v>
      </c>
      <c r="C1636">
        <v>31</v>
      </c>
      <c r="D1636">
        <v>31</v>
      </c>
      <c r="E1636" t="s">
        <v>98</v>
      </c>
      <c r="F1636" s="6">
        <v>7.0000000000000007E-2</v>
      </c>
      <c r="G1636">
        <v>6</v>
      </c>
    </row>
    <row r="1637" spans="1:7" x14ac:dyDescent="0.25">
      <c r="A1637" t="s">
        <v>88</v>
      </c>
      <c r="B1637">
        <v>1242</v>
      </c>
      <c r="C1637">
        <v>46</v>
      </c>
      <c r="D1637">
        <v>0</v>
      </c>
      <c r="E1637" t="s">
        <v>98</v>
      </c>
      <c r="F1637" s="6">
        <v>0</v>
      </c>
      <c r="G1637">
        <v>20</v>
      </c>
    </row>
    <row r="1638" spans="1:7" x14ac:dyDescent="0.25">
      <c r="A1638" t="s">
        <v>88</v>
      </c>
      <c r="B1638">
        <v>1242</v>
      </c>
      <c r="C1638">
        <v>46</v>
      </c>
      <c r="D1638">
        <v>4</v>
      </c>
      <c r="E1638" t="s">
        <v>98</v>
      </c>
      <c r="F1638" s="6">
        <v>0</v>
      </c>
      <c r="G1638">
        <v>20</v>
      </c>
    </row>
    <row r="1639" spans="1:7" x14ac:dyDescent="0.25">
      <c r="A1639" t="s">
        <v>88</v>
      </c>
      <c r="B1639">
        <v>1242</v>
      </c>
      <c r="C1639">
        <v>46</v>
      </c>
      <c r="D1639">
        <v>8</v>
      </c>
      <c r="E1639" t="s">
        <v>98</v>
      </c>
      <c r="F1639" s="6">
        <v>0</v>
      </c>
      <c r="G1639">
        <v>12</v>
      </c>
    </row>
    <row r="1640" spans="1:7" x14ac:dyDescent="0.25">
      <c r="A1640" t="s">
        <v>88</v>
      </c>
      <c r="B1640">
        <v>1242</v>
      </c>
      <c r="C1640">
        <v>46</v>
      </c>
      <c r="D1640">
        <v>16</v>
      </c>
      <c r="E1640" t="s">
        <v>98</v>
      </c>
      <c r="F1640" s="6">
        <v>0</v>
      </c>
      <c r="G1640">
        <v>8</v>
      </c>
    </row>
    <row r="1641" spans="1:7" x14ac:dyDescent="0.25">
      <c r="A1641" t="s">
        <v>88</v>
      </c>
      <c r="B1641">
        <v>1242</v>
      </c>
      <c r="C1641">
        <v>46</v>
      </c>
      <c r="D1641">
        <v>31</v>
      </c>
      <c r="E1641" t="s">
        <v>98</v>
      </c>
      <c r="F1641" s="6">
        <v>0.01</v>
      </c>
      <c r="G1641">
        <v>6</v>
      </c>
    </row>
    <row r="1642" spans="1:7" x14ac:dyDescent="0.25">
      <c r="A1642" t="s">
        <v>88</v>
      </c>
      <c r="B1642">
        <v>1242</v>
      </c>
      <c r="C1642">
        <v>46</v>
      </c>
      <c r="D1642">
        <v>46</v>
      </c>
      <c r="E1642" t="s">
        <v>98</v>
      </c>
      <c r="F1642" s="6">
        <v>0.02</v>
      </c>
      <c r="G1642">
        <v>6</v>
      </c>
    </row>
    <row r="1643" spans="1:7" x14ac:dyDescent="0.25">
      <c r="A1643" t="s">
        <v>88</v>
      </c>
      <c r="B1643">
        <v>1242</v>
      </c>
      <c r="C1643">
        <v>61</v>
      </c>
      <c r="D1643">
        <v>0</v>
      </c>
      <c r="E1643" t="s">
        <v>98</v>
      </c>
      <c r="F1643" s="6">
        <v>0</v>
      </c>
      <c r="G1643">
        <v>16</v>
      </c>
    </row>
    <row r="1644" spans="1:7" x14ac:dyDescent="0.25">
      <c r="A1644" t="s">
        <v>88</v>
      </c>
      <c r="B1644">
        <v>1242</v>
      </c>
      <c r="C1644">
        <v>61</v>
      </c>
      <c r="D1644">
        <v>4</v>
      </c>
      <c r="E1644" t="s">
        <v>98</v>
      </c>
      <c r="F1644" s="6">
        <v>0</v>
      </c>
      <c r="G1644">
        <v>13</v>
      </c>
    </row>
    <row r="1645" spans="1:7" x14ac:dyDescent="0.25">
      <c r="A1645" t="s">
        <v>88</v>
      </c>
      <c r="B1645">
        <v>1242</v>
      </c>
      <c r="C1645">
        <v>61</v>
      </c>
      <c r="D1645">
        <v>8</v>
      </c>
      <c r="E1645" t="s">
        <v>98</v>
      </c>
      <c r="F1645" s="6">
        <v>0</v>
      </c>
      <c r="G1645">
        <v>10</v>
      </c>
    </row>
    <row r="1646" spans="1:7" x14ac:dyDescent="0.25">
      <c r="A1646" t="s">
        <v>88</v>
      </c>
      <c r="B1646">
        <v>1242</v>
      </c>
      <c r="C1646">
        <v>61</v>
      </c>
      <c r="D1646">
        <v>16</v>
      </c>
      <c r="E1646" t="s">
        <v>98</v>
      </c>
      <c r="F1646" s="6">
        <v>0</v>
      </c>
      <c r="G1646">
        <v>8</v>
      </c>
    </row>
    <row r="1647" spans="1:7" x14ac:dyDescent="0.25">
      <c r="A1647" t="s">
        <v>88</v>
      </c>
      <c r="B1647">
        <v>1242</v>
      </c>
      <c r="C1647">
        <v>61</v>
      </c>
      <c r="D1647">
        <v>31</v>
      </c>
      <c r="E1647" t="s">
        <v>98</v>
      </c>
      <c r="F1647" s="6">
        <v>0.01</v>
      </c>
      <c r="G1647">
        <v>6</v>
      </c>
    </row>
    <row r="1648" spans="1:7" x14ac:dyDescent="0.25">
      <c r="A1648" t="s">
        <v>88</v>
      </c>
      <c r="B1648">
        <v>1242</v>
      </c>
      <c r="C1648">
        <v>61</v>
      </c>
      <c r="D1648">
        <v>46</v>
      </c>
      <c r="E1648" t="s">
        <v>98</v>
      </c>
      <c r="F1648" s="6">
        <v>0.02</v>
      </c>
      <c r="G1648">
        <v>6</v>
      </c>
    </row>
    <row r="1649" spans="1:7" x14ac:dyDescent="0.25">
      <c r="A1649" t="s">
        <v>88</v>
      </c>
      <c r="B1649">
        <v>1242</v>
      </c>
      <c r="C1649">
        <v>61</v>
      </c>
      <c r="D1649">
        <v>61</v>
      </c>
      <c r="E1649" t="s">
        <v>98</v>
      </c>
      <c r="F1649" s="6">
        <v>0.03</v>
      </c>
      <c r="G1649">
        <v>0</v>
      </c>
    </row>
    <row r="1650" spans="1:7" x14ac:dyDescent="0.25">
      <c r="A1650" t="s">
        <v>88</v>
      </c>
      <c r="B1650">
        <v>1242</v>
      </c>
      <c r="C1650">
        <v>91</v>
      </c>
      <c r="D1650">
        <v>0</v>
      </c>
      <c r="E1650" t="s">
        <v>98</v>
      </c>
      <c r="F1650" s="6">
        <v>0</v>
      </c>
      <c r="G1650">
        <v>14</v>
      </c>
    </row>
    <row r="1651" spans="1:7" x14ac:dyDescent="0.25">
      <c r="A1651" t="s">
        <v>88</v>
      </c>
      <c r="B1651">
        <v>1242</v>
      </c>
      <c r="C1651">
        <v>91</v>
      </c>
      <c r="D1651">
        <v>4</v>
      </c>
      <c r="E1651" t="s">
        <v>98</v>
      </c>
      <c r="F1651" s="6">
        <v>0</v>
      </c>
      <c r="G1651">
        <v>12</v>
      </c>
    </row>
    <row r="1652" spans="1:7" x14ac:dyDescent="0.25">
      <c r="A1652" t="s">
        <v>88</v>
      </c>
      <c r="B1652">
        <v>1242</v>
      </c>
      <c r="C1652">
        <v>91</v>
      </c>
      <c r="D1652">
        <v>8</v>
      </c>
      <c r="E1652" t="s">
        <v>98</v>
      </c>
      <c r="F1652" s="6">
        <v>0</v>
      </c>
      <c r="G1652">
        <v>10</v>
      </c>
    </row>
    <row r="1653" spans="1:7" x14ac:dyDescent="0.25">
      <c r="A1653" t="s">
        <v>88</v>
      </c>
      <c r="B1653">
        <v>1242</v>
      </c>
      <c r="C1653">
        <v>91</v>
      </c>
      <c r="D1653">
        <v>16</v>
      </c>
      <c r="E1653" t="s">
        <v>98</v>
      </c>
      <c r="F1653" s="6">
        <v>0</v>
      </c>
      <c r="G1653">
        <v>6</v>
      </c>
    </row>
    <row r="1654" spans="1:7" x14ac:dyDescent="0.25">
      <c r="A1654" t="s">
        <v>88</v>
      </c>
      <c r="B1654">
        <v>1242</v>
      </c>
      <c r="C1654">
        <v>91</v>
      </c>
      <c r="D1654">
        <v>31</v>
      </c>
      <c r="E1654" t="s">
        <v>98</v>
      </c>
      <c r="F1654" s="6">
        <v>0</v>
      </c>
      <c r="G1654">
        <v>6</v>
      </c>
    </row>
    <row r="1655" spans="1:7" x14ac:dyDescent="0.25">
      <c r="A1655" t="s">
        <v>88</v>
      </c>
      <c r="B1655">
        <v>1242</v>
      </c>
      <c r="C1655">
        <v>91</v>
      </c>
      <c r="D1655">
        <v>46</v>
      </c>
      <c r="E1655" t="s">
        <v>98</v>
      </c>
      <c r="F1655" s="6">
        <v>0</v>
      </c>
      <c r="G1655">
        <v>6</v>
      </c>
    </row>
    <row r="1656" spans="1:7" x14ac:dyDescent="0.25">
      <c r="A1656" t="s">
        <v>88</v>
      </c>
      <c r="B1656">
        <v>1242</v>
      </c>
      <c r="C1656">
        <v>91</v>
      </c>
      <c r="D1656">
        <v>61</v>
      </c>
      <c r="E1656" t="s">
        <v>98</v>
      </c>
      <c r="F1656" s="6">
        <v>0</v>
      </c>
      <c r="G1656">
        <v>0</v>
      </c>
    </row>
    <row r="1657" spans="1:7" x14ac:dyDescent="0.25">
      <c r="A1657" t="s">
        <v>88</v>
      </c>
      <c r="B1657">
        <v>1242</v>
      </c>
      <c r="C1657">
        <v>91</v>
      </c>
      <c r="D1657">
        <v>91</v>
      </c>
      <c r="E1657" t="s">
        <v>98</v>
      </c>
      <c r="F1657" s="6">
        <v>0.01</v>
      </c>
      <c r="G1657">
        <v>0</v>
      </c>
    </row>
    <row r="1658" spans="1:7" x14ac:dyDescent="0.25">
      <c r="A1658" t="s">
        <v>88</v>
      </c>
      <c r="B1658">
        <v>1252</v>
      </c>
      <c r="C1658">
        <v>0</v>
      </c>
      <c r="D1658">
        <v>0</v>
      </c>
      <c r="E1658" t="s">
        <v>98</v>
      </c>
      <c r="F1658" s="6">
        <v>0.01</v>
      </c>
      <c r="G1658">
        <v>40</v>
      </c>
    </row>
    <row r="1659" spans="1:7" x14ac:dyDescent="0.25">
      <c r="A1659" t="s">
        <v>88</v>
      </c>
      <c r="B1659">
        <v>1252</v>
      </c>
      <c r="C1659">
        <v>4</v>
      </c>
      <c r="D1659">
        <v>0</v>
      </c>
      <c r="E1659" t="s">
        <v>98</v>
      </c>
      <c r="F1659" s="6">
        <v>0</v>
      </c>
      <c r="G1659">
        <v>36</v>
      </c>
    </row>
    <row r="1660" spans="1:7" x14ac:dyDescent="0.25">
      <c r="A1660" t="s">
        <v>88</v>
      </c>
      <c r="B1660">
        <v>1252</v>
      </c>
      <c r="C1660">
        <v>4</v>
      </c>
      <c r="D1660">
        <v>4</v>
      </c>
      <c r="E1660" t="s">
        <v>98</v>
      </c>
      <c r="F1660" s="6">
        <v>0.02</v>
      </c>
      <c r="G1660">
        <v>28</v>
      </c>
    </row>
    <row r="1661" spans="1:7" x14ac:dyDescent="0.25">
      <c r="A1661" t="s">
        <v>88</v>
      </c>
      <c r="B1661">
        <v>1252</v>
      </c>
      <c r="C1661">
        <v>8</v>
      </c>
      <c r="D1661">
        <v>0</v>
      </c>
      <c r="E1661" t="s">
        <v>98</v>
      </c>
      <c r="F1661" s="6">
        <v>0</v>
      </c>
      <c r="G1661">
        <v>32</v>
      </c>
    </row>
    <row r="1662" spans="1:7" x14ac:dyDescent="0.25">
      <c r="A1662" t="s">
        <v>88</v>
      </c>
      <c r="B1662">
        <v>1252</v>
      </c>
      <c r="C1662">
        <v>8</v>
      </c>
      <c r="D1662">
        <v>4</v>
      </c>
      <c r="E1662" t="s">
        <v>98</v>
      </c>
      <c r="F1662" s="6">
        <v>0</v>
      </c>
      <c r="G1662">
        <v>24</v>
      </c>
    </row>
    <row r="1663" spans="1:7" x14ac:dyDescent="0.25">
      <c r="A1663" t="s">
        <v>88</v>
      </c>
      <c r="B1663">
        <v>1252</v>
      </c>
      <c r="C1663">
        <v>8</v>
      </c>
      <c r="D1663">
        <v>8</v>
      </c>
      <c r="E1663" t="s">
        <v>98</v>
      </c>
      <c r="F1663" s="6">
        <v>0.03</v>
      </c>
      <c r="G1663">
        <v>20</v>
      </c>
    </row>
    <row r="1664" spans="1:7" x14ac:dyDescent="0.25">
      <c r="A1664" t="s">
        <v>88</v>
      </c>
      <c r="B1664">
        <v>1252</v>
      </c>
      <c r="C1664">
        <v>16</v>
      </c>
      <c r="D1664">
        <v>0</v>
      </c>
      <c r="E1664" t="s">
        <v>98</v>
      </c>
      <c r="F1664" s="6">
        <v>0</v>
      </c>
      <c r="G1664">
        <v>30</v>
      </c>
    </row>
    <row r="1665" spans="1:7" x14ac:dyDescent="0.25">
      <c r="A1665" t="s">
        <v>88</v>
      </c>
      <c r="B1665">
        <v>1252</v>
      </c>
      <c r="C1665">
        <v>16</v>
      </c>
      <c r="D1665">
        <v>4</v>
      </c>
      <c r="E1665" t="s">
        <v>98</v>
      </c>
      <c r="F1665" s="6">
        <v>0.01</v>
      </c>
      <c r="G1665">
        <v>20</v>
      </c>
    </row>
    <row r="1666" spans="1:7" x14ac:dyDescent="0.25">
      <c r="A1666" t="s">
        <v>88</v>
      </c>
      <c r="B1666">
        <v>1252</v>
      </c>
      <c r="C1666">
        <v>16</v>
      </c>
      <c r="D1666">
        <v>8</v>
      </c>
      <c r="E1666" t="s">
        <v>98</v>
      </c>
      <c r="F1666" s="6">
        <v>0.03</v>
      </c>
      <c r="G1666">
        <v>14</v>
      </c>
    </row>
    <row r="1667" spans="1:7" x14ac:dyDescent="0.25">
      <c r="A1667" t="s">
        <v>88</v>
      </c>
      <c r="B1667">
        <v>1252</v>
      </c>
      <c r="C1667">
        <v>16</v>
      </c>
      <c r="D1667">
        <v>16</v>
      </c>
      <c r="E1667" t="s">
        <v>98</v>
      </c>
      <c r="F1667" s="6">
        <v>0.05</v>
      </c>
      <c r="G1667">
        <v>10</v>
      </c>
    </row>
    <row r="1668" spans="1:7" x14ac:dyDescent="0.25">
      <c r="A1668" t="s">
        <v>88</v>
      </c>
      <c r="B1668">
        <v>1252</v>
      </c>
      <c r="C1668">
        <v>31</v>
      </c>
      <c r="D1668">
        <v>0</v>
      </c>
      <c r="E1668" t="s">
        <v>98</v>
      </c>
      <c r="F1668" s="6">
        <v>0</v>
      </c>
      <c r="G1668">
        <v>26</v>
      </c>
    </row>
    <row r="1669" spans="1:7" x14ac:dyDescent="0.25">
      <c r="A1669" t="s">
        <v>88</v>
      </c>
      <c r="B1669">
        <v>1252</v>
      </c>
      <c r="C1669">
        <v>31</v>
      </c>
      <c r="D1669">
        <v>4</v>
      </c>
      <c r="E1669" t="s">
        <v>98</v>
      </c>
      <c r="F1669" s="6">
        <v>0</v>
      </c>
      <c r="G1669">
        <v>20</v>
      </c>
    </row>
    <row r="1670" spans="1:7" x14ac:dyDescent="0.25">
      <c r="A1670" t="s">
        <v>88</v>
      </c>
      <c r="B1670">
        <v>1252</v>
      </c>
      <c r="C1670">
        <v>31</v>
      </c>
      <c r="D1670">
        <v>8</v>
      </c>
      <c r="E1670" t="s">
        <v>98</v>
      </c>
      <c r="F1670" s="6">
        <v>0.01</v>
      </c>
      <c r="G1670">
        <v>12</v>
      </c>
    </row>
    <row r="1671" spans="1:7" x14ac:dyDescent="0.25">
      <c r="A1671" t="s">
        <v>88</v>
      </c>
      <c r="B1671">
        <v>1252</v>
      </c>
      <c r="C1671">
        <v>31</v>
      </c>
      <c r="D1671">
        <v>16</v>
      </c>
      <c r="E1671" t="s">
        <v>98</v>
      </c>
      <c r="F1671" s="6">
        <v>0.04</v>
      </c>
      <c r="G1671">
        <v>8</v>
      </c>
    </row>
    <row r="1672" spans="1:7" x14ac:dyDescent="0.25">
      <c r="A1672" t="s">
        <v>88</v>
      </c>
      <c r="B1672">
        <v>1252</v>
      </c>
      <c r="C1672">
        <v>31</v>
      </c>
      <c r="D1672">
        <v>31</v>
      </c>
      <c r="E1672" t="s">
        <v>98</v>
      </c>
      <c r="F1672" s="6">
        <v>7.0000000000000007E-2</v>
      </c>
      <c r="G1672">
        <v>6</v>
      </c>
    </row>
    <row r="1673" spans="1:7" x14ac:dyDescent="0.25">
      <c r="A1673" t="s">
        <v>88</v>
      </c>
      <c r="B1673">
        <v>1252</v>
      </c>
      <c r="C1673">
        <v>46</v>
      </c>
      <c r="D1673">
        <v>0</v>
      </c>
      <c r="E1673" t="s">
        <v>98</v>
      </c>
      <c r="F1673" s="6">
        <v>0</v>
      </c>
      <c r="G1673">
        <v>20</v>
      </c>
    </row>
    <row r="1674" spans="1:7" x14ac:dyDescent="0.25">
      <c r="A1674" t="s">
        <v>88</v>
      </c>
      <c r="B1674">
        <v>1252</v>
      </c>
      <c r="C1674">
        <v>46</v>
      </c>
      <c r="D1674">
        <v>4</v>
      </c>
      <c r="E1674" t="s">
        <v>98</v>
      </c>
      <c r="F1674" s="6">
        <v>0</v>
      </c>
      <c r="G1674">
        <v>20</v>
      </c>
    </row>
    <row r="1675" spans="1:7" x14ac:dyDescent="0.25">
      <c r="A1675" t="s">
        <v>88</v>
      </c>
      <c r="B1675">
        <v>1252</v>
      </c>
      <c r="C1675">
        <v>46</v>
      </c>
      <c r="D1675">
        <v>8</v>
      </c>
      <c r="E1675" t="s">
        <v>98</v>
      </c>
      <c r="F1675" s="6">
        <v>0</v>
      </c>
      <c r="G1675">
        <v>12</v>
      </c>
    </row>
    <row r="1676" spans="1:7" x14ac:dyDescent="0.25">
      <c r="A1676" t="s">
        <v>88</v>
      </c>
      <c r="B1676">
        <v>1252</v>
      </c>
      <c r="C1676">
        <v>46</v>
      </c>
      <c r="D1676">
        <v>16</v>
      </c>
      <c r="E1676" t="s">
        <v>98</v>
      </c>
      <c r="F1676" s="6">
        <v>0</v>
      </c>
      <c r="G1676">
        <v>8</v>
      </c>
    </row>
    <row r="1677" spans="1:7" x14ac:dyDescent="0.25">
      <c r="A1677" t="s">
        <v>88</v>
      </c>
      <c r="B1677">
        <v>1252</v>
      </c>
      <c r="C1677">
        <v>46</v>
      </c>
      <c r="D1677">
        <v>31</v>
      </c>
      <c r="E1677" t="s">
        <v>98</v>
      </c>
      <c r="F1677" s="6">
        <v>0.01</v>
      </c>
      <c r="G1677">
        <v>6</v>
      </c>
    </row>
    <row r="1678" spans="1:7" x14ac:dyDescent="0.25">
      <c r="A1678" t="s">
        <v>88</v>
      </c>
      <c r="B1678">
        <v>1252</v>
      </c>
      <c r="C1678">
        <v>46</v>
      </c>
      <c r="D1678">
        <v>46</v>
      </c>
      <c r="E1678" t="s">
        <v>98</v>
      </c>
      <c r="F1678" s="6">
        <v>0.02</v>
      </c>
      <c r="G1678">
        <v>6</v>
      </c>
    </row>
    <row r="1679" spans="1:7" x14ac:dyDescent="0.25">
      <c r="A1679" t="s">
        <v>88</v>
      </c>
      <c r="B1679">
        <v>1252</v>
      </c>
      <c r="C1679">
        <v>61</v>
      </c>
      <c r="D1679">
        <v>0</v>
      </c>
      <c r="E1679" t="s">
        <v>98</v>
      </c>
      <c r="F1679" s="6">
        <v>0</v>
      </c>
      <c r="G1679">
        <v>16</v>
      </c>
    </row>
    <row r="1680" spans="1:7" x14ac:dyDescent="0.25">
      <c r="A1680" t="s">
        <v>88</v>
      </c>
      <c r="B1680">
        <v>1252</v>
      </c>
      <c r="C1680">
        <v>61</v>
      </c>
      <c r="D1680">
        <v>4</v>
      </c>
      <c r="E1680" t="s">
        <v>98</v>
      </c>
      <c r="F1680" s="6">
        <v>0</v>
      </c>
      <c r="G1680">
        <v>13</v>
      </c>
    </row>
    <row r="1681" spans="1:7" x14ac:dyDescent="0.25">
      <c r="A1681" t="s">
        <v>88</v>
      </c>
      <c r="B1681">
        <v>1252</v>
      </c>
      <c r="C1681">
        <v>61</v>
      </c>
      <c r="D1681">
        <v>8</v>
      </c>
      <c r="E1681" t="s">
        <v>98</v>
      </c>
      <c r="F1681" s="6">
        <v>0</v>
      </c>
      <c r="G1681">
        <v>10</v>
      </c>
    </row>
    <row r="1682" spans="1:7" x14ac:dyDescent="0.25">
      <c r="A1682" t="s">
        <v>88</v>
      </c>
      <c r="B1682">
        <v>1252</v>
      </c>
      <c r="C1682">
        <v>61</v>
      </c>
      <c r="D1682">
        <v>16</v>
      </c>
      <c r="E1682" t="s">
        <v>98</v>
      </c>
      <c r="F1682" s="6">
        <v>0</v>
      </c>
      <c r="G1682">
        <v>8</v>
      </c>
    </row>
    <row r="1683" spans="1:7" x14ac:dyDescent="0.25">
      <c r="A1683" t="s">
        <v>88</v>
      </c>
      <c r="B1683">
        <v>1252</v>
      </c>
      <c r="C1683">
        <v>61</v>
      </c>
      <c r="D1683">
        <v>31</v>
      </c>
      <c r="E1683" t="s">
        <v>98</v>
      </c>
      <c r="F1683" s="6">
        <v>0.01</v>
      </c>
      <c r="G1683">
        <v>6</v>
      </c>
    </row>
    <row r="1684" spans="1:7" x14ac:dyDescent="0.25">
      <c r="A1684" t="s">
        <v>88</v>
      </c>
      <c r="B1684">
        <v>1252</v>
      </c>
      <c r="C1684">
        <v>61</v>
      </c>
      <c r="D1684">
        <v>46</v>
      </c>
      <c r="E1684" t="s">
        <v>98</v>
      </c>
      <c r="F1684" s="6">
        <v>0.02</v>
      </c>
      <c r="G1684">
        <v>6</v>
      </c>
    </row>
    <row r="1685" spans="1:7" x14ac:dyDescent="0.25">
      <c r="A1685" t="s">
        <v>88</v>
      </c>
      <c r="B1685">
        <v>1252</v>
      </c>
      <c r="C1685">
        <v>61</v>
      </c>
      <c r="D1685">
        <v>61</v>
      </c>
      <c r="E1685" t="s">
        <v>98</v>
      </c>
      <c r="F1685" s="6">
        <v>0.03</v>
      </c>
      <c r="G1685">
        <v>0</v>
      </c>
    </row>
    <row r="1686" spans="1:7" x14ac:dyDescent="0.25">
      <c r="A1686" t="s">
        <v>88</v>
      </c>
      <c r="B1686">
        <v>1252</v>
      </c>
      <c r="C1686">
        <v>91</v>
      </c>
      <c r="D1686">
        <v>0</v>
      </c>
      <c r="E1686" t="s">
        <v>98</v>
      </c>
      <c r="F1686" s="6">
        <v>0</v>
      </c>
      <c r="G1686">
        <v>14</v>
      </c>
    </row>
    <row r="1687" spans="1:7" x14ac:dyDescent="0.25">
      <c r="A1687" t="s">
        <v>88</v>
      </c>
      <c r="B1687">
        <v>1252</v>
      </c>
      <c r="C1687">
        <v>91</v>
      </c>
      <c r="D1687">
        <v>4</v>
      </c>
      <c r="E1687" t="s">
        <v>98</v>
      </c>
      <c r="F1687" s="6">
        <v>0</v>
      </c>
      <c r="G1687">
        <v>12</v>
      </c>
    </row>
    <row r="1688" spans="1:7" x14ac:dyDescent="0.25">
      <c r="A1688" t="s">
        <v>88</v>
      </c>
      <c r="B1688">
        <v>1252</v>
      </c>
      <c r="C1688">
        <v>91</v>
      </c>
      <c r="D1688">
        <v>8</v>
      </c>
      <c r="E1688" t="s">
        <v>98</v>
      </c>
      <c r="F1688" s="6">
        <v>0</v>
      </c>
      <c r="G1688">
        <v>10</v>
      </c>
    </row>
    <row r="1689" spans="1:7" x14ac:dyDescent="0.25">
      <c r="A1689" t="s">
        <v>88</v>
      </c>
      <c r="B1689">
        <v>1252</v>
      </c>
      <c r="C1689">
        <v>91</v>
      </c>
      <c r="D1689">
        <v>16</v>
      </c>
      <c r="E1689" t="s">
        <v>98</v>
      </c>
      <c r="F1689" s="6">
        <v>0</v>
      </c>
      <c r="G1689">
        <v>6</v>
      </c>
    </row>
    <row r="1690" spans="1:7" x14ac:dyDescent="0.25">
      <c r="A1690" t="s">
        <v>88</v>
      </c>
      <c r="B1690">
        <v>1252</v>
      </c>
      <c r="C1690">
        <v>91</v>
      </c>
      <c r="D1690">
        <v>31</v>
      </c>
      <c r="E1690" t="s">
        <v>98</v>
      </c>
      <c r="F1690" s="6">
        <v>0</v>
      </c>
      <c r="G1690">
        <v>6</v>
      </c>
    </row>
    <row r="1691" spans="1:7" x14ac:dyDescent="0.25">
      <c r="A1691" t="s">
        <v>88</v>
      </c>
      <c r="B1691">
        <v>1252</v>
      </c>
      <c r="C1691">
        <v>91</v>
      </c>
      <c r="D1691">
        <v>46</v>
      </c>
      <c r="E1691" t="s">
        <v>98</v>
      </c>
      <c r="F1691" s="6">
        <v>0</v>
      </c>
      <c r="G1691">
        <v>6</v>
      </c>
    </row>
    <row r="1692" spans="1:7" x14ac:dyDescent="0.25">
      <c r="A1692" t="s">
        <v>88</v>
      </c>
      <c r="B1692">
        <v>1252</v>
      </c>
      <c r="C1692">
        <v>91</v>
      </c>
      <c r="D1692">
        <v>61</v>
      </c>
      <c r="E1692" t="s">
        <v>98</v>
      </c>
      <c r="F1692" s="6">
        <v>0</v>
      </c>
      <c r="G1692">
        <v>0</v>
      </c>
    </row>
    <row r="1693" spans="1:7" x14ac:dyDescent="0.25">
      <c r="A1693" t="s">
        <v>88</v>
      </c>
      <c r="B1693">
        <v>1252</v>
      </c>
      <c r="C1693">
        <v>91</v>
      </c>
      <c r="D1693">
        <v>91</v>
      </c>
      <c r="E1693" t="s">
        <v>98</v>
      </c>
      <c r="F1693" s="6">
        <v>0.01</v>
      </c>
      <c r="G1693">
        <v>0</v>
      </c>
    </row>
    <row r="1694" spans="1:7" x14ac:dyDescent="0.25">
      <c r="A1694" t="s">
        <v>19</v>
      </c>
      <c r="B1694">
        <v>1262</v>
      </c>
      <c r="C1694">
        <v>0</v>
      </c>
      <c r="D1694">
        <v>0</v>
      </c>
      <c r="E1694" t="s">
        <v>98</v>
      </c>
      <c r="F1694" s="6">
        <v>0.01</v>
      </c>
      <c r="G1694">
        <v>40</v>
      </c>
    </row>
    <row r="1695" spans="1:7" x14ac:dyDescent="0.25">
      <c r="A1695" t="s">
        <v>19</v>
      </c>
      <c r="B1695">
        <v>1262</v>
      </c>
      <c r="C1695">
        <v>4</v>
      </c>
      <c r="D1695">
        <v>0</v>
      </c>
      <c r="E1695" t="s">
        <v>98</v>
      </c>
      <c r="F1695" s="6">
        <v>0</v>
      </c>
      <c r="G1695">
        <v>36</v>
      </c>
    </row>
    <row r="1696" spans="1:7" x14ac:dyDescent="0.25">
      <c r="A1696" t="s">
        <v>19</v>
      </c>
      <c r="B1696">
        <v>1262</v>
      </c>
      <c r="C1696">
        <v>4</v>
      </c>
      <c r="D1696">
        <v>4</v>
      </c>
      <c r="E1696" t="s">
        <v>98</v>
      </c>
      <c r="F1696" s="6">
        <v>0.02</v>
      </c>
      <c r="G1696">
        <v>28</v>
      </c>
    </row>
    <row r="1697" spans="1:7" x14ac:dyDescent="0.25">
      <c r="A1697" t="s">
        <v>19</v>
      </c>
      <c r="B1697">
        <v>1262</v>
      </c>
      <c r="C1697">
        <v>8</v>
      </c>
      <c r="D1697">
        <v>0</v>
      </c>
      <c r="E1697" t="s">
        <v>98</v>
      </c>
      <c r="F1697" s="6">
        <v>0</v>
      </c>
      <c r="G1697">
        <v>32</v>
      </c>
    </row>
    <row r="1698" spans="1:7" x14ac:dyDescent="0.25">
      <c r="A1698" t="s">
        <v>19</v>
      </c>
      <c r="B1698">
        <v>1262</v>
      </c>
      <c r="C1698">
        <v>8</v>
      </c>
      <c r="D1698">
        <v>4</v>
      </c>
      <c r="E1698" t="s">
        <v>98</v>
      </c>
      <c r="F1698" s="6">
        <v>0</v>
      </c>
      <c r="G1698">
        <v>24</v>
      </c>
    </row>
    <row r="1699" spans="1:7" x14ac:dyDescent="0.25">
      <c r="A1699" t="s">
        <v>19</v>
      </c>
      <c r="B1699">
        <v>1262</v>
      </c>
      <c r="C1699">
        <v>8</v>
      </c>
      <c r="D1699">
        <v>8</v>
      </c>
      <c r="E1699" t="s">
        <v>98</v>
      </c>
      <c r="F1699" s="6">
        <v>0.03</v>
      </c>
      <c r="G1699">
        <v>20</v>
      </c>
    </row>
    <row r="1700" spans="1:7" x14ac:dyDescent="0.25">
      <c r="A1700" t="s">
        <v>19</v>
      </c>
      <c r="B1700">
        <v>1262</v>
      </c>
      <c r="C1700">
        <v>16</v>
      </c>
      <c r="D1700">
        <v>0</v>
      </c>
      <c r="E1700" t="s">
        <v>98</v>
      </c>
      <c r="F1700" s="6">
        <v>0</v>
      </c>
      <c r="G1700">
        <v>30</v>
      </c>
    </row>
    <row r="1701" spans="1:7" x14ac:dyDescent="0.25">
      <c r="A1701" t="s">
        <v>19</v>
      </c>
      <c r="B1701">
        <v>1262</v>
      </c>
      <c r="C1701">
        <v>16</v>
      </c>
      <c r="D1701">
        <v>4</v>
      </c>
      <c r="E1701" t="s">
        <v>98</v>
      </c>
      <c r="F1701" s="6">
        <v>0.01</v>
      </c>
      <c r="G1701">
        <v>20</v>
      </c>
    </row>
    <row r="1702" spans="1:7" x14ac:dyDescent="0.25">
      <c r="A1702" t="s">
        <v>19</v>
      </c>
      <c r="B1702">
        <v>1262</v>
      </c>
      <c r="C1702">
        <v>16</v>
      </c>
      <c r="D1702">
        <v>8</v>
      </c>
      <c r="E1702" t="s">
        <v>98</v>
      </c>
      <c r="F1702" s="6">
        <v>0.03</v>
      </c>
      <c r="G1702">
        <v>14</v>
      </c>
    </row>
    <row r="1703" spans="1:7" x14ac:dyDescent="0.25">
      <c r="A1703" t="s">
        <v>19</v>
      </c>
      <c r="B1703">
        <v>1262</v>
      </c>
      <c r="C1703">
        <v>16</v>
      </c>
      <c r="D1703">
        <v>16</v>
      </c>
      <c r="E1703" t="s">
        <v>98</v>
      </c>
      <c r="F1703" s="6">
        <v>0.05</v>
      </c>
      <c r="G1703">
        <v>10</v>
      </c>
    </row>
    <row r="1704" spans="1:7" x14ac:dyDescent="0.25">
      <c r="A1704" t="s">
        <v>19</v>
      </c>
      <c r="B1704">
        <v>1262</v>
      </c>
      <c r="C1704">
        <v>31</v>
      </c>
      <c r="D1704">
        <v>0</v>
      </c>
      <c r="E1704" t="s">
        <v>98</v>
      </c>
      <c r="F1704" s="6">
        <v>0</v>
      </c>
      <c r="G1704">
        <v>26</v>
      </c>
    </row>
    <row r="1705" spans="1:7" x14ac:dyDescent="0.25">
      <c r="A1705" t="s">
        <v>19</v>
      </c>
      <c r="B1705">
        <v>1262</v>
      </c>
      <c r="C1705">
        <v>31</v>
      </c>
      <c r="D1705">
        <v>4</v>
      </c>
      <c r="E1705" t="s">
        <v>98</v>
      </c>
      <c r="F1705" s="6">
        <v>0</v>
      </c>
      <c r="G1705">
        <v>20</v>
      </c>
    </row>
    <row r="1706" spans="1:7" x14ac:dyDescent="0.25">
      <c r="A1706" t="s">
        <v>19</v>
      </c>
      <c r="B1706">
        <v>1262</v>
      </c>
      <c r="C1706">
        <v>31</v>
      </c>
      <c r="D1706">
        <v>8</v>
      </c>
      <c r="E1706" t="s">
        <v>98</v>
      </c>
      <c r="F1706" s="6">
        <v>0.01</v>
      </c>
      <c r="G1706">
        <v>12</v>
      </c>
    </row>
    <row r="1707" spans="1:7" x14ac:dyDescent="0.25">
      <c r="A1707" t="s">
        <v>19</v>
      </c>
      <c r="B1707">
        <v>1262</v>
      </c>
      <c r="C1707">
        <v>31</v>
      </c>
      <c r="D1707">
        <v>16</v>
      </c>
      <c r="E1707" t="s">
        <v>98</v>
      </c>
      <c r="F1707" s="6">
        <v>0.04</v>
      </c>
      <c r="G1707">
        <v>8</v>
      </c>
    </row>
    <row r="1708" spans="1:7" x14ac:dyDescent="0.25">
      <c r="A1708" t="s">
        <v>19</v>
      </c>
      <c r="B1708">
        <v>1262</v>
      </c>
      <c r="C1708">
        <v>31</v>
      </c>
      <c r="D1708">
        <v>31</v>
      </c>
      <c r="E1708" t="s">
        <v>98</v>
      </c>
      <c r="F1708" s="6">
        <v>7.0000000000000007E-2</v>
      </c>
      <c r="G1708">
        <v>6</v>
      </c>
    </row>
    <row r="1709" spans="1:7" x14ac:dyDescent="0.25">
      <c r="A1709" t="s">
        <v>19</v>
      </c>
      <c r="B1709">
        <v>1262</v>
      </c>
      <c r="C1709">
        <v>46</v>
      </c>
      <c r="D1709">
        <v>0</v>
      </c>
      <c r="E1709" t="s">
        <v>98</v>
      </c>
      <c r="F1709" s="6">
        <v>0</v>
      </c>
      <c r="G1709">
        <v>20</v>
      </c>
    </row>
    <row r="1710" spans="1:7" x14ac:dyDescent="0.25">
      <c r="A1710" t="s">
        <v>19</v>
      </c>
      <c r="B1710">
        <v>1262</v>
      </c>
      <c r="C1710">
        <v>46</v>
      </c>
      <c r="D1710">
        <v>4</v>
      </c>
      <c r="E1710" t="s">
        <v>98</v>
      </c>
      <c r="F1710" s="6">
        <v>0</v>
      </c>
      <c r="G1710">
        <v>20</v>
      </c>
    </row>
    <row r="1711" spans="1:7" x14ac:dyDescent="0.25">
      <c r="A1711" t="s">
        <v>19</v>
      </c>
      <c r="B1711">
        <v>1262</v>
      </c>
      <c r="C1711">
        <v>46</v>
      </c>
      <c r="D1711">
        <v>8</v>
      </c>
      <c r="E1711" t="s">
        <v>98</v>
      </c>
      <c r="F1711" s="6">
        <v>0</v>
      </c>
      <c r="G1711">
        <v>12</v>
      </c>
    </row>
    <row r="1712" spans="1:7" x14ac:dyDescent="0.25">
      <c r="A1712" t="s">
        <v>19</v>
      </c>
      <c r="B1712">
        <v>1262</v>
      </c>
      <c r="C1712">
        <v>46</v>
      </c>
      <c r="D1712">
        <v>16</v>
      </c>
      <c r="E1712" t="s">
        <v>98</v>
      </c>
      <c r="F1712" s="6">
        <v>0</v>
      </c>
      <c r="G1712">
        <v>8</v>
      </c>
    </row>
    <row r="1713" spans="1:7" x14ac:dyDescent="0.25">
      <c r="A1713" t="s">
        <v>19</v>
      </c>
      <c r="B1713">
        <v>1262</v>
      </c>
      <c r="C1713">
        <v>46</v>
      </c>
      <c r="D1713">
        <v>31</v>
      </c>
      <c r="E1713" t="s">
        <v>98</v>
      </c>
      <c r="F1713" s="6">
        <v>0.01</v>
      </c>
      <c r="G1713">
        <v>6</v>
      </c>
    </row>
    <row r="1714" spans="1:7" x14ac:dyDescent="0.25">
      <c r="A1714" t="s">
        <v>19</v>
      </c>
      <c r="B1714">
        <v>1262</v>
      </c>
      <c r="C1714">
        <v>46</v>
      </c>
      <c r="D1714">
        <v>46</v>
      </c>
      <c r="E1714" t="s">
        <v>98</v>
      </c>
      <c r="F1714" s="6">
        <v>0.02</v>
      </c>
      <c r="G1714">
        <v>6</v>
      </c>
    </row>
    <row r="1715" spans="1:7" x14ac:dyDescent="0.25">
      <c r="A1715" t="s">
        <v>19</v>
      </c>
      <c r="B1715">
        <v>1262</v>
      </c>
      <c r="C1715">
        <v>61</v>
      </c>
      <c r="D1715">
        <v>0</v>
      </c>
      <c r="E1715" t="s">
        <v>98</v>
      </c>
      <c r="F1715" s="6">
        <v>0</v>
      </c>
      <c r="G1715">
        <v>16</v>
      </c>
    </row>
    <row r="1716" spans="1:7" x14ac:dyDescent="0.25">
      <c r="A1716" t="s">
        <v>19</v>
      </c>
      <c r="B1716">
        <v>1262</v>
      </c>
      <c r="C1716">
        <v>61</v>
      </c>
      <c r="D1716">
        <v>4</v>
      </c>
      <c r="E1716" t="s">
        <v>98</v>
      </c>
      <c r="F1716" s="6">
        <v>0</v>
      </c>
      <c r="G1716">
        <v>13</v>
      </c>
    </row>
    <row r="1717" spans="1:7" x14ac:dyDescent="0.25">
      <c r="A1717" t="s">
        <v>19</v>
      </c>
      <c r="B1717">
        <v>1262</v>
      </c>
      <c r="C1717">
        <v>61</v>
      </c>
      <c r="D1717">
        <v>8</v>
      </c>
      <c r="E1717" t="s">
        <v>98</v>
      </c>
      <c r="F1717" s="6">
        <v>0</v>
      </c>
      <c r="G1717">
        <v>10</v>
      </c>
    </row>
    <row r="1718" spans="1:7" x14ac:dyDescent="0.25">
      <c r="A1718" t="s">
        <v>19</v>
      </c>
      <c r="B1718">
        <v>1262</v>
      </c>
      <c r="C1718">
        <v>61</v>
      </c>
      <c r="D1718">
        <v>16</v>
      </c>
      <c r="E1718" t="s">
        <v>98</v>
      </c>
      <c r="F1718" s="6">
        <v>0</v>
      </c>
      <c r="G1718">
        <v>8</v>
      </c>
    </row>
    <row r="1719" spans="1:7" x14ac:dyDescent="0.25">
      <c r="A1719" t="s">
        <v>19</v>
      </c>
      <c r="B1719">
        <v>1262</v>
      </c>
      <c r="C1719">
        <v>61</v>
      </c>
      <c r="D1719">
        <v>31</v>
      </c>
      <c r="E1719" t="s">
        <v>98</v>
      </c>
      <c r="F1719" s="6">
        <v>0.01</v>
      </c>
      <c r="G1719">
        <v>6</v>
      </c>
    </row>
    <row r="1720" spans="1:7" x14ac:dyDescent="0.25">
      <c r="A1720" t="s">
        <v>19</v>
      </c>
      <c r="B1720">
        <v>1262</v>
      </c>
      <c r="C1720">
        <v>61</v>
      </c>
      <c r="D1720">
        <v>46</v>
      </c>
      <c r="E1720" t="s">
        <v>98</v>
      </c>
      <c r="F1720" s="6">
        <v>0.02</v>
      </c>
      <c r="G1720">
        <v>6</v>
      </c>
    </row>
    <row r="1721" spans="1:7" x14ac:dyDescent="0.25">
      <c r="A1721" t="s">
        <v>19</v>
      </c>
      <c r="B1721">
        <v>1262</v>
      </c>
      <c r="C1721">
        <v>61</v>
      </c>
      <c r="D1721">
        <v>61</v>
      </c>
      <c r="E1721" t="s">
        <v>98</v>
      </c>
      <c r="F1721" s="6">
        <v>0.03</v>
      </c>
      <c r="G1721">
        <v>0</v>
      </c>
    </row>
    <row r="1722" spans="1:7" x14ac:dyDescent="0.25">
      <c r="A1722" t="s">
        <v>19</v>
      </c>
      <c r="B1722">
        <v>1262</v>
      </c>
      <c r="C1722">
        <v>91</v>
      </c>
      <c r="D1722">
        <v>0</v>
      </c>
      <c r="E1722" t="s">
        <v>98</v>
      </c>
      <c r="F1722" s="6">
        <v>0</v>
      </c>
      <c r="G1722">
        <v>14</v>
      </c>
    </row>
    <row r="1723" spans="1:7" x14ac:dyDescent="0.25">
      <c r="A1723" t="s">
        <v>19</v>
      </c>
      <c r="B1723">
        <v>1262</v>
      </c>
      <c r="C1723">
        <v>91</v>
      </c>
      <c r="D1723">
        <v>4</v>
      </c>
      <c r="E1723" t="s">
        <v>98</v>
      </c>
      <c r="F1723" s="6">
        <v>0</v>
      </c>
      <c r="G1723">
        <v>12</v>
      </c>
    </row>
    <row r="1724" spans="1:7" x14ac:dyDescent="0.25">
      <c r="A1724" t="s">
        <v>19</v>
      </c>
      <c r="B1724">
        <v>1262</v>
      </c>
      <c r="C1724">
        <v>91</v>
      </c>
      <c r="D1724">
        <v>8</v>
      </c>
      <c r="E1724" t="s">
        <v>98</v>
      </c>
      <c r="F1724" s="6">
        <v>0</v>
      </c>
      <c r="G1724">
        <v>10</v>
      </c>
    </row>
    <row r="1725" spans="1:7" x14ac:dyDescent="0.25">
      <c r="A1725" t="s">
        <v>19</v>
      </c>
      <c r="B1725">
        <v>1262</v>
      </c>
      <c r="C1725">
        <v>91</v>
      </c>
      <c r="D1725">
        <v>16</v>
      </c>
      <c r="E1725" t="s">
        <v>98</v>
      </c>
      <c r="F1725" s="6">
        <v>0</v>
      </c>
      <c r="G1725">
        <v>6</v>
      </c>
    </row>
    <row r="1726" spans="1:7" x14ac:dyDescent="0.25">
      <c r="A1726" t="s">
        <v>19</v>
      </c>
      <c r="B1726">
        <v>1262</v>
      </c>
      <c r="C1726">
        <v>91</v>
      </c>
      <c r="D1726">
        <v>31</v>
      </c>
      <c r="E1726" t="s">
        <v>98</v>
      </c>
      <c r="F1726" s="6">
        <v>0</v>
      </c>
      <c r="G1726">
        <v>6</v>
      </c>
    </row>
    <row r="1727" spans="1:7" x14ac:dyDescent="0.25">
      <c r="A1727" t="s">
        <v>19</v>
      </c>
      <c r="B1727">
        <v>1262</v>
      </c>
      <c r="C1727">
        <v>91</v>
      </c>
      <c r="D1727">
        <v>46</v>
      </c>
      <c r="E1727" t="s">
        <v>98</v>
      </c>
      <c r="F1727" s="6">
        <v>0</v>
      </c>
      <c r="G1727">
        <v>6</v>
      </c>
    </row>
    <row r="1728" spans="1:7" x14ac:dyDescent="0.25">
      <c r="A1728" t="s">
        <v>19</v>
      </c>
      <c r="B1728">
        <v>1262</v>
      </c>
      <c r="C1728">
        <v>91</v>
      </c>
      <c r="D1728">
        <v>61</v>
      </c>
      <c r="E1728" t="s">
        <v>98</v>
      </c>
      <c r="F1728" s="6">
        <v>0</v>
      </c>
      <c r="G1728">
        <v>0</v>
      </c>
    </row>
    <row r="1729" spans="1:7" x14ac:dyDescent="0.25">
      <c r="A1729" t="s">
        <v>19</v>
      </c>
      <c r="B1729">
        <v>1262</v>
      </c>
      <c r="C1729">
        <v>91</v>
      </c>
      <c r="D1729">
        <v>91</v>
      </c>
      <c r="E1729" t="s">
        <v>98</v>
      </c>
      <c r="F1729" s="6">
        <v>0.01</v>
      </c>
      <c r="G1729">
        <v>0</v>
      </c>
    </row>
    <row r="1730" spans="1:7" x14ac:dyDescent="0.25">
      <c r="A1730" t="s">
        <v>19</v>
      </c>
      <c r="B1730">
        <v>1272</v>
      </c>
      <c r="C1730">
        <v>0</v>
      </c>
      <c r="D1730">
        <v>0</v>
      </c>
      <c r="E1730" t="s">
        <v>98</v>
      </c>
      <c r="F1730" s="6">
        <v>0.01</v>
      </c>
      <c r="G1730">
        <v>40</v>
      </c>
    </row>
    <row r="1731" spans="1:7" x14ac:dyDescent="0.25">
      <c r="A1731" t="s">
        <v>19</v>
      </c>
      <c r="B1731">
        <v>1272</v>
      </c>
      <c r="C1731">
        <v>4</v>
      </c>
      <c r="D1731">
        <v>0</v>
      </c>
      <c r="E1731" t="s">
        <v>98</v>
      </c>
      <c r="F1731" s="6">
        <v>0</v>
      </c>
      <c r="G1731">
        <v>36</v>
      </c>
    </row>
    <row r="1732" spans="1:7" x14ac:dyDescent="0.25">
      <c r="A1732" t="s">
        <v>19</v>
      </c>
      <c r="B1732">
        <v>1272</v>
      </c>
      <c r="C1732">
        <v>4</v>
      </c>
      <c r="D1732">
        <v>4</v>
      </c>
      <c r="E1732" t="s">
        <v>98</v>
      </c>
      <c r="F1732" s="6">
        <v>0.02</v>
      </c>
      <c r="G1732">
        <v>28</v>
      </c>
    </row>
    <row r="1733" spans="1:7" x14ac:dyDescent="0.25">
      <c r="A1733" t="s">
        <v>19</v>
      </c>
      <c r="B1733">
        <v>1272</v>
      </c>
      <c r="C1733">
        <v>8</v>
      </c>
      <c r="D1733">
        <v>0</v>
      </c>
      <c r="E1733" t="s">
        <v>98</v>
      </c>
      <c r="F1733" s="6">
        <v>0</v>
      </c>
      <c r="G1733">
        <v>32</v>
      </c>
    </row>
    <row r="1734" spans="1:7" x14ac:dyDescent="0.25">
      <c r="A1734" t="s">
        <v>19</v>
      </c>
      <c r="B1734">
        <v>1272</v>
      </c>
      <c r="C1734">
        <v>8</v>
      </c>
      <c r="D1734">
        <v>4</v>
      </c>
      <c r="E1734" t="s">
        <v>98</v>
      </c>
      <c r="F1734" s="6">
        <v>0</v>
      </c>
      <c r="G1734">
        <v>24</v>
      </c>
    </row>
    <row r="1735" spans="1:7" x14ac:dyDescent="0.25">
      <c r="A1735" t="s">
        <v>19</v>
      </c>
      <c r="B1735">
        <v>1272</v>
      </c>
      <c r="C1735">
        <v>8</v>
      </c>
      <c r="D1735">
        <v>8</v>
      </c>
      <c r="E1735" t="s">
        <v>98</v>
      </c>
      <c r="F1735" s="6">
        <v>0.03</v>
      </c>
      <c r="G1735">
        <v>20</v>
      </c>
    </row>
    <row r="1736" spans="1:7" x14ac:dyDescent="0.25">
      <c r="A1736" t="s">
        <v>19</v>
      </c>
      <c r="B1736">
        <v>1272</v>
      </c>
      <c r="C1736">
        <v>16</v>
      </c>
      <c r="D1736">
        <v>0</v>
      </c>
      <c r="E1736" t="s">
        <v>98</v>
      </c>
      <c r="F1736" s="6">
        <v>0</v>
      </c>
      <c r="G1736">
        <v>30</v>
      </c>
    </row>
    <row r="1737" spans="1:7" x14ac:dyDescent="0.25">
      <c r="A1737" t="s">
        <v>19</v>
      </c>
      <c r="B1737">
        <v>1272</v>
      </c>
      <c r="C1737">
        <v>16</v>
      </c>
      <c r="D1737">
        <v>4</v>
      </c>
      <c r="E1737" t="s">
        <v>98</v>
      </c>
      <c r="F1737" s="6">
        <v>0.01</v>
      </c>
      <c r="G1737">
        <v>20</v>
      </c>
    </row>
    <row r="1738" spans="1:7" x14ac:dyDescent="0.25">
      <c r="A1738" t="s">
        <v>19</v>
      </c>
      <c r="B1738">
        <v>1272</v>
      </c>
      <c r="C1738">
        <v>16</v>
      </c>
      <c r="D1738">
        <v>8</v>
      </c>
      <c r="E1738" t="s">
        <v>98</v>
      </c>
      <c r="F1738" s="6">
        <v>0.03</v>
      </c>
      <c r="G1738">
        <v>14</v>
      </c>
    </row>
    <row r="1739" spans="1:7" x14ac:dyDescent="0.25">
      <c r="A1739" t="s">
        <v>19</v>
      </c>
      <c r="B1739">
        <v>1272</v>
      </c>
      <c r="C1739">
        <v>16</v>
      </c>
      <c r="D1739">
        <v>16</v>
      </c>
      <c r="E1739" t="s">
        <v>98</v>
      </c>
      <c r="F1739" s="6">
        <v>0.05</v>
      </c>
      <c r="G1739">
        <v>10</v>
      </c>
    </row>
    <row r="1740" spans="1:7" x14ac:dyDescent="0.25">
      <c r="A1740" t="s">
        <v>19</v>
      </c>
      <c r="B1740">
        <v>1272</v>
      </c>
      <c r="C1740">
        <v>31</v>
      </c>
      <c r="D1740">
        <v>0</v>
      </c>
      <c r="E1740" t="s">
        <v>98</v>
      </c>
      <c r="F1740" s="6">
        <v>0</v>
      </c>
      <c r="G1740">
        <v>26</v>
      </c>
    </row>
    <row r="1741" spans="1:7" x14ac:dyDescent="0.25">
      <c r="A1741" t="s">
        <v>19</v>
      </c>
      <c r="B1741">
        <v>1272</v>
      </c>
      <c r="C1741">
        <v>31</v>
      </c>
      <c r="D1741">
        <v>4</v>
      </c>
      <c r="E1741" t="s">
        <v>98</v>
      </c>
      <c r="F1741" s="6">
        <v>0</v>
      </c>
      <c r="G1741">
        <v>20</v>
      </c>
    </row>
    <row r="1742" spans="1:7" x14ac:dyDescent="0.25">
      <c r="A1742" t="s">
        <v>19</v>
      </c>
      <c r="B1742">
        <v>1272</v>
      </c>
      <c r="C1742">
        <v>31</v>
      </c>
      <c r="D1742">
        <v>8</v>
      </c>
      <c r="E1742" t="s">
        <v>98</v>
      </c>
      <c r="F1742" s="6">
        <v>0.01</v>
      </c>
      <c r="G1742">
        <v>12</v>
      </c>
    </row>
    <row r="1743" spans="1:7" x14ac:dyDescent="0.25">
      <c r="A1743" t="s">
        <v>19</v>
      </c>
      <c r="B1743">
        <v>1272</v>
      </c>
      <c r="C1743">
        <v>31</v>
      </c>
      <c r="D1743">
        <v>16</v>
      </c>
      <c r="E1743" t="s">
        <v>98</v>
      </c>
      <c r="F1743" s="6">
        <v>0.04</v>
      </c>
      <c r="G1743">
        <v>8</v>
      </c>
    </row>
    <row r="1744" spans="1:7" x14ac:dyDescent="0.25">
      <c r="A1744" t="s">
        <v>19</v>
      </c>
      <c r="B1744">
        <v>1272</v>
      </c>
      <c r="C1744">
        <v>31</v>
      </c>
      <c r="D1744">
        <v>31</v>
      </c>
      <c r="E1744" t="s">
        <v>98</v>
      </c>
      <c r="F1744" s="6">
        <v>7.0000000000000007E-2</v>
      </c>
      <c r="G1744">
        <v>6</v>
      </c>
    </row>
    <row r="1745" spans="1:7" x14ac:dyDescent="0.25">
      <c r="A1745" t="s">
        <v>19</v>
      </c>
      <c r="B1745">
        <v>1272</v>
      </c>
      <c r="C1745">
        <v>46</v>
      </c>
      <c r="D1745">
        <v>0</v>
      </c>
      <c r="E1745" t="s">
        <v>98</v>
      </c>
      <c r="F1745" s="6">
        <v>0</v>
      </c>
      <c r="G1745">
        <v>20</v>
      </c>
    </row>
    <row r="1746" spans="1:7" x14ac:dyDescent="0.25">
      <c r="A1746" t="s">
        <v>19</v>
      </c>
      <c r="B1746">
        <v>1272</v>
      </c>
      <c r="C1746">
        <v>46</v>
      </c>
      <c r="D1746">
        <v>4</v>
      </c>
      <c r="E1746" t="s">
        <v>98</v>
      </c>
      <c r="F1746" s="6">
        <v>0</v>
      </c>
      <c r="G1746">
        <v>20</v>
      </c>
    </row>
    <row r="1747" spans="1:7" x14ac:dyDescent="0.25">
      <c r="A1747" t="s">
        <v>19</v>
      </c>
      <c r="B1747">
        <v>1272</v>
      </c>
      <c r="C1747">
        <v>46</v>
      </c>
      <c r="D1747">
        <v>8</v>
      </c>
      <c r="E1747" t="s">
        <v>98</v>
      </c>
      <c r="F1747" s="6">
        <v>0</v>
      </c>
      <c r="G1747">
        <v>12</v>
      </c>
    </row>
    <row r="1748" spans="1:7" x14ac:dyDescent="0.25">
      <c r="A1748" t="s">
        <v>19</v>
      </c>
      <c r="B1748">
        <v>1272</v>
      </c>
      <c r="C1748">
        <v>46</v>
      </c>
      <c r="D1748">
        <v>16</v>
      </c>
      <c r="E1748" t="s">
        <v>98</v>
      </c>
      <c r="F1748" s="6">
        <v>0</v>
      </c>
      <c r="G1748">
        <v>8</v>
      </c>
    </row>
    <row r="1749" spans="1:7" x14ac:dyDescent="0.25">
      <c r="A1749" t="s">
        <v>19</v>
      </c>
      <c r="B1749">
        <v>1272</v>
      </c>
      <c r="C1749">
        <v>46</v>
      </c>
      <c r="D1749">
        <v>31</v>
      </c>
      <c r="E1749" t="s">
        <v>98</v>
      </c>
      <c r="F1749" s="6">
        <v>0.01</v>
      </c>
      <c r="G1749">
        <v>6</v>
      </c>
    </row>
    <row r="1750" spans="1:7" x14ac:dyDescent="0.25">
      <c r="A1750" t="s">
        <v>19</v>
      </c>
      <c r="B1750">
        <v>1272</v>
      </c>
      <c r="C1750">
        <v>46</v>
      </c>
      <c r="D1750">
        <v>46</v>
      </c>
      <c r="E1750" t="s">
        <v>98</v>
      </c>
      <c r="F1750" s="6">
        <v>0.02</v>
      </c>
      <c r="G1750">
        <v>6</v>
      </c>
    </row>
    <row r="1751" spans="1:7" x14ac:dyDescent="0.25">
      <c r="A1751" t="s">
        <v>19</v>
      </c>
      <c r="B1751">
        <v>1272</v>
      </c>
      <c r="C1751">
        <v>61</v>
      </c>
      <c r="D1751">
        <v>0</v>
      </c>
      <c r="E1751" t="s">
        <v>98</v>
      </c>
      <c r="F1751" s="6">
        <v>0</v>
      </c>
      <c r="G1751">
        <v>16</v>
      </c>
    </row>
    <row r="1752" spans="1:7" x14ac:dyDescent="0.25">
      <c r="A1752" t="s">
        <v>19</v>
      </c>
      <c r="B1752">
        <v>1272</v>
      </c>
      <c r="C1752">
        <v>61</v>
      </c>
      <c r="D1752">
        <v>4</v>
      </c>
      <c r="E1752" t="s">
        <v>98</v>
      </c>
      <c r="F1752" s="6">
        <v>0</v>
      </c>
      <c r="G1752">
        <v>13</v>
      </c>
    </row>
    <row r="1753" spans="1:7" x14ac:dyDescent="0.25">
      <c r="A1753" t="s">
        <v>19</v>
      </c>
      <c r="B1753">
        <v>1272</v>
      </c>
      <c r="C1753">
        <v>61</v>
      </c>
      <c r="D1753">
        <v>8</v>
      </c>
      <c r="E1753" t="s">
        <v>98</v>
      </c>
      <c r="F1753" s="6">
        <v>0</v>
      </c>
      <c r="G1753">
        <v>10</v>
      </c>
    </row>
    <row r="1754" spans="1:7" x14ac:dyDescent="0.25">
      <c r="A1754" t="s">
        <v>19</v>
      </c>
      <c r="B1754">
        <v>1272</v>
      </c>
      <c r="C1754">
        <v>61</v>
      </c>
      <c r="D1754">
        <v>16</v>
      </c>
      <c r="E1754" t="s">
        <v>98</v>
      </c>
      <c r="F1754" s="6">
        <v>0</v>
      </c>
      <c r="G1754">
        <v>8</v>
      </c>
    </row>
    <row r="1755" spans="1:7" x14ac:dyDescent="0.25">
      <c r="A1755" t="s">
        <v>19</v>
      </c>
      <c r="B1755">
        <v>1272</v>
      </c>
      <c r="C1755">
        <v>61</v>
      </c>
      <c r="D1755">
        <v>31</v>
      </c>
      <c r="E1755" t="s">
        <v>98</v>
      </c>
      <c r="F1755" s="6">
        <v>0.01</v>
      </c>
      <c r="G1755">
        <v>6</v>
      </c>
    </row>
    <row r="1756" spans="1:7" x14ac:dyDescent="0.25">
      <c r="A1756" t="s">
        <v>19</v>
      </c>
      <c r="B1756">
        <v>1272</v>
      </c>
      <c r="C1756">
        <v>61</v>
      </c>
      <c r="D1756">
        <v>46</v>
      </c>
      <c r="E1756" t="s">
        <v>98</v>
      </c>
      <c r="F1756" s="6">
        <v>0.02</v>
      </c>
      <c r="G1756">
        <v>6</v>
      </c>
    </row>
    <row r="1757" spans="1:7" x14ac:dyDescent="0.25">
      <c r="A1757" t="s">
        <v>19</v>
      </c>
      <c r="B1757">
        <v>1272</v>
      </c>
      <c r="C1757">
        <v>61</v>
      </c>
      <c r="D1757">
        <v>61</v>
      </c>
      <c r="E1757" t="s">
        <v>98</v>
      </c>
      <c r="F1757" s="6">
        <v>0.03</v>
      </c>
      <c r="G1757">
        <v>0</v>
      </c>
    </row>
    <row r="1758" spans="1:7" x14ac:dyDescent="0.25">
      <c r="A1758" t="s">
        <v>19</v>
      </c>
      <c r="B1758">
        <v>1272</v>
      </c>
      <c r="C1758">
        <v>91</v>
      </c>
      <c r="D1758">
        <v>0</v>
      </c>
      <c r="E1758" t="s">
        <v>98</v>
      </c>
      <c r="F1758" s="6">
        <v>0</v>
      </c>
      <c r="G1758">
        <v>14</v>
      </c>
    </row>
    <row r="1759" spans="1:7" x14ac:dyDescent="0.25">
      <c r="A1759" t="s">
        <v>19</v>
      </c>
      <c r="B1759">
        <v>1272</v>
      </c>
      <c r="C1759">
        <v>91</v>
      </c>
      <c r="D1759">
        <v>4</v>
      </c>
      <c r="E1759" t="s">
        <v>98</v>
      </c>
      <c r="F1759" s="6">
        <v>0</v>
      </c>
      <c r="G1759">
        <v>12</v>
      </c>
    </row>
    <row r="1760" spans="1:7" x14ac:dyDescent="0.25">
      <c r="A1760" t="s">
        <v>19</v>
      </c>
      <c r="B1760">
        <v>1272</v>
      </c>
      <c r="C1760">
        <v>91</v>
      </c>
      <c r="D1760">
        <v>8</v>
      </c>
      <c r="E1760" t="s">
        <v>98</v>
      </c>
      <c r="F1760" s="6">
        <v>0</v>
      </c>
      <c r="G1760">
        <v>10</v>
      </c>
    </row>
    <row r="1761" spans="1:7" x14ac:dyDescent="0.25">
      <c r="A1761" t="s">
        <v>19</v>
      </c>
      <c r="B1761">
        <v>1272</v>
      </c>
      <c r="C1761">
        <v>91</v>
      </c>
      <c r="D1761">
        <v>16</v>
      </c>
      <c r="E1761" t="s">
        <v>98</v>
      </c>
      <c r="F1761" s="6">
        <v>0</v>
      </c>
      <c r="G1761">
        <v>6</v>
      </c>
    </row>
    <row r="1762" spans="1:7" x14ac:dyDescent="0.25">
      <c r="A1762" t="s">
        <v>19</v>
      </c>
      <c r="B1762">
        <v>1272</v>
      </c>
      <c r="C1762">
        <v>91</v>
      </c>
      <c r="D1762">
        <v>31</v>
      </c>
      <c r="E1762" t="s">
        <v>98</v>
      </c>
      <c r="F1762" s="6">
        <v>0</v>
      </c>
      <c r="G1762">
        <v>6</v>
      </c>
    </row>
    <row r="1763" spans="1:7" x14ac:dyDescent="0.25">
      <c r="A1763" t="s">
        <v>19</v>
      </c>
      <c r="B1763">
        <v>1272</v>
      </c>
      <c r="C1763">
        <v>91</v>
      </c>
      <c r="D1763">
        <v>46</v>
      </c>
      <c r="E1763" t="s">
        <v>98</v>
      </c>
      <c r="F1763" s="6">
        <v>0</v>
      </c>
      <c r="G1763">
        <v>6</v>
      </c>
    </row>
    <row r="1764" spans="1:7" x14ac:dyDescent="0.25">
      <c r="A1764" t="s">
        <v>19</v>
      </c>
      <c r="B1764">
        <v>1272</v>
      </c>
      <c r="C1764">
        <v>91</v>
      </c>
      <c r="D1764">
        <v>61</v>
      </c>
      <c r="E1764" t="s">
        <v>98</v>
      </c>
      <c r="F1764" s="6">
        <v>0</v>
      </c>
      <c r="G1764">
        <v>0</v>
      </c>
    </row>
    <row r="1765" spans="1:7" x14ac:dyDescent="0.25">
      <c r="A1765" t="s">
        <v>19</v>
      </c>
      <c r="B1765">
        <v>1272</v>
      </c>
      <c r="C1765">
        <v>91</v>
      </c>
      <c r="D1765">
        <v>91</v>
      </c>
      <c r="E1765" t="s">
        <v>98</v>
      </c>
      <c r="F1765" s="6">
        <v>0.01</v>
      </c>
      <c r="G1765">
        <v>0</v>
      </c>
    </row>
    <row r="1766" spans="1:7" x14ac:dyDescent="0.25">
      <c r="A1766" t="s">
        <v>89</v>
      </c>
      <c r="B1766">
        <v>1282</v>
      </c>
      <c r="C1766">
        <v>0</v>
      </c>
      <c r="D1766">
        <v>0</v>
      </c>
      <c r="E1766" t="s">
        <v>98</v>
      </c>
      <c r="F1766" s="6">
        <v>0.01</v>
      </c>
      <c r="G1766">
        <v>40</v>
      </c>
    </row>
    <row r="1767" spans="1:7" x14ac:dyDescent="0.25">
      <c r="A1767" t="s">
        <v>89</v>
      </c>
      <c r="B1767">
        <v>1282</v>
      </c>
      <c r="C1767">
        <v>4</v>
      </c>
      <c r="D1767">
        <v>0</v>
      </c>
      <c r="E1767" t="s">
        <v>98</v>
      </c>
      <c r="F1767" s="6">
        <v>0</v>
      </c>
      <c r="G1767">
        <v>36</v>
      </c>
    </row>
    <row r="1768" spans="1:7" x14ac:dyDescent="0.25">
      <c r="A1768" t="s">
        <v>89</v>
      </c>
      <c r="B1768">
        <v>1282</v>
      </c>
      <c r="C1768">
        <v>4</v>
      </c>
      <c r="D1768">
        <v>4</v>
      </c>
      <c r="E1768" t="s">
        <v>98</v>
      </c>
      <c r="F1768" s="6">
        <v>0.02</v>
      </c>
      <c r="G1768">
        <v>28</v>
      </c>
    </row>
    <row r="1769" spans="1:7" x14ac:dyDescent="0.25">
      <c r="A1769" t="s">
        <v>89</v>
      </c>
      <c r="B1769">
        <v>1282</v>
      </c>
      <c r="C1769">
        <v>8</v>
      </c>
      <c r="D1769">
        <v>0</v>
      </c>
      <c r="E1769" t="s">
        <v>98</v>
      </c>
      <c r="F1769" s="6">
        <v>0</v>
      </c>
      <c r="G1769">
        <v>32</v>
      </c>
    </row>
    <row r="1770" spans="1:7" x14ac:dyDescent="0.25">
      <c r="A1770" t="s">
        <v>89</v>
      </c>
      <c r="B1770">
        <v>1282</v>
      </c>
      <c r="C1770">
        <v>8</v>
      </c>
      <c r="D1770">
        <v>4</v>
      </c>
      <c r="E1770" t="s">
        <v>98</v>
      </c>
      <c r="F1770" s="6">
        <v>0</v>
      </c>
      <c r="G1770">
        <v>24</v>
      </c>
    </row>
    <row r="1771" spans="1:7" x14ac:dyDescent="0.25">
      <c r="A1771" t="s">
        <v>89</v>
      </c>
      <c r="B1771">
        <v>1282</v>
      </c>
      <c r="C1771">
        <v>8</v>
      </c>
      <c r="D1771">
        <v>8</v>
      </c>
      <c r="E1771" t="s">
        <v>98</v>
      </c>
      <c r="F1771" s="6">
        <v>0.03</v>
      </c>
      <c r="G1771">
        <v>20</v>
      </c>
    </row>
    <row r="1772" spans="1:7" x14ac:dyDescent="0.25">
      <c r="A1772" t="s">
        <v>89</v>
      </c>
      <c r="B1772">
        <v>1282</v>
      </c>
      <c r="C1772">
        <v>16</v>
      </c>
      <c r="D1772">
        <v>0</v>
      </c>
      <c r="E1772" t="s">
        <v>98</v>
      </c>
      <c r="F1772" s="6">
        <v>0</v>
      </c>
      <c r="G1772">
        <v>30</v>
      </c>
    </row>
    <row r="1773" spans="1:7" x14ac:dyDescent="0.25">
      <c r="A1773" t="s">
        <v>89</v>
      </c>
      <c r="B1773">
        <v>1282</v>
      </c>
      <c r="C1773">
        <v>16</v>
      </c>
      <c r="D1773">
        <v>4</v>
      </c>
      <c r="E1773" t="s">
        <v>98</v>
      </c>
      <c r="F1773" s="6">
        <v>0.01</v>
      </c>
      <c r="G1773">
        <v>20</v>
      </c>
    </row>
    <row r="1774" spans="1:7" x14ac:dyDescent="0.25">
      <c r="A1774" t="s">
        <v>89</v>
      </c>
      <c r="B1774">
        <v>1282</v>
      </c>
      <c r="C1774">
        <v>16</v>
      </c>
      <c r="D1774">
        <v>8</v>
      </c>
      <c r="E1774" t="s">
        <v>98</v>
      </c>
      <c r="F1774" s="6">
        <v>0.03</v>
      </c>
      <c r="G1774">
        <v>14</v>
      </c>
    </row>
    <row r="1775" spans="1:7" x14ac:dyDescent="0.25">
      <c r="A1775" t="s">
        <v>89</v>
      </c>
      <c r="B1775">
        <v>1282</v>
      </c>
      <c r="C1775">
        <v>16</v>
      </c>
      <c r="D1775">
        <v>16</v>
      </c>
      <c r="E1775" t="s">
        <v>98</v>
      </c>
      <c r="F1775" s="6">
        <v>0.05</v>
      </c>
      <c r="G1775">
        <v>10</v>
      </c>
    </row>
    <row r="1776" spans="1:7" x14ac:dyDescent="0.25">
      <c r="A1776" t="s">
        <v>89</v>
      </c>
      <c r="B1776">
        <v>1282</v>
      </c>
      <c r="C1776">
        <v>31</v>
      </c>
      <c r="D1776">
        <v>0</v>
      </c>
      <c r="E1776" t="s">
        <v>98</v>
      </c>
      <c r="F1776" s="6">
        <v>0</v>
      </c>
      <c r="G1776">
        <v>26</v>
      </c>
    </row>
    <row r="1777" spans="1:7" x14ac:dyDescent="0.25">
      <c r="A1777" t="s">
        <v>89</v>
      </c>
      <c r="B1777">
        <v>1282</v>
      </c>
      <c r="C1777">
        <v>31</v>
      </c>
      <c r="D1777">
        <v>4</v>
      </c>
      <c r="E1777" t="s">
        <v>98</v>
      </c>
      <c r="F1777" s="6">
        <v>0</v>
      </c>
      <c r="G1777">
        <v>20</v>
      </c>
    </row>
    <row r="1778" spans="1:7" x14ac:dyDescent="0.25">
      <c r="A1778" t="s">
        <v>89</v>
      </c>
      <c r="B1778">
        <v>1282</v>
      </c>
      <c r="C1778">
        <v>31</v>
      </c>
      <c r="D1778">
        <v>8</v>
      </c>
      <c r="E1778" t="s">
        <v>98</v>
      </c>
      <c r="F1778" s="6">
        <v>0.01</v>
      </c>
      <c r="G1778">
        <v>12</v>
      </c>
    </row>
    <row r="1779" spans="1:7" x14ac:dyDescent="0.25">
      <c r="A1779" t="s">
        <v>89</v>
      </c>
      <c r="B1779">
        <v>1282</v>
      </c>
      <c r="C1779">
        <v>31</v>
      </c>
      <c r="D1779">
        <v>16</v>
      </c>
      <c r="E1779" t="s">
        <v>98</v>
      </c>
      <c r="F1779" s="6">
        <v>0.04</v>
      </c>
      <c r="G1779">
        <v>8</v>
      </c>
    </row>
    <row r="1780" spans="1:7" x14ac:dyDescent="0.25">
      <c r="A1780" t="s">
        <v>89</v>
      </c>
      <c r="B1780">
        <v>1282</v>
      </c>
      <c r="C1780">
        <v>31</v>
      </c>
      <c r="D1780">
        <v>31</v>
      </c>
      <c r="E1780" t="s">
        <v>98</v>
      </c>
      <c r="F1780" s="6">
        <v>7.0000000000000007E-2</v>
      </c>
      <c r="G1780">
        <v>6</v>
      </c>
    </row>
    <row r="1781" spans="1:7" x14ac:dyDescent="0.25">
      <c r="A1781" t="s">
        <v>89</v>
      </c>
      <c r="B1781">
        <v>1282</v>
      </c>
      <c r="C1781">
        <v>46</v>
      </c>
      <c r="D1781">
        <v>0</v>
      </c>
      <c r="E1781" t="s">
        <v>98</v>
      </c>
      <c r="F1781" s="6">
        <v>0</v>
      </c>
      <c r="G1781">
        <v>20</v>
      </c>
    </row>
    <row r="1782" spans="1:7" x14ac:dyDescent="0.25">
      <c r="A1782" t="s">
        <v>89</v>
      </c>
      <c r="B1782">
        <v>1282</v>
      </c>
      <c r="C1782">
        <v>46</v>
      </c>
      <c r="D1782">
        <v>4</v>
      </c>
      <c r="E1782" t="s">
        <v>98</v>
      </c>
      <c r="F1782" s="6">
        <v>0</v>
      </c>
      <c r="G1782">
        <v>20</v>
      </c>
    </row>
    <row r="1783" spans="1:7" x14ac:dyDescent="0.25">
      <c r="A1783" t="s">
        <v>89</v>
      </c>
      <c r="B1783">
        <v>1282</v>
      </c>
      <c r="C1783">
        <v>46</v>
      </c>
      <c r="D1783">
        <v>8</v>
      </c>
      <c r="E1783" t="s">
        <v>98</v>
      </c>
      <c r="F1783" s="6">
        <v>0</v>
      </c>
      <c r="G1783">
        <v>12</v>
      </c>
    </row>
    <row r="1784" spans="1:7" x14ac:dyDescent="0.25">
      <c r="A1784" t="s">
        <v>89</v>
      </c>
      <c r="B1784">
        <v>1282</v>
      </c>
      <c r="C1784">
        <v>46</v>
      </c>
      <c r="D1784">
        <v>16</v>
      </c>
      <c r="E1784" t="s">
        <v>98</v>
      </c>
      <c r="F1784" s="6">
        <v>0</v>
      </c>
      <c r="G1784">
        <v>8</v>
      </c>
    </row>
    <row r="1785" spans="1:7" x14ac:dyDescent="0.25">
      <c r="A1785" t="s">
        <v>89</v>
      </c>
      <c r="B1785">
        <v>1282</v>
      </c>
      <c r="C1785">
        <v>46</v>
      </c>
      <c r="D1785">
        <v>31</v>
      </c>
      <c r="E1785" t="s">
        <v>98</v>
      </c>
      <c r="F1785" s="6">
        <v>0.01</v>
      </c>
      <c r="G1785">
        <v>6</v>
      </c>
    </row>
    <row r="1786" spans="1:7" x14ac:dyDescent="0.25">
      <c r="A1786" t="s">
        <v>89</v>
      </c>
      <c r="B1786">
        <v>1282</v>
      </c>
      <c r="C1786">
        <v>46</v>
      </c>
      <c r="D1786">
        <v>46</v>
      </c>
      <c r="E1786" t="s">
        <v>98</v>
      </c>
      <c r="F1786" s="6">
        <v>0.02</v>
      </c>
      <c r="G1786">
        <v>6</v>
      </c>
    </row>
    <row r="1787" spans="1:7" x14ac:dyDescent="0.25">
      <c r="A1787" t="s">
        <v>89</v>
      </c>
      <c r="B1787">
        <v>1282</v>
      </c>
      <c r="C1787">
        <v>61</v>
      </c>
      <c r="D1787">
        <v>0</v>
      </c>
      <c r="E1787" t="s">
        <v>98</v>
      </c>
      <c r="F1787" s="6">
        <v>0</v>
      </c>
      <c r="G1787">
        <v>16</v>
      </c>
    </row>
    <row r="1788" spans="1:7" x14ac:dyDescent="0.25">
      <c r="A1788" t="s">
        <v>89</v>
      </c>
      <c r="B1788">
        <v>1282</v>
      </c>
      <c r="C1788">
        <v>61</v>
      </c>
      <c r="D1788">
        <v>4</v>
      </c>
      <c r="E1788" t="s">
        <v>98</v>
      </c>
      <c r="F1788" s="6">
        <v>0</v>
      </c>
      <c r="G1788">
        <v>13</v>
      </c>
    </row>
    <row r="1789" spans="1:7" x14ac:dyDescent="0.25">
      <c r="A1789" t="s">
        <v>89</v>
      </c>
      <c r="B1789">
        <v>1282</v>
      </c>
      <c r="C1789">
        <v>61</v>
      </c>
      <c r="D1789">
        <v>8</v>
      </c>
      <c r="E1789" t="s">
        <v>98</v>
      </c>
      <c r="F1789" s="6">
        <v>0</v>
      </c>
      <c r="G1789">
        <v>10</v>
      </c>
    </row>
    <row r="1790" spans="1:7" x14ac:dyDescent="0.25">
      <c r="A1790" t="s">
        <v>89</v>
      </c>
      <c r="B1790">
        <v>1282</v>
      </c>
      <c r="C1790">
        <v>61</v>
      </c>
      <c r="D1790">
        <v>16</v>
      </c>
      <c r="E1790" t="s">
        <v>98</v>
      </c>
      <c r="F1790" s="6">
        <v>0</v>
      </c>
      <c r="G1790">
        <v>8</v>
      </c>
    </row>
    <row r="1791" spans="1:7" x14ac:dyDescent="0.25">
      <c r="A1791" t="s">
        <v>89</v>
      </c>
      <c r="B1791">
        <v>1282</v>
      </c>
      <c r="C1791">
        <v>61</v>
      </c>
      <c r="D1791">
        <v>31</v>
      </c>
      <c r="E1791" t="s">
        <v>98</v>
      </c>
      <c r="F1791" s="6">
        <v>0.01</v>
      </c>
      <c r="G1791">
        <v>6</v>
      </c>
    </row>
    <row r="1792" spans="1:7" x14ac:dyDescent="0.25">
      <c r="A1792" t="s">
        <v>89</v>
      </c>
      <c r="B1792">
        <v>1282</v>
      </c>
      <c r="C1792">
        <v>61</v>
      </c>
      <c r="D1792">
        <v>46</v>
      </c>
      <c r="E1792" t="s">
        <v>98</v>
      </c>
      <c r="F1792" s="6">
        <v>0.02</v>
      </c>
      <c r="G1792">
        <v>6</v>
      </c>
    </row>
    <row r="1793" spans="1:7" x14ac:dyDescent="0.25">
      <c r="A1793" t="s">
        <v>89</v>
      </c>
      <c r="B1793">
        <v>1282</v>
      </c>
      <c r="C1793">
        <v>61</v>
      </c>
      <c r="D1793">
        <v>61</v>
      </c>
      <c r="E1793" t="s">
        <v>98</v>
      </c>
      <c r="F1793" s="6">
        <v>0.03</v>
      </c>
      <c r="G1793">
        <v>0</v>
      </c>
    </row>
    <row r="1794" spans="1:7" x14ac:dyDescent="0.25">
      <c r="A1794" t="s">
        <v>89</v>
      </c>
      <c r="B1794">
        <v>1282</v>
      </c>
      <c r="C1794">
        <v>91</v>
      </c>
      <c r="D1794">
        <v>0</v>
      </c>
      <c r="E1794" t="s">
        <v>98</v>
      </c>
      <c r="F1794" s="6">
        <v>0</v>
      </c>
      <c r="G1794">
        <v>14</v>
      </c>
    </row>
    <row r="1795" spans="1:7" x14ac:dyDescent="0.25">
      <c r="A1795" t="s">
        <v>89</v>
      </c>
      <c r="B1795">
        <v>1282</v>
      </c>
      <c r="C1795">
        <v>91</v>
      </c>
      <c r="D1795">
        <v>4</v>
      </c>
      <c r="E1795" t="s">
        <v>98</v>
      </c>
      <c r="F1795" s="6">
        <v>0</v>
      </c>
      <c r="G1795">
        <v>12</v>
      </c>
    </row>
    <row r="1796" spans="1:7" x14ac:dyDescent="0.25">
      <c r="A1796" t="s">
        <v>89</v>
      </c>
      <c r="B1796">
        <v>1282</v>
      </c>
      <c r="C1796">
        <v>91</v>
      </c>
      <c r="D1796">
        <v>8</v>
      </c>
      <c r="E1796" t="s">
        <v>98</v>
      </c>
      <c r="F1796" s="6">
        <v>0</v>
      </c>
      <c r="G1796">
        <v>10</v>
      </c>
    </row>
    <row r="1797" spans="1:7" x14ac:dyDescent="0.25">
      <c r="A1797" t="s">
        <v>89</v>
      </c>
      <c r="B1797">
        <v>1282</v>
      </c>
      <c r="C1797">
        <v>91</v>
      </c>
      <c r="D1797">
        <v>16</v>
      </c>
      <c r="E1797" t="s">
        <v>98</v>
      </c>
      <c r="F1797" s="6">
        <v>0</v>
      </c>
      <c r="G1797">
        <v>6</v>
      </c>
    </row>
    <row r="1798" spans="1:7" x14ac:dyDescent="0.25">
      <c r="A1798" t="s">
        <v>89</v>
      </c>
      <c r="B1798">
        <v>1282</v>
      </c>
      <c r="C1798">
        <v>91</v>
      </c>
      <c r="D1798">
        <v>31</v>
      </c>
      <c r="E1798" t="s">
        <v>98</v>
      </c>
      <c r="F1798" s="6">
        <v>0</v>
      </c>
      <c r="G1798">
        <v>6</v>
      </c>
    </row>
    <row r="1799" spans="1:7" x14ac:dyDescent="0.25">
      <c r="A1799" t="s">
        <v>89</v>
      </c>
      <c r="B1799">
        <v>1282</v>
      </c>
      <c r="C1799">
        <v>91</v>
      </c>
      <c r="D1799">
        <v>46</v>
      </c>
      <c r="E1799" t="s">
        <v>98</v>
      </c>
      <c r="F1799" s="6">
        <v>0</v>
      </c>
      <c r="G1799">
        <v>6</v>
      </c>
    </row>
    <row r="1800" spans="1:7" x14ac:dyDescent="0.25">
      <c r="A1800" t="s">
        <v>89</v>
      </c>
      <c r="B1800">
        <v>1282</v>
      </c>
      <c r="C1800">
        <v>91</v>
      </c>
      <c r="D1800">
        <v>61</v>
      </c>
      <c r="E1800" t="s">
        <v>98</v>
      </c>
      <c r="F1800" s="6">
        <v>0</v>
      </c>
      <c r="G1800">
        <v>0</v>
      </c>
    </row>
    <row r="1801" spans="1:7" x14ac:dyDescent="0.25">
      <c r="A1801" t="s">
        <v>89</v>
      </c>
      <c r="B1801">
        <v>1282</v>
      </c>
      <c r="C1801">
        <v>91</v>
      </c>
      <c r="D1801">
        <v>91</v>
      </c>
      <c r="E1801" t="s">
        <v>98</v>
      </c>
      <c r="F1801" s="6">
        <v>0.01</v>
      </c>
      <c r="G1801">
        <v>0</v>
      </c>
    </row>
    <row r="1802" spans="1:7" x14ac:dyDescent="0.25">
      <c r="A1802" t="s">
        <v>89</v>
      </c>
      <c r="B1802">
        <v>1292</v>
      </c>
      <c r="C1802">
        <v>0</v>
      </c>
      <c r="D1802">
        <v>0</v>
      </c>
      <c r="E1802" t="s">
        <v>98</v>
      </c>
      <c r="F1802" s="6">
        <v>0.01</v>
      </c>
      <c r="G1802">
        <v>40</v>
      </c>
    </row>
    <row r="1803" spans="1:7" x14ac:dyDescent="0.25">
      <c r="A1803" t="s">
        <v>89</v>
      </c>
      <c r="B1803">
        <v>1292</v>
      </c>
      <c r="C1803">
        <v>4</v>
      </c>
      <c r="D1803">
        <v>0</v>
      </c>
      <c r="E1803" t="s">
        <v>98</v>
      </c>
      <c r="F1803" s="6">
        <v>0</v>
      </c>
      <c r="G1803">
        <v>36</v>
      </c>
    </row>
    <row r="1804" spans="1:7" x14ac:dyDescent="0.25">
      <c r="A1804" t="s">
        <v>89</v>
      </c>
      <c r="B1804">
        <v>1292</v>
      </c>
      <c r="C1804">
        <v>4</v>
      </c>
      <c r="D1804">
        <v>4</v>
      </c>
      <c r="E1804" t="s">
        <v>98</v>
      </c>
      <c r="F1804" s="6">
        <v>0.02</v>
      </c>
      <c r="G1804">
        <v>28</v>
      </c>
    </row>
    <row r="1805" spans="1:7" x14ac:dyDescent="0.25">
      <c r="A1805" t="s">
        <v>89</v>
      </c>
      <c r="B1805">
        <v>1292</v>
      </c>
      <c r="C1805">
        <v>8</v>
      </c>
      <c r="D1805">
        <v>0</v>
      </c>
      <c r="E1805" t="s">
        <v>98</v>
      </c>
      <c r="F1805" s="6">
        <v>0</v>
      </c>
      <c r="G1805">
        <v>32</v>
      </c>
    </row>
    <row r="1806" spans="1:7" x14ac:dyDescent="0.25">
      <c r="A1806" t="s">
        <v>89</v>
      </c>
      <c r="B1806">
        <v>1292</v>
      </c>
      <c r="C1806">
        <v>8</v>
      </c>
      <c r="D1806">
        <v>4</v>
      </c>
      <c r="E1806" t="s">
        <v>98</v>
      </c>
      <c r="F1806" s="6">
        <v>0</v>
      </c>
      <c r="G1806">
        <v>24</v>
      </c>
    </row>
    <row r="1807" spans="1:7" x14ac:dyDescent="0.25">
      <c r="A1807" t="s">
        <v>89</v>
      </c>
      <c r="B1807">
        <v>1292</v>
      </c>
      <c r="C1807">
        <v>8</v>
      </c>
      <c r="D1807">
        <v>8</v>
      </c>
      <c r="E1807" t="s">
        <v>98</v>
      </c>
      <c r="F1807" s="6">
        <v>0.03</v>
      </c>
      <c r="G1807">
        <v>20</v>
      </c>
    </row>
    <row r="1808" spans="1:7" x14ac:dyDescent="0.25">
      <c r="A1808" t="s">
        <v>89</v>
      </c>
      <c r="B1808">
        <v>1292</v>
      </c>
      <c r="C1808">
        <v>16</v>
      </c>
      <c r="D1808">
        <v>0</v>
      </c>
      <c r="E1808" t="s">
        <v>98</v>
      </c>
      <c r="F1808" s="6">
        <v>0</v>
      </c>
      <c r="G1808">
        <v>30</v>
      </c>
    </row>
    <row r="1809" spans="1:7" x14ac:dyDescent="0.25">
      <c r="A1809" t="s">
        <v>89</v>
      </c>
      <c r="B1809">
        <v>1292</v>
      </c>
      <c r="C1809">
        <v>16</v>
      </c>
      <c r="D1809">
        <v>4</v>
      </c>
      <c r="E1809" t="s">
        <v>98</v>
      </c>
      <c r="F1809" s="6">
        <v>0.01</v>
      </c>
      <c r="G1809">
        <v>20</v>
      </c>
    </row>
    <row r="1810" spans="1:7" x14ac:dyDescent="0.25">
      <c r="A1810" t="s">
        <v>89</v>
      </c>
      <c r="B1810">
        <v>1292</v>
      </c>
      <c r="C1810">
        <v>16</v>
      </c>
      <c r="D1810">
        <v>8</v>
      </c>
      <c r="E1810" t="s">
        <v>98</v>
      </c>
      <c r="F1810" s="6">
        <v>0.03</v>
      </c>
      <c r="G1810">
        <v>14</v>
      </c>
    </row>
    <row r="1811" spans="1:7" x14ac:dyDescent="0.25">
      <c r="A1811" t="s">
        <v>89</v>
      </c>
      <c r="B1811">
        <v>1292</v>
      </c>
      <c r="C1811">
        <v>16</v>
      </c>
      <c r="D1811">
        <v>16</v>
      </c>
      <c r="E1811" t="s">
        <v>98</v>
      </c>
      <c r="F1811" s="6">
        <v>0.05</v>
      </c>
      <c r="G1811">
        <v>10</v>
      </c>
    </row>
    <row r="1812" spans="1:7" x14ac:dyDescent="0.25">
      <c r="A1812" t="s">
        <v>89</v>
      </c>
      <c r="B1812">
        <v>1292</v>
      </c>
      <c r="C1812">
        <v>31</v>
      </c>
      <c r="D1812">
        <v>0</v>
      </c>
      <c r="E1812" t="s">
        <v>98</v>
      </c>
      <c r="F1812" s="6">
        <v>0</v>
      </c>
      <c r="G1812">
        <v>26</v>
      </c>
    </row>
    <row r="1813" spans="1:7" x14ac:dyDescent="0.25">
      <c r="A1813" t="s">
        <v>89</v>
      </c>
      <c r="B1813">
        <v>1292</v>
      </c>
      <c r="C1813">
        <v>31</v>
      </c>
      <c r="D1813">
        <v>4</v>
      </c>
      <c r="E1813" t="s">
        <v>98</v>
      </c>
      <c r="F1813" s="6">
        <v>0</v>
      </c>
      <c r="G1813">
        <v>20</v>
      </c>
    </row>
    <row r="1814" spans="1:7" x14ac:dyDescent="0.25">
      <c r="A1814" t="s">
        <v>89</v>
      </c>
      <c r="B1814">
        <v>1292</v>
      </c>
      <c r="C1814">
        <v>31</v>
      </c>
      <c r="D1814">
        <v>8</v>
      </c>
      <c r="E1814" t="s">
        <v>98</v>
      </c>
      <c r="F1814" s="6">
        <v>0.01</v>
      </c>
      <c r="G1814">
        <v>12</v>
      </c>
    </row>
    <row r="1815" spans="1:7" x14ac:dyDescent="0.25">
      <c r="A1815" t="s">
        <v>89</v>
      </c>
      <c r="B1815">
        <v>1292</v>
      </c>
      <c r="C1815">
        <v>31</v>
      </c>
      <c r="D1815">
        <v>16</v>
      </c>
      <c r="E1815" t="s">
        <v>98</v>
      </c>
      <c r="F1815" s="6">
        <v>0.04</v>
      </c>
      <c r="G1815">
        <v>8</v>
      </c>
    </row>
    <row r="1816" spans="1:7" x14ac:dyDescent="0.25">
      <c r="A1816" t="s">
        <v>89</v>
      </c>
      <c r="B1816">
        <v>1292</v>
      </c>
      <c r="C1816">
        <v>31</v>
      </c>
      <c r="D1816">
        <v>31</v>
      </c>
      <c r="E1816" t="s">
        <v>98</v>
      </c>
      <c r="F1816" s="6">
        <v>7.0000000000000007E-2</v>
      </c>
      <c r="G1816">
        <v>6</v>
      </c>
    </row>
    <row r="1817" spans="1:7" x14ac:dyDescent="0.25">
      <c r="A1817" t="s">
        <v>89</v>
      </c>
      <c r="B1817">
        <v>1292</v>
      </c>
      <c r="C1817">
        <v>46</v>
      </c>
      <c r="D1817">
        <v>0</v>
      </c>
      <c r="E1817" t="s">
        <v>98</v>
      </c>
      <c r="F1817" s="6">
        <v>0</v>
      </c>
      <c r="G1817">
        <v>20</v>
      </c>
    </row>
    <row r="1818" spans="1:7" x14ac:dyDescent="0.25">
      <c r="A1818" t="s">
        <v>89</v>
      </c>
      <c r="B1818">
        <v>1292</v>
      </c>
      <c r="C1818">
        <v>46</v>
      </c>
      <c r="D1818">
        <v>4</v>
      </c>
      <c r="E1818" t="s">
        <v>98</v>
      </c>
      <c r="F1818" s="6">
        <v>0</v>
      </c>
      <c r="G1818">
        <v>20</v>
      </c>
    </row>
    <row r="1819" spans="1:7" x14ac:dyDescent="0.25">
      <c r="A1819" t="s">
        <v>89</v>
      </c>
      <c r="B1819">
        <v>1292</v>
      </c>
      <c r="C1819">
        <v>46</v>
      </c>
      <c r="D1819">
        <v>8</v>
      </c>
      <c r="E1819" t="s">
        <v>98</v>
      </c>
      <c r="F1819" s="6">
        <v>0</v>
      </c>
      <c r="G1819">
        <v>12</v>
      </c>
    </row>
    <row r="1820" spans="1:7" x14ac:dyDescent="0.25">
      <c r="A1820" t="s">
        <v>89</v>
      </c>
      <c r="B1820">
        <v>1292</v>
      </c>
      <c r="C1820">
        <v>46</v>
      </c>
      <c r="D1820">
        <v>16</v>
      </c>
      <c r="E1820" t="s">
        <v>98</v>
      </c>
      <c r="F1820" s="6">
        <v>0</v>
      </c>
      <c r="G1820">
        <v>8</v>
      </c>
    </row>
    <row r="1821" spans="1:7" x14ac:dyDescent="0.25">
      <c r="A1821" t="s">
        <v>89</v>
      </c>
      <c r="B1821">
        <v>1292</v>
      </c>
      <c r="C1821">
        <v>46</v>
      </c>
      <c r="D1821">
        <v>31</v>
      </c>
      <c r="E1821" t="s">
        <v>98</v>
      </c>
      <c r="F1821" s="6">
        <v>0.01</v>
      </c>
      <c r="G1821">
        <v>6</v>
      </c>
    </row>
    <row r="1822" spans="1:7" x14ac:dyDescent="0.25">
      <c r="A1822" t="s">
        <v>89</v>
      </c>
      <c r="B1822">
        <v>1292</v>
      </c>
      <c r="C1822">
        <v>46</v>
      </c>
      <c r="D1822">
        <v>46</v>
      </c>
      <c r="E1822" t="s">
        <v>98</v>
      </c>
      <c r="F1822" s="6">
        <v>0.02</v>
      </c>
      <c r="G1822">
        <v>6</v>
      </c>
    </row>
    <row r="1823" spans="1:7" x14ac:dyDescent="0.25">
      <c r="A1823" t="s">
        <v>89</v>
      </c>
      <c r="B1823">
        <v>1292</v>
      </c>
      <c r="C1823">
        <v>61</v>
      </c>
      <c r="D1823">
        <v>0</v>
      </c>
      <c r="E1823" t="s">
        <v>98</v>
      </c>
      <c r="F1823" s="6">
        <v>0</v>
      </c>
      <c r="G1823">
        <v>16</v>
      </c>
    </row>
    <row r="1824" spans="1:7" x14ac:dyDescent="0.25">
      <c r="A1824" t="s">
        <v>89</v>
      </c>
      <c r="B1824">
        <v>1292</v>
      </c>
      <c r="C1824">
        <v>61</v>
      </c>
      <c r="D1824">
        <v>4</v>
      </c>
      <c r="E1824" t="s">
        <v>98</v>
      </c>
      <c r="F1824" s="6">
        <v>0</v>
      </c>
      <c r="G1824">
        <v>13</v>
      </c>
    </row>
    <row r="1825" spans="1:7" x14ac:dyDescent="0.25">
      <c r="A1825" t="s">
        <v>89</v>
      </c>
      <c r="B1825">
        <v>1292</v>
      </c>
      <c r="C1825">
        <v>61</v>
      </c>
      <c r="D1825">
        <v>8</v>
      </c>
      <c r="E1825" t="s">
        <v>98</v>
      </c>
      <c r="F1825" s="6">
        <v>0</v>
      </c>
      <c r="G1825">
        <v>10</v>
      </c>
    </row>
    <row r="1826" spans="1:7" x14ac:dyDescent="0.25">
      <c r="A1826" t="s">
        <v>89</v>
      </c>
      <c r="B1826">
        <v>1292</v>
      </c>
      <c r="C1826">
        <v>61</v>
      </c>
      <c r="D1826">
        <v>16</v>
      </c>
      <c r="E1826" t="s">
        <v>98</v>
      </c>
      <c r="F1826" s="6">
        <v>0</v>
      </c>
      <c r="G1826">
        <v>8</v>
      </c>
    </row>
    <row r="1827" spans="1:7" x14ac:dyDescent="0.25">
      <c r="A1827" t="s">
        <v>89</v>
      </c>
      <c r="B1827">
        <v>1292</v>
      </c>
      <c r="C1827">
        <v>61</v>
      </c>
      <c r="D1827">
        <v>31</v>
      </c>
      <c r="E1827" t="s">
        <v>98</v>
      </c>
      <c r="F1827" s="6">
        <v>0.01</v>
      </c>
      <c r="G1827">
        <v>6</v>
      </c>
    </row>
    <row r="1828" spans="1:7" x14ac:dyDescent="0.25">
      <c r="A1828" t="s">
        <v>89</v>
      </c>
      <c r="B1828">
        <v>1292</v>
      </c>
      <c r="C1828">
        <v>61</v>
      </c>
      <c r="D1828">
        <v>46</v>
      </c>
      <c r="E1828" t="s">
        <v>98</v>
      </c>
      <c r="F1828" s="6">
        <v>0.02</v>
      </c>
      <c r="G1828">
        <v>6</v>
      </c>
    </row>
    <row r="1829" spans="1:7" x14ac:dyDescent="0.25">
      <c r="A1829" t="s">
        <v>89</v>
      </c>
      <c r="B1829">
        <v>1292</v>
      </c>
      <c r="C1829">
        <v>61</v>
      </c>
      <c r="D1829">
        <v>61</v>
      </c>
      <c r="E1829" t="s">
        <v>98</v>
      </c>
      <c r="F1829" s="6">
        <v>0.03</v>
      </c>
      <c r="G1829">
        <v>0</v>
      </c>
    </row>
    <row r="1830" spans="1:7" x14ac:dyDescent="0.25">
      <c r="A1830" t="s">
        <v>89</v>
      </c>
      <c r="B1830">
        <v>1292</v>
      </c>
      <c r="C1830">
        <v>91</v>
      </c>
      <c r="D1830">
        <v>0</v>
      </c>
      <c r="E1830" t="s">
        <v>98</v>
      </c>
      <c r="F1830" s="6">
        <v>0</v>
      </c>
      <c r="G1830">
        <v>14</v>
      </c>
    </row>
    <row r="1831" spans="1:7" x14ac:dyDescent="0.25">
      <c r="A1831" t="s">
        <v>89</v>
      </c>
      <c r="B1831">
        <v>1292</v>
      </c>
      <c r="C1831">
        <v>91</v>
      </c>
      <c r="D1831">
        <v>4</v>
      </c>
      <c r="E1831" t="s">
        <v>98</v>
      </c>
      <c r="F1831" s="6">
        <v>0</v>
      </c>
      <c r="G1831">
        <v>12</v>
      </c>
    </row>
    <row r="1832" spans="1:7" x14ac:dyDescent="0.25">
      <c r="A1832" t="s">
        <v>89</v>
      </c>
      <c r="B1832">
        <v>1292</v>
      </c>
      <c r="C1832">
        <v>91</v>
      </c>
      <c r="D1832">
        <v>8</v>
      </c>
      <c r="E1832" t="s">
        <v>98</v>
      </c>
      <c r="F1832" s="6">
        <v>0</v>
      </c>
      <c r="G1832">
        <v>10</v>
      </c>
    </row>
    <row r="1833" spans="1:7" x14ac:dyDescent="0.25">
      <c r="A1833" t="s">
        <v>89</v>
      </c>
      <c r="B1833">
        <v>1292</v>
      </c>
      <c r="C1833">
        <v>91</v>
      </c>
      <c r="D1833">
        <v>16</v>
      </c>
      <c r="E1833" t="s">
        <v>98</v>
      </c>
      <c r="F1833" s="6">
        <v>0</v>
      </c>
      <c r="G1833">
        <v>6</v>
      </c>
    </row>
    <row r="1834" spans="1:7" x14ac:dyDescent="0.25">
      <c r="A1834" t="s">
        <v>89</v>
      </c>
      <c r="B1834">
        <v>1292</v>
      </c>
      <c r="C1834">
        <v>91</v>
      </c>
      <c r="D1834">
        <v>31</v>
      </c>
      <c r="E1834" t="s">
        <v>98</v>
      </c>
      <c r="F1834" s="6">
        <v>0</v>
      </c>
      <c r="G1834">
        <v>6</v>
      </c>
    </row>
    <row r="1835" spans="1:7" x14ac:dyDescent="0.25">
      <c r="A1835" t="s">
        <v>89</v>
      </c>
      <c r="B1835">
        <v>1292</v>
      </c>
      <c r="C1835">
        <v>91</v>
      </c>
      <c r="D1835">
        <v>46</v>
      </c>
      <c r="E1835" t="s">
        <v>98</v>
      </c>
      <c r="F1835" s="6">
        <v>0</v>
      </c>
      <c r="G1835">
        <v>6</v>
      </c>
    </row>
    <row r="1836" spans="1:7" x14ac:dyDescent="0.25">
      <c r="A1836" t="s">
        <v>89</v>
      </c>
      <c r="B1836">
        <v>1292</v>
      </c>
      <c r="C1836">
        <v>91</v>
      </c>
      <c r="D1836">
        <v>61</v>
      </c>
      <c r="E1836" t="s">
        <v>98</v>
      </c>
      <c r="F1836" s="6">
        <v>0</v>
      </c>
      <c r="G1836">
        <v>0</v>
      </c>
    </row>
    <row r="1837" spans="1:7" x14ac:dyDescent="0.25">
      <c r="A1837" t="s">
        <v>89</v>
      </c>
      <c r="B1837">
        <v>1292</v>
      </c>
      <c r="C1837">
        <v>91</v>
      </c>
      <c r="D1837">
        <v>91</v>
      </c>
      <c r="E1837" t="s">
        <v>98</v>
      </c>
      <c r="F1837" s="6">
        <v>0.01</v>
      </c>
      <c r="G1837">
        <v>0</v>
      </c>
    </row>
    <row r="1838" spans="1:7" x14ac:dyDescent="0.25">
      <c r="A1838" t="s">
        <v>15</v>
      </c>
      <c r="B1838">
        <v>1261</v>
      </c>
      <c r="C1838">
        <v>0</v>
      </c>
      <c r="D1838">
        <v>0</v>
      </c>
      <c r="E1838" t="s">
        <v>98</v>
      </c>
      <c r="F1838" s="6">
        <v>0.01</v>
      </c>
      <c r="G1838">
        <v>40</v>
      </c>
    </row>
    <row r="1839" spans="1:7" x14ac:dyDescent="0.25">
      <c r="A1839" t="s">
        <v>15</v>
      </c>
      <c r="B1839">
        <v>1261</v>
      </c>
      <c r="C1839">
        <v>4</v>
      </c>
      <c r="D1839">
        <v>0</v>
      </c>
      <c r="E1839" t="s">
        <v>98</v>
      </c>
      <c r="F1839" s="6">
        <v>0</v>
      </c>
      <c r="G1839">
        <v>36</v>
      </c>
    </row>
    <row r="1840" spans="1:7" x14ac:dyDescent="0.25">
      <c r="A1840" t="s">
        <v>15</v>
      </c>
      <c r="B1840">
        <v>1261</v>
      </c>
      <c r="C1840">
        <v>4</v>
      </c>
      <c r="D1840">
        <v>4</v>
      </c>
      <c r="E1840" t="s">
        <v>98</v>
      </c>
      <c r="F1840" s="6">
        <v>0.02</v>
      </c>
      <c r="G1840">
        <v>28</v>
      </c>
    </row>
    <row r="1841" spans="1:7" x14ac:dyDescent="0.25">
      <c r="A1841" t="s">
        <v>15</v>
      </c>
      <c r="B1841">
        <v>1261</v>
      </c>
      <c r="C1841">
        <v>8</v>
      </c>
      <c r="D1841">
        <v>0</v>
      </c>
      <c r="E1841" t="s">
        <v>98</v>
      </c>
      <c r="F1841" s="6">
        <v>0</v>
      </c>
      <c r="G1841">
        <v>32</v>
      </c>
    </row>
    <row r="1842" spans="1:7" x14ac:dyDescent="0.25">
      <c r="A1842" t="s">
        <v>15</v>
      </c>
      <c r="B1842">
        <v>1261</v>
      </c>
      <c r="C1842">
        <v>8</v>
      </c>
      <c r="D1842">
        <v>4</v>
      </c>
      <c r="E1842" t="s">
        <v>98</v>
      </c>
      <c r="F1842" s="6">
        <v>0</v>
      </c>
      <c r="G1842">
        <v>24</v>
      </c>
    </row>
    <row r="1843" spans="1:7" x14ac:dyDescent="0.25">
      <c r="A1843" t="s">
        <v>15</v>
      </c>
      <c r="B1843">
        <v>1261</v>
      </c>
      <c r="C1843">
        <v>8</v>
      </c>
      <c r="D1843">
        <v>8</v>
      </c>
      <c r="E1843" t="s">
        <v>98</v>
      </c>
      <c r="F1843" s="6">
        <v>0.03</v>
      </c>
      <c r="G1843">
        <v>20</v>
      </c>
    </row>
    <row r="1844" spans="1:7" x14ac:dyDescent="0.25">
      <c r="A1844" t="s">
        <v>15</v>
      </c>
      <c r="B1844">
        <v>1261</v>
      </c>
      <c r="C1844">
        <v>16</v>
      </c>
      <c r="D1844">
        <v>0</v>
      </c>
      <c r="E1844" t="s">
        <v>98</v>
      </c>
      <c r="F1844" s="6">
        <v>0</v>
      </c>
      <c r="G1844">
        <v>30</v>
      </c>
    </row>
    <row r="1845" spans="1:7" x14ac:dyDescent="0.25">
      <c r="A1845" t="s">
        <v>15</v>
      </c>
      <c r="B1845">
        <v>1261</v>
      </c>
      <c r="C1845">
        <v>16</v>
      </c>
      <c r="D1845">
        <v>4</v>
      </c>
      <c r="E1845" t="s">
        <v>98</v>
      </c>
      <c r="F1845" s="6">
        <v>0.01</v>
      </c>
      <c r="G1845">
        <v>20</v>
      </c>
    </row>
    <row r="1846" spans="1:7" x14ac:dyDescent="0.25">
      <c r="A1846" t="s">
        <v>15</v>
      </c>
      <c r="B1846">
        <v>1261</v>
      </c>
      <c r="C1846">
        <v>16</v>
      </c>
      <c r="D1846">
        <v>8</v>
      </c>
      <c r="E1846" t="s">
        <v>98</v>
      </c>
      <c r="F1846" s="6">
        <v>0.03</v>
      </c>
      <c r="G1846">
        <v>14</v>
      </c>
    </row>
    <row r="1847" spans="1:7" x14ac:dyDescent="0.25">
      <c r="A1847" t="s">
        <v>15</v>
      </c>
      <c r="B1847">
        <v>1261</v>
      </c>
      <c r="C1847">
        <v>16</v>
      </c>
      <c r="D1847">
        <v>16</v>
      </c>
      <c r="E1847" t="s">
        <v>98</v>
      </c>
      <c r="F1847" s="6">
        <v>0.05</v>
      </c>
      <c r="G1847">
        <v>10</v>
      </c>
    </row>
    <row r="1848" spans="1:7" x14ac:dyDescent="0.25">
      <c r="A1848" t="s">
        <v>15</v>
      </c>
      <c r="B1848">
        <v>1261</v>
      </c>
      <c r="C1848">
        <v>31</v>
      </c>
      <c r="D1848">
        <v>0</v>
      </c>
      <c r="E1848" t="s">
        <v>98</v>
      </c>
      <c r="F1848" s="6">
        <v>0</v>
      </c>
      <c r="G1848">
        <v>26</v>
      </c>
    </row>
    <row r="1849" spans="1:7" x14ac:dyDescent="0.25">
      <c r="A1849" t="s">
        <v>15</v>
      </c>
      <c r="B1849">
        <v>1261</v>
      </c>
      <c r="C1849">
        <v>31</v>
      </c>
      <c r="D1849">
        <v>4</v>
      </c>
      <c r="E1849" t="s">
        <v>98</v>
      </c>
      <c r="F1849" s="6">
        <v>0</v>
      </c>
      <c r="G1849">
        <v>20</v>
      </c>
    </row>
    <row r="1850" spans="1:7" x14ac:dyDescent="0.25">
      <c r="A1850" t="s">
        <v>15</v>
      </c>
      <c r="B1850">
        <v>1261</v>
      </c>
      <c r="C1850">
        <v>31</v>
      </c>
      <c r="D1850">
        <v>8</v>
      </c>
      <c r="E1850" t="s">
        <v>98</v>
      </c>
      <c r="F1850" s="6">
        <v>0.01</v>
      </c>
      <c r="G1850">
        <v>12</v>
      </c>
    </row>
    <row r="1851" spans="1:7" x14ac:dyDescent="0.25">
      <c r="A1851" t="s">
        <v>15</v>
      </c>
      <c r="B1851">
        <v>1261</v>
      </c>
      <c r="C1851">
        <v>31</v>
      </c>
      <c r="D1851">
        <v>16</v>
      </c>
      <c r="E1851" t="s">
        <v>98</v>
      </c>
      <c r="F1851" s="6">
        <v>0.04</v>
      </c>
      <c r="G1851">
        <v>8</v>
      </c>
    </row>
    <row r="1852" spans="1:7" x14ac:dyDescent="0.25">
      <c r="A1852" t="s">
        <v>15</v>
      </c>
      <c r="B1852">
        <v>1261</v>
      </c>
      <c r="C1852">
        <v>31</v>
      </c>
      <c r="D1852">
        <v>31</v>
      </c>
      <c r="E1852" t="s">
        <v>98</v>
      </c>
      <c r="F1852" s="6">
        <v>7.0000000000000007E-2</v>
      </c>
      <c r="G1852">
        <v>6</v>
      </c>
    </row>
    <row r="1853" spans="1:7" x14ac:dyDescent="0.25">
      <c r="A1853" t="s">
        <v>15</v>
      </c>
      <c r="B1853">
        <v>1261</v>
      </c>
      <c r="C1853">
        <v>46</v>
      </c>
      <c r="D1853">
        <v>0</v>
      </c>
      <c r="E1853" t="s">
        <v>98</v>
      </c>
      <c r="F1853" s="6">
        <v>0</v>
      </c>
      <c r="G1853">
        <v>20</v>
      </c>
    </row>
    <row r="1854" spans="1:7" x14ac:dyDescent="0.25">
      <c r="A1854" t="s">
        <v>15</v>
      </c>
      <c r="B1854">
        <v>1261</v>
      </c>
      <c r="C1854">
        <v>46</v>
      </c>
      <c r="D1854">
        <v>4</v>
      </c>
      <c r="E1854" t="s">
        <v>98</v>
      </c>
      <c r="F1854" s="6">
        <v>0</v>
      </c>
      <c r="G1854">
        <v>20</v>
      </c>
    </row>
    <row r="1855" spans="1:7" x14ac:dyDescent="0.25">
      <c r="A1855" t="s">
        <v>15</v>
      </c>
      <c r="B1855">
        <v>1261</v>
      </c>
      <c r="C1855">
        <v>46</v>
      </c>
      <c r="D1855">
        <v>8</v>
      </c>
      <c r="E1855" t="s">
        <v>98</v>
      </c>
      <c r="F1855" s="6">
        <v>0</v>
      </c>
      <c r="G1855">
        <v>12</v>
      </c>
    </row>
    <row r="1856" spans="1:7" x14ac:dyDescent="0.25">
      <c r="A1856" t="s">
        <v>15</v>
      </c>
      <c r="B1856">
        <v>1261</v>
      </c>
      <c r="C1856">
        <v>46</v>
      </c>
      <c r="D1856">
        <v>16</v>
      </c>
      <c r="E1856" t="s">
        <v>98</v>
      </c>
      <c r="F1856" s="6">
        <v>0</v>
      </c>
      <c r="G1856">
        <v>8</v>
      </c>
    </row>
    <row r="1857" spans="1:7" x14ac:dyDescent="0.25">
      <c r="A1857" t="s">
        <v>15</v>
      </c>
      <c r="B1857">
        <v>1261</v>
      </c>
      <c r="C1857">
        <v>46</v>
      </c>
      <c r="D1857">
        <v>31</v>
      </c>
      <c r="E1857" t="s">
        <v>98</v>
      </c>
      <c r="F1857" s="6">
        <v>0.01</v>
      </c>
      <c r="G1857">
        <v>6</v>
      </c>
    </row>
    <row r="1858" spans="1:7" x14ac:dyDescent="0.25">
      <c r="A1858" t="s">
        <v>15</v>
      </c>
      <c r="B1858">
        <v>1261</v>
      </c>
      <c r="C1858">
        <v>46</v>
      </c>
      <c r="D1858">
        <v>46</v>
      </c>
      <c r="E1858" t="s">
        <v>98</v>
      </c>
      <c r="F1858" s="6">
        <v>0.02</v>
      </c>
      <c r="G1858">
        <v>6</v>
      </c>
    </row>
    <row r="1859" spans="1:7" x14ac:dyDescent="0.25">
      <c r="A1859" t="s">
        <v>15</v>
      </c>
      <c r="B1859">
        <v>1261</v>
      </c>
      <c r="C1859">
        <v>61</v>
      </c>
      <c r="D1859">
        <v>0</v>
      </c>
      <c r="E1859" t="s">
        <v>98</v>
      </c>
      <c r="F1859" s="6">
        <v>0</v>
      </c>
      <c r="G1859">
        <v>16</v>
      </c>
    </row>
    <row r="1860" spans="1:7" x14ac:dyDescent="0.25">
      <c r="A1860" t="s">
        <v>15</v>
      </c>
      <c r="B1860">
        <v>1261</v>
      </c>
      <c r="C1860">
        <v>61</v>
      </c>
      <c r="D1860">
        <v>4</v>
      </c>
      <c r="E1860" t="s">
        <v>98</v>
      </c>
      <c r="F1860" s="6">
        <v>0</v>
      </c>
      <c r="G1860">
        <v>13</v>
      </c>
    </row>
    <row r="1861" spans="1:7" x14ac:dyDescent="0.25">
      <c r="A1861" t="s">
        <v>15</v>
      </c>
      <c r="B1861">
        <v>1261</v>
      </c>
      <c r="C1861">
        <v>61</v>
      </c>
      <c r="D1861">
        <v>8</v>
      </c>
      <c r="E1861" t="s">
        <v>98</v>
      </c>
      <c r="F1861" s="6">
        <v>0</v>
      </c>
      <c r="G1861">
        <v>10</v>
      </c>
    </row>
    <row r="1862" spans="1:7" x14ac:dyDescent="0.25">
      <c r="A1862" t="s">
        <v>15</v>
      </c>
      <c r="B1862">
        <v>1261</v>
      </c>
      <c r="C1862">
        <v>61</v>
      </c>
      <c r="D1862">
        <v>16</v>
      </c>
      <c r="E1862" t="s">
        <v>98</v>
      </c>
      <c r="F1862" s="6">
        <v>0</v>
      </c>
      <c r="G1862">
        <v>8</v>
      </c>
    </row>
    <row r="1863" spans="1:7" x14ac:dyDescent="0.25">
      <c r="A1863" t="s">
        <v>15</v>
      </c>
      <c r="B1863">
        <v>1261</v>
      </c>
      <c r="C1863">
        <v>61</v>
      </c>
      <c r="D1863">
        <v>31</v>
      </c>
      <c r="E1863" t="s">
        <v>98</v>
      </c>
      <c r="F1863" s="6">
        <v>0.01</v>
      </c>
      <c r="G1863">
        <v>6</v>
      </c>
    </row>
    <row r="1864" spans="1:7" x14ac:dyDescent="0.25">
      <c r="A1864" t="s">
        <v>15</v>
      </c>
      <c r="B1864">
        <v>1261</v>
      </c>
      <c r="C1864">
        <v>61</v>
      </c>
      <c r="D1864">
        <v>46</v>
      </c>
      <c r="E1864" t="s">
        <v>98</v>
      </c>
      <c r="F1864" s="6">
        <v>0.02</v>
      </c>
      <c r="G1864">
        <v>6</v>
      </c>
    </row>
    <row r="1865" spans="1:7" x14ac:dyDescent="0.25">
      <c r="A1865" t="s">
        <v>15</v>
      </c>
      <c r="B1865">
        <v>1261</v>
      </c>
      <c r="C1865">
        <v>61</v>
      </c>
      <c r="D1865">
        <v>61</v>
      </c>
      <c r="E1865" t="s">
        <v>98</v>
      </c>
      <c r="F1865" s="6">
        <v>0.03</v>
      </c>
      <c r="G1865">
        <v>0</v>
      </c>
    </row>
    <row r="1866" spans="1:7" x14ac:dyDescent="0.25">
      <c r="A1866" t="s">
        <v>15</v>
      </c>
      <c r="B1866">
        <v>1261</v>
      </c>
      <c r="C1866">
        <v>91</v>
      </c>
      <c r="D1866">
        <v>0</v>
      </c>
      <c r="E1866" t="s">
        <v>98</v>
      </c>
      <c r="F1866" s="6">
        <v>0</v>
      </c>
      <c r="G1866">
        <v>14</v>
      </c>
    </row>
    <row r="1867" spans="1:7" x14ac:dyDescent="0.25">
      <c r="A1867" t="s">
        <v>15</v>
      </c>
      <c r="B1867">
        <v>1261</v>
      </c>
      <c r="C1867">
        <v>91</v>
      </c>
      <c r="D1867">
        <v>4</v>
      </c>
      <c r="E1867" t="s">
        <v>98</v>
      </c>
      <c r="F1867" s="6">
        <v>0</v>
      </c>
      <c r="G1867">
        <v>12</v>
      </c>
    </row>
    <row r="1868" spans="1:7" x14ac:dyDescent="0.25">
      <c r="A1868" t="s">
        <v>15</v>
      </c>
      <c r="B1868">
        <v>1261</v>
      </c>
      <c r="C1868">
        <v>91</v>
      </c>
      <c r="D1868">
        <v>8</v>
      </c>
      <c r="E1868" t="s">
        <v>98</v>
      </c>
      <c r="F1868" s="6">
        <v>0</v>
      </c>
      <c r="G1868">
        <v>10</v>
      </c>
    </row>
    <row r="1869" spans="1:7" x14ac:dyDescent="0.25">
      <c r="A1869" t="s">
        <v>15</v>
      </c>
      <c r="B1869">
        <v>1261</v>
      </c>
      <c r="C1869">
        <v>91</v>
      </c>
      <c r="D1869">
        <v>16</v>
      </c>
      <c r="E1869" t="s">
        <v>98</v>
      </c>
      <c r="F1869" s="6">
        <v>0</v>
      </c>
      <c r="G1869">
        <v>6</v>
      </c>
    </row>
    <row r="1870" spans="1:7" x14ac:dyDescent="0.25">
      <c r="A1870" t="s">
        <v>15</v>
      </c>
      <c r="B1870">
        <v>1261</v>
      </c>
      <c r="C1870">
        <v>91</v>
      </c>
      <c r="D1870">
        <v>31</v>
      </c>
      <c r="E1870" t="s">
        <v>98</v>
      </c>
      <c r="F1870" s="6">
        <v>0</v>
      </c>
      <c r="G1870">
        <v>6</v>
      </c>
    </row>
    <row r="1871" spans="1:7" x14ac:dyDescent="0.25">
      <c r="A1871" t="s">
        <v>15</v>
      </c>
      <c r="B1871">
        <v>1261</v>
      </c>
      <c r="C1871">
        <v>91</v>
      </c>
      <c r="D1871">
        <v>46</v>
      </c>
      <c r="E1871" t="s">
        <v>98</v>
      </c>
      <c r="F1871" s="6">
        <v>0</v>
      </c>
      <c r="G1871">
        <v>6</v>
      </c>
    </row>
    <row r="1872" spans="1:7" x14ac:dyDescent="0.25">
      <c r="A1872" t="s">
        <v>15</v>
      </c>
      <c r="B1872">
        <v>1261</v>
      </c>
      <c r="C1872">
        <v>91</v>
      </c>
      <c r="D1872">
        <v>61</v>
      </c>
      <c r="E1872" t="s">
        <v>98</v>
      </c>
      <c r="F1872" s="6">
        <v>0</v>
      </c>
      <c r="G1872">
        <v>0</v>
      </c>
    </row>
    <row r="1873" spans="1:7" x14ac:dyDescent="0.25">
      <c r="A1873" t="s">
        <v>15</v>
      </c>
      <c r="B1873">
        <v>1261</v>
      </c>
      <c r="C1873">
        <v>91</v>
      </c>
      <c r="D1873">
        <v>91</v>
      </c>
      <c r="E1873" t="s">
        <v>98</v>
      </c>
      <c r="F1873" s="6">
        <v>0.01</v>
      </c>
      <c r="G1873">
        <v>0</v>
      </c>
    </row>
    <row r="1874" spans="1:7" x14ac:dyDescent="0.25">
      <c r="A1874" t="s">
        <v>15</v>
      </c>
      <c r="B1874">
        <v>1271</v>
      </c>
      <c r="C1874">
        <v>0</v>
      </c>
      <c r="D1874">
        <v>0</v>
      </c>
      <c r="E1874" t="s">
        <v>98</v>
      </c>
      <c r="F1874" s="6">
        <v>0.01</v>
      </c>
      <c r="G1874">
        <v>40</v>
      </c>
    </row>
    <row r="1875" spans="1:7" x14ac:dyDescent="0.25">
      <c r="A1875" t="s">
        <v>15</v>
      </c>
      <c r="B1875">
        <v>1271</v>
      </c>
      <c r="C1875">
        <v>4</v>
      </c>
      <c r="D1875">
        <v>0</v>
      </c>
      <c r="E1875" t="s">
        <v>98</v>
      </c>
      <c r="F1875" s="6">
        <v>0</v>
      </c>
      <c r="G1875">
        <v>36</v>
      </c>
    </row>
    <row r="1876" spans="1:7" x14ac:dyDescent="0.25">
      <c r="A1876" t="s">
        <v>15</v>
      </c>
      <c r="B1876">
        <v>1271</v>
      </c>
      <c r="C1876">
        <v>4</v>
      </c>
      <c r="D1876">
        <v>4</v>
      </c>
      <c r="E1876" t="s">
        <v>98</v>
      </c>
      <c r="F1876" s="6">
        <v>0.02</v>
      </c>
      <c r="G1876">
        <v>28</v>
      </c>
    </row>
    <row r="1877" spans="1:7" x14ac:dyDescent="0.25">
      <c r="A1877" t="s">
        <v>15</v>
      </c>
      <c r="B1877">
        <v>1271</v>
      </c>
      <c r="C1877">
        <v>8</v>
      </c>
      <c r="D1877">
        <v>0</v>
      </c>
      <c r="E1877" t="s">
        <v>98</v>
      </c>
      <c r="F1877" s="6">
        <v>0</v>
      </c>
      <c r="G1877">
        <v>32</v>
      </c>
    </row>
    <row r="1878" spans="1:7" x14ac:dyDescent="0.25">
      <c r="A1878" t="s">
        <v>15</v>
      </c>
      <c r="B1878">
        <v>1271</v>
      </c>
      <c r="C1878">
        <v>8</v>
      </c>
      <c r="D1878">
        <v>4</v>
      </c>
      <c r="E1878" t="s">
        <v>98</v>
      </c>
      <c r="F1878" s="6">
        <v>0</v>
      </c>
      <c r="G1878">
        <v>24</v>
      </c>
    </row>
    <row r="1879" spans="1:7" x14ac:dyDescent="0.25">
      <c r="A1879" t="s">
        <v>15</v>
      </c>
      <c r="B1879">
        <v>1271</v>
      </c>
      <c r="C1879">
        <v>8</v>
      </c>
      <c r="D1879">
        <v>8</v>
      </c>
      <c r="E1879" t="s">
        <v>98</v>
      </c>
      <c r="F1879" s="6">
        <v>0.03</v>
      </c>
      <c r="G1879">
        <v>20</v>
      </c>
    </row>
    <row r="1880" spans="1:7" x14ac:dyDescent="0.25">
      <c r="A1880" t="s">
        <v>15</v>
      </c>
      <c r="B1880">
        <v>1271</v>
      </c>
      <c r="C1880">
        <v>16</v>
      </c>
      <c r="D1880">
        <v>0</v>
      </c>
      <c r="E1880" t="s">
        <v>98</v>
      </c>
      <c r="F1880" s="6">
        <v>0</v>
      </c>
      <c r="G1880">
        <v>30</v>
      </c>
    </row>
    <row r="1881" spans="1:7" x14ac:dyDescent="0.25">
      <c r="A1881" t="s">
        <v>15</v>
      </c>
      <c r="B1881">
        <v>1271</v>
      </c>
      <c r="C1881">
        <v>16</v>
      </c>
      <c r="D1881">
        <v>4</v>
      </c>
      <c r="E1881" t="s">
        <v>98</v>
      </c>
      <c r="F1881" s="6">
        <v>0.01</v>
      </c>
      <c r="G1881">
        <v>20</v>
      </c>
    </row>
    <row r="1882" spans="1:7" x14ac:dyDescent="0.25">
      <c r="A1882" t="s">
        <v>15</v>
      </c>
      <c r="B1882">
        <v>1271</v>
      </c>
      <c r="C1882">
        <v>16</v>
      </c>
      <c r="D1882">
        <v>8</v>
      </c>
      <c r="E1882" t="s">
        <v>98</v>
      </c>
      <c r="F1882" s="6">
        <v>0.03</v>
      </c>
      <c r="G1882">
        <v>14</v>
      </c>
    </row>
    <row r="1883" spans="1:7" x14ac:dyDescent="0.25">
      <c r="A1883" t="s">
        <v>15</v>
      </c>
      <c r="B1883">
        <v>1271</v>
      </c>
      <c r="C1883">
        <v>16</v>
      </c>
      <c r="D1883">
        <v>16</v>
      </c>
      <c r="E1883" t="s">
        <v>98</v>
      </c>
      <c r="F1883" s="6">
        <v>0.05</v>
      </c>
      <c r="G1883">
        <v>10</v>
      </c>
    </row>
    <row r="1884" spans="1:7" x14ac:dyDescent="0.25">
      <c r="A1884" t="s">
        <v>15</v>
      </c>
      <c r="B1884">
        <v>1271</v>
      </c>
      <c r="C1884">
        <v>31</v>
      </c>
      <c r="D1884">
        <v>0</v>
      </c>
      <c r="E1884" t="s">
        <v>98</v>
      </c>
      <c r="F1884" s="6">
        <v>0</v>
      </c>
      <c r="G1884">
        <v>26</v>
      </c>
    </row>
    <row r="1885" spans="1:7" x14ac:dyDescent="0.25">
      <c r="A1885" t="s">
        <v>15</v>
      </c>
      <c r="B1885">
        <v>1271</v>
      </c>
      <c r="C1885">
        <v>31</v>
      </c>
      <c r="D1885">
        <v>4</v>
      </c>
      <c r="E1885" t="s">
        <v>98</v>
      </c>
      <c r="F1885" s="6">
        <v>0</v>
      </c>
      <c r="G1885">
        <v>20</v>
      </c>
    </row>
    <row r="1886" spans="1:7" x14ac:dyDescent="0.25">
      <c r="A1886" t="s">
        <v>15</v>
      </c>
      <c r="B1886">
        <v>1271</v>
      </c>
      <c r="C1886">
        <v>31</v>
      </c>
      <c r="D1886">
        <v>8</v>
      </c>
      <c r="E1886" t="s">
        <v>98</v>
      </c>
      <c r="F1886" s="6">
        <v>0.01</v>
      </c>
      <c r="G1886">
        <v>12</v>
      </c>
    </row>
    <row r="1887" spans="1:7" x14ac:dyDescent="0.25">
      <c r="A1887" t="s">
        <v>15</v>
      </c>
      <c r="B1887">
        <v>1271</v>
      </c>
      <c r="C1887">
        <v>31</v>
      </c>
      <c r="D1887">
        <v>16</v>
      </c>
      <c r="E1887" t="s">
        <v>98</v>
      </c>
      <c r="F1887" s="6">
        <v>0.04</v>
      </c>
      <c r="G1887">
        <v>8</v>
      </c>
    </row>
    <row r="1888" spans="1:7" x14ac:dyDescent="0.25">
      <c r="A1888" t="s">
        <v>15</v>
      </c>
      <c r="B1888">
        <v>1271</v>
      </c>
      <c r="C1888">
        <v>31</v>
      </c>
      <c r="D1888">
        <v>31</v>
      </c>
      <c r="E1888" t="s">
        <v>98</v>
      </c>
      <c r="F1888" s="6">
        <v>7.0000000000000007E-2</v>
      </c>
      <c r="G1888">
        <v>6</v>
      </c>
    </row>
    <row r="1889" spans="1:7" x14ac:dyDescent="0.25">
      <c r="A1889" t="s">
        <v>15</v>
      </c>
      <c r="B1889">
        <v>1271</v>
      </c>
      <c r="C1889">
        <v>46</v>
      </c>
      <c r="D1889">
        <v>0</v>
      </c>
      <c r="E1889" t="s">
        <v>98</v>
      </c>
      <c r="F1889" s="6">
        <v>0</v>
      </c>
      <c r="G1889">
        <v>20</v>
      </c>
    </row>
    <row r="1890" spans="1:7" x14ac:dyDescent="0.25">
      <c r="A1890" t="s">
        <v>15</v>
      </c>
      <c r="B1890">
        <v>1271</v>
      </c>
      <c r="C1890">
        <v>46</v>
      </c>
      <c r="D1890">
        <v>4</v>
      </c>
      <c r="E1890" t="s">
        <v>98</v>
      </c>
      <c r="F1890" s="6">
        <v>0</v>
      </c>
      <c r="G1890">
        <v>20</v>
      </c>
    </row>
    <row r="1891" spans="1:7" x14ac:dyDescent="0.25">
      <c r="A1891" t="s">
        <v>15</v>
      </c>
      <c r="B1891">
        <v>1271</v>
      </c>
      <c r="C1891">
        <v>46</v>
      </c>
      <c r="D1891">
        <v>8</v>
      </c>
      <c r="E1891" t="s">
        <v>98</v>
      </c>
      <c r="F1891" s="6">
        <v>0</v>
      </c>
      <c r="G1891">
        <v>12</v>
      </c>
    </row>
    <row r="1892" spans="1:7" x14ac:dyDescent="0.25">
      <c r="A1892" t="s">
        <v>15</v>
      </c>
      <c r="B1892">
        <v>1271</v>
      </c>
      <c r="C1892">
        <v>46</v>
      </c>
      <c r="D1892">
        <v>16</v>
      </c>
      <c r="E1892" t="s">
        <v>98</v>
      </c>
      <c r="F1892" s="6">
        <v>0</v>
      </c>
      <c r="G1892">
        <v>8</v>
      </c>
    </row>
    <row r="1893" spans="1:7" x14ac:dyDescent="0.25">
      <c r="A1893" t="s">
        <v>15</v>
      </c>
      <c r="B1893">
        <v>1271</v>
      </c>
      <c r="C1893">
        <v>46</v>
      </c>
      <c r="D1893">
        <v>31</v>
      </c>
      <c r="E1893" t="s">
        <v>98</v>
      </c>
      <c r="F1893" s="6">
        <v>0.01</v>
      </c>
      <c r="G1893">
        <v>6</v>
      </c>
    </row>
    <row r="1894" spans="1:7" x14ac:dyDescent="0.25">
      <c r="A1894" t="s">
        <v>15</v>
      </c>
      <c r="B1894">
        <v>1271</v>
      </c>
      <c r="C1894">
        <v>46</v>
      </c>
      <c r="D1894">
        <v>46</v>
      </c>
      <c r="E1894" t="s">
        <v>98</v>
      </c>
      <c r="F1894" s="6">
        <v>0.02</v>
      </c>
      <c r="G1894">
        <v>6</v>
      </c>
    </row>
    <row r="1895" spans="1:7" x14ac:dyDescent="0.25">
      <c r="A1895" t="s">
        <v>15</v>
      </c>
      <c r="B1895">
        <v>1271</v>
      </c>
      <c r="C1895">
        <v>61</v>
      </c>
      <c r="D1895">
        <v>0</v>
      </c>
      <c r="E1895" t="s">
        <v>98</v>
      </c>
      <c r="F1895" s="6">
        <v>0</v>
      </c>
      <c r="G1895">
        <v>16</v>
      </c>
    </row>
    <row r="1896" spans="1:7" x14ac:dyDescent="0.25">
      <c r="A1896" t="s">
        <v>15</v>
      </c>
      <c r="B1896">
        <v>1271</v>
      </c>
      <c r="C1896">
        <v>61</v>
      </c>
      <c r="D1896">
        <v>4</v>
      </c>
      <c r="E1896" t="s">
        <v>98</v>
      </c>
      <c r="F1896" s="6">
        <v>0</v>
      </c>
      <c r="G1896">
        <v>13</v>
      </c>
    </row>
    <row r="1897" spans="1:7" x14ac:dyDescent="0.25">
      <c r="A1897" t="s">
        <v>15</v>
      </c>
      <c r="B1897">
        <v>1271</v>
      </c>
      <c r="C1897">
        <v>61</v>
      </c>
      <c r="D1897">
        <v>8</v>
      </c>
      <c r="E1897" t="s">
        <v>98</v>
      </c>
      <c r="F1897" s="6">
        <v>0</v>
      </c>
      <c r="G1897">
        <v>10</v>
      </c>
    </row>
    <row r="1898" spans="1:7" x14ac:dyDescent="0.25">
      <c r="A1898" t="s">
        <v>15</v>
      </c>
      <c r="B1898">
        <v>1271</v>
      </c>
      <c r="C1898">
        <v>61</v>
      </c>
      <c r="D1898">
        <v>16</v>
      </c>
      <c r="E1898" t="s">
        <v>98</v>
      </c>
      <c r="F1898" s="6">
        <v>0</v>
      </c>
      <c r="G1898">
        <v>8</v>
      </c>
    </row>
    <row r="1899" spans="1:7" x14ac:dyDescent="0.25">
      <c r="A1899" t="s">
        <v>15</v>
      </c>
      <c r="B1899">
        <v>1271</v>
      </c>
      <c r="C1899">
        <v>61</v>
      </c>
      <c r="D1899">
        <v>31</v>
      </c>
      <c r="E1899" t="s">
        <v>98</v>
      </c>
      <c r="F1899" s="6">
        <v>0.01</v>
      </c>
      <c r="G1899">
        <v>6</v>
      </c>
    </row>
    <row r="1900" spans="1:7" x14ac:dyDescent="0.25">
      <c r="A1900" t="s">
        <v>15</v>
      </c>
      <c r="B1900">
        <v>1271</v>
      </c>
      <c r="C1900">
        <v>61</v>
      </c>
      <c r="D1900">
        <v>46</v>
      </c>
      <c r="E1900" t="s">
        <v>98</v>
      </c>
      <c r="F1900" s="6">
        <v>0.02</v>
      </c>
      <c r="G1900">
        <v>6</v>
      </c>
    </row>
    <row r="1901" spans="1:7" x14ac:dyDescent="0.25">
      <c r="A1901" t="s">
        <v>15</v>
      </c>
      <c r="B1901">
        <v>1271</v>
      </c>
      <c r="C1901">
        <v>61</v>
      </c>
      <c r="D1901">
        <v>61</v>
      </c>
      <c r="E1901" t="s">
        <v>98</v>
      </c>
      <c r="F1901" s="6">
        <v>0.03</v>
      </c>
      <c r="G1901">
        <v>0</v>
      </c>
    </row>
    <row r="1902" spans="1:7" x14ac:dyDescent="0.25">
      <c r="A1902" t="s">
        <v>15</v>
      </c>
      <c r="B1902">
        <v>1271</v>
      </c>
      <c r="C1902">
        <v>91</v>
      </c>
      <c r="D1902">
        <v>0</v>
      </c>
      <c r="E1902" t="s">
        <v>98</v>
      </c>
      <c r="F1902" s="6">
        <v>0</v>
      </c>
      <c r="G1902">
        <v>14</v>
      </c>
    </row>
    <row r="1903" spans="1:7" x14ac:dyDescent="0.25">
      <c r="A1903" t="s">
        <v>15</v>
      </c>
      <c r="B1903">
        <v>1271</v>
      </c>
      <c r="C1903">
        <v>91</v>
      </c>
      <c r="D1903">
        <v>4</v>
      </c>
      <c r="E1903" t="s">
        <v>98</v>
      </c>
      <c r="F1903" s="6">
        <v>0</v>
      </c>
      <c r="G1903">
        <v>12</v>
      </c>
    </row>
    <row r="1904" spans="1:7" x14ac:dyDescent="0.25">
      <c r="A1904" t="s">
        <v>15</v>
      </c>
      <c r="B1904">
        <v>1271</v>
      </c>
      <c r="C1904">
        <v>91</v>
      </c>
      <c r="D1904">
        <v>8</v>
      </c>
      <c r="E1904" t="s">
        <v>98</v>
      </c>
      <c r="F1904" s="6">
        <v>0</v>
      </c>
      <c r="G1904">
        <v>10</v>
      </c>
    </row>
    <row r="1905" spans="1:7" x14ac:dyDescent="0.25">
      <c r="A1905" t="s">
        <v>15</v>
      </c>
      <c r="B1905">
        <v>1271</v>
      </c>
      <c r="C1905">
        <v>91</v>
      </c>
      <c r="D1905">
        <v>16</v>
      </c>
      <c r="E1905" t="s">
        <v>98</v>
      </c>
      <c r="F1905" s="6">
        <v>0</v>
      </c>
      <c r="G1905">
        <v>6</v>
      </c>
    </row>
    <row r="1906" spans="1:7" x14ac:dyDescent="0.25">
      <c r="A1906" t="s">
        <v>15</v>
      </c>
      <c r="B1906">
        <v>1271</v>
      </c>
      <c r="C1906">
        <v>91</v>
      </c>
      <c r="D1906">
        <v>31</v>
      </c>
      <c r="E1906" t="s">
        <v>98</v>
      </c>
      <c r="F1906" s="6">
        <v>0</v>
      </c>
      <c r="G1906">
        <v>6</v>
      </c>
    </row>
    <row r="1907" spans="1:7" x14ac:dyDescent="0.25">
      <c r="A1907" t="s">
        <v>15</v>
      </c>
      <c r="B1907">
        <v>1271</v>
      </c>
      <c r="C1907">
        <v>91</v>
      </c>
      <c r="D1907">
        <v>46</v>
      </c>
      <c r="E1907" t="s">
        <v>98</v>
      </c>
      <c r="F1907" s="6">
        <v>0</v>
      </c>
      <c r="G1907">
        <v>6</v>
      </c>
    </row>
    <row r="1908" spans="1:7" x14ac:dyDescent="0.25">
      <c r="A1908" t="s">
        <v>15</v>
      </c>
      <c r="B1908">
        <v>1271</v>
      </c>
      <c r="C1908">
        <v>91</v>
      </c>
      <c r="D1908">
        <v>61</v>
      </c>
      <c r="E1908" t="s">
        <v>98</v>
      </c>
      <c r="F1908" s="6">
        <v>0</v>
      </c>
      <c r="G1908">
        <v>0</v>
      </c>
    </row>
    <row r="1909" spans="1:7" x14ac:dyDescent="0.25">
      <c r="A1909" t="s">
        <v>15</v>
      </c>
      <c r="B1909">
        <v>1271</v>
      </c>
      <c r="C1909">
        <v>91</v>
      </c>
      <c r="D1909">
        <v>91</v>
      </c>
      <c r="E1909" t="s">
        <v>98</v>
      </c>
      <c r="F1909" s="6">
        <v>0.01</v>
      </c>
      <c r="G1909">
        <v>0</v>
      </c>
    </row>
    <row r="1910" spans="1:7" x14ac:dyDescent="0.25">
      <c r="A1910" t="s">
        <v>15</v>
      </c>
      <c r="B1910">
        <v>1281</v>
      </c>
      <c r="C1910">
        <v>0</v>
      </c>
      <c r="D1910">
        <v>0</v>
      </c>
      <c r="E1910" t="s">
        <v>98</v>
      </c>
      <c r="F1910" s="6">
        <v>0.01</v>
      </c>
      <c r="G1910">
        <v>40</v>
      </c>
    </row>
    <row r="1911" spans="1:7" x14ac:dyDescent="0.25">
      <c r="A1911" t="s">
        <v>15</v>
      </c>
      <c r="B1911">
        <v>1281</v>
      </c>
      <c r="C1911">
        <v>4</v>
      </c>
      <c r="D1911">
        <v>0</v>
      </c>
      <c r="E1911" t="s">
        <v>98</v>
      </c>
      <c r="F1911" s="6">
        <v>0</v>
      </c>
      <c r="G1911">
        <v>36</v>
      </c>
    </row>
    <row r="1912" spans="1:7" x14ac:dyDescent="0.25">
      <c r="A1912" t="s">
        <v>15</v>
      </c>
      <c r="B1912">
        <v>1281</v>
      </c>
      <c r="C1912">
        <v>4</v>
      </c>
      <c r="D1912">
        <v>4</v>
      </c>
      <c r="E1912" t="s">
        <v>98</v>
      </c>
      <c r="F1912" s="6">
        <v>0.02</v>
      </c>
      <c r="G1912">
        <v>28</v>
      </c>
    </row>
    <row r="1913" spans="1:7" x14ac:dyDescent="0.25">
      <c r="A1913" t="s">
        <v>15</v>
      </c>
      <c r="B1913">
        <v>1281</v>
      </c>
      <c r="C1913">
        <v>8</v>
      </c>
      <c r="D1913">
        <v>0</v>
      </c>
      <c r="E1913" t="s">
        <v>98</v>
      </c>
      <c r="F1913" s="6">
        <v>0</v>
      </c>
      <c r="G1913">
        <v>32</v>
      </c>
    </row>
    <row r="1914" spans="1:7" x14ac:dyDescent="0.25">
      <c r="A1914" t="s">
        <v>15</v>
      </c>
      <c r="B1914">
        <v>1281</v>
      </c>
      <c r="C1914">
        <v>8</v>
      </c>
      <c r="D1914">
        <v>4</v>
      </c>
      <c r="E1914" t="s">
        <v>98</v>
      </c>
      <c r="F1914" s="6">
        <v>0</v>
      </c>
      <c r="G1914">
        <v>24</v>
      </c>
    </row>
    <row r="1915" spans="1:7" x14ac:dyDescent="0.25">
      <c r="A1915" t="s">
        <v>15</v>
      </c>
      <c r="B1915">
        <v>1281</v>
      </c>
      <c r="C1915">
        <v>8</v>
      </c>
      <c r="D1915">
        <v>8</v>
      </c>
      <c r="E1915" t="s">
        <v>98</v>
      </c>
      <c r="F1915" s="6">
        <v>0.03</v>
      </c>
      <c r="G1915">
        <v>20</v>
      </c>
    </row>
    <row r="1916" spans="1:7" x14ac:dyDescent="0.25">
      <c r="A1916" t="s">
        <v>15</v>
      </c>
      <c r="B1916">
        <v>1281</v>
      </c>
      <c r="C1916">
        <v>16</v>
      </c>
      <c r="D1916">
        <v>0</v>
      </c>
      <c r="E1916" t="s">
        <v>98</v>
      </c>
      <c r="F1916" s="6">
        <v>0</v>
      </c>
      <c r="G1916">
        <v>30</v>
      </c>
    </row>
    <row r="1917" spans="1:7" x14ac:dyDescent="0.25">
      <c r="A1917" t="s">
        <v>15</v>
      </c>
      <c r="B1917">
        <v>1281</v>
      </c>
      <c r="C1917">
        <v>16</v>
      </c>
      <c r="D1917">
        <v>4</v>
      </c>
      <c r="E1917" t="s">
        <v>98</v>
      </c>
      <c r="F1917" s="6">
        <v>0.01</v>
      </c>
      <c r="G1917">
        <v>20</v>
      </c>
    </row>
    <row r="1918" spans="1:7" x14ac:dyDescent="0.25">
      <c r="A1918" t="s">
        <v>15</v>
      </c>
      <c r="B1918">
        <v>1281</v>
      </c>
      <c r="C1918">
        <v>16</v>
      </c>
      <c r="D1918">
        <v>8</v>
      </c>
      <c r="E1918" t="s">
        <v>98</v>
      </c>
      <c r="F1918" s="6">
        <v>0.03</v>
      </c>
      <c r="G1918">
        <v>14</v>
      </c>
    </row>
    <row r="1919" spans="1:7" x14ac:dyDescent="0.25">
      <c r="A1919" t="s">
        <v>15</v>
      </c>
      <c r="B1919">
        <v>1281</v>
      </c>
      <c r="C1919">
        <v>16</v>
      </c>
      <c r="D1919">
        <v>16</v>
      </c>
      <c r="E1919" t="s">
        <v>98</v>
      </c>
      <c r="F1919" s="6">
        <v>0.05</v>
      </c>
      <c r="G1919">
        <v>10</v>
      </c>
    </row>
    <row r="1920" spans="1:7" x14ac:dyDescent="0.25">
      <c r="A1920" t="s">
        <v>15</v>
      </c>
      <c r="B1920">
        <v>1281</v>
      </c>
      <c r="C1920">
        <v>31</v>
      </c>
      <c r="D1920">
        <v>0</v>
      </c>
      <c r="E1920" t="s">
        <v>98</v>
      </c>
      <c r="F1920" s="6">
        <v>0</v>
      </c>
      <c r="G1920">
        <v>26</v>
      </c>
    </row>
    <row r="1921" spans="1:7" x14ac:dyDescent="0.25">
      <c r="A1921" t="s">
        <v>15</v>
      </c>
      <c r="B1921">
        <v>1281</v>
      </c>
      <c r="C1921">
        <v>31</v>
      </c>
      <c r="D1921">
        <v>4</v>
      </c>
      <c r="E1921" t="s">
        <v>98</v>
      </c>
      <c r="F1921" s="6">
        <v>0</v>
      </c>
      <c r="G1921">
        <v>20</v>
      </c>
    </row>
    <row r="1922" spans="1:7" x14ac:dyDescent="0.25">
      <c r="A1922" t="s">
        <v>15</v>
      </c>
      <c r="B1922">
        <v>1281</v>
      </c>
      <c r="C1922">
        <v>31</v>
      </c>
      <c r="D1922">
        <v>8</v>
      </c>
      <c r="E1922" t="s">
        <v>98</v>
      </c>
      <c r="F1922" s="6">
        <v>0.01</v>
      </c>
      <c r="G1922">
        <v>12</v>
      </c>
    </row>
    <row r="1923" spans="1:7" x14ac:dyDescent="0.25">
      <c r="A1923" t="s">
        <v>15</v>
      </c>
      <c r="B1923">
        <v>1281</v>
      </c>
      <c r="C1923">
        <v>31</v>
      </c>
      <c r="D1923">
        <v>16</v>
      </c>
      <c r="E1923" t="s">
        <v>98</v>
      </c>
      <c r="F1923" s="6">
        <v>0.04</v>
      </c>
      <c r="G1923">
        <v>8</v>
      </c>
    </row>
    <row r="1924" spans="1:7" x14ac:dyDescent="0.25">
      <c r="A1924" t="s">
        <v>15</v>
      </c>
      <c r="B1924">
        <v>1281</v>
      </c>
      <c r="C1924">
        <v>31</v>
      </c>
      <c r="D1924">
        <v>31</v>
      </c>
      <c r="E1924" t="s">
        <v>98</v>
      </c>
      <c r="F1924" s="6">
        <v>7.0000000000000007E-2</v>
      </c>
      <c r="G1924">
        <v>6</v>
      </c>
    </row>
    <row r="1925" spans="1:7" x14ac:dyDescent="0.25">
      <c r="A1925" t="s">
        <v>15</v>
      </c>
      <c r="B1925">
        <v>1281</v>
      </c>
      <c r="C1925">
        <v>46</v>
      </c>
      <c r="D1925">
        <v>0</v>
      </c>
      <c r="E1925" t="s">
        <v>98</v>
      </c>
      <c r="F1925" s="6">
        <v>0</v>
      </c>
      <c r="G1925">
        <v>20</v>
      </c>
    </row>
    <row r="1926" spans="1:7" x14ac:dyDescent="0.25">
      <c r="A1926" t="s">
        <v>15</v>
      </c>
      <c r="B1926">
        <v>1281</v>
      </c>
      <c r="C1926">
        <v>46</v>
      </c>
      <c r="D1926">
        <v>4</v>
      </c>
      <c r="E1926" t="s">
        <v>98</v>
      </c>
      <c r="F1926" s="6">
        <v>0</v>
      </c>
      <c r="G1926">
        <v>20</v>
      </c>
    </row>
    <row r="1927" spans="1:7" x14ac:dyDescent="0.25">
      <c r="A1927" t="s">
        <v>15</v>
      </c>
      <c r="B1927">
        <v>1281</v>
      </c>
      <c r="C1927">
        <v>46</v>
      </c>
      <c r="D1927">
        <v>8</v>
      </c>
      <c r="E1927" t="s">
        <v>98</v>
      </c>
      <c r="F1927" s="6">
        <v>0</v>
      </c>
      <c r="G1927">
        <v>12</v>
      </c>
    </row>
    <row r="1928" spans="1:7" x14ac:dyDescent="0.25">
      <c r="A1928" t="s">
        <v>15</v>
      </c>
      <c r="B1928">
        <v>1281</v>
      </c>
      <c r="C1928">
        <v>46</v>
      </c>
      <c r="D1928">
        <v>16</v>
      </c>
      <c r="E1928" t="s">
        <v>98</v>
      </c>
      <c r="F1928" s="6">
        <v>0</v>
      </c>
      <c r="G1928">
        <v>8</v>
      </c>
    </row>
    <row r="1929" spans="1:7" x14ac:dyDescent="0.25">
      <c r="A1929" t="s">
        <v>15</v>
      </c>
      <c r="B1929">
        <v>1281</v>
      </c>
      <c r="C1929">
        <v>46</v>
      </c>
      <c r="D1929">
        <v>31</v>
      </c>
      <c r="E1929" t="s">
        <v>98</v>
      </c>
      <c r="F1929" s="6">
        <v>0.01</v>
      </c>
      <c r="G1929">
        <v>6</v>
      </c>
    </row>
    <row r="1930" spans="1:7" x14ac:dyDescent="0.25">
      <c r="A1930" t="s">
        <v>15</v>
      </c>
      <c r="B1930">
        <v>1281</v>
      </c>
      <c r="C1930">
        <v>46</v>
      </c>
      <c r="D1930">
        <v>46</v>
      </c>
      <c r="E1930" t="s">
        <v>98</v>
      </c>
      <c r="F1930" s="6">
        <v>0.02</v>
      </c>
      <c r="G1930">
        <v>6</v>
      </c>
    </row>
    <row r="1931" spans="1:7" x14ac:dyDescent="0.25">
      <c r="A1931" t="s">
        <v>15</v>
      </c>
      <c r="B1931">
        <v>1281</v>
      </c>
      <c r="C1931">
        <v>61</v>
      </c>
      <c r="D1931">
        <v>0</v>
      </c>
      <c r="E1931" t="s">
        <v>98</v>
      </c>
      <c r="F1931" s="6">
        <v>0</v>
      </c>
      <c r="G1931">
        <v>16</v>
      </c>
    </row>
    <row r="1932" spans="1:7" x14ac:dyDescent="0.25">
      <c r="A1932" t="s">
        <v>15</v>
      </c>
      <c r="B1932">
        <v>1281</v>
      </c>
      <c r="C1932">
        <v>61</v>
      </c>
      <c r="D1932">
        <v>4</v>
      </c>
      <c r="E1932" t="s">
        <v>98</v>
      </c>
      <c r="F1932" s="6">
        <v>0</v>
      </c>
      <c r="G1932">
        <v>13</v>
      </c>
    </row>
    <row r="1933" spans="1:7" x14ac:dyDescent="0.25">
      <c r="A1933" t="s">
        <v>15</v>
      </c>
      <c r="B1933">
        <v>1281</v>
      </c>
      <c r="C1933">
        <v>61</v>
      </c>
      <c r="D1933">
        <v>8</v>
      </c>
      <c r="E1933" t="s">
        <v>98</v>
      </c>
      <c r="F1933" s="6">
        <v>0</v>
      </c>
      <c r="G1933">
        <v>10</v>
      </c>
    </row>
    <row r="1934" spans="1:7" x14ac:dyDescent="0.25">
      <c r="A1934" t="s">
        <v>15</v>
      </c>
      <c r="B1934">
        <v>1281</v>
      </c>
      <c r="C1934">
        <v>61</v>
      </c>
      <c r="D1934">
        <v>16</v>
      </c>
      <c r="E1934" t="s">
        <v>98</v>
      </c>
      <c r="F1934" s="6">
        <v>0</v>
      </c>
      <c r="G1934">
        <v>8</v>
      </c>
    </row>
    <row r="1935" spans="1:7" x14ac:dyDescent="0.25">
      <c r="A1935" t="s">
        <v>15</v>
      </c>
      <c r="B1935">
        <v>1281</v>
      </c>
      <c r="C1935">
        <v>61</v>
      </c>
      <c r="D1935">
        <v>31</v>
      </c>
      <c r="E1935" t="s">
        <v>98</v>
      </c>
      <c r="F1935" s="6">
        <v>0.01</v>
      </c>
      <c r="G1935">
        <v>6</v>
      </c>
    </row>
    <row r="1936" spans="1:7" x14ac:dyDescent="0.25">
      <c r="A1936" t="s">
        <v>15</v>
      </c>
      <c r="B1936">
        <v>1281</v>
      </c>
      <c r="C1936">
        <v>61</v>
      </c>
      <c r="D1936">
        <v>46</v>
      </c>
      <c r="E1936" t="s">
        <v>98</v>
      </c>
      <c r="F1936" s="6">
        <v>0.02</v>
      </c>
      <c r="G1936">
        <v>6</v>
      </c>
    </row>
    <row r="1937" spans="1:7" x14ac:dyDescent="0.25">
      <c r="A1937" t="s">
        <v>15</v>
      </c>
      <c r="B1937">
        <v>1281</v>
      </c>
      <c r="C1937">
        <v>61</v>
      </c>
      <c r="D1937">
        <v>61</v>
      </c>
      <c r="E1937" t="s">
        <v>98</v>
      </c>
      <c r="F1937" s="6">
        <v>0.03</v>
      </c>
      <c r="G1937">
        <v>0</v>
      </c>
    </row>
    <row r="1938" spans="1:7" x14ac:dyDescent="0.25">
      <c r="A1938" t="s">
        <v>15</v>
      </c>
      <c r="B1938">
        <v>1281</v>
      </c>
      <c r="C1938">
        <v>91</v>
      </c>
      <c r="D1938">
        <v>0</v>
      </c>
      <c r="E1938" t="s">
        <v>98</v>
      </c>
      <c r="F1938" s="6">
        <v>0</v>
      </c>
      <c r="G1938">
        <v>14</v>
      </c>
    </row>
    <row r="1939" spans="1:7" x14ac:dyDescent="0.25">
      <c r="A1939" t="s">
        <v>15</v>
      </c>
      <c r="B1939">
        <v>1281</v>
      </c>
      <c r="C1939">
        <v>91</v>
      </c>
      <c r="D1939">
        <v>4</v>
      </c>
      <c r="E1939" t="s">
        <v>98</v>
      </c>
      <c r="F1939" s="6">
        <v>0</v>
      </c>
      <c r="G1939">
        <v>12</v>
      </c>
    </row>
    <row r="1940" spans="1:7" x14ac:dyDescent="0.25">
      <c r="A1940" t="s">
        <v>15</v>
      </c>
      <c r="B1940">
        <v>1281</v>
      </c>
      <c r="C1940">
        <v>91</v>
      </c>
      <c r="D1940">
        <v>8</v>
      </c>
      <c r="E1940" t="s">
        <v>98</v>
      </c>
      <c r="F1940" s="6">
        <v>0</v>
      </c>
      <c r="G1940">
        <v>10</v>
      </c>
    </row>
    <row r="1941" spans="1:7" x14ac:dyDescent="0.25">
      <c r="A1941" t="s">
        <v>15</v>
      </c>
      <c r="B1941">
        <v>1281</v>
      </c>
      <c r="C1941">
        <v>91</v>
      </c>
      <c r="D1941">
        <v>16</v>
      </c>
      <c r="E1941" t="s">
        <v>98</v>
      </c>
      <c r="F1941" s="6">
        <v>0</v>
      </c>
      <c r="G1941">
        <v>6</v>
      </c>
    </row>
    <row r="1942" spans="1:7" x14ac:dyDescent="0.25">
      <c r="A1942" t="s">
        <v>15</v>
      </c>
      <c r="B1942">
        <v>1281</v>
      </c>
      <c r="C1942">
        <v>91</v>
      </c>
      <c r="D1942">
        <v>31</v>
      </c>
      <c r="E1942" t="s">
        <v>98</v>
      </c>
      <c r="F1942" s="6">
        <v>0</v>
      </c>
      <c r="G1942">
        <v>6</v>
      </c>
    </row>
    <row r="1943" spans="1:7" x14ac:dyDescent="0.25">
      <c r="A1943" t="s">
        <v>15</v>
      </c>
      <c r="B1943">
        <v>1281</v>
      </c>
      <c r="C1943">
        <v>91</v>
      </c>
      <c r="D1943">
        <v>46</v>
      </c>
      <c r="E1943" t="s">
        <v>98</v>
      </c>
      <c r="F1943" s="6">
        <v>0</v>
      </c>
      <c r="G1943">
        <v>6</v>
      </c>
    </row>
    <row r="1944" spans="1:7" x14ac:dyDescent="0.25">
      <c r="A1944" t="s">
        <v>15</v>
      </c>
      <c r="B1944">
        <v>1281</v>
      </c>
      <c r="C1944">
        <v>91</v>
      </c>
      <c r="D1944">
        <v>61</v>
      </c>
      <c r="E1944" t="s">
        <v>98</v>
      </c>
      <c r="F1944" s="6">
        <v>0</v>
      </c>
      <c r="G1944">
        <v>0</v>
      </c>
    </row>
    <row r="1945" spans="1:7" x14ac:dyDescent="0.25">
      <c r="A1945" t="s">
        <v>15</v>
      </c>
      <c r="B1945">
        <v>1281</v>
      </c>
      <c r="C1945">
        <v>91</v>
      </c>
      <c r="D1945">
        <v>91</v>
      </c>
      <c r="E1945" t="s">
        <v>98</v>
      </c>
      <c r="F1945" s="6">
        <v>0.01</v>
      </c>
      <c r="G1945">
        <v>0</v>
      </c>
    </row>
    <row r="1946" spans="1:7" x14ac:dyDescent="0.25">
      <c r="A1946" t="s">
        <v>9</v>
      </c>
      <c r="B1946">
        <v>1231</v>
      </c>
      <c r="C1946">
        <v>0</v>
      </c>
      <c r="D1946">
        <v>0</v>
      </c>
      <c r="E1946" t="s">
        <v>98</v>
      </c>
      <c r="F1946" s="6">
        <v>0.01</v>
      </c>
      <c r="G1946">
        <v>40</v>
      </c>
    </row>
    <row r="1947" spans="1:7" x14ac:dyDescent="0.25">
      <c r="A1947" t="s">
        <v>9</v>
      </c>
      <c r="B1947">
        <v>1231</v>
      </c>
      <c r="C1947">
        <v>4</v>
      </c>
      <c r="D1947">
        <v>0</v>
      </c>
      <c r="E1947" t="s">
        <v>98</v>
      </c>
      <c r="F1947" s="6">
        <v>0</v>
      </c>
      <c r="G1947">
        <v>36</v>
      </c>
    </row>
    <row r="1948" spans="1:7" x14ac:dyDescent="0.25">
      <c r="A1948" t="s">
        <v>9</v>
      </c>
      <c r="B1948">
        <v>1231</v>
      </c>
      <c r="C1948">
        <v>4</v>
      </c>
      <c r="D1948">
        <v>4</v>
      </c>
      <c r="E1948" t="s">
        <v>98</v>
      </c>
      <c r="F1948" s="6">
        <v>0.02</v>
      </c>
      <c r="G1948">
        <v>28</v>
      </c>
    </row>
    <row r="1949" spans="1:7" x14ac:dyDescent="0.25">
      <c r="A1949" t="s">
        <v>9</v>
      </c>
      <c r="B1949">
        <v>1231</v>
      </c>
      <c r="C1949">
        <v>8</v>
      </c>
      <c r="D1949">
        <v>0</v>
      </c>
      <c r="E1949" t="s">
        <v>98</v>
      </c>
      <c r="F1949" s="6">
        <v>0</v>
      </c>
      <c r="G1949">
        <v>32</v>
      </c>
    </row>
    <row r="1950" spans="1:7" x14ac:dyDescent="0.25">
      <c r="A1950" t="s">
        <v>9</v>
      </c>
      <c r="B1950">
        <v>1231</v>
      </c>
      <c r="C1950">
        <v>8</v>
      </c>
      <c r="D1950">
        <v>4</v>
      </c>
      <c r="E1950" t="s">
        <v>98</v>
      </c>
      <c r="F1950" s="6">
        <v>0</v>
      </c>
      <c r="G1950">
        <v>24</v>
      </c>
    </row>
    <row r="1951" spans="1:7" x14ac:dyDescent="0.25">
      <c r="A1951" t="s">
        <v>9</v>
      </c>
      <c r="B1951">
        <v>1231</v>
      </c>
      <c r="C1951">
        <v>8</v>
      </c>
      <c r="D1951">
        <v>8</v>
      </c>
      <c r="E1951" t="s">
        <v>98</v>
      </c>
      <c r="F1951" s="6">
        <v>0.03</v>
      </c>
      <c r="G1951">
        <v>20</v>
      </c>
    </row>
    <row r="1952" spans="1:7" x14ac:dyDescent="0.25">
      <c r="A1952" t="s">
        <v>9</v>
      </c>
      <c r="B1952">
        <v>1231</v>
      </c>
      <c r="C1952">
        <v>16</v>
      </c>
      <c r="D1952">
        <v>0</v>
      </c>
      <c r="E1952" t="s">
        <v>98</v>
      </c>
      <c r="F1952" s="6">
        <v>0</v>
      </c>
      <c r="G1952">
        <v>30</v>
      </c>
    </row>
    <row r="1953" spans="1:7" x14ac:dyDescent="0.25">
      <c r="A1953" t="s">
        <v>9</v>
      </c>
      <c r="B1953">
        <v>1231</v>
      </c>
      <c r="C1953">
        <v>16</v>
      </c>
      <c r="D1953">
        <v>4</v>
      </c>
      <c r="E1953" t="s">
        <v>98</v>
      </c>
      <c r="F1953" s="6">
        <v>0.01</v>
      </c>
      <c r="G1953">
        <v>20</v>
      </c>
    </row>
    <row r="1954" spans="1:7" x14ac:dyDescent="0.25">
      <c r="A1954" t="s">
        <v>9</v>
      </c>
      <c r="B1954">
        <v>1231</v>
      </c>
      <c r="C1954">
        <v>16</v>
      </c>
      <c r="D1954">
        <v>8</v>
      </c>
      <c r="E1954" t="s">
        <v>98</v>
      </c>
      <c r="F1954" s="6">
        <v>0.03</v>
      </c>
      <c r="G1954">
        <v>14</v>
      </c>
    </row>
    <row r="1955" spans="1:7" x14ac:dyDescent="0.25">
      <c r="A1955" t="s">
        <v>9</v>
      </c>
      <c r="B1955">
        <v>1231</v>
      </c>
      <c r="C1955">
        <v>16</v>
      </c>
      <c r="D1955">
        <v>16</v>
      </c>
      <c r="E1955" t="s">
        <v>98</v>
      </c>
      <c r="F1955" s="6">
        <v>0.05</v>
      </c>
      <c r="G1955">
        <v>10</v>
      </c>
    </row>
    <row r="1956" spans="1:7" x14ac:dyDescent="0.25">
      <c r="A1956" t="s">
        <v>9</v>
      </c>
      <c r="B1956">
        <v>1231</v>
      </c>
      <c r="C1956">
        <v>31</v>
      </c>
      <c r="D1956">
        <v>0</v>
      </c>
      <c r="E1956" t="s">
        <v>98</v>
      </c>
      <c r="F1956" s="6">
        <v>0</v>
      </c>
      <c r="G1956">
        <v>26</v>
      </c>
    </row>
    <row r="1957" spans="1:7" x14ac:dyDescent="0.25">
      <c r="A1957" t="s">
        <v>9</v>
      </c>
      <c r="B1957">
        <v>1231</v>
      </c>
      <c r="C1957">
        <v>31</v>
      </c>
      <c r="D1957">
        <v>4</v>
      </c>
      <c r="E1957" t="s">
        <v>98</v>
      </c>
      <c r="F1957" s="6">
        <v>0</v>
      </c>
      <c r="G1957">
        <v>20</v>
      </c>
    </row>
    <row r="1958" spans="1:7" x14ac:dyDescent="0.25">
      <c r="A1958" t="s">
        <v>9</v>
      </c>
      <c r="B1958">
        <v>1231</v>
      </c>
      <c r="C1958">
        <v>31</v>
      </c>
      <c r="D1958">
        <v>8</v>
      </c>
      <c r="E1958" t="s">
        <v>98</v>
      </c>
      <c r="F1958" s="6">
        <v>0.01</v>
      </c>
      <c r="G1958">
        <v>12</v>
      </c>
    </row>
    <row r="1959" spans="1:7" x14ac:dyDescent="0.25">
      <c r="A1959" t="s">
        <v>9</v>
      </c>
      <c r="B1959">
        <v>1231</v>
      </c>
      <c r="C1959">
        <v>31</v>
      </c>
      <c r="D1959">
        <v>16</v>
      </c>
      <c r="E1959" t="s">
        <v>98</v>
      </c>
      <c r="F1959" s="6">
        <v>0.04</v>
      </c>
      <c r="G1959">
        <v>8</v>
      </c>
    </row>
    <row r="1960" spans="1:7" x14ac:dyDescent="0.25">
      <c r="A1960" t="s">
        <v>9</v>
      </c>
      <c r="B1960">
        <v>1231</v>
      </c>
      <c r="C1960">
        <v>31</v>
      </c>
      <c r="D1960">
        <v>31</v>
      </c>
      <c r="E1960" t="s">
        <v>98</v>
      </c>
      <c r="F1960" s="6">
        <v>7.0000000000000007E-2</v>
      </c>
      <c r="G1960">
        <v>6</v>
      </c>
    </row>
    <row r="1961" spans="1:7" x14ac:dyDescent="0.25">
      <c r="A1961" t="s">
        <v>9</v>
      </c>
      <c r="B1961">
        <v>1231</v>
      </c>
      <c r="C1961">
        <v>46</v>
      </c>
      <c r="D1961">
        <v>0</v>
      </c>
      <c r="E1961" t="s">
        <v>98</v>
      </c>
      <c r="F1961" s="6">
        <v>0</v>
      </c>
      <c r="G1961">
        <v>20</v>
      </c>
    </row>
    <row r="1962" spans="1:7" x14ac:dyDescent="0.25">
      <c r="A1962" t="s">
        <v>9</v>
      </c>
      <c r="B1962">
        <v>1231</v>
      </c>
      <c r="C1962">
        <v>46</v>
      </c>
      <c r="D1962">
        <v>4</v>
      </c>
      <c r="E1962" t="s">
        <v>98</v>
      </c>
      <c r="F1962" s="6">
        <v>0</v>
      </c>
      <c r="G1962">
        <v>20</v>
      </c>
    </row>
    <row r="1963" spans="1:7" x14ac:dyDescent="0.25">
      <c r="A1963" t="s">
        <v>9</v>
      </c>
      <c r="B1963">
        <v>1231</v>
      </c>
      <c r="C1963">
        <v>46</v>
      </c>
      <c r="D1963">
        <v>8</v>
      </c>
      <c r="E1963" t="s">
        <v>98</v>
      </c>
      <c r="F1963" s="6">
        <v>0</v>
      </c>
      <c r="G1963">
        <v>12</v>
      </c>
    </row>
    <row r="1964" spans="1:7" x14ac:dyDescent="0.25">
      <c r="A1964" t="s">
        <v>9</v>
      </c>
      <c r="B1964">
        <v>1231</v>
      </c>
      <c r="C1964">
        <v>46</v>
      </c>
      <c r="D1964">
        <v>16</v>
      </c>
      <c r="E1964" t="s">
        <v>98</v>
      </c>
      <c r="F1964" s="6">
        <v>0</v>
      </c>
      <c r="G1964">
        <v>8</v>
      </c>
    </row>
    <row r="1965" spans="1:7" x14ac:dyDescent="0.25">
      <c r="A1965" t="s">
        <v>9</v>
      </c>
      <c r="B1965">
        <v>1231</v>
      </c>
      <c r="C1965">
        <v>46</v>
      </c>
      <c r="D1965">
        <v>31</v>
      </c>
      <c r="E1965" t="s">
        <v>98</v>
      </c>
      <c r="F1965" s="6">
        <v>0.01</v>
      </c>
      <c r="G1965">
        <v>6</v>
      </c>
    </row>
    <row r="1966" spans="1:7" x14ac:dyDescent="0.25">
      <c r="A1966" t="s">
        <v>9</v>
      </c>
      <c r="B1966">
        <v>1231</v>
      </c>
      <c r="C1966">
        <v>46</v>
      </c>
      <c r="D1966">
        <v>46</v>
      </c>
      <c r="E1966" t="s">
        <v>98</v>
      </c>
      <c r="F1966" s="6">
        <v>0.02</v>
      </c>
      <c r="G1966">
        <v>6</v>
      </c>
    </row>
    <row r="1967" spans="1:7" x14ac:dyDescent="0.25">
      <c r="A1967" t="s">
        <v>9</v>
      </c>
      <c r="B1967">
        <v>1231</v>
      </c>
      <c r="C1967">
        <v>61</v>
      </c>
      <c r="D1967">
        <v>0</v>
      </c>
      <c r="E1967" t="s">
        <v>98</v>
      </c>
      <c r="F1967" s="6">
        <v>0</v>
      </c>
      <c r="G1967">
        <v>16</v>
      </c>
    </row>
    <row r="1968" spans="1:7" x14ac:dyDescent="0.25">
      <c r="A1968" t="s">
        <v>9</v>
      </c>
      <c r="B1968">
        <v>1231</v>
      </c>
      <c r="C1968">
        <v>61</v>
      </c>
      <c r="D1968">
        <v>4</v>
      </c>
      <c r="E1968" t="s">
        <v>98</v>
      </c>
      <c r="F1968" s="6">
        <v>0</v>
      </c>
      <c r="G1968">
        <v>13</v>
      </c>
    </row>
    <row r="1969" spans="1:7" x14ac:dyDescent="0.25">
      <c r="A1969" t="s">
        <v>9</v>
      </c>
      <c r="B1969">
        <v>1231</v>
      </c>
      <c r="C1969">
        <v>61</v>
      </c>
      <c r="D1969">
        <v>8</v>
      </c>
      <c r="E1969" t="s">
        <v>98</v>
      </c>
      <c r="F1969" s="6">
        <v>0</v>
      </c>
      <c r="G1969">
        <v>10</v>
      </c>
    </row>
    <row r="1970" spans="1:7" x14ac:dyDescent="0.25">
      <c r="A1970" t="s">
        <v>9</v>
      </c>
      <c r="B1970">
        <v>1231</v>
      </c>
      <c r="C1970">
        <v>61</v>
      </c>
      <c r="D1970">
        <v>16</v>
      </c>
      <c r="E1970" t="s">
        <v>98</v>
      </c>
      <c r="F1970" s="6">
        <v>0</v>
      </c>
      <c r="G1970">
        <v>8</v>
      </c>
    </row>
    <row r="1971" spans="1:7" x14ac:dyDescent="0.25">
      <c r="A1971" t="s">
        <v>9</v>
      </c>
      <c r="B1971">
        <v>1231</v>
      </c>
      <c r="C1971">
        <v>61</v>
      </c>
      <c r="D1971">
        <v>31</v>
      </c>
      <c r="E1971" t="s">
        <v>98</v>
      </c>
      <c r="F1971" s="6">
        <v>0.01</v>
      </c>
      <c r="G1971">
        <v>6</v>
      </c>
    </row>
    <row r="1972" spans="1:7" x14ac:dyDescent="0.25">
      <c r="A1972" t="s">
        <v>9</v>
      </c>
      <c r="B1972">
        <v>1231</v>
      </c>
      <c r="C1972">
        <v>61</v>
      </c>
      <c r="D1972">
        <v>46</v>
      </c>
      <c r="E1972" t="s">
        <v>98</v>
      </c>
      <c r="F1972" s="6">
        <v>0.02</v>
      </c>
      <c r="G1972">
        <v>6</v>
      </c>
    </row>
    <row r="1973" spans="1:7" x14ac:dyDescent="0.25">
      <c r="A1973" t="s">
        <v>9</v>
      </c>
      <c r="B1973">
        <v>1231</v>
      </c>
      <c r="C1973">
        <v>61</v>
      </c>
      <c r="D1973">
        <v>61</v>
      </c>
      <c r="E1973" t="s">
        <v>98</v>
      </c>
      <c r="F1973" s="6">
        <v>0.03</v>
      </c>
      <c r="G1973">
        <v>0</v>
      </c>
    </row>
    <row r="1974" spans="1:7" x14ac:dyDescent="0.25">
      <c r="A1974" t="s">
        <v>9</v>
      </c>
      <c r="B1974">
        <v>1231</v>
      </c>
      <c r="C1974">
        <v>91</v>
      </c>
      <c r="D1974">
        <v>0</v>
      </c>
      <c r="E1974" t="s">
        <v>98</v>
      </c>
      <c r="F1974" s="6">
        <v>0</v>
      </c>
      <c r="G1974">
        <v>14</v>
      </c>
    </row>
    <row r="1975" spans="1:7" x14ac:dyDescent="0.25">
      <c r="A1975" t="s">
        <v>9</v>
      </c>
      <c r="B1975">
        <v>1231</v>
      </c>
      <c r="C1975">
        <v>91</v>
      </c>
      <c r="D1975">
        <v>4</v>
      </c>
      <c r="E1975" t="s">
        <v>98</v>
      </c>
      <c r="F1975" s="6">
        <v>0</v>
      </c>
      <c r="G1975">
        <v>12</v>
      </c>
    </row>
    <row r="1976" spans="1:7" x14ac:dyDescent="0.25">
      <c r="A1976" t="s">
        <v>9</v>
      </c>
      <c r="B1976">
        <v>1231</v>
      </c>
      <c r="C1976">
        <v>91</v>
      </c>
      <c r="D1976">
        <v>8</v>
      </c>
      <c r="E1976" t="s">
        <v>98</v>
      </c>
      <c r="F1976" s="6">
        <v>0</v>
      </c>
      <c r="G1976">
        <v>10</v>
      </c>
    </row>
    <row r="1977" spans="1:7" x14ac:dyDescent="0.25">
      <c r="A1977" t="s">
        <v>9</v>
      </c>
      <c r="B1977">
        <v>1231</v>
      </c>
      <c r="C1977">
        <v>91</v>
      </c>
      <c r="D1977">
        <v>16</v>
      </c>
      <c r="E1977" t="s">
        <v>98</v>
      </c>
      <c r="F1977" s="6">
        <v>0</v>
      </c>
      <c r="G1977">
        <v>6</v>
      </c>
    </row>
    <row r="1978" spans="1:7" x14ac:dyDescent="0.25">
      <c r="A1978" t="s">
        <v>9</v>
      </c>
      <c r="B1978">
        <v>1231</v>
      </c>
      <c r="C1978">
        <v>91</v>
      </c>
      <c r="D1978">
        <v>31</v>
      </c>
      <c r="E1978" t="s">
        <v>98</v>
      </c>
      <c r="F1978" s="6">
        <v>0</v>
      </c>
      <c r="G1978">
        <v>6</v>
      </c>
    </row>
    <row r="1979" spans="1:7" x14ac:dyDescent="0.25">
      <c r="A1979" t="s">
        <v>9</v>
      </c>
      <c r="B1979">
        <v>1231</v>
      </c>
      <c r="C1979">
        <v>91</v>
      </c>
      <c r="D1979">
        <v>46</v>
      </c>
      <c r="E1979" t="s">
        <v>98</v>
      </c>
      <c r="F1979" s="6">
        <v>0</v>
      </c>
      <c r="G1979">
        <v>6</v>
      </c>
    </row>
    <row r="1980" spans="1:7" x14ac:dyDescent="0.25">
      <c r="A1980" t="s">
        <v>9</v>
      </c>
      <c r="B1980">
        <v>1231</v>
      </c>
      <c r="C1980">
        <v>91</v>
      </c>
      <c r="D1980">
        <v>61</v>
      </c>
      <c r="E1980" t="s">
        <v>98</v>
      </c>
      <c r="F1980" s="6">
        <v>0</v>
      </c>
      <c r="G1980">
        <v>0</v>
      </c>
    </row>
    <row r="1981" spans="1:7" x14ac:dyDescent="0.25">
      <c r="A1981" t="s">
        <v>9</v>
      </c>
      <c r="B1981">
        <v>1231</v>
      </c>
      <c r="C1981">
        <v>91</v>
      </c>
      <c r="D1981">
        <v>91</v>
      </c>
      <c r="E1981" t="s">
        <v>98</v>
      </c>
      <c r="F1981" s="6">
        <v>0.01</v>
      </c>
      <c r="G1981">
        <v>0</v>
      </c>
    </row>
    <row r="1982" spans="1:7" x14ac:dyDescent="0.25">
      <c r="A1982" t="s">
        <v>9</v>
      </c>
      <c r="B1982">
        <v>1241</v>
      </c>
      <c r="C1982">
        <v>0</v>
      </c>
      <c r="D1982">
        <v>0</v>
      </c>
      <c r="E1982" t="s">
        <v>98</v>
      </c>
      <c r="F1982" s="6">
        <v>0.01</v>
      </c>
      <c r="G1982">
        <v>40</v>
      </c>
    </row>
    <row r="1983" spans="1:7" x14ac:dyDescent="0.25">
      <c r="A1983" t="s">
        <v>9</v>
      </c>
      <c r="B1983">
        <v>1241</v>
      </c>
      <c r="C1983">
        <v>4</v>
      </c>
      <c r="D1983">
        <v>0</v>
      </c>
      <c r="E1983" t="s">
        <v>98</v>
      </c>
      <c r="F1983" s="6">
        <v>0</v>
      </c>
      <c r="G1983">
        <v>36</v>
      </c>
    </row>
    <row r="1984" spans="1:7" x14ac:dyDescent="0.25">
      <c r="A1984" t="s">
        <v>9</v>
      </c>
      <c r="B1984">
        <v>1241</v>
      </c>
      <c r="C1984">
        <v>4</v>
      </c>
      <c r="D1984">
        <v>4</v>
      </c>
      <c r="E1984" t="s">
        <v>98</v>
      </c>
      <c r="F1984" s="6">
        <v>0.02</v>
      </c>
      <c r="G1984">
        <v>28</v>
      </c>
    </row>
    <row r="1985" spans="1:7" x14ac:dyDescent="0.25">
      <c r="A1985" t="s">
        <v>9</v>
      </c>
      <c r="B1985">
        <v>1241</v>
      </c>
      <c r="C1985">
        <v>8</v>
      </c>
      <c r="D1985">
        <v>0</v>
      </c>
      <c r="E1985" t="s">
        <v>98</v>
      </c>
      <c r="F1985" s="6">
        <v>0</v>
      </c>
      <c r="G1985">
        <v>32</v>
      </c>
    </row>
    <row r="1986" spans="1:7" x14ac:dyDescent="0.25">
      <c r="A1986" t="s">
        <v>9</v>
      </c>
      <c r="B1986">
        <v>1241</v>
      </c>
      <c r="C1986">
        <v>8</v>
      </c>
      <c r="D1986">
        <v>4</v>
      </c>
      <c r="E1986" t="s">
        <v>98</v>
      </c>
      <c r="F1986" s="6">
        <v>0</v>
      </c>
      <c r="G1986">
        <v>24</v>
      </c>
    </row>
    <row r="1987" spans="1:7" x14ac:dyDescent="0.25">
      <c r="A1987" t="s">
        <v>9</v>
      </c>
      <c r="B1987">
        <v>1241</v>
      </c>
      <c r="C1987">
        <v>8</v>
      </c>
      <c r="D1987">
        <v>8</v>
      </c>
      <c r="E1987" t="s">
        <v>98</v>
      </c>
      <c r="F1987" s="6">
        <v>0.03</v>
      </c>
      <c r="G1987">
        <v>20</v>
      </c>
    </row>
    <row r="1988" spans="1:7" x14ac:dyDescent="0.25">
      <c r="A1988" t="s">
        <v>9</v>
      </c>
      <c r="B1988">
        <v>1241</v>
      </c>
      <c r="C1988">
        <v>16</v>
      </c>
      <c r="D1988">
        <v>0</v>
      </c>
      <c r="E1988" t="s">
        <v>98</v>
      </c>
      <c r="F1988" s="6">
        <v>0</v>
      </c>
      <c r="G1988">
        <v>30</v>
      </c>
    </row>
    <row r="1989" spans="1:7" x14ac:dyDescent="0.25">
      <c r="A1989" t="s">
        <v>9</v>
      </c>
      <c r="B1989">
        <v>1241</v>
      </c>
      <c r="C1989">
        <v>16</v>
      </c>
      <c r="D1989">
        <v>4</v>
      </c>
      <c r="E1989" t="s">
        <v>98</v>
      </c>
      <c r="F1989" s="6">
        <v>0.01</v>
      </c>
      <c r="G1989">
        <v>20</v>
      </c>
    </row>
    <row r="1990" spans="1:7" x14ac:dyDescent="0.25">
      <c r="A1990" t="s">
        <v>9</v>
      </c>
      <c r="B1990">
        <v>1241</v>
      </c>
      <c r="C1990">
        <v>16</v>
      </c>
      <c r="D1990">
        <v>8</v>
      </c>
      <c r="E1990" t="s">
        <v>98</v>
      </c>
      <c r="F1990" s="6">
        <v>0.03</v>
      </c>
      <c r="G1990">
        <v>14</v>
      </c>
    </row>
    <row r="1991" spans="1:7" x14ac:dyDescent="0.25">
      <c r="A1991" t="s">
        <v>9</v>
      </c>
      <c r="B1991">
        <v>1241</v>
      </c>
      <c r="C1991">
        <v>16</v>
      </c>
      <c r="D1991">
        <v>16</v>
      </c>
      <c r="E1991" t="s">
        <v>98</v>
      </c>
      <c r="F1991" s="6">
        <v>0.05</v>
      </c>
      <c r="G1991">
        <v>10</v>
      </c>
    </row>
    <row r="1992" spans="1:7" x14ac:dyDescent="0.25">
      <c r="A1992" t="s">
        <v>9</v>
      </c>
      <c r="B1992">
        <v>1241</v>
      </c>
      <c r="C1992">
        <v>31</v>
      </c>
      <c r="D1992">
        <v>0</v>
      </c>
      <c r="E1992" t="s">
        <v>98</v>
      </c>
      <c r="F1992" s="6">
        <v>0</v>
      </c>
      <c r="G1992">
        <v>26</v>
      </c>
    </row>
    <row r="1993" spans="1:7" x14ac:dyDescent="0.25">
      <c r="A1993" t="s">
        <v>9</v>
      </c>
      <c r="B1993">
        <v>1241</v>
      </c>
      <c r="C1993">
        <v>31</v>
      </c>
      <c r="D1993">
        <v>4</v>
      </c>
      <c r="E1993" t="s">
        <v>98</v>
      </c>
      <c r="F1993" s="6">
        <v>0</v>
      </c>
      <c r="G1993">
        <v>20</v>
      </c>
    </row>
    <row r="1994" spans="1:7" x14ac:dyDescent="0.25">
      <c r="A1994" t="s">
        <v>9</v>
      </c>
      <c r="B1994">
        <v>1241</v>
      </c>
      <c r="C1994">
        <v>31</v>
      </c>
      <c r="D1994">
        <v>8</v>
      </c>
      <c r="E1994" t="s">
        <v>98</v>
      </c>
      <c r="F1994" s="6">
        <v>0.01</v>
      </c>
      <c r="G1994">
        <v>12</v>
      </c>
    </row>
    <row r="1995" spans="1:7" x14ac:dyDescent="0.25">
      <c r="A1995" t="s">
        <v>9</v>
      </c>
      <c r="B1995">
        <v>1241</v>
      </c>
      <c r="C1995">
        <v>31</v>
      </c>
      <c r="D1995">
        <v>16</v>
      </c>
      <c r="E1995" t="s">
        <v>98</v>
      </c>
      <c r="F1995" s="6">
        <v>0.04</v>
      </c>
      <c r="G1995">
        <v>8</v>
      </c>
    </row>
    <row r="1996" spans="1:7" x14ac:dyDescent="0.25">
      <c r="A1996" t="s">
        <v>9</v>
      </c>
      <c r="B1996">
        <v>1241</v>
      </c>
      <c r="C1996">
        <v>31</v>
      </c>
      <c r="D1996">
        <v>31</v>
      </c>
      <c r="E1996" t="s">
        <v>98</v>
      </c>
      <c r="F1996" s="6">
        <v>7.0000000000000007E-2</v>
      </c>
      <c r="G1996">
        <v>6</v>
      </c>
    </row>
    <row r="1997" spans="1:7" x14ac:dyDescent="0.25">
      <c r="A1997" t="s">
        <v>9</v>
      </c>
      <c r="B1997">
        <v>1241</v>
      </c>
      <c r="C1997">
        <v>46</v>
      </c>
      <c r="D1997">
        <v>0</v>
      </c>
      <c r="E1997" t="s">
        <v>98</v>
      </c>
      <c r="F1997" s="6">
        <v>0</v>
      </c>
      <c r="G1997">
        <v>20</v>
      </c>
    </row>
    <row r="1998" spans="1:7" x14ac:dyDescent="0.25">
      <c r="A1998" t="s">
        <v>9</v>
      </c>
      <c r="B1998">
        <v>1241</v>
      </c>
      <c r="C1998">
        <v>46</v>
      </c>
      <c r="D1998">
        <v>4</v>
      </c>
      <c r="E1998" t="s">
        <v>98</v>
      </c>
      <c r="F1998" s="6">
        <v>0</v>
      </c>
      <c r="G1998">
        <v>20</v>
      </c>
    </row>
    <row r="1999" spans="1:7" x14ac:dyDescent="0.25">
      <c r="A1999" t="s">
        <v>9</v>
      </c>
      <c r="B1999">
        <v>1241</v>
      </c>
      <c r="C1999">
        <v>46</v>
      </c>
      <c r="D1999">
        <v>8</v>
      </c>
      <c r="E1999" t="s">
        <v>98</v>
      </c>
      <c r="F1999" s="6">
        <v>0</v>
      </c>
      <c r="G1999">
        <v>12</v>
      </c>
    </row>
    <row r="2000" spans="1:7" x14ac:dyDescent="0.25">
      <c r="A2000" t="s">
        <v>9</v>
      </c>
      <c r="B2000">
        <v>1241</v>
      </c>
      <c r="C2000">
        <v>46</v>
      </c>
      <c r="D2000">
        <v>16</v>
      </c>
      <c r="E2000" t="s">
        <v>98</v>
      </c>
      <c r="F2000" s="6">
        <v>0</v>
      </c>
      <c r="G2000">
        <v>8</v>
      </c>
    </row>
    <row r="2001" spans="1:7" x14ac:dyDescent="0.25">
      <c r="A2001" t="s">
        <v>9</v>
      </c>
      <c r="B2001">
        <v>1241</v>
      </c>
      <c r="C2001">
        <v>46</v>
      </c>
      <c r="D2001">
        <v>31</v>
      </c>
      <c r="E2001" t="s">
        <v>98</v>
      </c>
      <c r="F2001" s="6">
        <v>0.01</v>
      </c>
      <c r="G2001">
        <v>6</v>
      </c>
    </row>
    <row r="2002" spans="1:7" x14ac:dyDescent="0.25">
      <c r="A2002" t="s">
        <v>9</v>
      </c>
      <c r="B2002">
        <v>1241</v>
      </c>
      <c r="C2002">
        <v>46</v>
      </c>
      <c r="D2002">
        <v>46</v>
      </c>
      <c r="E2002" t="s">
        <v>98</v>
      </c>
      <c r="F2002" s="6">
        <v>0.02</v>
      </c>
      <c r="G2002">
        <v>6</v>
      </c>
    </row>
    <row r="2003" spans="1:7" x14ac:dyDescent="0.25">
      <c r="A2003" t="s">
        <v>9</v>
      </c>
      <c r="B2003">
        <v>1241</v>
      </c>
      <c r="C2003">
        <v>61</v>
      </c>
      <c r="D2003">
        <v>0</v>
      </c>
      <c r="E2003" t="s">
        <v>98</v>
      </c>
      <c r="F2003" s="6">
        <v>0</v>
      </c>
      <c r="G2003">
        <v>16</v>
      </c>
    </row>
    <row r="2004" spans="1:7" x14ac:dyDescent="0.25">
      <c r="A2004" t="s">
        <v>9</v>
      </c>
      <c r="B2004">
        <v>1241</v>
      </c>
      <c r="C2004">
        <v>61</v>
      </c>
      <c r="D2004">
        <v>4</v>
      </c>
      <c r="E2004" t="s">
        <v>98</v>
      </c>
      <c r="F2004" s="6">
        <v>0</v>
      </c>
      <c r="G2004">
        <v>13</v>
      </c>
    </row>
    <row r="2005" spans="1:7" x14ac:dyDescent="0.25">
      <c r="A2005" t="s">
        <v>9</v>
      </c>
      <c r="B2005">
        <v>1241</v>
      </c>
      <c r="C2005">
        <v>61</v>
      </c>
      <c r="D2005">
        <v>8</v>
      </c>
      <c r="E2005" t="s">
        <v>98</v>
      </c>
      <c r="F2005" s="6">
        <v>0</v>
      </c>
      <c r="G2005">
        <v>10</v>
      </c>
    </row>
    <row r="2006" spans="1:7" x14ac:dyDescent="0.25">
      <c r="A2006" t="s">
        <v>9</v>
      </c>
      <c r="B2006">
        <v>1241</v>
      </c>
      <c r="C2006">
        <v>61</v>
      </c>
      <c r="D2006">
        <v>16</v>
      </c>
      <c r="E2006" t="s">
        <v>98</v>
      </c>
      <c r="F2006" s="6">
        <v>0</v>
      </c>
      <c r="G2006">
        <v>8</v>
      </c>
    </row>
    <row r="2007" spans="1:7" x14ac:dyDescent="0.25">
      <c r="A2007" t="s">
        <v>9</v>
      </c>
      <c r="B2007">
        <v>1241</v>
      </c>
      <c r="C2007">
        <v>61</v>
      </c>
      <c r="D2007">
        <v>31</v>
      </c>
      <c r="E2007" t="s">
        <v>98</v>
      </c>
      <c r="F2007" s="6">
        <v>0.01</v>
      </c>
      <c r="G2007">
        <v>6</v>
      </c>
    </row>
    <row r="2008" spans="1:7" x14ac:dyDescent="0.25">
      <c r="A2008" t="s">
        <v>9</v>
      </c>
      <c r="B2008">
        <v>1241</v>
      </c>
      <c r="C2008">
        <v>61</v>
      </c>
      <c r="D2008">
        <v>46</v>
      </c>
      <c r="E2008" t="s">
        <v>98</v>
      </c>
      <c r="F2008" s="6">
        <v>0.02</v>
      </c>
      <c r="G2008">
        <v>6</v>
      </c>
    </row>
    <row r="2009" spans="1:7" x14ac:dyDescent="0.25">
      <c r="A2009" t="s">
        <v>9</v>
      </c>
      <c r="B2009">
        <v>1241</v>
      </c>
      <c r="C2009">
        <v>61</v>
      </c>
      <c r="D2009">
        <v>61</v>
      </c>
      <c r="E2009" t="s">
        <v>98</v>
      </c>
      <c r="F2009" s="6">
        <v>0.03</v>
      </c>
      <c r="G2009">
        <v>0</v>
      </c>
    </row>
    <row r="2010" spans="1:7" x14ac:dyDescent="0.25">
      <c r="A2010" t="s">
        <v>9</v>
      </c>
      <c r="B2010">
        <v>1241</v>
      </c>
      <c r="C2010">
        <v>91</v>
      </c>
      <c r="D2010">
        <v>0</v>
      </c>
      <c r="E2010" t="s">
        <v>98</v>
      </c>
      <c r="F2010" s="6">
        <v>0</v>
      </c>
      <c r="G2010">
        <v>14</v>
      </c>
    </row>
    <row r="2011" spans="1:7" x14ac:dyDescent="0.25">
      <c r="A2011" t="s">
        <v>9</v>
      </c>
      <c r="B2011">
        <v>1241</v>
      </c>
      <c r="C2011">
        <v>91</v>
      </c>
      <c r="D2011">
        <v>4</v>
      </c>
      <c r="E2011" t="s">
        <v>98</v>
      </c>
      <c r="F2011" s="6">
        <v>0</v>
      </c>
      <c r="G2011">
        <v>12</v>
      </c>
    </row>
    <row r="2012" spans="1:7" x14ac:dyDescent="0.25">
      <c r="A2012" t="s">
        <v>9</v>
      </c>
      <c r="B2012">
        <v>1241</v>
      </c>
      <c r="C2012">
        <v>91</v>
      </c>
      <c r="D2012">
        <v>8</v>
      </c>
      <c r="E2012" t="s">
        <v>98</v>
      </c>
      <c r="F2012" s="6">
        <v>0</v>
      </c>
      <c r="G2012">
        <v>10</v>
      </c>
    </row>
    <row r="2013" spans="1:7" x14ac:dyDescent="0.25">
      <c r="A2013" t="s">
        <v>9</v>
      </c>
      <c r="B2013">
        <v>1241</v>
      </c>
      <c r="C2013">
        <v>91</v>
      </c>
      <c r="D2013">
        <v>16</v>
      </c>
      <c r="E2013" t="s">
        <v>98</v>
      </c>
      <c r="F2013" s="6">
        <v>0</v>
      </c>
      <c r="G2013">
        <v>6</v>
      </c>
    </row>
    <row r="2014" spans="1:7" x14ac:dyDescent="0.25">
      <c r="A2014" t="s">
        <v>9</v>
      </c>
      <c r="B2014">
        <v>1241</v>
      </c>
      <c r="C2014">
        <v>91</v>
      </c>
      <c r="D2014">
        <v>31</v>
      </c>
      <c r="E2014" t="s">
        <v>98</v>
      </c>
      <c r="F2014" s="6">
        <v>0</v>
      </c>
      <c r="G2014">
        <v>6</v>
      </c>
    </row>
    <row r="2015" spans="1:7" x14ac:dyDescent="0.25">
      <c r="A2015" t="s">
        <v>9</v>
      </c>
      <c r="B2015">
        <v>1241</v>
      </c>
      <c r="C2015">
        <v>91</v>
      </c>
      <c r="D2015">
        <v>46</v>
      </c>
      <c r="E2015" t="s">
        <v>98</v>
      </c>
      <c r="F2015" s="6">
        <v>0</v>
      </c>
      <c r="G2015">
        <v>6</v>
      </c>
    </row>
    <row r="2016" spans="1:7" x14ac:dyDescent="0.25">
      <c r="A2016" t="s">
        <v>9</v>
      </c>
      <c r="B2016">
        <v>1241</v>
      </c>
      <c r="C2016">
        <v>91</v>
      </c>
      <c r="D2016">
        <v>61</v>
      </c>
      <c r="E2016" t="s">
        <v>98</v>
      </c>
      <c r="F2016" s="6">
        <v>0</v>
      </c>
      <c r="G2016">
        <v>0</v>
      </c>
    </row>
    <row r="2017" spans="1:7" x14ac:dyDescent="0.25">
      <c r="A2017" t="s">
        <v>9</v>
      </c>
      <c r="B2017">
        <v>1241</v>
      </c>
      <c r="C2017">
        <v>91</v>
      </c>
      <c r="D2017">
        <v>91</v>
      </c>
      <c r="E2017" t="s">
        <v>98</v>
      </c>
      <c r="F2017" s="6">
        <v>0.01</v>
      </c>
      <c r="G2017">
        <v>0</v>
      </c>
    </row>
    <row r="2018" spans="1:7" x14ac:dyDescent="0.25">
      <c r="A2018" t="s">
        <v>9</v>
      </c>
      <c r="B2018">
        <v>1251</v>
      </c>
      <c r="C2018">
        <v>0</v>
      </c>
      <c r="D2018">
        <v>0</v>
      </c>
      <c r="E2018" t="s">
        <v>98</v>
      </c>
      <c r="F2018" s="6">
        <v>0.01</v>
      </c>
      <c r="G2018">
        <v>40</v>
      </c>
    </row>
    <row r="2019" spans="1:7" x14ac:dyDescent="0.25">
      <c r="A2019" t="s">
        <v>9</v>
      </c>
      <c r="B2019">
        <v>1251</v>
      </c>
      <c r="C2019">
        <v>4</v>
      </c>
      <c r="D2019">
        <v>0</v>
      </c>
      <c r="E2019" t="s">
        <v>98</v>
      </c>
      <c r="F2019" s="6">
        <v>0</v>
      </c>
      <c r="G2019">
        <v>36</v>
      </c>
    </row>
    <row r="2020" spans="1:7" x14ac:dyDescent="0.25">
      <c r="A2020" t="s">
        <v>9</v>
      </c>
      <c r="B2020">
        <v>1251</v>
      </c>
      <c r="C2020">
        <v>4</v>
      </c>
      <c r="D2020">
        <v>4</v>
      </c>
      <c r="E2020" t="s">
        <v>98</v>
      </c>
      <c r="F2020" s="6">
        <v>0.02</v>
      </c>
      <c r="G2020">
        <v>28</v>
      </c>
    </row>
    <row r="2021" spans="1:7" x14ac:dyDescent="0.25">
      <c r="A2021" t="s">
        <v>9</v>
      </c>
      <c r="B2021">
        <v>1251</v>
      </c>
      <c r="C2021">
        <v>8</v>
      </c>
      <c r="D2021">
        <v>0</v>
      </c>
      <c r="E2021" t="s">
        <v>98</v>
      </c>
      <c r="F2021" s="6">
        <v>0</v>
      </c>
      <c r="G2021">
        <v>32</v>
      </c>
    </row>
    <row r="2022" spans="1:7" x14ac:dyDescent="0.25">
      <c r="A2022" t="s">
        <v>9</v>
      </c>
      <c r="B2022">
        <v>1251</v>
      </c>
      <c r="C2022">
        <v>8</v>
      </c>
      <c r="D2022">
        <v>4</v>
      </c>
      <c r="E2022" t="s">
        <v>98</v>
      </c>
      <c r="F2022" s="6">
        <v>0</v>
      </c>
      <c r="G2022">
        <v>24</v>
      </c>
    </row>
    <row r="2023" spans="1:7" x14ac:dyDescent="0.25">
      <c r="A2023" t="s">
        <v>9</v>
      </c>
      <c r="B2023">
        <v>1251</v>
      </c>
      <c r="C2023">
        <v>8</v>
      </c>
      <c r="D2023">
        <v>8</v>
      </c>
      <c r="E2023" t="s">
        <v>98</v>
      </c>
      <c r="F2023" s="6">
        <v>0.03</v>
      </c>
      <c r="G2023">
        <v>20</v>
      </c>
    </row>
    <row r="2024" spans="1:7" x14ac:dyDescent="0.25">
      <c r="A2024" t="s">
        <v>9</v>
      </c>
      <c r="B2024">
        <v>1251</v>
      </c>
      <c r="C2024">
        <v>16</v>
      </c>
      <c r="D2024">
        <v>0</v>
      </c>
      <c r="E2024" t="s">
        <v>98</v>
      </c>
      <c r="F2024" s="6">
        <v>0</v>
      </c>
      <c r="G2024">
        <v>30</v>
      </c>
    </row>
    <row r="2025" spans="1:7" x14ac:dyDescent="0.25">
      <c r="A2025" t="s">
        <v>9</v>
      </c>
      <c r="B2025">
        <v>1251</v>
      </c>
      <c r="C2025">
        <v>16</v>
      </c>
      <c r="D2025">
        <v>4</v>
      </c>
      <c r="E2025" t="s">
        <v>98</v>
      </c>
      <c r="F2025" s="6">
        <v>0.01</v>
      </c>
      <c r="G2025">
        <v>20</v>
      </c>
    </row>
    <row r="2026" spans="1:7" x14ac:dyDescent="0.25">
      <c r="A2026" t="s">
        <v>9</v>
      </c>
      <c r="B2026">
        <v>1251</v>
      </c>
      <c r="C2026">
        <v>16</v>
      </c>
      <c r="D2026">
        <v>8</v>
      </c>
      <c r="E2026" t="s">
        <v>98</v>
      </c>
      <c r="F2026" s="6">
        <v>0.03</v>
      </c>
      <c r="G2026">
        <v>14</v>
      </c>
    </row>
    <row r="2027" spans="1:7" x14ac:dyDescent="0.25">
      <c r="A2027" t="s">
        <v>9</v>
      </c>
      <c r="B2027">
        <v>1251</v>
      </c>
      <c r="C2027">
        <v>16</v>
      </c>
      <c r="D2027">
        <v>16</v>
      </c>
      <c r="E2027" t="s">
        <v>98</v>
      </c>
      <c r="F2027" s="6">
        <v>0.05</v>
      </c>
      <c r="G2027">
        <v>10</v>
      </c>
    </row>
    <row r="2028" spans="1:7" x14ac:dyDescent="0.25">
      <c r="A2028" t="s">
        <v>9</v>
      </c>
      <c r="B2028">
        <v>1251</v>
      </c>
      <c r="C2028">
        <v>31</v>
      </c>
      <c r="D2028">
        <v>0</v>
      </c>
      <c r="E2028" t="s">
        <v>98</v>
      </c>
      <c r="F2028" s="6">
        <v>0</v>
      </c>
      <c r="G2028">
        <v>26</v>
      </c>
    </row>
    <row r="2029" spans="1:7" x14ac:dyDescent="0.25">
      <c r="A2029" t="s">
        <v>9</v>
      </c>
      <c r="B2029">
        <v>1251</v>
      </c>
      <c r="C2029">
        <v>31</v>
      </c>
      <c r="D2029">
        <v>4</v>
      </c>
      <c r="E2029" t="s">
        <v>98</v>
      </c>
      <c r="F2029" s="6">
        <v>0</v>
      </c>
      <c r="G2029">
        <v>20</v>
      </c>
    </row>
    <row r="2030" spans="1:7" x14ac:dyDescent="0.25">
      <c r="A2030" t="s">
        <v>9</v>
      </c>
      <c r="B2030">
        <v>1251</v>
      </c>
      <c r="C2030">
        <v>31</v>
      </c>
      <c r="D2030">
        <v>8</v>
      </c>
      <c r="E2030" t="s">
        <v>98</v>
      </c>
      <c r="F2030" s="6">
        <v>0.01</v>
      </c>
      <c r="G2030">
        <v>12</v>
      </c>
    </row>
    <row r="2031" spans="1:7" x14ac:dyDescent="0.25">
      <c r="A2031" t="s">
        <v>9</v>
      </c>
      <c r="B2031">
        <v>1251</v>
      </c>
      <c r="C2031">
        <v>31</v>
      </c>
      <c r="D2031">
        <v>16</v>
      </c>
      <c r="E2031" t="s">
        <v>98</v>
      </c>
      <c r="F2031" s="6">
        <v>0.04</v>
      </c>
      <c r="G2031">
        <v>8</v>
      </c>
    </row>
    <row r="2032" spans="1:7" x14ac:dyDescent="0.25">
      <c r="A2032" t="s">
        <v>9</v>
      </c>
      <c r="B2032">
        <v>1251</v>
      </c>
      <c r="C2032">
        <v>31</v>
      </c>
      <c r="D2032">
        <v>31</v>
      </c>
      <c r="E2032" t="s">
        <v>98</v>
      </c>
      <c r="F2032" s="6">
        <v>7.0000000000000007E-2</v>
      </c>
      <c r="G2032">
        <v>6</v>
      </c>
    </row>
    <row r="2033" spans="1:7" x14ac:dyDescent="0.25">
      <c r="A2033" t="s">
        <v>9</v>
      </c>
      <c r="B2033">
        <v>1251</v>
      </c>
      <c r="C2033">
        <v>46</v>
      </c>
      <c r="D2033">
        <v>0</v>
      </c>
      <c r="E2033" t="s">
        <v>98</v>
      </c>
      <c r="F2033" s="6">
        <v>0</v>
      </c>
      <c r="G2033">
        <v>20</v>
      </c>
    </row>
    <row r="2034" spans="1:7" x14ac:dyDescent="0.25">
      <c r="A2034" t="s">
        <v>9</v>
      </c>
      <c r="B2034">
        <v>1251</v>
      </c>
      <c r="C2034">
        <v>46</v>
      </c>
      <c r="D2034">
        <v>4</v>
      </c>
      <c r="E2034" t="s">
        <v>98</v>
      </c>
      <c r="F2034" s="6">
        <v>0</v>
      </c>
      <c r="G2034">
        <v>20</v>
      </c>
    </row>
    <row r="2035" spans="1:7" x14ac:dyDescent="0.25">
      <c r="A2035" t="s">
        <v>9</v>
      </c>
      <c r="B2035">
        <v>1251</v>
      </c>
      <c r="C2035">
        <v>46</v>
      </c>
      <c r="D2035">
        <v>8</v>
      </c>
      <c r="E2035" t="s">
        <v>98</v>
      </c>
      <c r="F2035" s="6">
        <v>0</v>
      </c>
      <c r="G2035">
        <v>12</v>
      </c>
    </row>
    <row r="2036" spans="1:7" x14ac:dyDescent="0.25">
      <c r="A2036" t="s">
        <v>9</v>
      </c>
      <c r="B2036">
        <v>1251</v>
      </c>
      <c r="C2036">
        <v>46</v>
      </c>
      <c r="D2036">
        <v>16</v>
      </c>
      <c r="E2036" t="s">
        <v>98</v>
      </c>
      <c r="F2036" s="6">
        <v>0</v>
      </c>
      <c r="G2036">
        <v>8</v>
      </c>
    </row>
    <row r="2037" spans="1:7" x14ac:dyDescent="0.25">
      <c r="A2037" t="s">
        <v>9</v>
      </c>
      <c r="B2037">
        <v>1251</v>
      </c>
      <c r="C2037">
        <v>46</v>
      </c>
      <c r="D2037">
        <v>31</v>
      </c>
      <c r="E2037" t="s">
        <v>98</v>
      </c>
      <c r="F2037" s="6">
        <v>0.01</v>
      </c>
      <c r="G2037">
        <v>6</v>
      </c>
    </row>
    <row r="2038" spans="1:7" x14ac:dyDescent="0.25">
      <c r="A2038" t="s">
        <v>9</v>
      </c>
      <c r="B2038">
        <v>1251</v>
      </c>
      <c r="C2038">
        <v>46</v>
      </c>
      <c r="D2038">
        <v>46</v>
      </c>
      <c r="E2038" t="s">
        <v>98</v>
      </c>
      <c r="F2038" s="6">
        <v>0.02</v>
      </c>
      <c r="G2038">
        <v>6</v>
      </c>
    </row>
    <row r="2039" spans="1:7" x14ac:dyDescent="0.25">
      <c r="A2039" t="s">
        <v>9</v>
      </c>
      <c r="B2039">
        <v>1251</v>
      </c>
      <c r="C2039">
        <v>61</v>
      </c>
      <c r="D2039">
        <v>0</v>
      </c>
      <c r="E2039" t="s">
        <v>98</v>
      </c>
      <c r="F2039" s="6">
        <v>0</v>
      </c>
      <c r="G2039">
        <v>16</v>
      </c>
    </row>
    <row r="2040" spans="1:7" x14ac:dyDescent="0.25">
      <c r="A2040" t="s">
        <v>9</v>
      </c>
      <c r="B2040">
        <v>1251</v>
      </c>
      <c r="C2040">
        <v>61</v>
      </c>
      <c r="D2040">
        <v>4</v>
      </c>
      <c r="E2040" t="s">
        <v>98</v>
      </c>
      <c r="F2040" s="6">
        <v>0</v>
      </c>
      <c r="G2040">
        <v>13</v>
      </c>
    </row>
    <row r="2041" spans="1:7" x14ac:dyDescent="0.25">
      <c r="A2041" t="s">
        <v>9</v>
      </c>
      <c r="B2041">
        <v>1251</v>
      </c>
      <c r="C2041">
        <v>61</v>
      </c>
      <c r="D2041">
        <v>8</v>
      </c>
      <c r="E2041" t="s">
        <v>98</v>
      </c>
      <c r="F2041" s="6">
        <v>0</v>
      </c>
      <c r="G2041">
        <v>10</v>
      </c>
    </row>
    <row r="2042" spans="1:7" x14ac:dyDescent="0.25">
      <c r="A2042" t="s">
        <v>9</v>
      </c>
      <c r="B2042">
        <v>1251</v>
      </c>
      <c r="C2042">
        <v>61</v>
      </c>
      <c r="D2042">
        <v>16</v>
      </c>
      <c r="E2042" t="s">
        <v>98</v>
      </c>
      <c r="F2042" s="6">
        <v>0</v>
      </c>
      <c r="G2042">
        <v>8</v>
      </c>
    </row>
    <row r="2043" spans="1:7" x14ac:dyDescent="0.25">
      <c r="A2043" t="s">
        <v>9</v>
      </c>
      <c r="B2043">
        <v>1251</v>
      </c>
      <c r="C2043">
        <v>61</v>
      </c>
      <c r="D2043">
        <v>31</v>
      </c>
      <c r="E2043" t="s">
        <v>98</v>
      </c>
      <c r="F2043" s="6">
        <v>0.01</v>
      </c>
      <c r="G2043">
        <v>6</v>
      </c>
    </row>
    <row r="2044" spans="1:7" x14ac:dyDescent="0.25">
      <c r="A2044" t="s">
        <v>9</v>
      </c>
      <c r="B2044">
        <v>1251</v>
      </c>
      <c r="C2044">
        <v>61</v>
      </c>
      <c r="D2044">
        <v>46</v>
      </c>
      <c r="E2044" t="s">
        <v>98</v>
      </c>
      <c r="F2044" s="6">
        <v>0.02</v>
      </c>
      <c r="G2044">
        <v>6</v>
      </c>
    </row>
    <row r="2045" spans="1:7" x14ac:dyDescent="0.25">
      <c r="A2045" t="s">
        <v>9</v>
      </c>
      <c r="B2045">
        <v>1251</v>
      </c>
      <c r="C2045">
        <v>61</v>
      </c>
      <c r="D2045">
        <v>61</v>
      </c>
      <c r="E2045" t="s">
        <v>98</v>
      </c>
      <c r="F2045" s="6">
        <v>0.03</v>
      </c>
      <c r="G2045">
        <v>0</v>
      </c>
    </row>
    <row r="2046" spans="1:7" x14ac:dyDescent="0.25">
      <c r="A2046" t="s">
        <v>9</v>
      </c>
      <c r="B2046">
        <v>1251</v>
      </c>
      <c r="C2046">
        <v>91</v>
      </c>
      <c r="D2046">
        <v>0</v>
      </c>
      <c r="E2046" t="s">
        <v>98</v>
      </c>
      <c r="F2046" s="6">
        <v>0</v>
      </c>
      <c r="G2046">
        <v>14</v>
      </c>
    </row>
    <row r="2047" spans="1:7" x14ac:dyDescent="0.25">
      <c r="A2047" t="s">
        <v>9</v>
      </c>
      <c r="B2047">
        <v>1251</v>
      </c>
      <c r="C2047">
        <v>91</v>
      </c>
      <c r="D2047">
        <v>4</v>
      </c>
      <c r="E2047" t="s">
        <v>98</v>
      </c>
      <c r="F2047" s="6">
        <v>0</v>
      </c>
      <c r="G2047">
        <v>12</v>
      </c>
    </row>
    <row r="2048" spans="1:7" x14ac:dyDescent="0.25">
      <c r="A2048" t="s">
        <v>9</v>
      </c>
      <c r="B2048">
        <v>1251</v>
      </c>
      <c r="C2048">
        <v>91</v>
      </c>
      <c r="D2048">
        <v>8</v>
      </c>
      <c r="E2048" t="s">
        <v>98</v>
      </c>
      <c r="F2048" s="6">
        <v>0</v>
      </c>
      <c r="G2048">
        <v>10</v>
      </c>
    </row>
    <row r="2049" spans="1:7" x14ac:dyDescent="0.25">
      <c r="A2049" t="s">
        <v>9</v>
      </c>
      <c r="B2049">
        <v>1251</v>
      </c>
      <c r="C2049">
        <v>91</v>
      </c>
      <c r="D2049">
        <v>16</v>
      </c>
      <c r="E2049" t="s">
        <v>98</v>
      </c>
      <c r="F2049" s="6">
        <v>0</v>
      </c>
      <c r="G2049">
        <v>6</v>
      </c>
    </row>
    <row r="2050" spans="1:7" x14ac:dyDescent="0.25">
      <c r="A2050" t="s">
        <v>9</v>
      </c>
      <c r="B2050">
        <v>1251</v>
      </c>
      <c r="C2050">
        <v>91</v>
      </c>
      <c r="D2050">
        <v>31</v>
      </c>
      <c r="E2050" t="s">
        <v>98</v>
      </c>
      <c r="F2050" s="6">
        <v>0</v>
      </c>
      <c r="G2050">
        <v>6</v>
      </c>
    </row>
    <row r="2051" spans="1:7" x14ac:dyDescent="0.25">
      <c r="A2051" t="s">
        <v>9</v>
      </c>
      <c r="B2051">
        <v>1251</v>
      </c>
      <c r="C2051">
        <v>91</v>
      </c>
      <c r="D2051">
        <v>46</v>
      </c>
      <c r="E2051" t="s">
        <v>98</v>
      </c>
      <c r="F2051" s="6">
        <v>0</v>
      </c>
      <c r="G2051">
        <v>6</v>
      </c>
    </row>
    <row r="2052" spans="1:7" x14ac:dyDescent="0.25">
      <c r="A2052" t="s">
        <v>9</v>
      </c>
      <c r="B2052">
        <v>1251</v>
      </c>
      <c r="C2052">
        <v>91</v>
      </c>
      <c r="D2052">
        <v>61</v>
      </c>
      <c r="E2052" t="s">
        <v>98</v>
      </c>
      <c r="F2052" s="6">
        <v>0</v>
      </c>
      <c r="G2052">
        <v>0</v>
      </c>
    </row>
    <row r="2053" spans="1:7" x14ac:dyDescent="0.25">
      <c r="A2053" t="s">
        <v>9</v>
      </c>
      <c r="B2053">
        <v>1251</v>
      </c>
      <c r="C2053">
        <v>91</v>
      </c>
      <c r="D2053">
        <v>91</v>
      </c>
      <c r="E2053" t="s">
        <v>98</v>
      </c>
      <c r="F2053" s="6">
        <v>0.01</v>
      </c>
      <c r="G2053">
        <v>0</v>
      </c>
    </row>
    <row r="2054" spans="1:7" x14ac:dyDescent="0.25">
      <c r="A2054" t="s">
        <v>17</v>
      </c>
      <c r="B2054">
        <v>1291</v>
      </c>
      <c r="C2054">
        <v>0</v>
      </c>
      <c r="D2054">
        <v>0</v>
      </c>
      <c r="E2054" t="s">
        <v>98</v>
      </c>
      <c r="F2054" s="6">
        <v>0.01</v>
      </c>
      <c r="G2054">
        <v>40</v>
      </c>
    </row>
    <row r="2055" spans="1:7" x14ac:dyDescent="0.25">
      <c r="A2055" t="s">
        <v>17</v>
      </c>
      <c r="B2055">
        <v>1291</v>
      </c>
      <c r="C2055">
        <v>4</v>
      </c>
      <c r="D2055">
        <v>0</v>
      </c>
      <c r="E2055" t="s">
        <v>98</v>
      </c>
      <c r="F2055" s="6">
        <v>0</v>
      </c>
      <c r="G2055">
        <v>36</v>
      </c>
    </row>
    <row r="2056" spans="1:7" x14ac:dyDescent="0.25">
      <c r="A2056" t="s">
        <v>17</v>
      </c>
      <c r="B2056">
        <v>1291</v>
      </c>
      <c r="C2056">
        <v>4</v>
      </c>
      <c r="D2056">
        <v>4</v>
      </c>
      <c r="E2056" t="s">
        <v>98</v>
      </c>
      <c r="F2056" s="6">
        <v>0.02</v>
      </c>
      <c r="G2056">
        <v>28</v>
      </c>
    </row>
    <row r="2057" spans="1:7" x14ac:dyDescent="0.25">
      <c r="A2057" t="s">
        <v>17</v>
      </c>
      <c r="B2057">
        <v>1291</v>
      </c>
      <c r="C2057">
        <v>8</v>
      </c>
      <c r="D2057">
        <v>0</v>
      </c>
      <c r="E2057" t="s">
        <v>98</v>
      </c>
      <c r="F2057" s="6">
        <v>0</v>
      </c>
      <c r="G2057">
        <v>32</v>
      </c>
    </row>
    <row r="2058" spans="1:7" x14ac:dyDescent="0.25">
      <c r="A2058" t="s">
        <v>17</v>
      </c>
      <c r="B2058">
        <v>1291</v>
      </c>
      <c r="C2058">
        <v>8</v>
      </c>
      <c r="D2058">
        <v>4</v>
      </c>
      <c r="E2058" t="s">
        <v>98</v>
      </c>
      <c r="F2058" s="6">
        <v>0</v>
      </c>
      <c r="G2058">
        <v>24</v>
      </c>
    </row>
    <row r="2059" spans="1:7" x14ac:dyDescent="0.25">
      <c r="A2059" t="s">
        <v>17</v>
      </c>
      <c r="B2059">
        <v>1291</v>
      </c>
      <c r="C2059">
        <v>8</v>
      </c>
      <c r="D2059">
        <v>8</v>
      </c>
      <c r="E2059" t="s">
        <v>98</v>
      </c>
      <c r="F2059" s="6">
        <v>0.03</v>
      </c>
      <c r="G2059">
        <v>20</v>
      </c>
    </row>
    <row r="2060" spans="1:7" x14ac:dyDescent="0.25">
      <c r="A2060" t="s">
        <v>17</v>
      </c>
      <c r="B2060">
        <v>1291</v>
      </c>
      <c r="C2060">
        <v>16</v>
      </c>
      <c r="D2060">
        <v>0</v>
      </c>
      <c r="E2060" t="s">
        <v>98</v>
      </c>
      <c r="F2060" s="6">
        <v>0</v>
      </c>
      <c r="G2060">
        <v>30</v>
      </c>
    </row>
    <row r="2061" spans="1:7" x14ac:dyDescent="0.25">
      <c r="A2061" t="s">
        <v>17</v>
      </c>
      <c r="B2061">
        <v>1291</v>
      </c>
      <c r="C2061">
        <v>16</v>
      </c>
      <c r="D2061">
        <v>4</v>
      </c>
      <c r="E2061" t="s">
        <v>98</v>
      </c>
      <c r="F2061" s="6">
        <v>0.01</v>
      </c>
      <c r="G2061">
        <v>20</v>
      </c>
    </row>
    <row r="2062" spans="1:7" x14ac:dyDescent="0.25">
      <c r="A2062" t="s">
        <v>17</v>
      </c>
      <c r="B2062">
        <v>1291</v>
      </c>
      <c r="C2062">
        <v>16</v>
      </c>
      <c r="D2062">
        <v>8</v>
      </c>
      <c r="E2062" t="s">
        <v>98</v>
      </c>
      <c r="F2062" s="6">
        <v>0.03</v>
      </c>
      <c r="G2062">
        <v>14</v>
      </c>
    </row>
    <row r="2063" spans="1:7" x14ac:dyDescent="0.25">
      <c r="A2063" t="s">
        <v>17</v>
      </c>
      <c r="B2063">
        <v>1291</v>
      </c>
      <c r="C2063">
        <v>16</v>
      </c>
      <c r="D2063">
        <v>16</v>
      </c>
      <c r="E2063" t="s">
        <v>98</v>
      </c>
      <c r="F2063" s="6">
        <v>0.05</v>
      </c>
      <c r="G2063">
        <v>10</v>
      </c>
    </row>
    <row r="2064" spans="1:7" x14ac:dyDescent="0.25">
      <c r="A2064" t="s">
        <v>17</v>
      </c>
      <c r="B2064">
        <v>1291</v>
      </c>
      <c r="C2064">
        <v>31</v>
      </c>
      <c r="D2064">
        <v>0</v>
      </c>
      <c r="E2064" t="s">
        <v>98</v>
      </c>
      <c r="F2064" s="6">
        <v>0</v>
      </c>
      <c r="G2064">
        <v>26</v>
      </c>
    </row>
    <row r="2065" spans="1:7" x14ac:dyDescent="0.25">
      <c r="A2065" t="s">
        <v>17</v>
      </c>
      <c r="B2065">
        <v>1291</v>
      </c>
      <c r="C2065">
        <v>31</v>
      </c>
      <c r="D2065">
        <v>4</v>
      </c>
      <c r="E2065" t="s">
        <v>98</v>
      </c>
      <c r="F2065" s="6">
        <v>0</v>
      </c>
      <c r="G2065">
        <v>20</v>
      </c>
    </row>
    <row r="2066" spans="1:7" x14ac:dyDescent="0.25">
      <c r="A2066" t="s">
        <v>17</v>
      </c>
      <c r="B2066">
        <v>1291</v>
      </c>
      <c r="C2066">
        <v>31</v>
      </c>
      <c r="D2066">
        <v>8</v>
      </c>
      <c r="E2066" t="s">
        <v>98</v>
      </c>
      <c r="F2066" s="6">
        <v>0.01</v>
      </c>
      <c r="G2066">
        <v>12</v>
      </c>
    </row>
    <row r="2067" spans="1:7" x14ac:dyDescent="0.25">
      <c r="A2067" t="s">
        <v>17</v>
      </c>
      <c r="B2067">
        <v>1291</v>
      </c>
      <c r="C2067">
        <v>31</v>
      </c>
      <c r="D2067">
        <v>16</v>
      </c>
      <c r="E2067" t="s">
        <v>98</v>
      </c>
      <c r="F2067" s="6">
        <v>0.04</v>
      </c>
      <c r="G2067">
        <v>8</v>
      </c>
    </row>
    <row r="2068" spans="1:7" x14ac:dyDescent="0.25">
      <c r="A2068" t="s">
        <v>17</v>
      </c>
      <c r="B2068">
        <v>1291</v>
      </c>
      <c r="C2068">
        <v>31</v>
      </c>
      <c r="D2068">
        <v>31</v>
      </c>
      <c r="E2068" t="s">
        <v>98</v>
      </c>
      <c r="F2068" s="6">
        <v>7.0000000000000007E-2</v>
      </c>
      <c r="G2068">
        <v>6</v>
      </c>
    </row>
    <row r="2069" spans="1:7" x14ac:dyDescent="0.25">
      <c r="A2069" t="s">
        <v>17</v>
      </c>
      <c r="B2069">
        <v>1291</v>
      </c>
      <c r="C2069">
        <v>46</v>
      </c>
      <c r="D2069">
        <v>0</v>
      </c>
      <c r="E2069" t="s">
        <v>98</v>
      </c>
      <c r="F2069" s="6">
        <v>0</v>
      </c>
      <c r="G2069">
        <v>20</v>
      </c>
    </row>
    <row r="2070" spans="1:7" x14ac:dyDescent="0.25">
      <c r="A2070" t="s">
        <v>17</v>
      </c>
      <c r="B2070">
        <v>1291</v>
      </c>
      <c r="C2070">
        <v>46</v>
      </c>
      <c r="D2070">
        <v>4</v>
      </c>
      <c r="E2070" t="s">
        <v>98</v>
      </c>
      <c r="F2070" s="6">
        <v>0</v>
      </c>
      <c r="G2070">
        <v>20</v>
      </c>
    </row>
    <row r="2071" spans="1:7" x14ac:dyDescent="0.25">
      <c r="A2071" t="s">
        <v>17</v>
      </c>
      <c r="B2071">
        <v>1291</v>
      </c>
      <c r="C2071">
        <v>46</v>
      </c>
      <c r="D2071">
        <v>8</v>
      </c>
      <c r="E2071" t="s">
        <v>98</v>
      </c>
      <c r="F2071" s="6">
        <v>0</v>
      </c>
      <c r="G2071">
        <v>12</v>
      </c>
    </row>
    <row r="2072" spans="1:7" x14ac:dyDescent="0.25">
      <c r="A2072" t="s">
        <v>17</v>
      </c>
      <c r="B2072">
        <v>1291</v>
      </c>
      <c r="C2072">
        <v>46</v>
      </c>
      <c r="D2072">
        <v>16</v>
      </c>
      <c r="E2072" t="s">
        <v>98</v>
      </c>
      <c r="F2072" s="6">
        <v>0</v>
      </c>
      <c r="G2072">
        <v>8</v>
      </c>
    </row>
    <row r="2073" spans="1:7" x14ac:dyDescent="0.25">
      <c r="A2073" t="s">
        <v>17</v>
      </c>
      <c r="B2073">
        <v>1291</v>
      </c>
      <c r="C2073">
        <v>46</v>
      </c>
      <c r="D2073">
        <v>31</v>
      </c>
      <c r="E2073" t="s">
        <v>98</v>
      </c>
      <c r="F2073" s="6">
        <v>0.01</v>
      </c>
      <c r="G2073">
        <v>6</v>
      </c>
    </row>
    <row r="2074" spans="1:7" x14ac:dyDescent="0.25">
      <c r="A2074" t="s">
        <v>17</v>
      </c>
      <c r="B2074">
        <v>1291</v>
      </c>
      <c r="C2074">
        <v>46</v>
      </c>
      <c r="D2074">
        <v>46</v>
      </c>
      <c r="E2074" t="s">
        <v>98</v>
      </c>
      <c r="F2074" s="6">
        <v>0.02</v>
      </c>
      <c r="G2074">
        <v>6</v>
      </c>
    </row>
    <row r="2075" spans="1:7" x14ac:dyDescent="0.25">
      <c r="A2075" t="s">
        <v>17</v>
      </c>
      <c r="B2075">
        <v>1291</v>
      </c>
      <c r="C2075">
        <v>61</v>
      </c>
      <c r="D2075">
        <v>0</v>
      </c>
      <c r="E2075" t="s">
        <v>98</v>
      </c>
      <c r="F2075" s="6">
        <v>0</v>
      </c>
      <c r="G2075">
        <v>16</v>
      </c>
    </row>
    <row r="2076" spans="1:7" x14ac:dyDescent="0.25">
      <c r="A2076" t="s">
        <v>17</v>
      </c>
      <c r="B2076">
        <v>1291</v>
      </c>
      <c r="C2076">
        <v>61</v>
      </c>
      <c r="D2076">
        <v>4</v>
      </c>
      <c r="E2076" t="s">
        <v>98</v>
      </c>
      <c r="F2076" s="6">
        <v>0</v>
      </c>
      <c r="G2076">
        <v>13</v>
      </c>
    </row>
    <row r="2077" spans="1:7" x14ac:dyDescent="0.25">
      <c r="A2077" t="s">
        <v>17</v>
      </c>
      <c r="B2077">
        <v>1291</v>
      </c>
      <c r="C2077">
        <v>61</v>
      </c>
      <c r="D2077">
        <v>8</v>
      </c>
      <c r="E2077" t="s">
        <v>98</v>
      </c>
      <c r="F2077" s="6">
        <v>0</v>
      </c>
      <c r="G2077">
        <v>10</v>
      </c>
    </row>
    <row r="2078" spans="1:7" x14ac:dyDescent="0.25">
      <c r="A2078" t="s">
        <v>17</v>
      </c>
      <c r="B2078">
        <v>1291</v>
      </c>
      <c r="C2078">
        <v>61</v>
      </c>
      <c r="D2078">
        <v>16</v>
      </c>
      <c r="E2078" t="s">
        <v>98</v>
      </c>
      <c r="F2078" s="6">
        <v>0</v>
      </c>
      <c r="G2078">
        <v>8</v>
      </c>
    </row>
    <row r="2079" spans="1:7" x14ac:dyDescent="0.25">
      <c r="A2079" t="s">
        <v>17</v>
      </c>
      <c r="B2079">
        <v>1291</v>
      </c>
      <c r="C2079">
        <v>61</v>
      </c>
      <c r="D2079">
        <v>31</v>
      </c>
      <c r="E2079" t="s">
        <v>98</v>
      </c>
      <c r="F2079" s="6">
        <v>0.01</v>
      </c>
      <c r="G2079">
        <v>6</v>
      </c>
    </row>
    <row r="2080" spans="1:7" x14ac:dyDescent="0.25">
      <c r="A2080" t="s">
        <v>17</v>
      </c>
      <c r="B2080">
        <v>1291</v>
      </c>
      <c r="C2080">
        <v>61</v>
      </c>
      <c r="D2080">
        <v>46</v>
      </c>
      <c r="E2080" t="s">
        <v>98</v>
      </c>
      <c r="F2080" s="6">
        <v>0.02</v>
      </c>
      <c r="G2080">
        <v>6</v>
      </c>
    </row>
    <row r="2081" spans="1:7" x14ac:dyDescent="0.25">
      <c r="A2081" t="s">
        <v>17</v>
      </c>
      <c r="B2081">
        <v>1291</v>
      </c>
      <c r="C2081">
        <v>61</v>
      </c>
      <c r="D2081">
        <v>61</v>
      </c>
      <c r="E2081" t="s">
        <v>98</v>
      </c>
      <c r="F2081" s="6">
        <v>0.03</v>
      </c>
      <c r="G2081">
        <v>0</v>
      </c>
    </row>
    <row r="2082" spans="1:7" x14ac:dyDescent="0.25">
      <c r="A2082" t="s">
        <v>17</v>
      </c>
      <c r="B2082">
        <v>1291</v>
      </c>
      <c r="C2082">
        <v>91</v>
      </c>
      <c r="D2082">
        <v>0</v>
      </c>
      <c r="E2082" t="s">
        <v>98</v>
      </c>
      <c r="F2082" s="6">
        <v>0</v>
      </c>
      <c r="G2082">
        <v>14</v>
      </c>
    </row>
    <row r="2083" spans="1:7" x14ac:dyDescent="0.25">
      <c r="A2083" t="s">
        <v>17</v>
      </c>
      <c r="B2083">
        <v>1291</v>
      </c>
      <c r="C2083">
        <v>91</v>
      </c>
      <c r="D2083">
        <v>4</v>
      </c>
      <c r="E2083" t="s">
        <v>98</v>
      </c>
      <c r="F2083" s="6">
        <v>0</v>
      </c>
      <c r="G2083">
        <v>12</v>
      </c>
    </row>
    <row r="2084" spans="1:7" x14ac:dyDescent="0.25">
      <c r="A2084" t="s">
        <v>17</v>
      </c>
      <c r="B2084">
        <v>1291</v>
      </c>
      <c r="C2084">
        <v>91</v>
      </c>
      <c r="D2084">
        <v>8</v>
      </c>
      <c r="E2084" t="s">
        <v>98</v>
      </c>
      <c r="F2084" s="6">
        <v>0</v>
      </c>
      <c r="G2084">
        <v>10</v>
      </c>
    </row>
    <row r="2085" spans="1:7" x14ac:dyDescent="0.25">
      <c r="A2085" t="s">
        <v>17</v>
      </c>
      <c r="B2085">
        <v>1291</v>
      </c>
      <c r="C2085">
        <v>91</v>
      </c>
      <c r="D2085">
        <v>16</v>
      </c>
      <c r="E2085" t="s">
        <v>98</v>
      </c>
      <c r="F2085" s="6">
        <v>0</v>
      </c>
      <c r="G2085">
        <v>6</v>
      </c>
    </row>
    <row r="2086" spans="1:7" x14ac:dyDescent="0.25">
      <c r="A2086" t="s">
        <v>17</v>
      </c>
      <c r="B2086">
        <v>1291</v>
      </c>
      <c r="C2086">
        <v>91</v>
      </c>
      <c r="D2086">
        <v>31</v>
      </c>
      <c r="E2086" t="s">
        <v>98</v>
      </c>
      <c r="F2086" s="6">
        <v>0</v>
      </c>
      <c r="G2086">
        <v>6</v>
      </c>
    </row>
    <row r="2087" spans="1:7" x14ac:dyDescent="0.25">
      <c r="A2087" t="s">
        <v>17</v>
      </c>
      <c r="B2087">
        <v>1291</v>
      </c>
      <c r="C2087">
        <v>91</v>
      </c>
      <c r="D2087">
        <v>46</v>
      </c>
      <c r="E2087" t="s">
        <v>98</v>
      </c>
      <c r="F2087" s="6">
        <v>0</v>
      </c>
      <c r="G2087">
        <v>6</v>
      </c>
    </row>
    <row r="2088" spans="1:7" x14ac:dyDescent="0.25">
      <c r="A2088" t="s">
        <v>17</v>
      </c>
      <c r="B2088">
        <v>1291</v>
      </c>
      <c r="C2088">
        <v>91</v>
      </c>
      <c r="D2088">
        <v>61</v>
      </c>
      <c r="E2088" t="s">
        <v>98</v>
      </c>
      <c r="F2088" s="6">
        <v>0</v>
      </c>
      <c r="G2088">
        <v>0</v>
      </c>
    </row>
    <row r="2089" spans="1:7" x14ac:dyDescent="0.25">
      <c r="A2089" t="s">
        <v>17</v>
      </c>
      <c r="B2089">
        <v>1291</v>
      </c>
      <c r="C2089">
        <v>91</v>
      </c>
      <c r="D2089">
        <v>91</v>
      </c>
      <c r="E2089" t="s">
        <v>98</v>
      </c>
      <c r="F2089" s="6">
        <v>0.01</v>
      </c>
      <c r="G2089">
        <v>0</v>
      </c>
    </row>
    <row r="2090" spans="1:7" x14ac:dyDescent="0.25">
      <c r="A2090" t="s">
        <v>17</v>
      </c>
      <c r="B2090">
        <v>1292</v>
      </c>
      <c r="C2090">
        <v>0</v>
      </c>
      <c r="D2090">
        <v>0</v>
      </c>
      <c r="E2090" t="s">
        <v>98</v>
      </c>
      <c r="F2090" s="6">
        <v>0.01</v>
      </c>
      <c r="G2090">
        <v>40</v>
      </c>
    </row>
    <row r="2091" spans="1:7" x14ac:dyDescent="0.25">
      <c r="A2091" t="s">
        <v>17</v>
      </c>
      <c r="B2091">
        <v>1292</v>
      </c>
      <c r="C2091">
        <v>4</v>
      </c>
      <c r="D2091">
        <v>0</v>
      </c>
      <c r="E2091" t="s">
        <v>98</v>
      </c>
      <c r="F2091" s="6">
        <v>0</v>
      </c>
      <c r="G2091">
        <v>36</v>
      </c>
    </row>
    <row r="2092" spans="1:7" x14ac:dyDescent="0.25">
      <c r="A2092" t="s">
        <v>17</v>
      </c>
      <c r="B2092">
        <v>1292</v>
      </c>
      <c r="C2092">
        <v>4</v>
      </c>
      <c r="D2092">
        <v>4</v>
      </c>
      <c r="E2092" t="s">
        <v>98</v>
      </c>
      <c r="F2092" s="6">
        <v>0.02</v>
      </c>
      <c r="G2092">
        <v>28</v>
      </c>
    </row>
    <row r="2093" spans="1:7" x14ac:dyDescent="0.25">
      <c r="A2093" t="s">
        <v>17</v>
      </c>
      <c r="B2093">
        <v>1292</v>
      </c>
      <c r="C2093">
        <v>8</v>
      </c>
      <c r="D2093">
        <v>0</v>
      </c>
      <c r="E2093" t="s">
        <v>98</v>
      </c>
      <c r="F2093" s="6">
        <v>0</v>
      </c>
      <c r="G2093">
        <v>32</v>
      </c>
    </row>
    <row r="2094" spans="1:7" x14ac:dyDescent="0.25">
      <c r="A2094" t="s">
        <v>17</v>
      </c>
      <c r="B2094">
        <v>1292</v>
      </c>
      <c r="C2094">
        <v>8</v>
      </c>
      <c r="D2094">
        <v>4</v>
      </c>
      <c r="E2094" t="s">
        <v>98</v>
      </c>
      <c r="F2094" s="6">
        <v>0</v>
      </c>
      <c r="G2094">
        <v>24</v>
      </c>
    </row>
    <row r="2095" spans="1:7" x14ac:dyDescent="0.25">
      <c r="A2095" t="s">
        <v>17</v>
      </c>
      <c r="B2095">
        <v>1292</v>
      </c>
      <c r="C2095">
        <v>8</v>
      </c>
      <c r="D2095">
        <v>8</v>
      </c>
      <c r="E2095" t="s">
        <v>98</v>
      </c>
      <c r="F2095" s="6">
        <v>0.03</v>
      </c>
      <c r="G2095">
        <v>20</v>
      </c>
    </row>
    <row r="2096" spans="1:7" x14ac:dyDescent="0.25">
      <c r="A2096" t="s">
        <v>17</v>
      </c>
      <c r="B2096">
        <v>1292</v>
      </c>
      <c r="C2096">
        <v>16</v>
      </c>
      <c r="D2096">
        <v>0</v>
      </c>
      <c r="E2096" t="s">
        <v>98</v>
      </c>
      <c r="F2096" s="6">
        <v>0</v>
      </c>
      <c r="G2096">
        <v>30</v>
      </c>
    </row>
    <row r="2097" spans="1:7" x14ac:dyDescent="0.25">
      <c r="A2097" t="s">
        <v>17</v>
      </c>
      <c r="B2097">
        <v>1292</v>
      </c>
      <c r="C2097">
        <v>16</v>
      </c>
      <c r="D2097">
        <v>4</v>
      </c>
      <c r="E2097" t="s">
        <v>98</v>
      </c>
      <c r="F2097" s="6">
        <v>0.01</v>
      </c>
      <c r="G2097">
        <v>20</v>
      </c>
    </row>
    <row r="2098" spans="1:7" x14ac:dyDescent="0.25">
      <c r="A2098" t="s">
        <v>17</v>
      </c>
      <c r="B2098">
        <v>1292</v>
      </c>
      <c r="C2098">
        <v>16</v>
      </c>
      <c r="D2098">
        <v>8</v>
      </c>
      <c r="E2098" t="s">
        <v>98</v>
      </c>
      <c r="F2098" s="6">
        <v>0.03</v>
      </c>
      <c r="G2098">
        <v>14</v>
      </c>
    </row>
    <row r="2099" spans="1:7" x14ac:dyDescent="0.25">
      <c r="A2099" t="s">
        <v>17</v>
      </c>
      <c r="B2099">
        <v>1292</v>
      </c>
      <c r="C2099">
        <v>16</v>
      </c>
      <c r="D2099">
        <v>16</v>
      </c>
      <c r="E2099" t="s">
        <v>98</v>
      </c>
      <c r="F2099" s="6">
        <v>0.05</v>
      </c>
      <c r="G2099">
        <v>10</v>
      </c>
    </row>
    <row r="2100" spans="1:7" x14ac:dyDescent="0.25">
      <c r="A2100" t="s">
        <v>17</v>
      </c>
      <c r="B2100">
        <v>1292</v>
      </c>
      <c r="C2100">
        <v>31</v>
      </c>
      <c r="D2100">
        <v>0</v>
      </c>
      <c r="E2100" t="s">
        <v>98</v>
      </c>
      <c r="F2100" s="6">
        <v>0</v>
      </c>
      <c r="G2100">
        <v>26</v>
      </c>
    </row>
    <row r="2101" spans="1:7" x14ac:dyDescent="0.25">
      <c r="A2101" t="s">
        <v>17</v>
      </c>
      <c r="B2101">
        <v>1292</v>
      </c>
      <c r="C2101">
        <v>31</v>
      </c>
      <c r="D2101">
        <v>4</v>
      </c>
      <c r="E2101" t="s">
        <v>98</v>
      </c>
      <c r="F2101" s="6">
        <v>0</v>
      </c>
      <c r="G2101">
        <v>20</v>
      </c>
    </row>
    <row r="2102" spans="1:7" x14ac:dyDescent="0.25">
      <c r="A2102" t="s">
        <v>17</v>
      </c>
      <c r="B2102">
        <v>1292</v>
      </c>
      <c r="C2102">
        <v>31</v>
      </c>
      <c r="D2102">
        <v>8</v>
      </c>
      <c r="E2102" t="s">
        <v>98</v>
      </c>
      <c r="F2102" s="6">
        <v>0.01</v>
      </c>
      <c r="G2102">
        <v>12</v>
      </c>
    </row>
    <row r="2103" spans="1:7" x14ac:dyDescent="0.25">
      <c r="A2103" t="s">
        <v>17</v>
      </c>
      <c r="B2103">
        <v>1292</v>
      </c>
      <c r="C2103">
        <v>31</v>
      </c>
      <c r="D2103">
        <v>16</v>
      </c>
      <c r="E2103" t="s">
        <v>98</v>
      </c>
      <c r="F2103" s="6">
        <v>0.04</v>
      </c>
      <c r="G2103">
        <v>8</v>
      </c>
    </row>
    <row r="2104" spans="1:7" x14ac:dyDescent="0.25">
      <c r="A2104" t="s">
        <v>17</v>
      </c>
      <c r="B2104">
        <v>1292</v>
      </c>
      <c r="C2104">
        <v>31</v>
      </c>
      <c r="D2104">
        <v>31</v>
      </c>
      <c r="E2104" t="s">
        <v>98</v>
      </c>
      <c r="F2104" s="6">
        <v>7.0000000000000007E-2</v>
      </c>
      <c r="G2104">
        <v>6</v>
      </c>
    </row>
    <row r="2105" spans="1:7" x14ac:dyDescent="0.25">
      <c r="A2105" t="s">
        <v>17</v>
      </c>
      <c r="B2105">
        <v>1292</v>
      </c>
      <c r="C2105">
        <v>46</v>
      </c>
      <c r="D2105">
        <v>0</v>
      </c>
      <c r="E2105" t="s">
        <v>98</v>
      </c>
      <c r="F2105" s="6">
        <v>0</v>
      </c>
      <c r="G2105">
        <v>20</v>
      </c>
    </row>
    <row r="2106" spans="1:7" x14ac:dyDescent="0.25">
      <c r="A2106" t="s">
        <v>17</v>
      </c>
      <c r="B2106">
        <v>1292</v>
      </c>
      <c r="C2106">
        <v>46</v>
      </c>
      <c r="D2106">
        <v>4</v>
      </c>
      <c r="E2106" t="s">
        <v>98</v>
      </c>
      <c r="F2106" s="6">
        <v>0</v>
      </c>
      <c r="G2106">
        <v>20</v>
      </c>
    </row>
    <row r="2107" spans="1:7" x14ac:dyDescent="0.25">
      <c r="A2107" t="s">
        <v>17</v>
      </c>
      <c r="B2107">
        <v>1292</v>
      </c>
      <c r="C2107">
        <v>46</v>
      </c>
      <c r="D2107">
        <v>8</v>
      </c>
      <c r="E2107" t="s">
        <v>98</v>
      </c>
      <c r="F2107" s="6">
        <v>0</v>
      </c>
      <c r="G2107">
        <v>12</v>
      </c>
    </row>
    <row r="2108" spans="1:7" x14ac:dyDescent="0.25">
      <c r="A2108" t="s">
        <v>17</v>
      </c>
      <c r="B2108">
        <v>1292</v>
      </c>
      <c r="C2108">
        <v>46</v>
      </c>
      <c r="D2108">
        <v>16</v>
      </c>
      <c r="E2108" t="s">
        <v>98</v>
      </c>
      <c r="F2108" s="6">
        <v>0</v>
      </c>
      <c r="G2108">
        <v>8</v>
      </c>
    </row>
    <row r="2109" spans="1:7" x14ac:dyDescent="0.25">
      <c r="A2109" t="s">
        <v>17</v>
      </c>
      <c r="B2109">
        <v>1292</v>
      </c>
      <c r="C2109">
        <v>46</v>
      </c>
      <c r="D2109">
        <v>31</v>
      </c>
      <c r="E2109" t="s">
        <v>98</v>
      </c>
      <c r="F2109" s="6">
        <v>0.01</v>
      </c>
      <c r="G2109">
        <v>6</v>
      </c>
    </row>
    <row r="2110" spans="1:7" x14ac:dyDescent="0.25">
      <c r="A2110" t="s">
        <v>17</v>
      </c>
      <c r="B2110">
        <v>1292</v>
      </c>
      <c r="C2110">
        <v>46</v>
      </c>
      <c r="D2110">
        <v>46</v>
      </c>
      <c r="E2110" t="s">
        <v>98</v>
      </c>
      <c r="F2110" s="6">
        <v>0.02</v>
      </c>
      <c r="G2110">
        <v>6</v>
      </c>
    </row>
    <row r="2111" spans="1:7" x14ac:dyDescent="0.25">
      <c r="A2111" t="s">
        <v>17</v>
      </c>
      <c r="B2111">
        <v>1292</v>
      </c>
      <c r="C2111">
        <v>61</v>
      </c>
      <c r="D2111">
        <v>0</v>
      </c>
      <c r="E2111" t="s">
        <v>98</v>
      </c>
      <c r="F2111" s="6">
        <v>0</v>
      </c>
      <c r="G2111">
        <v>16</v>
      </c>
    </row>
    <row r="2112" spans="1:7" x14ac:dyDescent="0.25">
      <c r="A2112" t="s">
        <v>17</v>
      </c>
      <c r="B2112">
        <v>1292</v>
      </c>
      <c r="C2112">
        <v>61</v>
      </c>
      <c r="D2112">
        <v>4</v>
      </c>
      <c r="E2112" t="s">
        <v>98</v>
      </c>
      <c r="F2112" s="6">
        <v>0</v>
      </c>
      <c r="G2112">
        <v>13</v>
      </c>
    </row>
    <row r="2113" spans="1:7" x14ac:dyDescent="0.25">
      <c r="A2113" t="s">
        <v>17</v>
      </c>
      <c r="B2113">
        <v>1292</v>
      </c>
      <c r="C2113">
        <v>61</v>
      </c>
      <c r="D2113">
        <v>8</v>
      </c>
      <c r="E2113" t="s">
        <v>98</v>
      </c>
      <c r="F2113" s="6">
        <v>0</v>
      </c>
      <c r="G2113">
        <v>10</v>
      </c>
    </row>
    <row r="2114" spans="1:7" x14ac:dyDescent="0.25">
      <c r="A2114" t="s">
        <v>17</v>
      </c>
      <c r="B2114">
        <v>1292</v>
      </c>
      <c r="C2114">
        <v>61</v>
      </c>
      <c r="D2114">
        <v>16</v>
      </c>
      <c r="E2114" t="s">
        <v>98</v>
      </c>
      <c r="F2114" s="6">
        <v>0</v>
      </c>
      <c r="G2114">
        <v>8</v>
      </c>
    </row>
    <row r="2115" spans="1:7" x14ac:dyDescent="0.25">
      <c r="A2115" t="s">
        <v>17</v>
      </c>
      <c r="B2115">
        <v>1292</v>
      </c>
      <c r="C2115">
        <v>61</v>
      </c>
      <c r="D2115">
        <v>31</v>
      </c>
      <c r="E2115" t="s">
        <v>98</v>
      </c>
      <c r="F2115" s="6">
        <v>0.01</v>
      </c>
      <c r="G2115">
        <v>6</v>
      </c>
    </row>
    <row r="2116" spans="1:7" x14ac:dyDescent="0.25">
      <c r="A2116" t="s">
        <v>17</v>
      </c>
      <c r="B2116">
        <v>1292</v>
      </c>
      <c r="C2116">
        <v>61</v>
      </c>
      <c r="D2116">
        <v>46</v>
      </c>
      <c r="E2116" t="s">
        <v>98</v>
      </c>
      <c r="F2116" s="6">
        <v>0.02</v>
      </c>
      <c r="G2116">
        <v>6</v>
      </c>
    </row>
    <row r="2117" spans="1:7" x14ac:dyDescent="0.25">
      <c r="A2117" t="s">
        <v>17</v>
      </c>
      <c r="B2117">
        <v>1292</v>
      </c>
      <c r="C2117">
        <v>61</v>
      </c>
      <c r="D2117">
        <v>61</v>
      </c>
      <c r="E2117" t="s">
        <v>98</v>
      </c>
      <c r="F2117" s="6">
        <v>0.03</v>
      </c>
      <c r="G2117">
        <v>0</v>
      </c>
    </row>
    <row r="2118" spans="1:7" x14ac:dyDescent="0.25">
      <c r="A2118" t="s">
        <v>17</v>
      </c>
      <c r="B2118">
        <v>1292</v>
      </c>
      <c r="C2118">
        <v>91</v>
      </c>
      <c r="D2118">
        <v>0</v>
      </c>
      <c r="E2118" t="s">
        <v>98</v>
      </c>
      <c r="F2118" s="6">
        <v>0</v>
      </c>
      <c r="G2118">
        <v>14</v>
      </c>
    </row>
    <row r="2119" spans="1:7" x14ac:dyDescent="0.25">
      <c r="A2119" t="s">
        <v>17</v>
      </c>
      <c r="B2119">
        <v>1292</v>
      </c>
      <c r="C2119">
        <v>91</v>
      </c>
      <c r="D2119">
        <v>4</v>
      </c>
      <c r="E2119" t="s">
        <v>98</v>
      </c>
      <c r="F2119" s="6">
        <v>0</v>
      </c>
      <c r="G2119">
        <v>12</v>
      </c>
    </row>
    <row r="2120" spans="1:7" x14ac:dyDescent="0.25">
      <c r="A2120" t="s">
        <v>17</v>
      </c>
      <c r="B2120">
        <v>1292</v>
      </c>
      <c r="C2120">
        <v>91</v>
      </c>
      <c r="D2120">
        <v>8</v>
      </c>
      <c r="E2120" t="s">
        <v>98</v>
      </c>
      <c r="F2120" s="6">
        <v>0</v>
      </c>
      <c r="G2120">
        <v>10</v>
      </c>
    </row>
    <row r="2121" spans="1:7" x14ac:dyDescent="0.25">
      <c r="A2121" t="s">
        <v>17</v>
      </c>
      <c r="B2121">
        <v>1292</v>
      </c>
      <c r="C2121">
        <v>91</v>
      </c>
      <c r="D2121">
        <v>16</v>
      </c>
      <c r="E2121" t="s">
        <v>98</v>
      </c>
      <c r="F2121" s="6">
        <v>0</v>
      </c>
      <c r="G2121">
        <v>6</v>
      </c>
    </row>
    <row r="2122" spans="1:7" x14ac:dyDescent="0.25">
      <c r="A2122" t="s">
        <v>17</v>
      </c>
      <c r="B2122">
        <v>1292</v>
      </c>
      <c r="C2122">
        <v>91</v>
      </c>
      <c r="D2122">
        <v>31</v>
      </c>
      <c r="E2122" t="s">
        <v>98</v>
      </c>
      <c r="F2122" s="6">
        <v>0</v>
      </c>
      <c r="G2122">
        <v>6</v>
      </c>
    </row>
    <row r="2123" spans="1:7" x14ac:dyDescent="0.25">
      <c r="A2123" t="s">
        <v>17</v>
      </c>
      <c r="B2123">
        <v>1292</v>
      </c>
      <c r="C2123">
        <v>91</v>
      </c>
      <c r="D2123">
        <v>46</v>
      </c>
      <c r="E2123" t="s">
        <v>98</v>
      </c>
      <c r="F2123" s="6">
        <v>0</v>
      </c>
      <c r="G2123">
        <v>6</v>
      </c>
    </row>
    <row r="2124" spans="1:7" x14ac:dyDescent="0.25">
      <c r="A2124" t="s">
        <v>17</v>
      </c>
      <c r="B2124">
        <v>1292</v>
      </c>
      <c r="C2124">
        <v>91</v>
      </c>
      <c r="D2124">
        <v>61</v>
      </c>
      <c r="E2124" t="s">
        <v>98</v>
      </c>
      <c r="F2124" s="6">
        <v>0</v>
      </c>
      <c r="G2124">
        <v>0</v>
      </c>
    </row>
    <row r="2125" spans="1:7" x14ac:dyDescent="0.25">
      <c r="A2125" t="s">
        <v>17</v>
      </c>
      <c r="B2125">
        <v>1292</v>
      </c>
      <c r="C2125">
        <v>91</v>
      </c>
      <c r="D2125">
        <v>91</v>
      </c>
      <c r="E2125" t="s">
        <v>98</v>
      </c>
      <c r="F2125" s="6">
        <v>0.01</v>
      </c>
      <c r="G2125">
        <v>0</v>
      </c>
    </row>
    <row r="2126" spans="1:7" x14ac:dyDescent="0.25">
      <c r="A2126" t="s">
        <v>87</v>
      </c>
      <c r="B2126">
        <v>1232</v>
      </c>
      <c r="C2126">
        <v>0</v>
      </c>
      <c r="D2126">
        <v>0</v>
      </c>
      <c r="E2126" t="s">
        <v>98</v>
      </c>
      <c r="F2126" s="6">
        <v>0.01</v>
      </c>
      <c r="G2126">
        <v>40</v>
      </c>
    </row>
    <row r="2127" spans="1:7" x14ac:dyDescent="0.25">
      <c r="A2127" t="s">
        <v>87</v>
      </c>
      <c r="B2127">
        <v>1232</v>
      </c>
      <c r="C2127">
        <v>4</v>
      </c>
      <c r="D2127">
        <v>0</v>
      </c>
      <c r="E2127" t="s">
        <v>98</v>
      </c>
      <c r="F2127" s="6">
        <v>0</v>
      </c>
      <c r="G2127">
        <v>36</v>
      </c>
    </row>
    <row r="2128" spans="1:7" x14ac:dyDescent="0.25">
      <c r="A2128" t="s">
        <v>87</v>
      </c>
      <c r="B2128">
        <v>1232</v>
      </c>
      <c r="C2128">
        <v>4</v>
      </c>
      <c r="D2128">
        <v>4</v>
      </c>
      <c r="E2128" t="s">
        <v>98</v>
      </c>
      <c r="F2128" s="6">
        <v>0.02</v>
      </c>
      <c r="G2128">
        <v>28</v>
      </c>
    </row>
    <row r="2129" spans="1:7" x14ac:dyDescent="0.25">
      <c r="A2129" t="s">
        <v>87</v>
      </c>
      <c r="B2129">
        <v>1232</v>
      </c>
      <c r="C2129">
        <v>8</v>
      </c>
      <c r="D2129">
        <v>0</v>
      </c>
      <c r="E2129" t="s">
        <v>98</v>
      </c>
      <c r="F2129" s="6">
        <v>0</v>
      </c>
      <c r="G2129">
        <v>32</v>
      </c>
    </row>
    <row r="2130" spans="1:7" x14ac:dyDescent="0.25">
      <c r="A2130" t="s">
        <v>87</v>
      </c>
      <c r="B2130">
        <v>1232</v>
      </c>
      <c r="C2130">
        <v>8</v>
      </c>
      <c r="D2130">
        <v>4</v>
      </c>
      <c r="E2130" t="s">
        <v>98</v>
      </c>
      <c r="F2130" s="6">
        <v>0</v>
      </c>
      <c r="G2130">
        <v>24</v>
      </c>
    </row>
    <row r="2131" spans="1:7" x14ac:dyDescent="0.25">
      <c r="A2131" t="s">
        <v>87</v>
      </c>
      <c r="B2131">
        <v>1232</v>
      </c>
      <c r="C2131">
        <v>8</v>
      </c>
      <c r="D2131">
        <v>8</v>
      </c>
      <c r="E2131" t="s">
        <v>98</v>
      </c>
      <c r="F2131" s="6">
        <v>0.03</v>
      </c>
      <c r="G2131">
        <v>20</v>
      </c>
    </row>
    <row r="2132" spans="1:7" x14ac:dyDescent="0.25">
      <c r="A2132" t="s">
        <v>87</v>
      </c>
      <c r="B2132">
        <v>1232</v>
      </c>
      <c r="C2132">
        <v>16</v>
      </c>
      <c r="D2132">
        <v>0</v>
      </c>
      <c r="E2132" t="s">
        <v>98</v>
      </c>
      <c r="F2132" s="6">
        <v>0</v>
      </c>
      <c r="G2132">
        <v>30</v>
      </c>
    </row>
    <row r="2133" spans="1:7" x14ac:dyDescent="0.25">
      <c r="A2133" t="s">
        <v>87</v>
      </c>
      <c r="B2133">
        <v>1232</v>
      </c>
      <c r="C2133">
        <v>16</v>
      </c>
      <c r="D2133">
        <v>4</v>
      </c>
      <c r="E2133" t="s">
        <v>98</v>
      </c>
      <c r="F2133" s="6">
        <v>0.01</v>
      </c>
      <c r="G2133">
        <v>20</v>
      </c>
    </row>
    <row r="2134" spans="1:7" x14ac:dyDescent="0.25">
      <c r="A2134" t="s">
        <v>87</v>
      </c>
      <c r="B2134">
        <v>1232</v>
      </c>
      <c r="C2134">
        <v>16</v>
      </c>
      <c r="D2134">
        <v>8</v>
      </c>
      <c r="E2134" t="s">
        <v>98</v>
      </c>
      <c r="F2134" s="6">
        <v>0.03</v>
      </c>
      <c r="G2134">
        <v>14</v>
      </c>
    </row>
    <row r="2135" spans="1:7" x14ac:dyDescent="0.25">
      <c r="A2135" t="s">
        <v>87</v>
      </c>
      <c r="B2135">
        <v>1232</v>
      </c>
      <c r="C2135">
        <v>16</v>
      </c>
      <c r="D2135">
        <v>16</v>
      </c>
      <c r="E2135" t="s">
        <v>98</v>
      </c>
      <c r="F2135" s="6">
        <v>0.05</v>
      </c>
      <c r="G2135">
        <v>10</v>
      </c>
    </row>
    <row r="2136" spans="1:7" x14ac:dyDescent="0.25">
      <c r="A2136" t="s">
        <v>87</v>
      </c>
      <c r="B2136">
        <v>1232</v>
      </c>
      <c r="C2136">
        <v>31</v>
      </c>
      <c r="D2136">
        <v>0</v>
      </c>
      <c r="E2136" t="s">
        <v>98</v>
      </c>
      <c r="F2136" s="6">
        <v>0</v>
      </c>
      <c r="G2136">
        <v>26</v>
      </c>
    </row>
    <row r="2137" spans="1:7" x14ac:dyDescent="0.25">
      <c r="A2137" t="s">
        <v>87</v>
      </c>
      <c r="B2137">
        <v>1232</v>
      </c>
      <c r="C2137">
        <v>31</v>
      </c>
      <c r="D2137">
        <v>4</v>
      </c>
      <c r="E2137" t="s">
        <v>98</v>
      </c>
      <c r="F2137" s="6">
        <v>0</v>
      </c>
      <c r="G2137">
        <v>20</v>
      </c>
    </row>
    <row r="2138" spans="1:7" x14ac:dyDescent="0.25">
      <c r="A2138" t="s">
        <v>87</v>
      </c>
      <c r="B2138">
        <v>1232</v>
      </c>
      <c r="C2138">
        <v>31</v>
      </c>
      <c r="D2138">
        <v>8</v>
      </c>
      <c r="E2138" t="s">
        <v>98</v>
      </c>
      <c r="F2138" s="6">
        <v>0.01</v>
      </c>
      <c r="G2138">
        <v>12</v>
      </c>
    </row>
    <row r="2139" spans="1:7" x14ac:dyDescent="0.25">
      <c r="A2139" t="s">
        <v>87</v>
      </c>
      <c r="B2139">
        <v>1232</v>
      </c>
      <c r="C2139">
        <v>31</v>
      </c>
      <c r="D2139">
        <v>16</v>
      </c>
      <c r="E2139" t="s">
        <v>98</v>
      </c>
      <c r="F2139" s="6">
        <v>0.04</v>
      </c>
      <c r="G2139">
        <v>8</v>
      </c>
    </row>
    <row r="2140" spans="1:7" x14ac:dyDescent="0.25">
      <c r="A2140" t="s">
        <v>87</v>
      </c>
      <c r="B2140">
        <v>1232</v>
      </c>
      <c r="C2140">
        <v>31</v>
      </c>
      <c r="D2140">
        <v>31</v>
      </c>
      <c r="E2140" t="s">
        <v>98</v>
      </c>
      <c r="F2140" s="6">
        <v>7.0000000000000007E-2</v>
      </c>
      <c r="G2140">
        <v>6</v>
      </c>
    </row>
    <row r="2141" spans="1:7" x14ac:dyDescent="0.25">
      <c r="A2141" t="s">
        <v>87</v>
      </c>
      <c r="B2141">
        <v>1232</v>
      </c>
      <c r="C2141">
        <v>46</v>
      </c>
      <c r="D2141">
        <v>0</v>
      </c>
      <c r="E2141" t="s">
        <v>98</v>
      </c>
      <c r="F2141" s="6">
        <v>0</v>
      </c>
      <c r="G2141">
        <v>20</v>
      </c>
    </row>
    <row r="2142" spans="1:7" x14ac:dyDescent="0.25">
      <c r="A2142" t="s">
        <v>87</v>
      </c>
      <c r="B2142">
        <v>1232</v>
      </c>
      <c r="C2142">
        <v>46</v>
      </c>
      <c r="D2142">
        <v>4</v>
      </c>
      <c r="E2142" t="s">
        <v>98</v>
      </c>
      <c r="F2142" s="6">
        <v>0</v>
      </c>
      <c r="G2142">
        <v>20</v>
      </c>
    </row>
    <row r="2143" spans="1:7" x14ac:dyDescent="0.25">
      <c r="A2143" t="s">
        <v>87</v>
      </c>
      <c r="B2143">
        <v>1232</v>
      </c>
      <c r="C2143">
        <v>46</v>
      </c>
      <c r="D2143">
        <v>8</v>
      </c>
      <c r="E2143" t="s">
        <v>98</v>
      </c>
      <c r="F2143" s="6">
        <v>0</v>
      </c>
      <c r="G2143">
        <v>12</v>
      </c>
    </row>
    <row r="2144" spans="1:7" x14ac:dyDescent="0.25">
      <c r="A2144" t="s">
        <v>87</v>
      </c>
      <c r="B2144">
        <v>1232</v>
      </c>
      <c r="C2144">
        <v>46</v>
      </c>
      <c r="D2144">
        <v>16</v>
      </c>
      <c r="E2144" t="s">
        <v>98</v>
      </c>
      <c r="F2144" s="6">
        <v>0</v>
      </c>
      <c r="G2144">
        <v>8</v>
      </c>
    </row>
    <row r="2145" spans="1:7" x14ac:dyDescent="0.25">
      <c r="A2145" t="s">
        <v>87</v>
      </c>
      <c r="B2145">
        <v>1232</v>
      </c>
      <c r="C2145">
        <v>46</v>
      </c>
      <c r="D2145">
        <v>31</v>
      </c>
      <c r="E2145" t="s">
        <v>98</v>
      </c>
      <c r="F2145" s="6">
        <v>0.01</v>
      </c>
      <c r="G2145">
        <v>6</v>
      </c>
    </row>
    <row r="2146" spans="1:7" x14ac:dyDescent="0.25">
      <c r="A2146" t="s">
        <v>87</v>
      </c>
      <c r="B2146">
        <v>1232</v>
      </c>
      <c r="C2146">
        <v>46</v>
      </c>
      <c r="D2146">
        <v>46</v>
      </c>
      <c r="E2146" t="s">
        <v>98</v>
      </c>
      <c r="F2146" s="6">
        <v>0.02</v>
      </c>
      <c r="G2146">
        <v>6</v>
      </c>
    </row>
    <row r="2147" spans="1:7" x14ac:dyDescent="0.25">
      <c r="A2147" t="s">
        <v>87</v>
      </c>
      <c r="B2147">
        <v>1232</v>
      </c>
      <c r="C2147">
        <v>61</v>
      </c>
      <c r="D2147">
        <v>0</v>
      </c>
      <c r="E2147" t="s">
        <v>98</v>
      </c>
      <c r="F2147" s="6">
        <v>0</v>
      </c>
      <c r="G2147">
        <v>16</v>
      </c>
    </row>
    <row r="2148" spans="1:7" x14ac:dyDescent="0.25">
      <c r="A2148" t="s">
        <v>87</v>
      </c>
      <c r="B2148">
        <v>1232</v>
      </c>
      <c r="C2148">
        <v>61</v>
      </c>
      <c r="D2148">
        <v>4</v>
      </c>
      <c r="E2148" t="s">
        <v>98</v>
      </c>
      <c r="F2148" s="6">
        <v>0</v>
      </c>
      <c r="G2148">
        <v>13</v>
      </c>
    </row>
    <row r="2149" spans="1:7" x14ac:dyDescent="0.25">
      <c r="A2149" t="s">
        <v>87</v>
      </c>
      <c r="B2149">
        <v>1232</v>
      </c>
      <c r="C2149">
        <v>61</v>
      </c>
      <c r="D2149">
        <v>8</v>
      </c>
      <c r="E2149" t="s">
        <v>98</v>
      </c>
      <c r="F2149" s="6">
        <v>0</v>
      </c>
      <c r="G2149">
        <v>10</v>
      </c>
    </row>
    <row r="2150" spans="1:7" x14ac:dyDescent="0.25">
      <c r="A2150" t="s">
        <v>87</v>
      </c>
      <c r="B2150">
        <v>1232</v>
      </c>
      <c r="C2150">
        <v>61</v>
      </c>
      <c r="D2150">
        <v>16</v>
      </c>
      <c r="E2150" t="s">
        <v>98</v>
      </c>
      <c r="F2150" s="6">
        <v>0</v>
      </c>
      <c r="G2150">
        <v>8</v>
      </c>
    </row>
    <row r="2151" spans="1:7" x14ac:dyDescent="0.25">
      <c r="A2151" t="s">
        <v>87</v>
      </c>
      <c r="B2151">
        <v>1232</v>
      </c>
      <c r="C2151">
        <v>61</v>
      </c>
      <c r="D2151">
        <v>31</v>
      </c>
      <c r="E2151" t="s">
        <v>98</v>
      </c>
      <c r="F2151" s="6">
        <v>0.01</v>
      </c>
      <c r="G2151">
        <v>6</v>
      </c>
    </row>
    <row r="2152" spans="1:7" x14ac:dyDescent="0.25">
      <c r="A2152" t="s">
        <v>87</v>
      </c>
      <c r="B2152">
        <v>1232</v>
      </c>
      <c r="C2152">
        <v>61</v>
      </c>
      <c r="D2152">
        <v>46</v>
      </c>
      <c r="E2152" t="s">
        <v>98</v>
      </c>
      <c r="F2152" s="6">
        <v>0.02</v>
      </c>
      <c r="G2152">
        <v>6</v>
      </c>
    </row>
    <row r="2153" spans="1:7" x14ac:dyDescent="0.25">
      <c r="A2153" t="s">
        <v>87</v>
      </c>
      <c r="B2153">
        <v>1232</v>
      </c>
      <c r="C2153">
        <v>61</v>
      </c>
      <c r="D2153">
        <v>61</v>
      </c>
      <c r="E2153" t="s">
        <v>98</v>
      </c>
      <c r="F2153" s="6">
        <v>0.03</v>
      </c>
      <c r="G2153">
        <v>0</v>
      </c>
    </row>
    <row r="2154" spans="1:7" x14ac:dyDescent="0.25">
      <c r="A2154" t="s">
        <v>87</v>
      </c>
      <c r="B2154">
        <v>1232</v>
      </c>
      <c r="C2154">
        <v>91</v>
      </c>
      <c r="D2154">
        <v>0</v>
      </c>
      <c r="E2154" t="s">
        <v>98</v>
      </c>
      <c r="F2154" s="6">
        <v>0</v>
      </c>
      <c r="G2154">
        <v>14</v>
      </c>
    </row>
    <row r="2155" spans="1:7" x14ac:dyDescent="0.25">
      <c r="A2155" t="s">
        <v>87</v>
      </c>
      <c r="B2155">
        <v>1232</v>
      </c>
      <c r="C2155">
        <v>91</v>
      </c>
      <c r="D2155">
        <v>4</v>
      </c>
      <c r="E2155" t="s">
        <v>98</v>
      </c>
      <c r="F2155" s="6">
        <v>0</v>
      </c>
      <c r="G2155">
        <v>12</v>
      </c>
    </row>
    <row r="2156" spans="1:7" x14ac:dyDescent="0.25">
      <c r="A2156" t="s">
        <v>87</v>
      </c>
      <c r="B2156">
        <v>1232</v>
      </c>
      <c r="C2156">
        <v>91</v>
      </c>
      <c r="D2156">
        <v>8</v>
      </c>
      <c r="E2156" t="s">
        <v>98</v>
      </c>
      <c r="F2156" s="6">
        <v>0</v>
      </c>
      <c r="G2156">
        <v>10</v>
      </c>
    </row>
    <row r="2157" spans="1:7" x14ac:dyDescent="0.25">
      <c r="A2157" t="s">
        <v>87</v>
      </c>
      <c r="B2157">
        <v>1232</v>
      </c>
      <c r="C2157">
        <v>91</v>
      </c>
      <c r="D2157">
        <v>16</v>
      </c>
      <c r="E2157" t="s">
        <v>98</v>
      </c>
      <c r="F2157" s="6">
        <v>0</v>
      </c>
      <c r="G2157">
        <v>6</v>
      </c>
    </row>
    <row r="2158" spans="1:7" x14ac:dyDescent="0.25">
      <c r="A2158" t="s">
        <v>87</v>
      </c>
      <c r="B2158">
        <v>1232</v>
      </c>
      <c r="C2158">
        <v>91</v>
      </c>
      <c r="D2158">
        <v>31</v>
      </c>
      <c r="E2158" t="s">
        <v>98</v>
      </c>
      <c r="F2158" s="6">
        <v>0</v>
      </c>
      <c r="G2158">
        <v>6</v>
      </c>
    </row>
    <row r="2159" spans="1:7" x14ac:dyDescent="0.25">
      <c r="A2159" t="s">
        <v>87</v>
      </c>
      <c r="B2159">
        <v>1232</v>
      </c>
      <c r="C2159">
        <v>91</v>
      </c>
      <c r="D2159">
        <v>46</v>
      </c>
      <c r="E2159" t="s">
        <v>98</v>
      </c>
      <c r="F2159" s="6">
        <v>0</v>
      </c>
      <c r="G2159">
        <v>6</v>
      </c>
    </row>
    <row r="2160" spans="1:7" x14ac:dyDescent="0.25">
      <c r="A2160" t="s">
        <v>87</v>
      </c>
      <c r="B2160">
        <v>1232</v>
      </c>
      <c r="C2160">
        <v>91</v>
      </c>
      <c r="D2160">
        <v>61</v>
      </c>
      <c r="E2160" t="s">
        <v>98</v>
      </c>
      <c r="F2160" s="6">
        <v>0</v>
      </c>
      <c r="G2160">
        <v>0</v>
      </c>
    </row>
    <row r="2161" spans="1:7" x14ac:dyDescent="0.25">
      <c r="A2161" t="s">
        <v>87</v>
      </c>
      <c r="B2161">
        <v>1232</v>
      </c>
      <c r="C2161">
        <v>91</v>
      </c>
      <c r="D2161">
        <v>91</v>
      </c>
      <c r="E2161" t="s">
        <v>98</v>
      </c>
      <c r="F2161" s="6">
        <v>0.01</v>
      </c>
      <c r="G2161">
        <v>0</v>
      </c>
    </row>
    <row r="2162" spans="1:7" x14ac:dyDescent="0.25">
      <c r="A2162" t="s">
        <v>88</v>
      </c>
      <c r="B2162">
        <v>1242</v>
      </c>
      <c r="C2162">
        <v>0</v>
      </c>
      <c r="D2162">
        <v>0</v>
      </c>
      <c r="E2162" t="s">
        <v>111</v>
      </c>
      <c r="F2162" s="17">
        <v>5.0000000000000001E-3</v>
      </c>
      <c r="G2162">
        <v>5</v>
      </c>
    </row>
    <row r="2163" spans="1:7" x14ac:dyDescent="0.25">
      <c r="A2163" t="s">
        <v>88</v>
      </c>
      <c r="B2163">
        <v>1242</v>
      </c>
      <c r="C2163">
        <v>4</v>
      </c>
      <c r="D2163">
        <v>0</v>
      </c>
      <c r="E2163" t="s">
        <v>111</v>
      </c>
      <c r="F2163" s="17">
        <v>5.0000000000000001E-3</v>
      </c>
      <c r="G2163">
        <v>4.8</v>
      </c>
    </row>
    <row r="2164" spans="1:7" x14ac:dyDescent="0.25">
      <c r="A2164" t="s">
        <v>88</v>
      </c>
      <c r="B2164">
        <v>1242</v>
      </c>
      <c r="C2164">
        <v>4</v>
      </c>
      <c r="D2164">
        <v>4</v>
      </c>
      <c r="E2164" t="s">
        <v>111</v>
      </c>
      <c r="F2164" s="17">
        <v>7.4999999999999997E-3</v>
      </c>
      <c r="G2164">
        <v>3.2</v>
      </c>
    </row>
    <row r="2165" spans="1:7" x14ac:dyDescent="0.25">
      <c r="A2165" t="s">
        <v>88</v>
      </c>
      <c r="B2165">
        <v>1242</v>
      </c>
      <c r="C2165">
        <v>8</v>
      </c>
      <c r="D2165">
        <v>0</v>
      </c>
      <c r="E2165" t="s">
        <v>111</v>
      </c>
      <c r="F2165" s="17">
        <v>2.5000000000000001E-3</v>
      </c>
      <c r="G2165">
        <v>4</v>
      </c>
    </row>
    <row r="2166" spans="1:7" x14ac:dyDescent="0.25">
      <c r="A2166" t="s">
        <v>88</v>
      </c>
      <c r="B2166">
        <v>1242</v>
      </c>
      <c r="C2166">
        <v>8</v>
      </c>
      <c r="D2166">
        <v>4</v>
      </c>
      <c r="E2166" t="s">
        <v>111</v>
      </c>
      <c r="F2166" s="17">
        <v>5.0000000000000001E-3</v>
      </c>
      <c r="G2166">
        <v>3.4</v>
      </c>
    </row>
    <row r="2167" spans="1:7" x14ac:dyDescent="0.25">
      <c r="A2167" t="s">
        <v>88</v>
      </c>
      <c r="B2167">
        <v>1242</v>
      </c>
      <c r="C2167">
        <v>8</v>
      </c>
      <c r="D2167">
        <v>8</v>
      </c>
      <c r="E2167" t="s">
        <v>111</v>
      </c>
      <c r="F2167" s="17">
        <v>1.2500000000000001E-2</v>
      </c>
      <c r="G2167">
        <v>2.8</v>
      </c>
    </row>
    <row r="2168" spans="1:7" x14ac:dyDescent="0.25">
      <c r="A2168" t="s">
        <v>88</v>
      </c>
      <c r="B2168">
        <v>1242</v>
      </c>
      <c r="C2168">
        <v>16</v>
      </c>
      <c r="D2168">
        <v>0</v>
      </c>
      <c r="E2168" t="s">
        <v>111</v>
      </c>
      <c r="F2168" s="17">
        <v>5.0000000000000001E-3</v>
      </c>
      <c r="G2168">
        <v>4</v>
      </c>
    </row>
    <row r="2169" spans="1:7" x14ac:dyDescent="0.25">
      <c r="A2169" t="s">
        <v>88</v>
      </c>
      <c r="B2169">
        <v>1242</v>
      </c>
      <c r="C2169">
        <v>16</v>
      </c>
      <c r="D2169">
        <v>4</v>
      </c>
      <c r="E2169" t="s">
        <v>111</v>
      </c>
      <c r="F2169" s="17">
        <v>1.2500000000000001E-2</v>
      </c>
      <c r="G2169">
        <v>3.2</v>
      </c>
    </row>
    <row r="2170" spans="1:7" x14ac:dyDescent="0.25">
      <c r="A2170" t="s">
        <v>88</v>
      </c>
      <c r="B2170">
        <v>1242</v>
      </c>
      <c r="C2170">
        <v>16</v>
      </c>
      <c r="D2170">
        <v>8</v>
      </c>
      <c r="E2170" t="s">
        <v>111</v>
      </c>
      <c r="F2170" s="17">
        <v>1.7500000000000002E-2</v>
      </c>
      <c r="G2170">
        <v>2.4</v>
      </c>
    </row>
    <row r="2171" spans="1:7" x14ac:dyDescent="0.25">
      <c r="A2171" t="s">
        <v>88</v>
      </c>
      <c r="B2171">
        <v>1242</v>
      </c>
      <c r="C2171">
        <v>16</v>
      </c>
      <c r="D2171">
        <v>16</v>
      </c>
      <c r="E2171" t="s">
        <v>111</v>
      </c>
      <c r="F2171" s="17">
        <v>2.5000000000000001E-2</v>
      </c>
      <c r="G2171">
        <v>1.6</v>
      </c>
    </row>
    <row r="2172" spans="1:7" x14ac:dyDescent="0.25">
      <c r="A2172" t="s">
        <v>88</v>
      </c>
      <c r="B2172">
        <v>1242</v>
      </c>
      <c r="C2172">
        <v>31</v>
      </c>
      <c r="D2172">
        <v>0</v>
      </c>
      <c r="E2172" t="s">
        <v>111</v>
      </c>
      <c r="F2172" s="17">
        <v>2.5000000000000001E-3</v>
      </c>
      <c r="G2172">
        <v>3.6</v>
      </c>
    </row>
    <row r="2173" spans="1:7" x14ac:dyDescent="0.25">
      <c r="A2173" t="s">
        <v>88</v>
      </c>
      <c r="B2173">
        <v>1242</v>
      </c>
      <c r="C2173">
        <v>31</v>
      </c>
      <c r="D2173">
        <v>4</v>
      </c>
      <c r="E2173" t="s">
        <v>111</v>
      </c>
      <c r="F2173" s="17">
        <v>5.0000000000000001E-3</v>
      </c>
      <c r="G2173">
        <v>2.8</v>
      </c>
    </row>
    <row r="2174" spans="1:7" x14ac:dyDescent="0.25">
      <c r="A2174" t="s">
        <v>88</v>
      </c>
      <c r="B2174">
        <v>1242</v>
      </c>
      <c r="C2174">
        <v>31</v>
      </c>
      <c r="D2174">
        <v>8</v>
      </c>
      <c r="E2174" t="s">
        <v>111</v>
      </c>
      <c r="F2174" s="17">
        <v>7.4999999999999997E-3</v>
      </c>
      <c r="G2174">
        <v>2</v>
      </c>
    </row>
    <row r="2175" spans="1:7" x14ac:dyDescent="0.25">
      <c r="A2175" t="s">
        <v>88</v>
      </c>
      <c r="B2175">
        <v>1242</v>
      </c>
      <c r="C2175">
        <v>31</v>
      </c>
      <c r="D2175">
        <v>16</v>
      </c>
      <c r="E2175" t="s">
        <v>111</v>
      </c>
      <c r="F2175" s="17">
        <v>1.2500000000000001E-2</v>
      </c>
      <c r="G2175">
        <v>1.6</v>
      </c>
    </row>
    <row r="2176" spans="1:7" x14ac:dyDescent="0.25">
      <c r="A2176" t="s">
        <v>88</v>
      </c>
      <c r="B2176">
        <v>1242</v>
      </c>
      <c r="C2176">
        <v>31</v>
      </c>
      <c r="D2176">
        <v>31</v>
      </c>
      <c r="E2176" t="s">
        <v>111</v>
      </c>
      <c r="F2176" s="17">
        <v>3.7499999999999999E-2</v>
      </c>
      <c r="G2176">
        <v>1</v>
      </c>
    </row>
    <row r="2177" spans="1:7" x14ac:dyDescent="0.25">
      <c r="A2177" t="s">
        <v>88</v>
      </c>
      <c r="B2177">
        <v>1242</v>
      </c>
      <c r="C2177">
        <v>46</v>
      </c>
      <c r="D2177">
        <v>0</v>
      </c>
      <c r="E2177" t="s">
        <v>111</v>
      </c>
      <c r="F2177" s="17">
        <v>2.5000000000000001E-3</v>
      </c>
      <c r="G2177">
        <v>4</v>
      </c>
    </row>
    <row r="2178" spans="1:7" x14ac:dyDescent="0.25">
      <c r="A2178" t="s">
        <v>88</v>
      </c>
      <c r="B2178">
        <v>1242</v>
      </c>
      <c r="C2178">
        <v>46</v>
      </c>
      <c r="D2178">
        <v>4</v>
      </c>
      <c r="E2178" t="s">
        <v>111</v>
      </c>
      <c r="F2178" s="17">
        <v>2.5000000000000001E-3</v>
      </c>
      <c r="G2178">
        <v>3.2</v>
      </c>
    </row>
    <row r="2179" spans="1:7" x14ac:dyDescent="0.25">
      <c r="A2179" t="s">
        <v>88</v>
      </c>
      <c r="B2179">
        <v>1242</v>
      </c>
      <c r="C2179">
        <v>46</v>
      </c>
      <c r="D2179">
        <v>8</v>
      </c>
      <c r="E2179" t="s">
        <v>111</v>
      </c>
      <c r="F2179" s="17">
        <v>5.0000000000000001E-3</v>
      </c>
      <c r="G2179">
        <v>2.4</v>
      </c>
    </row>
    <row r="2180" spans="1:7" x14ac:dyDescent="0.25">
      <c r="A2180" t="s">
        <v>88</v>
      </c>
      <c r="B2180">
        <v>1242</v>
      </c>
      <c r="C2180">
        <v>46</v>
      </c>
      <c r="D2180">
        <v>16</v>
      </c>
      <c r="E2180" t="s">
        <v>111</v>
      </c>
      <c r="F2180" s="17">
        <v>5.0000000000000001E-3</v>
      </c>
      <c r="G2180">
        <v>2</v>
      </c>
    </row>
    <row r="2181" spans="1:7" x14ac:dyDescent="0.25">
      <c r="A2181" t="s">
        <v>88</v>
      </c>
      <c r="B2181">
        <v>1242</v>
      </c>
      <c r="C2181">
        <v>46</v>
      </c>
      <c r="D2181">
        <v>31</v>
      </c>
      <c r="E2181" t="s">
        <v>111</v>
      </c>
      <c r="F2181" s="17">
        <v>7.4999999999999997E-3</v>
      </c>
      <c r="G2181">
        <v>1</v>
      </c>
    </row>
    <row r="2182" spans="1:7" x14ac:dyDescent="0.25">
      <c r="A2182" t="s">
        <v>88</v>
      </c>
      <c r="B2182">
        <v>1242</v>
      </c>
      <c r="C2182">
        <v>46</v>
      </c>
      <c r="D2182">
        <v>46</v>
      </c>
      <c r="E2182" t="s">
        <v>111</v>
      </c>
      <c r="F2182" s="17">
        <v>1.4999999999999999E-2</v>
      </c>
      <c r="G2182">
        <v>0</v>
      </c>
    </row>
    <row r="2183" spans="1:7" x14ac:dyDescent="0.25">
      <c r="A2183" t="s">
        <v>88</v>
      </c>
      <c r="B2183">
        <v>1242</v>
      </c>
      <c r="C2183">
        <v>61</v>
      </c>
      <c r="D2183">
        <v>0</v>
      </c>
      <c r="E2183" t="s">
        <v>111</v>
      </c>
      <c r="F2183" s="17">
        <v>2.5000000000000001E-3</v>
      </c>
      <c r="G2183">
        <v>4.4000000000000004</v>
      </c>
    </row>
    <row r="2184" spans="1:7" x14ac:dyDescent="0.25">
      <c r="A2184" t="s">
        <v>88</v>
      </c>
      <c r="B2184">
        <v>1242</v>
      </c>
      <c r="C2184">
        <v>61</v>
      </c>
      <c r="D2184">
        <v>4</v>
      </c>
      <c r="E2184" t="s">
        <v>111</v>
      </c>
      <c r="F2184" s="17">
        <v>2.5000000000000001E-3</v>
      </c>
      <c r="G2184">
        <v>3.6</v>
      </c>
    </row>
    <row r="2185" spans="1:7" x14ac:dyDescent="0.25">
      <c r="A2185" t="s">
        <v>88</v>
      </c>
      <c r="B2185">
        <v>1242</v>
      </c>
      <c r="C2185">
        <v>61</v>
      </c>
      <c r="D2185">
        <v>8</v>
      </c>
      <c r="E2185" t="s">
        <v>111</v>
      </c>
      <c r="F2185" s="17">
        <v>2.5000000000000001E-3</v>
      </c>
      <c r="G2185">
        <v>3.2</v>
      </c>
    </row>
    <row r="2186" spans="1:7" x14ac:dyDescent="0.25">
      <c r="A2186" t="s">
        <v>88</v>
      </c>
      <c r="B2186">
        <v>1242</v>
      </c>
      <c r="C2186">
        <v>61</v>
      </c>
      <c r="D2186">
        <v>16</v>
      </c>
      <c r="E2186" t="s">
        <v>111</v>
      </c>
      <c r="F2186" s="17">
        <v>2.5000000000000001E-3</v>
      </c>
      <c r="G2186">
        <v>2.4</v>
      </c>
    </row>
    <row r="2187" spans="1:7" x14ac:dyDescent="0.25">
      <c r="A2187" t="s">
        <v>88</v>
      </c>
      <c r="B2187">
        <v>1242</v>
      </c>
      <c r="C2187">
        <v>61</v>
      </c>
      <c r="D2187">
        <v>31</v>
      </c>
      <c r="E2187" t="s">
        <v>111</v>
      </c>
      <c r="F2187" s="17">
        <v>5.0000000000000001E-3</v>
      </c>
      <c r="G2187">
        <v>1.6</v>
      </c>
    </row>
    <row r="2188" spans="1:7" x14ac:dyDescent="0.25">
      <c r="A2188" t="s">
        <v>88</v>
      </c>
      <c r="B2188">
        <v>1242</v>
      </c>
      <c r="C2188">
        <v>61</v>
      </c>
      <c r="D2188">
        <v>46</v>
      </c>
      <c r="E2188" t="s">
        <v>111</v>
      </c>
      <c r="F2188" s="17">
        <v>0.01</v>
      </c>
      <c r="G2188">
        <v>1</v>
      </c>
    </row>
    <row r="2189" spans="1:7" x14ac:dyDescent="0.25">
      <c r="A2189" t="s">
        <v>88</v>
      </c>
      <c r="B2189">
        <v>1242</v>
      </c>
      <c r="C2189">
        <v>61</v>
      </c>
      <c r="D2189">
        <v>61</v>
      </c>
      <c r="E2189" t="s">
        <v>111</v>
      </c>
      <c r="F2189" s="17">
        <v>0.01</v>
      </c>
      <c r="G2189">
        <v>0</v>
      </c>
    </row>
    <row r="2190" spans="1:7" x14ac:dyDescent="0.25">
      <c r="A2190" t="s">
        <v>88</v>
      </c>
      <c r="B2190">
        <v>1242</v>
      </c>
      <c r="C2190">
        <v>91</v>
      </c>
      <c r="D2190">
        <v>0</v>
      </c>
      <c r="E2190" t="s">
        <v>111</v>
      </c>
      <c r="F2190" s="17">
        <v>2.5000000000000001E-3</v>
      </c>
      <c r="G2190">
        <v>3</v>
      </c>
    </row>
    <row r="2191" spans="1:7" x14ac:dyDescent="0.25">
      <c r="A2191" t="s">
        <v>88</v>
      </c>
      <c r="B2191">
        <v>1242</v>
      </c>
      <c r="C2191">
        <v>91</v>
      </c>
      <c r="D2191">
        <v>4</v>
      </c>
      <c r="E2191" t="s">
        <v>111</v>
      </c>
      <c r="F2191" s="17">
        <v>2.5000000000000001E-3</v>
      </c>
      <c r="G2191">
        <v>2.4</v>
      </c>
    </row>
    <row r="2192" spans="1:7" x14ac:dyDescent="0.25">
      <c r="A2192" t="s">
        <v>88</v>
      </c>
      <c r="B2192">
        <v>1242</v>
      </c>
      <c r="C2192">
        <v>91</v>
      </c>
      <c r="D2192">
        <v>8</v>
      </c>
      <c r="E2192" t="s">
        <v>111</v>
      </c>
      <c r="F2192" s="17">
        <v>2.5000000000000001E-3</v>
      </c>
      <c r="G2192">
        <v>2</v>
      </c>
    </row>
    <row r="2193" spans="1:7" x14ac:dyDescent="0.25">
      <c r="A2193" t="s">
        <v>88</v>
      </c>
      <c r="B2193">
        <v>1242</v>
      </c>
      <c r="C2193">
        <v>91</v>
      </c>
      <c r="D2193">
        <v>16</v>
      </c>
      <c r="E2193" t="s">
        <v>111</v>
      </c>
      <c r="F2193" s="17">
        <v>2.5000000000000001E-3</v>
      </c>
      <c r="G2193">
        <v>1.6</v>
      </c>
    </row>
    <row r="2194" spans="1:7" x14ac:dyDescent="0.25">
      <c r="A2194" t="s">
        <v>88</v>
      </c>
      <c r="B2194">
        <v>1242</v>
      </c>
      <c r="C2194">
        <v>91</v>
      </c>
      <c r="D2194">
        <v>31</v>
      </c>
      <c r="E2194" t="s">
        <v>111</v>
      </c>
      <c r="F2194" s="17">
        <v>5.0000000000000001E-3</v>
      </c>
      <c r="G2194">
        <v>1</v>
      </c>
    </row>
    <row r="2195" spans="1:7" x14ac:dyDescent="0.25">
      <c r="A2195" t="s">
        <v>88</v>
      </c>
      <c r="B2195">
        <v>1242</v>
      </c>
      <c r="C2195">
        <v>91</v>
      </c>
      <c r="D2195">
        <v>46</v>
      </c>
      <c r="E2195" t="s">
        <v>111</v>
      </c>
      <c r="F2195" s="6">
        <v>0</v>
      </c>
      <c r="G2195">
        <v>1</v>
      </c>
    </row>
    <row r="2196" spans="1:7" x14ac:dyDescent="0.25">
      <c r="A2196" t="s">
        <v>88</v>
      </c>
      <c r="B2196">
        <v>1242</v>
      </c>
      <c r="C2196">
        <v>91</v>
      </c>
      <c r="D2196">
        <v>61</v>
      </c>
      <c r="E2196" t="s">
        <v>111</v>
      </c>
      <c r="F2196" s="6">
        <v>0</v>
      </c>
      <c r="G2196">
        <v>0</v>
      </c>
    </row>
    <row r="2197" spans="1:7" x14ac:dyDescent="0.25">
      <c r="A2197" t="s">
        <v>88</v>
      </c>
      <c r="B2197">
        <v>1242</v>
      </c>
      <c r="C2197">
        <v>91</v>
      </c>
      <c r="D2197">
        <v>91</v>
      </c>
      <c r="E2197" t="s">
        <v>111</v>
      </c>
      <c r="F2197" s="6">
        <v>0</v>
      </c>
      <c r="G2197">
        <v>0</v>
      </c>
    </row>
    <row r="2198" spans="1:7" x14ac:dyDescent="0.25">
      <c r="A2198" t="s">
        <v>88</v>
      </c>
      <c r="B2198">
        <v>1252</v>
      </c>
      <c r="C2198">
        <v>0</v>
      </c>
      <c r="D2198">
        <v>0</v>
      </c>
      <c r="E2198" t="s">
        <v>111</v>
      </c>
      <c r="F2198" s="17">
        <v>5.0000000000000001E-3</v>
      </c>
      <c r="G2198">
        <v>5</v>
      </c>
    </row>
    <row r="2199" spans="1:7" x14ac:dyDescent="0.25">
      <c r="A2199" t="s">
        <v>88</v>
      </c>
      <c r="B2199">
        <v>1252</v>
      </c>
      <c r="C2199">
        <v>4</v>
      </c>
      <c r="D2199">
        <v>0</v>
      </c>
      <c r="E2199" t="s">
        <v>111</v>
      </c>
      <c r="F2199" s="17">
        <v>5.0000000000000001E-3</v>
      </c>
      <c r="G2199">
        <v>4.8</v>
      </c>
    </row>
    <row r="2200" spans="1:7" x14ac:dyDescent="0.25">
      <c r="A2200" t="s">
        <v>88</v>
      </c>
      <c r="B2200">
        <v>1252</v>
      </c>
      <c r="C2200">
        <v>4</v>
      </c>
      <c r="D2200">
        <v>4</v>
      </c>
      <c r="E2200" t="s">
        <v>111</v>
      </c>
      <c r="F2200" s="17">
        <v>7.4999999999999997E-3</v>
      </c>
      <c r="G2200">
        <v>3.2</v>
      </c>
    </row>
    <row r="2201" spans="1:7" x14ac:dyDescent="0.25">
      <c r="A2201" t="s">
        <v>88</v>
      </c>
      <c r="B2201">
        <v>1252</v>
      </c>
      <c r="C2201">
        <v>8</v>
      </c>
      <c r="D2201">
        <v>0</v>
      </c>
      <c r="E2201" t="s">
        <v>111</v>
      </c>
      <c r="F2201" s="17">
        <v>2.5000000000000001E-3</v>
      </c>
      <c r="G2201">
        <v>4</v>
      </c>
    </row>
    <row r="2202" spans="1:7" x14ac:dyDescent="0.25">
      <c r="A2202" t="s">
        <v>88</v>
      </c>
      <c r="B2202">
        <v>1252</v>
      </c>
      <c r="C2202">
        <v>8</v>
      </c>
      <c r="D2202">
        <v>4</v>
      </c>
      <c r="E2202" t="s">
        <v>111</v>
      </c>
      <c r="F2202" s="17">
        <v>5.0000000000000001E-3</v>
      </c>
      <c r="G2202">
        <v>3.4</v>
      </c>
    </row>
    <row r="2203" spans="1:7" x14ac:dyDescent="0.25">
      <c r="A2203" t="s">
        <v>88</v>
      </c>
      <c r="B2203">
        <v>1252</v>
      </c>
      <c r="C2203">
        <v>8</v>
      </c>
      <c r="D2203">
        <v>8</v>
      </c>
      <c r="E2203" t="s">
        <v>111</v>
      </c>
      <c r="F2203" s="17">
        <v>1.2500000000000001E-2</v>
      </c>
      <c r="G2203">
        <v>2.8</v>
      </c>
    </row>
    <row r="2204" spans="1:7" x14ac:dyDescent="0.25">
      <c r="A2204" t="s">
        <v>88</v>
      </c>
      <c r="B2204">
        <v>1252</v>
      </c>
      <c r="C2204">
        <v>16</v>
      </c>
      <c r="D2204">
        <v>0</v>
      </c>
      <c r="E2204" t="s">
        <v>111</v>
      </c>
      <c r="F2204" s="17">
        <v>5.0000000000000001E-3</v>
      </c>
      <c r="G2204">
        <v>4</v>
      </c>
    </row>
    <row r="2205" spans="1:7" x14ac:dyDescent="0.25">
      <c r="A2205" t="s">
        <v>88</v>
      </c>
      <c r="B2205">
        <v>1252</v>
      </c>
      <c r="C2205">
        <v>16</v>
      </c>
      <c r="D2205">
        <v>4</v>
      </c>
      <c r="E2205" t="s">
        <v>111</v>
      </c>
      <c r="F2205" s="17">
        <v>1.2500000000000001E-2</v>
      </c>
      <c r="G2205">
        <v>3.2</v>
      </c>
    </row>
    <row r="2206" spans="1:7" x14ac:dyDescent="0.25">
      <c r="A2206" t="s">
        <v>88</v>
      </c>
      <c r="B2206">
        <v>1252</v>
      </c>
      <c r="C2206">
        <v>16</v>
      </c>
      <c r="D2206">
        <v>8</v>
      </c>
      <c r="E2206" t="s">
        <v>111</v>
      </c>
      <c r="F2206" s="17">
        <v>1.7500000000000002E-2</v>
      </c>
      <c r="G2206">
        <v>2.4</v>
      </c>
    </row>
    <row r="2207" spans="1:7" x14ac:dyDescent="0.25">
      <c r="A2207" t="s">
        <v>88</v>
      </c>
      <c r="B2207">
        <v>1252</v>
      </c>
      <c r="C2207">
        <v>16</v>
      </c>
      <c r="D2207">
        <v>16</v>
      </c>
      <c r="E2207" t="s">
        <v>111</v>
      </c>
      <c r="F2207" s="17">
        <v>2.5000000000000001E-2</v>
      </c>
      <c r="G2207">
        <v>1.6</v>
      </c>
    </row>
    <row r="2208" spans="1:7" x14ac:dyDescent="0.25">
      <c r="A2208" t="s">
        <v>88</v>
      </c>
      <c r="B2208">
        <v>1252</v>
      </c>
      <c r="C2208">
        <v>31</v>
      </c>
      <c r="D2208">
        <v>0</v>
      </c>
      <c r="E2208" t="s">
        <v>111</v>
      </c>
      <c r="F2208" s="17">
        <v>2.5000000000000001E-3</v>
      </c>
      <c r="G2208">
        <v>3.6</v>
      </c>
    </row>
    <row r="2209" spans="1:7" x14ac:dyDescent="0.25">
      <c r="A2209" t="s">
        <v>88</v>
      </c>
      <c r="B2209">
        <v>1252</v>
      </c>
      <c r="C2209">
        <v>31</v>
      </c>
      <c r="D2209">
        <v>4</v>
      </c>
      <c r="E2209" t="s">
        <v>111</v>
      </c>
      <c r="F2209" s="17">
        <v>5.0000000000000001E-3</v>
      </c>
      <c r="G2209">
        <v>2.8</v>
      </c>
    </row>
    <row r="2210" spans="1:7" x14ac:dyDescent="0.25">
      <c r="A2210" t="s">
        <v>88</v>
      </c>
      <c r="B2210">
        <v>1252</v>
      </c>
      <c r="C2210">
        <v>31</v>
      </c>
      <c r="D2210">
        <v>8</v>
      </c>
      <c r="E2210" t="s">
        <v>111</v>
      </c>
      <c r="F2210" s="17">
        <v>7.4999999999999997E-3</v>
      </c>
      <c r="G2210">
        <v>2</v>
      </c>
    </row>
    <row r="2211" spans="1:7" x14ac:dyDescent="0.25">
      <c r="A2211" t="s">
        <v>88</v>
      </c>
      <c r="B2211">
        <v>1252</v>
      </c>
      <c r="C2211">
        <v>31</v>
      </c>
      <c r="D2211">
        <v>16</v>
      </c>
      <c r="E2211" t="s">
        <v>111</v>
      </c>
      <c r="F2211" s="17">
        <v>1.2500000000000001E-2</v>
      </c>
      <c r="G2211">
        <v>1.6</v>
      </c>
    </row>
    <row r="2212" spans="1:7" x14ac:dyDescent="0.25">
      <c r="A2212" t="s">
        <v>88</v>
      </c>
      <c r="B2212">
        <v>1252</v>
      </c>
      <c r="C2212">
        <v>31</v>
      </c>
      <c r="D2212">
        <v>31</v>
      </c>
      <c r="E2212" t="s">
        <v>111</v>
      </c>
      <c r="F2212" s="17">
        <v>3.7499999999999999E-2</v>
      </c>
      <c r="G2212">
        <v>1</v>
      </c>
    </row>
    <row r="2213" spans="1:7" x14ac:dyDescent="0.25">
      <c r="A2213" t="s">
        <v>88</v>
      </c>
      <c r="B2213">
        <v>1252</v>
      </c>
      <c r="C2213">
        <v>46</v>
      </c>
      <c r="D2213">
        <v>0</v>
      </c>
      <c r="E2213" t="s">
        <v>111</v>
      </c>
      <c r="F2213" s="17">
        <v>2.5000000000000001E-3</v>
      </c>
      <c r="G2213">
        <v>4</v>
      </c>
    </row>
    <row r="2214" spans="1:7" x14ac:dyDescent="0.25">
      <c r="A2214" t="s">
        <v>88</v>
      </c>
      <c r="B2214">
        <v>1252</v>
      </c>
      <c r="C2214">
        <v>46</v>
      </c>
      <c r="D2214">
        <v>4</v>
      </c>
      <c r="E2214" t="s">
        <v>111</v>
      </c>
      <c r="F2214" s="17">
        <v>2.5000000000000001E-3</v>
      </c>
      <c r="G2214">
        <v>3.2</v>
      </c>
    </row>
    <row r="2215" spans="1:7" x14ac:dyDescent="0.25">
      <c r="A2215" t="s">
        <v>88</v>
      </c>
      <c r="B2215">
        <v>1252</v>
      </c>
      <c r="C2215">
        <v>46</v>
      </c>
      <c r="D2215">
        <v>8</v>
      </c>
      <c r="E2215" t="s">
        <v>111</v>
      </c>
      <c r="F2215" s="17">
        <v>5.0000000000000001E-3</v>
      </c>
      <c r="G2215">
        <v>2.4</v>
      </c>
    </row>
    <row r="2216" spans="1:7" x14ac:dyDescent="0.25">
      <c r="A2216" t="s">
        <v>88</v>
      </c>
      <c r="B2216">
        <v>1252</v>
      </c>
      <c r="C2216">
        <v>46</v>
      </c>
      <c r="D2216">
        <v>16</v>
      </c>
      <c r="E2216" t="s">
        <v>111</v>
      </c>
      <c r="F2216" s="17">
        <v>5.0000000000000001E-3</v>
      </c>
      <c r="G2216">
        <v>2</v>
      </c>
    </row>
    <row r="2217" spans="1:7" x14ac:dyDescent="0.25">
      <c r="A2217" t="s">
        <v>88</v>
      </c>
      <c r="B2217">
        <v>1252</v>
      </c>
      <c r="C2217">
        <v>46</v>
      </c>
      <c r="D2217">
        <v>31</v>
      </c>
      <c r="E2217" t="s">
        <v>111</v>
      </c>
      <c r="F2217" s="17">
        <v>7.4999999999999997E-3</v>
      </c>
      <c r="G2217">
        <v>1</v>
      </c>
    </row>
    <row r="2218" spans="1:7" x14ac:dyDescent="0.25">
      <c r="A2218" t="s">
        <v>88</v>
      </c>
      <c r="B2218">
        <v>1252</v>
      </c>
      <c r="C2218">
        <v>46</v>
      </c>
      <c r="D2218">
        <v>46</v>
      </c>
      <c r="E2218" t="s">
        <v>111</v>
      </c>
      <c r="F2218" s="17">
        <v>1.4999999999999999E-2</v>
      </c>
      <c r="G2218">
        <v>0</v>
      </c>
    </row>
    <row r="2219" spans="1:7" x14ac:dyDescent="0.25">
      <c r="A2219" t="s">
        <v>88</v>
      </c>
      <c r="B2219">
        <v>1252</v>
      </c>
      <c r="C2219">
        <v>61</v>
      </c>
      <c r="D2219">
        <v>0</v>
      </c>
      <c r="E2219" t="s">
        <v>111</v>
      </c>
      <c r="F2219" s="17">
        <v>2.5000000000000001E-3</v>
      </c>
      <c r="G2219">
        <v>4.4000000000000004</v>
      </c>
    </row>
    <row r="2220" spans="1:7" x14ac:dyDescent="0.25">
      <c r="A2220" t="s">
        <v>88</v>
      </c>
      <c r="B2220">
        <v>1252</v>
      </c>
      <c r="C2220">
        <v>61</v>
      </c>
      <c r="D2220">
        <v>4</v>
      </c>
      <c r="E2220" t="s">
        <v>111</v>
      </c>
      <c r="F2220" s="17">
        <v>2.5000000000000001E-3</v>
      </c>
      <c r="G2220">
        <v>3.6</v>
      </c>
    </row>
    <row r="2221" spans="1:7" x14ac:dyDescent="0.25">
      <c r="A2221" t="s">
        <v>88</v>
      </c>
      <c r="B2221">
        <v>1252</v>
      </c>
      <c r="C2221">
        <v>61</v>
      </c>
      <c r="D2221">
        <v>8</v>
      </c>
      <c r="E2221" t="s">
        <v>111</v>
      </c>
      <c r="F2221" s="17">
        <v>2.5000000000000001E-3</v>
      </c>
      <c r="G2221">
        <v>3.2</v>
      </c>
    </row>
    <row r="2222" spans="1:7" x14ac:dyDescent="0.25">
      <c r="A2222" t="s">
        <v>88</v>
      </c>
      <c r="B2222">
        <v>1252</v>
      </c>
      <c r="C2222">
        <v>61</v>
      </c>
      <c r="D2222">
        <v>16</v>
      </c>
      <c r="E2222" t="s">
        <v>111</v>
      </c>
      <c r="F2222" s="17">
        <v>2.5000000000000001E-3</v>
      </c>
      <c r="G2222">
        <v>2.4</v>
      </c>
    </row>
    <row r="2223" spans="1:7" x14ac:dyDescent="0.25">
      <c r="A2223" t="s">
        <v>88</v>
      </c>
      <c r="B2223">
        <v>1252</v>
      </c>
      <c r="C2223">
        <v>61</v>
      </c>
      <c r="D2223">
        <v>31</v>
      </c>
      <c r="E2223" t="s">
        <v>111</v>
      </c>
      <c r="F2223" s="17">
        <v>5.0000000000000001E-3</v>
      </c>
      <c r="G2223">
        <v>1.6</v>
      </c>
    </row>
    <row r="2224" spans="1:7" x14ac:dyDescent="0.25">
      <c r="A2224" t="s">
        <v>88</v>
      </c>
      <c r="B2224">
        <v>1252</v>
      </c>
      <c r="C2224">
        <v>61</v>
      </c>
      <c r="D2224">
        <v>46</v>
      </c>
      <c r="E2224" t="s">
        <v>111</v>
      </c>
      <c r="F2224" s="17">
        <v>0.01</v>
      </c>
      <c r="G2224">
        <v>1</v>
      </c>
    </row>
    <row r="2225" spans="1:7" x14ac:dyDescent="0.25">
      <c r="A2225" t="s">
        <v>88</v>
      </c>
      <c r="B2225">
        <v>1252</v>
      </c>
      <c r="C2225">
        <v>61</v>
      </c>
      <c r="D2225">
        <v>61</v>
      </c>
      <c r="E2225" t="s">
        <v>111</v>
      </c>
      <c r="F2225" s="17">
        <v>0.01</v>
      </c>
      <c r="G2225">
        <v>0</v>
      </c>
    </row>
    <row r="2226" spans="1:7" x14ac:dyDescent="0.25">
      <c r="A2226" t="s">
        <v>88</v>
      </c>
      <c r="B2226">
        <v>1252</v>
      </c>
      <c r="C2226">
        <v>91</v>
      </c>
      <c r="D2226">
        <v>0</v>
      </c>
      <c r="E2226" t="s">
        <v>111</v>
      </c>
      <c r="F2226" s="17">
        <v>2.5000000000000001E-3</v>
      </c>
      <c r="G2226">
        <v>3</v>
      </c>
    </row>
    <row r="2227" spans="1:7" x14ac:dyDescent="0.25">
      <c r="A2227" t="s">
        <v>88</v>
      </c>
      <c r="B2227">
        <v>1252</v>
      </c>
      <c r="C2227">
        <v>91</v>
      </c>
      <c r="D2227">
        <v>4</v>
      </c>
      <c r="E2227" t="s">
        <v>111</v>
      </c>
      <c r="F2227" s="17">
        <v>2.5000000000000001E-3</v>
      </c>
      <c r="G2227">
        <v>2.4</v>
      </c>
    </row>
    <row r="2228" spans="1:7" x14ac:dyDescent="0.25">
      <c r="A2228" t="s">
        <v>88</v>
      </c>
      <c r="B2228">
        <v>1252</v>
      </c>
      <c r="C2228">
        <v>91</v>
      </c>
      <c r="D2228">
        <v>8</v>
      </c>
      <c r="E2228" t="s">
        <v>111</v>
      </c>
      <c r="F2228" s="17">
        <v>2.5000000000000001E-3</v>
      </c>
      <c r="G2228">
        <v>2</v>
      </c>
    </row>
    <row r="2229" spans="1:7" x14ac:dyDescent="0.25">
      <c r="A2229" t="s">
        <v>88</v>
      </c>
      <c r="B2229">
        <v>1252</v>
      </c>
      <c r="C2229">
        <v>91</v>
      </c>
      <c r="D2229">
        <v>16</v>
      </c>
      <c r="E2229" t="s">
        <v>111</v>
      </c>
      <c r="F2229" s="17">
        <v>2.5000000000000001E-3</v>
      </c>
      <c r="G2229">
        <v>1.6</v>
      </c>
    </row>
    <row r="2230" spans="1:7" x14ac:dyDescent="0.25">
      <c r="A2230" t="s">
        <v>88</v>
      </c>
      <c r="B2230">
        <v>1252</v>
      </c>
      <c r="C2230">
        <v>91</v>
      </c>
      <c r="D2230">
        <v>31</v>
      </c>
      <c r="E2230" t="s">
        <v>111</v>
      </c>
      <c r="F2230" s="17">
        <v>5.0000000000000001E-3</v>
      </c>
      <c r="G2230">
        <v>1</v>
      </c>
    </row>
    <row r="2231" spans="1:7" x14ac:dyDescent="0.25">
      <c r="A2231" t="s">
        <v>88</v>
      </c>
      <c r="B2231">
        <v>1252</v>
      </c>
      <c r="C2231">
        <v>91</v>
      </c>
      <c r="D2231">
        <v>46</v>
      </c>
      <c r="E2231" t="s">
        <v>111</v>
      </c>
      <c r="F2231" s="6">
        <v>0</v>
      </c>
      <c r="G2231">
        <v>1</v>
      </c>
    </row>
    <row r="2232" spans="1:7" x14ac:dyDescent="0.25">
      <c r="A2232" t="s">
        <v>88</v>
      </c>
      <c r="B2232">
        <v>1252</v>
      </c>
      <c r="C2232">
        <v>91</v>
      </c>
      <c r="D2232">
        <v>61</v>
      </c>
      <c r="E2232" t="s">
        <v>111</v>
      </c>
      <c r="F2232" s="6">
        <v>0</v>
      </c>
      <c r="G2232">
        <v>0</v>
      </c>
    </row>
    <row r="2233" spans="1:7" x14ac:dyDescent="0.25">
      <c r="A2233" t="s">
        <v>88</v>
      </c>
      <c r="B2233">
        <v>1252</v>
      </c>
      <c r="C2233">
        <v>91</v>
      </c>
      <c r="D2233">
        <v>91</v>
      </c>
      <c r="E2233" t="s">
        <v>111</v>
      </c>
      <c r="F2233" s="6">
        <v>0</v>
      </c>
      <c r="G2233">
        <v>0</v>
      </c>
    </row>
    <row r="2234" spans="1:7" x14ac:dyDescent="0.25">
      <c r="A2234" t="s">
        <v>19</v>
      </c>
      <c r="B2234">
        <v>1262</v>
      </c>
      <c r="C2234">
        <v>0</v>
      </c>
      <c r="D2234">
        <v>0</v>
      </c>
      <c r="E2234" t="s">
        <v>111</v>
      </c>
      <c r="F2234" s="17">
        <v>5.0000000000000001E-3</v>
      </c>
      <c r="G2234">
        <v>5</v>
      </c>
    </row>
    <row r="2235" spans="1:7" x14ac:dyDescent="0.25">
      <c r="A2235" t="s">
        <v>19</v>
      </c>
      <c r="B2235">
        <v>1262</v>
      </c>
      <c r="C2235">
        <v>4</v>
      </c>
      <c r="D2235">
        <v>0</v>
      </c>
      <c r="E2235" t="s">
        <v>111</v>
      </c>
      <c r="F2235" s="17">
        <v>5.0000000000000001E-3</v>
      </c>
      <c r="G2235">
        <v>4.8</v>
      </c>
    </row>
    <row r="2236" spans="1:7" x14ac:dyDescent="0.25">
      <c r="A2236" t="s">
        <v>19</v>
      </c>
      <c r="B2236">
        <v>1262</v>
      </c>
      <c r="C2236">
        <v>4</v>
      </c>
      <c r="D2236">
        <v>4</v>
      </c>
      <c r="E2236" t="s">
        <v>111</v>
      </c>
      <c r="F2236" s="17">
        <v>7.4999999999999997E-3</v>
      </c>
      <c r="G2236">
        <v>3.2</v>
      </c>
    </row>
    <row r="2237" spans="1:7" x14ac:dyDescent="0.25">
      <c r="A2237" t="s">
        <v>19</v>
      </c>
      <c r="B2237">
        <v>1262</v>
      </c>
      <c r="C2237">
        <v>8</v>
      </c>
      <c r="D2237">
        <v>0</v>
      </c>
      <c r="E2237" t="s">
        <v>111</v>
      </c>
      <c r="F2237" s="17">
        <v>2.5000000000000001E-3</v>
      </c>
      <c r="G2237">
        <v>4</v>
      </c>
    </row>
    <row r="2238" spans="1:7" x14ac:dyDescent="0.25">
      <c r="A2238" t="s">
        <v>19</v>
      </c>
      <c r="B2238">
        <v>1262</v>
      </c>
      <c r="C2238">
        <v>8</v>
      </c>
      <c r="D2238">
        <v>4</v>
      </c>
      <c r="E2238" t="s">
        <v>111</v>
      </c>
      <c r="F2238" s="17">
        <v>5.0000000000000001E-3</v>
      </c>
      <c r="G2238">
        <v>3.4</v>
      </c>
    </row>
    <row r="2239" spans="1:7" x14ac:dyDescent="0.25">
      <c r="A2239" t="s">
        <v>19</v>
      </c>
      <c r="B2239">
        <v>1262</v>
      </c>
      <c r="C2239">
        <v>8</v>
      </c>
      <c r="D2239">
        <v>8</v>
      </c>
      <c r="E2239" t="s">
        <v>111</v>
      </c>
      <c r="F2239" s="17">
        <v>1.2500000000000001E-2</v>
      </c>
      <c r="G2239">
        <v>2.8</v>
      </c>
    </row>
    <row r="2240" spans="1:7" x14ac:dyDescent="0.25">
      <c r="A2240" t="s">
        <v>19</v>
      </c>
      <c r="B2240">
        <v>1262</v>
      </c>
      <c r="C2240">
        <v>16</v>
      </c>
      <c r="D2240">
        <v>0</v>
      </c>
      <c r="E2240" t="s">
        <v>111</v>
      </c>
      <c r="F2240" s="17">
        <v>5.0000000000000001E-3</v>
      </c>
      <c r="G2240">
        <v>4</v>
      </c>
    </row>
    <row r="2241" spans="1:7" x14ac:dyDescent="0.25">
      <c r="A2241" t="s">
        <v>19</v>
      </c>
      <c r="B2241">
        <v>1262</v>
      </c>
      <c r="C2241">
        <v>16</v>
      </c>
      <c r="D2241">
        <v>4</v>
      </c>
      <c r="E2241" t="s">
        <v>111</v>
      </c>
      <c r="F2241" s="17">
        <v>1.2500000000000001E-2</v>
      </c>
      <c r="G2241">
        <v>3.2</v>
      </c>
    </row>
    <row r="2242" spans="1:7" x14ac:dyDescent="0.25">
      <c r="A2242" t="s">
        <v>19</v>
      </c>
      <c r="B2242">
        <v>1262</v>
      </c>
      <c r="C2242">
        <v>16</v>
      </c>
      <c r="D2242">
        <v>8</v>
      </c>
      <c r="E2242" t="s">
        <v>111</v>
      </c>
      <c r="F2242" s="17">
        <v>1.7500000000000002E-2</v>
      </c>
      <c r="G2242">
        <v>2.4</v>
      </c>
    </row>
    <row r="2243" spans="1:7" x14ac:dyDescent="0.25">
      <c r="A2243" t="s">
        <v>19</v>
      </c>
      <c r="B2243">
        <v>1262</v>
      </c>
      <c r="C2243">
        <v>16</v>
      </c>
      <c r="D2243">
        <v>16</v>
      </c>
      <c r="E2243" t="s">
        <v>111</v>
      </c>
      <c r="F2243" s="17">
        <v>2.5000000000000001E-2</v>
      </c>
      <c r="G2243">
        <v>1.6</v>
      </c>
    </row>
    <row r="2244" spans="1:7" x14ac:dyDescent="0.25">
      <c r="A2244" t="s">
        <v>19</v>
      </c>
      <c r="B2244">
        <v>1262</v>
      </c>
      <c r="C2244">
        <v>31</v>
      </c>
      <c r="D2244">
        <v>0</v>
      </c>
      <c r="E2244" t="s">
        <v>111</v>
      </c>
      <c r="F2244" s="17">
        <v>2.5000000000000001E-3</v>
      </c>
      <c r="G2244">
        <v>3.6</v>
      </c>
    </row>
    <row r="2245" spans="1:7" x14ac:dyDescent="0.25">
      <c r="A2245" t="s">
        <v>19</v>
      </c>
      <c r="B2245">
        <v>1262</v>
      </c>
      <c r="C2245">
        <v>31</v>
      </c>
      <c r="D2245">
        <v>4</v>
      </c>
      <c r="E2245" t="s">
        <v>111</v>
      </c>
      <c r="F2245" s="17">
        <v>5.0000000000000001E-3</v>
      </c>
      <c r="G2245">
        <v>2.8</v>
      </c>
    </row>
    <row r="2246" spans="1:7" x14ac:dyDescent="0.25">
      <c r="A2246" t="s">
        <v>19</v>
      </c>
      <c r="B2246">
        <v>1262</v>
      </c>
      <c r="C2246">
        <v>31</v>
      </c>
      <c r="D2246">
        <v>8</v>
      </c>
      <c r="E2246" t="s">
        <v>111</v>
      </c>
      <c r="F2246" s="17">
        <v>7.4999999999999997E-3</v>
      </c>
      <c r="G2246">
        <v>2</v>
      </c>
    </row>
    <row r="2247" spans="1:7" x14ac:dyDescent="0.25">
      <c r="A2247" t="s">
        <v>19</v>
      </c>
      <c r="B2247">
        <v>1262</v>
      </c>
      <c r="C2247">
        <v>31</v>
      </c>
      <c r="D2247">
        <v>16</v>
      </c>
      <c r="E2247" t="s">
        <v>111</v>
      </c>
      <c r="F2247" s="17">
        <v>1.2500000000000001E-2</v>
      </c>
      <c r="G2247">
        <v>1.6</v>
      </c>
    </row>
    <row r="2248" spans="1:7" x14ac:dyDescent="0.25">
      <c r="A2248" t="s">
        <v>19</v>
      </c>
      <c r="B2248">
        <v>1262</v>
      </c>
      <c r="C2248">
        <v>31</v>
      </c>
      <c r="D2248">
        <v>31</v>
      </c>
      <c r="E2248" t="s">
        <v>111</v>
      </c>
      <c r="F2248" s="17">
        <v>3.7499999999999999E-2</v>
      </c>
      <c r="G2248">
        <v>1</v>
      </c>
    </row>
    <row r="2249" spans="1:7" x14ac:dyDescent="0.25">
      <c r="A2249" t="s">
        <v>19</v>
      </c>
      <c r="B2249">
        <v>1262</v>
      </c>
      <c r="C2249">
        <v>46</v>
      </c>
      <c r="D2249">
        <v>0</v>
      </c>
      <c r="E2249" t="s">
        <v>111</v>
      </c>
      <c r="F2249" s="17">
        <v>2.5000000000000001E-3</v>
      </c>
      <c r="G2249">
        <v>4</v>
      </c>
    </row>
    <row r="2250" spans="1:7" x14ac:dyDescent="0.25">
      <c r="A2250" t="s">
        <v>19</v>
      </c>
      <c r="B2250">
        <v>1262</v>
      </c>
      <c r="C2250">
        <v>46</v>
      </c>
      <c r="D2250">
        <v>4</v>
      </c>
      <c r="E2250" t="s">
        <v>111</v>
      </c>
      <c r="F2250" s="17">
        <v>2.5000000000000001E-3</v>
      </c>
      <c r="G2250">
        <v>3.2</v>
      </c>
    </row>
    <row r="2251" spans="1:7" x14ac:dyDescent="0.25">
      <c r="A2251" t="s">
        <v>19</v>
      </c>
      <c r="B2251">
        <v>1262</v>
      </c>
      <c r="C2251">
        <v>46</v>
      </c>
      <c r="D2251">
        <v>8</v>
      </c>
      <c r="E2251" t="s">
        <v>111</v>
      </c>
      <c r="F2251" s="17">
        <v>5.0000000000000001E-3</v>
      </c>
      <c r="G2251">
        <v>2.4</v>
      </c>
    </row>
    <row r="2252" spans="1:7" x14ac:dyDescent="0.25">
      <c r="A2252" t="s">
        <v>19</v>
      </c>
      <c r="B2252">
        <v>1262</v>
      </c>
      <c r="C2252">
        <v>46</v>
      </c>
      <c r="D2252">
        <v>16</v>
      </c>
      <c r="E2252" t="s">
        <v>111</v>
      </c>
      <c r="F2252" s="17">
        <v>5.0000000000000001E-3</v>
      </c>
      <c r="G2252">
        <v>2</v>
      </c>
    </row>
    <row r="2253" spans="1:7" x14ac:dyDescent="0.25">
      <c r="A2253" t="s">
        <v>19</v>
      </c>
      <c r="B2253">
        <v>1262</v>
      </c>
      <c r="C2253">
        <v>46</v>
      </c>
      <c r="D2253">
        <v>31</v>
      </c>
      <c r="E2253" t="s">
        <v>111</v>
      </c>
      <c r="F2253" s="17">
        <v>7.4999999999999997E-3</v>
      </c>
      <c r="G2253">
        <v>1</v>
      </c>
    </row>
    <row r="2254" spans="1:7" x14ac:dyDescent="0.25">
      <c r="A2254" t="s">
        <v>19</v>
      </c>
      <c r="B2254">
        <v>1262</v>
      </c>
      <c r="C2254">
        <v>46</v>
      </c>
      <c r="D2254">
        <v>46</v>
      </c>
      <c r="E2254" t="s">
        <v>111</v>
      </c>
      <c r="F2254" s="17">
        <v>1.4999999999999999E-2</v>
      </c>
      <c r="G2254">
        <v>0</v>
      </c>
    </row>
    <row r="2255" spans="1:7" x14ac:dyDescent="0.25">
      <c r="A2255" t="s">
        <v>19</v>
      </c>
      <c r="B2255">
        <v>1262</v>
      </c>
      <c r="C2255">
        <v>61</v>
      </c>
      <c r="D2255">
        <v>0</v>
      </c>
      <c r="E2255" t="s">
        <v>111</v>
      </c>
      <c r="F2255" s="17">
        <v>2.5000000000000001E-3</v>
      </c>
      <c r="G2255">
        <v>4.4000000000000004</v>
      </c>
    </row>
    <row r="2256" spans="1:7" x14ac:dyDescent="0.25">
      <c r="A2256" t="s">
        <v>19</v>
      </c>
      <c r="B2256">
        <v>1262</v>
      </c>
      <c r="C2256">
        <v>61</v>
      </c>
      <c r="D2256">
        <v>4</v>
      </c>
      <c r="E2256" t="s">
        <v>111</v>
      </c>
      <c r="F2256" s="17">
        <v>2.5000000000000001E-3</v>
      </c>
      <c r="G2256">
        <v>3.6</v>
      </c>
    </row>
    <row r="2257" spans="1:7" x14ac:dyDescent="0.25">
      <c r="A2257" t="s">
        <v>19</v>
      </c>
      <c r="B2257">
        <v>1262</v>
      </c>
      <c r="C2257">
        <v>61</v>
      </c>
      <c r="D2257">
        <v>8</v>
      </c>
      <c r="E2257" t="s">
        <v>111</v>
      </c>
      <c r="F2257" s="17">
        <v>2.5000000000000001E-3</v>
      </c>
      <c r="G2257">
        <v>3.2</v>
      </c>
    </row>
    <row r="2258" spans="1:7" x14ac:dyDescent="0.25">
      <c r="A2258" t="s">
        <v>19</v>
      </c>
      <c r="B2258">
        <v>1262</v>
      </c>
      <c r="C2258">
        <v>61</v>
      </c>
      <c r="D2258">
        <v>16</v>
      </c>
      <c r="E2258" t="s">
        <v>111</v>
      </c>
      <c r="F2258" s="17">
        <v>2.5000000000000001E-3</v>
      </c>
      <c r="G2258">
        <v>2.4</v>
      </c>
    </row>
    <row r="2259" spans="1:7" x14ac:dyDescent="0.25">
      <c r="A2259" t="s">
        <v>19</v>
      </c>
      <c r="B2259">
        <v>1262</v>
      </c>
      <c r="C2259">
        <v>61</v>
      </c>
      <c r="D2259">
        <v>31</v>
      </c>
      <c r="E2259" t="s">
        <v>111</v>
      </c>
      <c r="F2259" s="17">
        <v>5.0000000000000001E-3</v>
      </c>
      <c r="G2259">
        <v>1.6</v>
      </c>
    </row>
    <row r="2260" spans="1:7" x14ac:dyDescent="0.25">
      <c r="A2260" t="s">
        <v>19</v>
      </c>
      <c r="B2260">
        <v>1262</v>
      </c>
      <c r="C2260">
        <v>61</v>
      </c>
      <c r="D2260">
        <v>46</v>
      </c>
      <c r="E2260" t="s">
        <v>111</v>
      </c>
      <c r="F2260" s="17">
        <v>0.01</v>
      </c>
      <c r="G2260">
        <v>1</v>
      </c>
    </row>
    <row r="2261" spans="1:7" x14ac:dyDescent="0.25">
      <c r="A2261" t="s">
        <v>19</v>
      </c>
      <c r="B2261">
        <v>1262</v>
      </c>
      <c r="C2261">
        <v>61</v>
      </c>
      <c r="D2261">
        <v>61</v>
      </c>
      <c r="E2261" t="s">
        <v>111</v>
      </c>
      <c r="F2261" s="17">
        <v>0.01</v>
      </c>
      <c r="G2261">
        <v>0</v>
      </c>
    </row>
    <row r="2262" spans="1:7" x14ac:dyDescent="0.25">
      <c r="A2262" t="s">
        <v>19</v>
      </c>
      <c r="B2262">
        <v>1262</v>
      </c>
      <c r="C2262">
        <v>91</v>
      </c>
      <c r="D2262">
        <v>0</v>
      </c>
      <c r="E2262" t="s">
        <v>111</v>
      </c>
      <c r="F2262" s="17">
        <v>2.5000000000000001E-3</v>
      </c>
      <c r="G2262">
        <v>3</v>
      </c>
    </row>
    <row r="2263" spans="1:7" x14ac:dyDescent="0.25">
      <c r="A2263" t="s">
        <v>19</v>
      </c>
      <c r="B2263">
        <v>1262</v>
      </c>
      <c r="C2263">
        <v>91</v>
      </c>
      <c r="D2263">
        <v>4</v>
      </c>
      <c r="E2263" t="s">
        <v>111</v>
      </c>
      <c r="F2263" s="17">
        <v>2.5000000000000001E-3</v>
      </c>
      <c r="G2263">
        <v>2.4</v>
      </c>
    </row>
    <row r="2264" spans="1:7" x14ac:dyDescent="0.25">
      <c r="A2264" t="s">
        <v>19</v>
      </c>
      <c r="B2264">
        <v>1262</v>
      </c>
      <c r="C2264">
        <v>91</v>
      </c>
      <c r="D2264">
        <v>8</v>
      </c>
      <c r="E2264" t="s">
        <v>111</v>
      </c>
      <c r="F2264" s="17">
        <v>2.5000000000000001E-3</v>
      </c>
      <c r="G2264">
        <v>2</v>
      </c>
    </row>
    <row r="2265" spans="1:7" x14ac:dyDescent="0.25">
      <c r="A2265" t="s">
        <v>19</v>
      </c>
      <c r="B2265">
        <v>1262</v>
      </c>
      <c r="C2265">
        <v>91</v>
      </c>
      <c r="D2265">
        <v>16</v>
      </c>
      <c r="E2265" t="s">
        <v>111</v>
      </c>
      <c r="F2265" s="17">
        <v>2.5000000000000001E-3</v>
      </c>
      <c r="G2265">
        <v>1.6</v>
      </c>
    </row>
    <row r="2266" spans="1:7" x14ac:dyDescent="0.25">
      <c r="A2266" t="s">
        <v>19</v>
      </c>
      <c r="B2266">
        <v>1262</v>
      </c>
      <c r="C2266">
        <v>91</v>
      </c>
      <c r="D2266">
        <v>31</v>
      </c>
      <c r="E2266" t="s">
        <v>111</v>
      </c>
      <c r="F2266" s="17">
        <v>5.0000000000000001E-3</v>
      </c>
      <c r="G2266">
        <v>1</v>
      </c>
    </row>
    <row r="2267" spans="1:7" x14ac:dyDescent="0.25">
      <c r="A2267" t="s">
        <v>19</v>
      </c>
      <c r="B2267">
        <v>1262</v>
      </c>
      <c r="C2267">
        <v>91</v>
      </c>
      <c r="D2267">
        <v>46</v>
      </c>
      <c r="E2267" t="s">
        <v>111</v>
      </c>
      <c r="F2267" s="6">
        <v>0</v>
      </c>
      <c r="G2267">
        <v>1</v>
      </c>
    </row>
    <row r="2268" spans="1:7" x14ac:dyDescent="0.25">
      <c r="A2268" t="s">
        <v>19</v>
      </c>
      <c r="B2268">
        <v>1262</v>
      </c>
      <c r="C2268">
        <v>91</v>
      </c>
      <c r="D2268">
        <v>61</v>
      </c>
      <c r="E2268" t="s">
        <v>111</v>
      </c>
      <c r="F2268" s="6">
        <v>0</v>
      </c>
      <c r="G2268">
        <v>0</v>
      </c>
    </row>
    <row r="2269" spans="1:7" x14ac:dyDescent="0.25">
      <c r="A2269" t="s">
        <v>19</v>
      </c>
      <c r="B2269">
        <v>1262</v>
      </c>
      <c r="C2269">
        <v>91</v>
      </c>
      <c r="D2269">
        <v>91</v>
      </c>
      <c r="E2269" t="s">
        <v>111</v>
      </c>
      <c r="F2269" s="6">
        <v>0</v>
      </c>
      <c r="G2269">
        <v>0</v>
      </c>
    </row>
    <row r="2270" spans="1:7" x14ac:dyDescent="0.25">
      <c r="A2270" t="s">
        <v>19</v>
      </c>
      <c r="B2270">
        <v>1272</v>
      </c>
      <c r="C2270">
        <v>0</v>
      </c>
      <c r="D2270">
        <v>0</v>
      </c>
      <c r="E2270" t="s">
        <v>111</v>
      </c>
      <c r="F2270" s="17">
        <v>5.0000000000000001E-3</v>
      </c>
      <c r="G2270">
        <v>5</v>
      </c>
    </row>
    <row r="2271" spans="1:7" x14ac:dyDescent="0.25">
      <c r="A2271" t="s">
        <v>19</v>
      </c>
      <c r="B2271">
        <v>1272</v>
      </c>
      <c r="C2271">
        <v>4</v>
      </c>
      <c r="D2271">
        <v>0</v>
      </c>
      <c r="E2271" t="s">
        <v>111</v>
      </c>
      <c r="F2271" s="17">
        <v>5.0000000000000001E-3</v>
      </c>
      <c r="G2271">
        <v>4.8</v>
      </c>
    </row>
    <row r="2272" spans="1:7" x14ac:dyDescent="0.25">
      <c r="A2272" t="s">
        <v>19</v>
      </c>
      <c r="B2272">
        <v>1272</v>
      </c>
      <c r="C2272">
        <v>4</v>
      </c>
      <c r="D2272">
        <v>4</v>
      </c>
      <c r="E2272" t="s">
        <v>111</v>
      </c>
      <c r="F2272" s="17">
        <v>7.4999999999999997E-3</v>
      </c>
      <c r="G2272">
        <v>3.2</v>
      </c>
    </row>
    <row r="2273" spans="1:7" x14ac:dyDescent="0.25">
      <c r="A2273" t="s">
        <v>19</v>
      </c>
      <c r="B2273">
        <v>1272</v>
      </c>
      <c r="C2273">
        <v>8</v>
      </c>
      <c r="D2273">
        <v>0</v>
      </c>
      <c r="E2273" t="s">
        <v>111</v>
      </c>
      <c r="F2273" s="17">
        <v>2.5000000000000001E-3</v>
      </c>
      <c r="G2273">
        <v>4</v>
      </c>
    </row>
    <row r="2274" spans="1:7" x14ac:dyDescent="0.25">
      <c r="A2274" t="s">
        <v>19</v>
      </c>
      <c r="B2274">
        <v>1272</v>
      </c>
      <c r="C2274">
        <v>8</v>
      </c>
      <c r="D2274">
        <v>4</v>
      </c>
      <c r="E2274" t="s">
        <v>111</v>
      </c>
      <c r="F2274" s="17">
        <v>5.0000000000000001E-3</v>
      </c>
      <c r="G2274">
        <v>3.4</v>
      </c>
    </row>
    <row r="2275" spans="1:7" x14ac:dyDescent="0.25">
      <c r="A2275" t="s">
        <v>19</v>
      </c>
      <c r="B2275">
        <v>1272</v>
      </c>
      <c r="C2275">
        <v>8</v>
      </c>
      <c r="D2275">
        <v>8</v>
      </c>
      <c r="E2275" t="s">
        <v>111</v>
      </c>
      <c r="F2275" s="17">
        <v>1.2500000000000001E-2</v>
      </c>
      <c r="G2275">
        <v>2.8</v>
      </c>
    </row>
    <row r="2276" spans="1:7" x14ac:dyDescent="0.25">
      <c r="A2276" t="s">
        <v>19</v>
      </c>
      <c r="B2276">
        <v>1272</v>
      </c>
      <c r="C2276">
        <v>16</v>
      </c>
      <c r="D2276">
        <v>0</v>
      </c>
      <c r="E2276" t="s">
        <v>111</v>
      </c>
      <c r="F2276" s="17">
        <v>5.0000000000000001E-3</v>
      </c>
      <c r="G2276">
        <v>4</v>
      </c>
    </row>
    <row r="2277" spans="1:7" x14ac:dyDescent="0.25">
      <c r="A2277" t="s">
        <v>19</v>
      </c>
      <c r="B2277">
        <v>1272</v>
      </c>
      <c r="C2277">
        <v>16</v>
      </c>
      <c r="D2277">
        <v>4</v>
      </c>
      <c r="E2277" t="s">
        <v>111</v>
      </c>
      <c r="F2277" s="17">
        <v>1.2500000000000001E-2</v>
      </c>
      <c r="G2277">
        <v>3.2</v>
      </c>
    </row>
    <row r="2278" spans="1:7" x14ac:dyDescent="0.25">
      <c r="A2278" t="s">
        <v>19</v>
      </c>
      <c r="B2278">
        <v>1272</v>
      </c>
      <c r="C2278">
        <v>16</v>
      </c>
      <c r="D2278">
        <v>8</v>
      </c>
      <c r="E2278" t="s">
        <v>111</v>
      </c>
      <c r="F2278" s="17">
        <v>1.7500000000000002E-2</v>
      </c>
      <c r="G2278">
        <v>2.4</v>
      </c>
    </row>
    <row r="2279" spans="1:7" x14ac:dyDescent="0.25">
      <c r="A2279" t="s">
        <v>19</v>
      </c>
      <c r="B2279">
        <v>1272</v>
      </c>
      <c r="C2279">
        <v>16</v>
      </c>
      <c r="D2279">
        <v>16</v>
      </c>
      <c r="E2279" t="s">
        <v>111</v>
      </c>
      <c r="F2279" s="17">
        <v>2.5000000000000001E-2</v>
      </c>
      <c r="G2279">
        <v>1.6</v>
      </c>
    </row>
    <row r="2280" spans="1:7" x14ac:dyDescent="0.25">
      <c r="A2280" t="s">
        <v>19</v>
      </c>
      <c r="B2280">
        <v>1272</v>
      </c>
      <c r="C2280">
        <v>31</v>
      </c>
      <c r="D2280">
        <v>0</v>
      </c>
      <c r="E2280" t="s">
        <v>111</v>
      </c>
      <c r="F2280" s="17">
        <v>2.5000000000000001E-3</v>
      </c>
      <c r="G2280">
        <v>3.6</v>
      </c>
    </row>
    <row r="2281" spans="1:7" x14ac:dyDescent="0.25">
      <c r="A2281" t="s">
        <v>19</v>
      </c>
      <c r="B2281">
        <v>1272</v>
      </c>
      <c r="C2281">
        <v>31</v>
      </c>
      <c r="D2281">
        <v>4</v>
      </c>
      <c r="E2281" t="s">
        <v>111</v>
      </c>
      <c r="F2281" s="17">
        <v>5.0000000000000001E-3</v>
      </c>
      <c r="G2281">
        <v>2.8</v>
      </c>
    </row>
    <row r="2282" spans="1:7" x14ac:dyDescent="0.25">
      <c r="A2282" t="s">
        <v>19</v>
      </c>
      <c r="B2282">
        <v>1272</v>
      </c>
      <c r="C2282">
        <v>31</v>
      </c>
      <c r="D2282">
        <v>8</v>
      </c>
      <c r="E2282" t="s">
        <v>111</v>
      </c>
      <c r="F2282" s="17">
        <v>7.4999999999999997E-3</v>
      </c>
      <c r="G2282">
        <v>2</v>
      </c>
    </row>
    <row r="2283" spans="1:7" x14ac:dyDescent="0.25">
      <c r="A2283" t="s">
        <v>19</v>
      </c>
      <c r="B2283">
        <v>1272</v>
      </c>
      <c r="C2283">
        <v>31</v>
      </c>
      <c r="D2283">
        <v>16</v>
      </c>
      <c r="E2283" t="s">
        <v>111</v>
      </c>
      <c r="F2283" s="17">
        <v>1.2500000000000001E-2</v>
      </c>
      <c r="G2283">
        <v>1.6</v>
      </c>
    </row>
    <row r="2284" spans="1:7" x14ac:dyDescent="0.25">
      <c r="A2284" t="s">
        <v>19</v>
      </c>
      <c r="B2284">
        <v>1272</v>
      </c>
      <c r="C2284">
        <v>31</v>
      </c>
      <c r="D2284">
        <v>31</v>
      </c>
      <c r="E2284" t="s">
        <v>111</v>
      </c>
      <c r="F2284" s="17">
        <v>3.7499999999999999E-2</v>
      </c>
      <c r="G2284">
        <v>1</v>
      </c>
    </row>
    <row r="2285" spans="1:7" x14ac:dyDescent="0.25">
      <c r="A2285" t="s">
        <v>19</v>
      </c>
      <c r="B2285">
        <v>1272</v>
      </c>
      <c r="C2285">
        <v>46</v>
      </c>
      <c r="D2285">
        <v>0</v>
      </c>
      <c r="E2285" t="s">
        <v>111</v>
      </c>
      <c r="F2285" s="17">
        <v>2.5000000000000001E-3</v>
      </c>
      <c r="G2285">
        <v>4</v>
      </c>
    </row>
    <row r="2286" spans="1:7" x14ac:dyDescent="0.25">
      <c r="A2286" t="s">
        <v>19</v>
      </c>
      <c r="B2286">
        <v>1272</v>
      </c>
      <c r="C2286">
        <v>46</v>
      </c>
      <c r="D2286">
        <v>4</v>
      </c>
      <c r="E2286" t="s">
        <v>111</v>
      </c>
      <c r="F2286" s="17">
        <v>2.5000000000000001E-3</v>
      </c>
      <c r="G2286">
        <v>3.2</v>
      </c>
    </row>
    <row r="2287" spans="1:7" x14ac:dyDescent="0.25">
      <c r="A2287" t="s">
        <v>19</v>
      </c>
      <c r="B2287">
        <v>1272</v>
      </c>
      <c r="C2287">
        <v>46</v>
      </c>
      <c r="D2287">
        <v>8</v>
      </c>
      <c r="E2287" t="s">
        <v>111</v>
      </c>
      <c r="F2287" s="17">
        <v>5.0000000000000001E-3</v>
      </c>
      <c r="G2287">
        <v>2.4</v>
      </c>
    </row>
    <row r="2288" spans="1:7" x14ac:dyDescent="0.25">
      <c r="A2288" t="s">
        <v>19</v>
      </c>
      <c r="B2288">
        <v>1272</v>
      </c>
      <c r="C2288">
        <v>46</v>
      </c>
      <c r="D2288">
        <v>16</v>
      </c>
      <c r="E2288" t="s">
        <v>111</v>
      </c>
      <c r="F2288" s="17">
        <v>5.0000000000000001E-3</v>
      </c>
      <c r="G2288">
        <v>2</v>
      </c>
    </row>
    <row r="2289" spans="1:7" x14ac:dyDescent="0.25">
      <c r="A2289" t="s">
        <v>19</v>
      </c>
      <c r="B2289">
        <v>1272</v>
      </c>
      <c r="C2289">
        <v>46</v>
      </c>
      <c r="D2289">
        <v>31</v>
      </c>
      <c r="E2289" t="s">
        <v>111</v>
      </c>
      <c r="F2289" s="17">
        <v>7.4999999999999997E-3</v>
      </c>
      <c r="G2289">
        <v>1</v>
      </c>
    </row>
    <row r="2290" spans="1:7" x14ac:dyDescent="0.25">
      <c r="A2290" t="s">
        <v>19</v>
      </c>
      <c r="B2290">
        <v>1272</v>
      </c>
      <c r="C2290">
        <v>46</v>
      </c>
      <c r="D2290">
        <v>46</v>
      </c>
      <c r="E2290" t="s">
        <v>111</v>
      </c>
      <c r="F2290" s="17">
        <v>1.4999999999999999E-2</v>
      </c>
      <c r="G2290">
        <v>0</v>
      </c>
    </row>
    <row r="2291" spans="1:7" x14ac:dyDescent="0.25">
      <c r="A2291" t="s">
        <v>19</v>
      </c>
      <c r="B2291">
        <v>1272</v>
      </c>
      <c r="C2291">
        <v>61</v>
      </c>
      <c r="D2291">
        <v>0</v>
      </c>
      <c r="E2291" t="s">
        <v>111</v>
      </c>
      <c r="F2291" s="17">
        <v>2.5000000000000001E-3</v>
      </c>
      <c r="G2291">
        <v>4.4000000000000004</v>
      </c>
    </row>
    <row r="2292" spans="1:7" x14ac:dyDescent="0.25">
      <c r="A2292" t="s">
        <v>19</v>
      </c>
      <c r="B2292">
        <v>1272</v>
      </c>
      <c r="C2292">
        <v>61</v>
      </c>
      <c r="D2292">
        <v>4</v>
      </c>
      <c r="E2292" t="s">
        <v>111</v>
      </c>
      <c r="F2292" s="17">
        <v>2.5000000000000001E-3</v>
      </c>
      <c r="G2292">
        <v>3.6</v>
      </c>
    </row>
    <row r="2293" spans="1:7" x14ac:dyDescent="0.25">
      <c r="A2293" t="s">
        <v>19</v>
      </c>
      <c r="B2293">
        <v>1272</v>
      </c>
      <c r="C2293">
        <v>61</v>
      </c>
      <c r="D2293">
        <v>8</v>
      </c>
      <c r="E2293" t="s">
        <v>111</v>
      </c>
      <c r="F2293" s="17">
        <v>2.5000000000000001E-3</v>
      </c>
      <c r="G2293">
        <v>3.2</v>
      </c>
    </row>
    <row r="2294" spans="1:7" x14ac:dyDescent="0.25">
      <c r="A2294" t="s">
        <v>19</v>
      </c>
      <c r="B2294">
        <v>1272</v>
      </c>
      <c r="C2294">
        <v>61</v>
      </c>
      <c r="D2294">
        <v>16</v>
      </c>
      <c r="E2294" t="s">
        <v>111</v>
      </c>
      <c r="F2294" s="17">
        <v>2.5000000000000001E-3</v>
      </c>
      <c r="G2294">
        <v>2.4</v>
      </c>
    </row>
    <row r="2295" spans="1:7" x14ac:dyDescent="0.25">
      <c r="A2295" t="s">
        <v>19</v>
      </c>
      <c r="B2295">
        <v>1272</v>
      </c>
      <c r="C2295">
        <v>61</v>
      </c>
      <c r="D2295">
        <v>31</v>
      </c>
      <c r="E2295" t="s">
        <v>111</v>
      </c>
      <c r="F2295" s="17">
        <v>5.0000000000000001E-3</v>
      </c>
      <c r="G2295">
        <v>1.6</v>
      </c>
    </row>
    <row r="2296" spans="1:7" x14ac:dyDescent="0.25">
      <c r="A2296" t="s">
        <v>19</v>
      </c>
      <c r="B2296">
        <v>1272</v>
      </c>
      <c r="C2296">
        <v>61</v>
      </c>
      <c r="D2296">
        <v>46</v>
      </c>
      <c r="E2296" t="s">
        <v>111</v>
      </c>
      <c r="F2296" s="17">
        <v>0.01</v>
      </c>
      <c r="G2296">
        <v>1</v>
      </c>
    </row>
    <row r="2297" spans="1:7" x14ac:dyDescent="0.25">
      <c r="A2297" t="s">
        <v>19</v>
      </c>
      <c r="B2297">
        <v>1272</v>
      </c>
      <c r="C2297">
        <v>61</v>
      </c>
      <c r="D2297">
        <v>61</v>
      </c>
      <c r="E2297" t="s">
        <v>111</v>
      </c>
      <c r="F2297" s="17">
        <v>0.01</v>
      </c>
      <c r="G2297">
        <v>0</v>
      </c>
    </row>
    <row r="2298" spans="1:7" x14ac:dyDescent="0.25">
      <c r="A2298" t="s">
        <v>19</v>
      </c>
      <c r="B2298">
        <v>1272</v>
      </c>
      <c r="C2298">
        <v>91</v>
      </c>
      <c r="D2298">
        <v>0</v>
      </c>
      <c r="E2298" t="s">
        <v>111</v>
      </c>
      <c r="F2298" s="17">
        <v>2.5000000000000001E-3</v>
      </c>
      <c r="G2298">
        <v>3</v>
      </c>
    </row>
    <row r="2299" spans="1:7" x14ac:dyDescent="0.25">
      <c r="A2299" t="s">
        <v>19</v>
      </c>
      <c r="B2299">
        <v>1272</v>
      </c>
      <c r="C2299">
        <v>91</v>
      </c>
      <c r="D2299">
        <v>4</v>
      </c>
      <c r="E2299" t="s">
        <v>111</v>
      </c>
      <c r="F2299" s="17">
        <v>2.5000000000000001E-3</v>
      </c>
      <c r="G2299">
        <v>2.4</v>
      </c>
    </row>
    <row r="2300" spans="1:7" x14ac:dyDescent="0.25">
      <c r="A2300" t="s">
        <v>19</v>
      </c>
      <c r="B2300">
        <v>1272</v>
      </c>
      <c r="C2300">
        <v>91</v>
      </c>
      <c r="D2300">
        <v>8</v>
      </c>
      <c r="E2300" t="s">
        <v>111</v>
      </c>
      <c r="F2300" s="17">
        <v>2.5000000000000001E-3</v>
      </c>
      <c r="G2300">
        <v>2</v>
      </c>
    </row>
    <row r="2301" spans="1:7" x14ac:dyDescent="0.25">
      <c r="A2301" t="s">
        <v>19</v>
      </c>
      <c r="B2301">
        <v>1272</v>
      </c>
      <c r="C2301">
        <v>91</v>
      </c>
      <c r="D2301">
        <v>16</v>
      </c>
      <c r="E2301" t="s">
        <v>111</v>
      </c>
      <c r="F2301" s="17">
        <v>2.5000000000000001E-3</v>
      </c>
      <c r="G2301">
        <v>1.6</v>
      </c>
    </row>
    <row r="2302" spans="1:7" x14ac:dyDescent="0.25">
      <c r="A2302" t="s">
        <v>19</v>
      </c>
      <c r="B2302">
        <v>1272</v>
      </c>
      <c r="C2302">
        <v>91</v>
      </c>
      <c r="D2302">
        <v>31</v>
      </c>
      <c r="E2302" t="s">
        <v>111</v>
      </c>
      <c r="F2302" s="17">
        <v>5.0000000000000001E-3</v>
      </c>
      <c r="G2302">
        <v>1</v>
      </c>
    </row>
    <row r="2303" spans="1:7" x14ac:dyDescent="0.25">
      <c r="A2303" t="s">
        <v>19</v>
      </c>
      <c r="B2303">
        <v>1272</v>
      </c>
      <c r="C2303">
        <v>91</v>
      </c>
      <c r="D2303">
        <v>46</v>
      </c>
      <c r="E2303" t="s">
        <v>111</v>
      </c>
      <c r="F2303" s="6">
        <v>0</v>
      </c>
      <c r="G2303">
        <v>1</v>
      </c>
    </row>
    <row r="2304" spans="1:7" x14ac:dyDescent="0.25">
      <c r="A2304" t="s">
        <v>19</v>
      </c>
      <c r="B2304">
        <v>1272</v>
      </c>
      <c r="C2304">
        <v>91</v>
      </c>
      <c r="D2304">
        <v>61</v>
      </c>
      <c r="E2304" t="s">
        <v>111</v>
      </c>
      <c r="F2304" s="6">
        <v>0</v>
      </c>
      <c r="G2304">
        <v>0</v>
      </c>
    </row>
    <row r="2305" spans="1:7" x14ac:dyDescent="0.25">
      <c r="A2305" t="s">
        <v>19</v>
      </c>
      <c r="B2305">
        <v>1272</v>
      </c>
      <c r="C2305">
        <v>91</v>
      </c>
      <c r="D2305">
        <v>91</v>
      </c>
      <c r="E2305" t="s">
        <v>111</v>
      </c>
      <c r="F2305" s="6">
        <v>0</v>
      </c>
      <c r="G2305">
        <v>0</v>
      </c>
    </row>
    <row r="2306" spans="1:7" x14ac:dyDescent="0.25">
      <c r="A2306" t="s">
        <v>89</v>
      </c>
      <c r="B2306">
        <v>1282</v>
      </c>
      <c r="C2306">
        <v>0</v>
      </c>
      <c r="D2306">
        <v>0</v>
      </c>
      <c r="E2306" t="s">
        <v>111</v>
      </c>
      <c r="F2306" s="17">
        <v>5.0000000000000001E-3</v>
      </c>
      <c r="G2306">
        <v>5</v>
      </c>
    </row>
    <row r="2307" spans="1:7" x14ac:dyDescent="0.25">
      <c r="A2307" t="s">
        <v>89</v>
      </c>
      <c r="B2307">
        <v>1282</v>
      </c>
      <c r="C2307">
        <v>4</v>
      </c>
      <c r="D2307">
        <v>0</v>
      </c>
      <c r="E2307" t="s">
        <v>111</v>
      </c>
      <c r="F2307" s="17">
        <v>5.0000000000000001E-3</v>
      </c>
      <c r="G2307">
        <v>4.8</v>
      </c>
    </row>
    <row r="2308" spans="1:7" x14ac:dyDescent="0.25">
      <c r="A2308" t="s">
        <v>89</v>
      </c>
      <c r="B2308">
        <v>1282</v>
      </c>
      <c r="C2308">
        <v>4</v>
      </c>
      <c r="D2308">
        <v>4</v>
      </c>
      <c r="E2308" t="s">
        <v>111</v>
      </c>
      <c r="F2308" s="17">
        <v>7.4999999999999997E-3</v>
      </c>
      <c r="G2308">
        <v>3.2</v>
      </c>
    </row>
    <row r="2309" spans="1:7" x14ac:dyDescent="0.25">
      <c r="A2309" t="s">
        <v>89</v>
      </c>
      <c r="B2309">
        <v>1282</v>
      </c>
      <c r="C2309">
        <v>8</v>
      </c>
      <c r="D2309">
        <v>0</v>
      </c>
      <c r="E2309" t="s">
        <v>111</v>
      </c>
      <c r="F2309" s="17">
        <v>2.5000000000000001E-3</v>
      </c>
      <c r="G2309">
        <v>4</v>
      </c>
    </row>
    <row r="2310" spans="1:7" x14ac:dyDescent="0.25">
      <c r="A2310" t="s">
        <v>89</v>
      </c>
      <c r="B2310">
        <v>1282</v>
      </c>
      <c r="C2310">
        <v>8</v>
      </c>
      <c r="D2310">
        <v>4</v>
      </c>
      <c r="E2310" t="s">
        <v>111</v>
      </c>
      <c r="F2310" s="17">
        <v>5.0000000000000001E-3</v>
      </c>
      <c r="G2310">
        <v>3.4</v>
      </c>
    </row>
    <row r="2311" spans="1:7" x14ac:dyDescent="0.25">
      <c r="A2311" t="s">
        <v>89</v>
      </c>
      <c r="B2311">
        <v>1282</v>
      </c>
      <c r="C2311">
        <v>8</v>
      </c>
      <c r="D2311">
        <v>8</v>
      </c>
      <c r="E2311" t="s">
        <v>111</v>
      </c>
      <c r="F2311" s="17">
        <v>1.2500000000000001E-2</v>
      </c>
      <c r="G2311">
        <v>2.8</v>
      </c>
    </row>
    <row r="2312" spans="1:7" x14ac:dyDescent="0.25">
      <c r="A2312" t="s">
        <v>89</v>
      </c>
      <c r="B2312">
        <v>1282</v>
      </c>
      <c r="C2312">
        <v>16</v>
      </c>
      <c r="D2312">
        <v>0</v>
      </c>
      <c r="E2312" t="s">
        <v>111</v>
      </c>
      <c r="F2312" s="17">
        <v>5.0000000000000001E-3</v>
      </c>
      <c r="G2312">
        <v>4</v>
      </c>
    </row>
    <row r="2313" spans="1:7" x14ac:dyDescent="0.25">
      <c r="A2313" t="s">
        <v>89</v>
      </c>
      <c r="B2313">
        <v>1282</v>
      </c>
      <c r="C2313">
        <v>16</v>
      </c>
      <c r="D2313">
        <v>4</v>
      </c>
      <c r="E2313" t="s">
        <v>111</v>
      </c>
      <c r="F2313" s="17">
        <v>1.2500000000000001E-2</v>
      </c>
      <c r="G2313">
        <v>3.2</v>
      </c>
    </row>
    <row r="2314" spans="1:7" x14ac:dyDescent="0.25">
      <c r="A2314" t="s">
        <v>89</v>
      </c>
      <c r="B2314">
        <v>1282</v>
      </c>
      <c r="C2314">
        <v>16</v>
      </c>
      <c r="D2314">
        <v>8</v>
      </c>
      <c r="E2314" t="s">
        <v>111</v>
      </c>
      <c r="F2314" s="17">
        <v>1.7500000000000002E-2</v>
      </c>
      <c r="G2314">
        <v>2.4</v>
      </c>
    </row>
    <row r="2315" spans="1:7" x14ac:dyDescent="0.25">
      <c r="A2315" t="s">
        <v>89</v>
      </c>
      <c r="B2315">
        <v>1282</v>
      </c>
      <c r="C2315">
        <v>16</v>
      </c>
      <c r="D2315">
        <v>16</v>
      </c>
      <c r="E2315" t="s">
        <v>111</v>
      </c>
      <c r="F2315" s="17">
        <v>2.5000000000000001E-2</v>
      </c>
      <c r="G2315">
        <v>1.6</v>
      </c>
    </row>
    <row r="2316" spans="1:7" x14ac:dyDescent="0.25">
      <c r="A2316" t="s">
        <v>89</v>
      </c>
      <c r="B2316">
        <v>1282</v>
      </c>
      <c r="C2316">
        <v>31</v>
      </c>
      <c r="D2316">
        <v>0</v>
      </c>
      <c r="E2316" t="s">
        <v>111</v>
      </c>
      <c r="F2316" s="17">
        <v>2.5000000000000001E-3</v>
      </c>
      <c r="G2316">
        <v>3.6</v>
      </c>
    </row>
    <row r="2317" spans="1:7" x14ac:dyDescent="0.25">
      <c r="A2317" t="s">
        <v>89</v>
      </c>
      <c r="B2317">
        <v>1282</v>
      </c>
      <c r="C2317">
        <v>31</v>
      </c>
      <c r="D2317">
        <v>4</v>
      </c>
      <c r="E2317" t="s">
        <v>111</v>
      </c>
      <c r="F2317" s="17">
        <v>5.0000000000000001E-3</v>
      </c>
      <c r="G2317">
        <v>2.8</v>
      </c>
    </row>
    <row r="2318" spans="1:7" x14ac:dyDescent="0.25">
      <c r="A2318" t="s">
        <v>89</v>
      </c>
      <c r="B2318">
        <v>1282</v>
      </c>
      <c r="C2318">
        <v>31</v>
      </c>
      <c r="D2318">
        <v>8</v>
      </c>
      <c r="E2318" t="s">
        <v>111</v>
      </c>
      <c r="F2318" s="17">
        <v>7.4999999999999997E-3</v>
      </c>
      <c r="G2318">
        <v>2</v>
      </c>
    </row>
    <row r="2319" spans="1:7" x14ac:dyDescent="0.25">
      <c r="A2319" t="s">
        <v>89</v>
      </c>
      <c r="B2319">
        <v>1282</v>
      </c>
      <c r="C2319">
        <v>31</v>
      </c>
      <c r="D2319">
        <v>16</v>
      </c>
      <c r="E2319" t="s">
        <v>111</v>
      </c>
      <c r="F2319" s="17">
        <v>1.2500000000000001E-2</v>
      </c>
      <c r="G2319">
        <v>1.6</v>
      </c>
    </row>
    <row r="2320" spans="1:7" x14ac:dyDescent="0.25">
      <c r="A2320" t="s">
        <v>89</v>
      </c>
      <c r="B2320">
        <v>1282</v>
      </c>
      <c r="C2320">
        <v>31</v>
      </c>
      <c r="D2320">
        <v>31</v>
      </c>
      <c r="E2320" t="s">
        <v>111</v>
      </c>
      <c r="F2320" s="17">
        <v>3.7499999999999999E-2</v>
      </c>
      <c r="G2320">
        <v>1</v>
      </c>
    </row>
    <row r="2321" spans="1:7" x14ac:dyDescent="0.25">
      <c r="A2321" t="s">
        <v>89</v>
      </c>
      <c r="B2321">
        <v>1282</v>
      </c>
      <c r="C2321">
        <v>46</v>
      </c>
      <c r="D2321">
        <v>0</v>
      </c>
      <c r="E2321" t="s">
        <v>111</v>
      </c>
      <c r="F2321" s="17">
        <v>2.5000000000000001E-3</v>
      </c>
      <c r="G2321">
        <v>4</v>
      </c>
    </row>
    <row r="2322" spans="1:7" x14ac:dyDescent="0.25">
      <c r="A2322" t="s">
        <v>89</v>
      </c>
      <c r="B2322">
        <v>1282</v>
      </c>
      <c r="C2322">
        <v>46</v>
      </c>
      <c r="D2322">
        <v>4</v>
      </c>
      <c r="E2322" t="s">
        <v>111</v>
      </c>
      <c r="F2322" s="17">
        <v>2.5000000000000001E-3</v>
      </c>
      <c r="G2322">
        <v>3.2</v>
      </c>
    </row>
    <row r="2323" spans="1:7" x14ac:dyDescent="0.25">
      <c r="A2323" t="s">
        <v>89</v>
      </c>
      <c r="B2323">
        <v>1282</v>
      </c>
      <c r="C2323">
        <v>46</v>
      </c>
      <c r="D2323">
        <v>8</v>
      </c>
      <c r="E2323" t="s">
        <v>111</v>
      </c>
      <c r="F2323" s="17">
        <v>5.0000000000000001E-3</v>
      </c>
      <c r="G2323">
        <v>2.4</v>
      </c>
    </row>
    <row r="2324" spans="1:7" x14ac:dyDescent="0.25">
      <c r="A2324" t="s">
        <v>89</v>
      </c>
      <c r="B2324">
        <v>1282</v>
      </c>
      <c r="C2324">
        <v>46</v>
      </c>
      <c r="D2324">
        <v>16</v>
      </c>
      <c r="E2324" t="s">
        <v>111</v>
      </c>
      <c r="F2324" s="17">
        <v>5.0000000000000001E-3</v>
      </c>
      <c r="G2324">
        <v>2</v>
      </c>
    </row>
    <row r="2325" spans="1:7" x14ac:dyDescent="0.25">
      <c r="A2325" t="s">
        <v>89</v>
      </c>
      <c r="B2325">
        <v>1282</v>
      </c>
      <c r="C2325">
        <v>46</v>
      </c>
      <c r="D2325">
        <v>31</v>
      </c>
      <c r="E2325" t="s">
        <v>111</v>
      </c>
      <c r="F2325" s="17">
        <v>7.4999999999999997E-3</v>
      </c>
      <c r="G2325">
        <v>1</v>
      </c>
    </row>
    <row r="2326" spans="1:7" x14ac:dyDescent="0.25">
      <c r="A2326" t="s">
        <v>89</v>
      </c>
      <c r="B2326">
        <v>1282</v>
      </c>
      <c r="C2326">
        <v>46</v>
      </c>
      <c r="D2326">
        <v>46</v>
      </c>
      <c r="E2326" t="s">
        <v>111</v>
      </c>
      <c r="F2326" s="17">
        <v>1.4999999999999999E-2</v>
      </c>
      <c r="G2326">
        <v>0</v>
      </c>
    </row>
    <row r="2327" spans="1:7" x14ac:dyDescent="0.25">
      <c r="A2327" t="s">
        <v>89</v>
      </c>
      <c r="B2327">
        <v>1282</v>
      </c>
      <c r="C2327">
        <v>61</v>
      </c>
      <c r="D2327">
        <v>0</v>
      </c>
      <c r="E2327" t="s">
        <v>111</v>
      </c>
      <c r="F2327" s="17">
        <v>2.5000000000000001E-3</v>
      </c>
      <c r="G2327">
        <v>4.4000000000000004</v>
      </c>
    </row>
    <row r="2328" spans="1:7" x14ac:dyDescent="0.25">
      <c r="A2328" t="s">
        <v>89</v>
      </c>
      <c r="B2328">
        <v>1282</v>
      </c>
      <c r="C2328">
        <v>61</v>
      </c>
      <c r="D2328">
        <v>4</v>
      </c>
      <c r="E2328" t="s">
        <v>111</v>
      </c>
      <c r="F2328" s="17">
        <v>2.5000000000000001E-3</v>
      </c>
      <c r="G2328">
        <v>3.6</v>
      </c>
    </row>
    <row r="2329" spans="1:7" x14ac:dyDescent="0.25">
      <c r="A2329" t="s">
        <v>89</v>
      </c>
      <c r="B2329">
        <v>1282</v>
      </c>
      <c r="C2329">
        <v>61</v>
      </c>
      <c r="D2329">
        <v>8</v>
      </c>
      <c r="E2329" t="s">
        <v>111</v>
      </c>
      <c r="F2329" s="17">
        <v>2.5000000000000001E-3</v>
      </c>
      <c r="G2329">
        <v>3.2</v>
      </c>
    </row>
    <row r="2330" spans="1:7" x14ac:dyDescent="0.25">
      <c r="A2330" t="s">
        <v>89</v>
      </c>
      <c r="B2330">
        <v>1282</v>
      </c>
      <c r="C2330">
        <v>61</v>
      </c>
      <c r="D2330">
        <v>16</v>
      </c>
      <c r="E2330" t="s">
        <v>111</v>
      </c>
      <c r="F2330" s="17">
        <v>2.5000000000000001E-3</v>
      </c>
      <c r="G2330">
        <v>2.4</v>
      </c>
    </row>
    <row r="2331" spans="1:7" x14ac:dyDescent="0.25">
      <c r="A2331" t="s">
        <v>89</v>
      </c>
      <c r="B2331">
        <v>1282</v>
      </c>
      <c r="C2331">
        <v>61</v>
      </c>
      <c r="D2331">
        <v>31</v>
      </c>
      <c r="E2331" t="s">
        <v>111</v>
      </c>
      <c r="F2331" s="17">
        <v>5.0000000000000001E-3</v>
      </c>
      <c r="G2331">
        <v>1.6</v>
      </c>
    </row>
    <row r="2332" spans="1:7" x14ac:dyDescent="0.25">
      <c r="A2332" t="s">
        <v>89</v>
      </c>
      <c r="B2332">
        <v>1282</v>
      </c>
      <c r="C2332">
        <v>61</v>
      </c>
      <c r="D2332">
        <v>46</v>
      </c>
      <c r="E2332" t="s">
        <v>111</v>
      </c>
      <c r="F2332" s="17">
        <v>0.01</v>
      </c>
      <c r="G2332">
        <v>1</v>
      </c>
    </row>
    <row r="2333" spans="1:7" x14ac:dyDescent="0.25">
      <c r="A2333" t="s">
        <v>89</v>
      </c>
      <c r="B2333">
        <v>1282</v>
      </c>
      <c r="C2333">
        <v>61</v>
      </c>
      <c r="D2333">
        <v>61</v>
      </c>
      <c r="E2333" t="s">
        <v>111</v>
      </c>
      <c r="F2333" s="17">
        <v>0.01</v>
      </c>
      <c r="G2333">
        <v>0</v>
      </c>
    </row>
    <row r="2334" spans="1:7" x14ac:dyDescent="0.25">
      <c r="A2334" t="s">
        <v>89</v>
      </c>
      <c r="B2334">
        <v>1282</v>
      </c>
      <c r="C2334">
        <v>91</v>
      </c>
      <c r="D2334">
        <v>0</v>
      </c>
      <c r="E2334" t="s">
        <v>111</v>
      </c>
      <c r="F2334" s="17">
        <v>2.5000000000000001E-3</v>
      </c>
      <c r="G2334">
        <v>3</v>
      </c>
    </row>
    <row r="2335" spans="1:7" x14ac:dyDescent="0.25">
      <c r="A2335" t="s">
        <v>89</v>
      </c>
      <c r="B2335">
        <v>1282</v>
      </c>
      <c r="C2335">
        <v>91</v>
      </c>
      <c r="D2335">
        <v>4</v>
      </c>
      <c r="E2335" t="s">
        <v>111</v>
      </c>
      <c r="F2335" s="17">
        <v>2.5000000000000001E-3</v>
      </c>
      <c r="G2335">
        <v>2.4</v>
      </c>
    </row>
    <row r="2336" spans="1:7" x14ac:dyDescent="0.25">
      <c r="A2336" t="s">
        <v>89</v>
      </c>
      <c r="B2336">
        <v>1282</v>
      </c>
      <c r="C2336">
        <v>91</v>
      </c>
      <c r="D2336">
        <v>8</v>
      </c>
      <c r="E2336" t="s">
        <v>111</v>
      </c>
      <c r="F2336" s="17">
        <v>2.5000000000000001E-3</v>
      </c>
      <c r="G2336">
        <v>2</v>
      </c>
    </row>
    <row r="2337" spans="1:7" x14ac:dyDescent="0.25">
      <c r="A2337" t="s">
        <v>89</v>
      </c>
      <c r="B2337">
        <v>1282</v>
      </c>
      <c r="C2337">
        <v>91</v>
      </c>
      <c r="D2337">
        <v>16</v>
      </c>
      <c r="E2337" t="s">
        <v>111</v>
      </c>
      <c r="F2337" s="17">
        <v>2.5000000000000001E-3</v>
      </c>
      <c r="G2337">
        <v>1.6</v>
      </c>
    </row>
    <row r="2338" spans="1:7" x14ac:dyDescent="0.25">
      <c r="A2338" t="s">
        <v>89</v>
      </c>
      <c r="B2338">
        <v>1282</v>
      </c>
      <c r="C2338">
        <v>91</v>
      </c>
      <c r="D2338">
        <v>31</v>
      </c>
      <c r="E2338" t="s">
        <v>111</v>
      </c>
      <c r="F2338" s="17">
        <v>5.0000000000000001E-3</v>
      </c>
      <c r="G2338">
        <v>1</v>
      </c>
    </row>
    <row r="2339" spans="1:7" x14ac:dyDescent="0.25">
      <c r="A2339" t="s">
        <v>89</v>
      </c>
      <c r="B2339">
        <v>1282</v>
      </c>
      <c r="C2339">
        <v>91</v>
      </c>
      <c r="D2339">
        <v>46</v>
      </c>
      <c r="E2339" t="s">
        <v>111</v>
      </c>
      <c r="F2339" s="6">
        <v>0</v>
      </c>
      <c r="G2339">
        <v>1</v>
      </c>
    </row>
    <row r="2340" spans="1:7" x14ac:dyDescent="0.25">
      <c r="A2340" t="s">
        <v>89</v>
      </c>
      <c r="B2340">
        <v>1282</v>
      </c>
      <c r="C2340">
        <v>91</v>
      </c>
      <c r="D2340">
        <v>61</v>
      </c>
      <c r="E2340" t="s">
        <v>111</v>
      </c>
      <c r="F2340" s="6">
        <v>0</v>
      </c>
      <c r="G2340">
        <v>0</v>
      </c>
    </row>
    <row r="2341" spans="1:7" x14ac:dyDescent="0.25">
      <c r="A2341" t="s">
        <v>89</v>
      </c>
      <c r="B2341">
        <v>1282</v>
      </c>
      <c r="C2341">
        <v>91</v>
      </c>
      <c r="D2341">
        <v>91</v>
      </c>
      <c r="E2341" t="s">
        <v>111</v>
      </c>
      <c r="F2341" s="6">
        <v>0</v>
      </c>
      <c r="G2341">
        <v>0</v>
      </c>
    </row>
    <row r="2342" spans="1:7" x14ac:dyDescent="0.25">
      <c r="A2342" t="s">
        <v>89</v>
      </c>
      <c r="B2342">
        <v>1292</v>
      </c>
      <c r="C2342">
        <v>0</v>
      </c>
      <c r="D2342">
        <v>0</v>
      </c>
      <c r="E2342" t="s">
        <v>111</v>
      </c>
      <c r="F2342" s="17">
        <v>5.0000000000000001E-3</v>
      </c>
      <c r="G2342">
        <v>5</v>
      </c>
    </row>
    <row r="2343" spans="1:7" x14ac:dyDescent="0.25">
      <c r="A2343" t="s">
        <v>89</v>
      </c>
      <c r="B2343">
        <v>1292</v>
      </c>
      <c r="C2343">
        <v>4</v>
      </c>
      <c r="D2343">
        <v>0</v>
      </c>
      <c r="E2343" t="s">
        <v>111</v>
      </c>
      <c r="F2343" s="17">
        <v>5.0000000000000001E-3</v>
      </c>
      <c r="G2343">
        <v>4.8</v>
      </c>
    </row>
    <row r="2344" spans="1:7" x14ac:dyDescent="0.25">
      <c r="A2344" t="s">
        <v>89</v>
      </c>
      <c r="B2344">
        <v>1292</v>
      </c>
      <c r="C2344">
        <v>4</v>
      </c>
      <c r="D2344">
        <v>4</v>
      </c>
      <c r="E2344" t="s">
        <v>111</v>
      </c>
      <c r="F2344" s="17">
        <v>7.4999999999999997E-3</v>
      </c>
      <c r="G2344">
        <v>3.2</v>
      </c>
    </row>
    <row r="2345" spans="1:7" x14ac:dyDescent="0.25">
      <c r="A2345" t="s">
        <v>89</v>
      </c>
      <c r="B2345">
        <v>1292</v>
      </c>
      <c r="C2345">
        <v>8</v>
      </c>
      <c r="D2345">
        <v>0</v>
      </c>
      <c r="E2345" t="s">
        <v>111</v>
      </c>
      <c r="F2345" s="17">
        <v>2.5000000000000001E-3</v>
      </c>
      <c r="G2345">
        <v>4</v>
      </c>
    </row>
    <row r="2346" spans="1:7" x14ac:dyDescent="0.25">
      <c r="A2346" t="s">
        <v>89</v>
      </c>
      <c r="B2346">
        <v>1292</v>
      </c>
      <c r="C2346">
        <v>8</v>
      </c>
      <c r="D2346">
        <v>4</v>
      </c>
      <c r="E2346" t="s">
        <v>111</v>
      </c>
      <c r="F2346" s="17">
        <v>5.0000000000000001E-3</v>
      </c>
      <c r="G2346">
        <v>3.4</v>
      </c>
    </row>
    <row r="2347" spans="1:7" x14ac:dyDescent="0.25">
      <c r="A2347" t="s">
        <v>89</v>
      </c>
      <c r="B2347">
        <v>1292</v>
      </c>
      <c r="C2347">
        <v>8</v>
      </c>
      <c r="D2347">
        <v>8</v>
      </c>
      <c r="E2347" t="s">
        <v>111</v>
      </c>
      <c r="F2347" s="17">
        <v>1.2500000000000001E-2</v>
      </c>
      <c r="G2347">
        <v>2.8</v>
      </c>
    </row>
    <row r="2348" spans="1:7" x14ac:dyDescent="0.25">
      <c r="A2348" t="s">
        <v>89</v>
      </c>
      <c r="B2348">
        <v>1292</v>
      </c>
      <c r="C2348">
        <v>16</v>
      </c>
      <c r="D2348">
        <v>0</v>
      </c>
      <c r="E2348" t="s">
        <v>111</v>
      </c>
      <c r="F2348" s="17">
        <v>5.0000000000000001E-3</v>
      </c>
      <c r="G2348">
        <v>4</v>
      </c>
    </row>
    <row r="2349" spans="1:7" x14ac:dyDescent="0.25">
      <c r="A2349" t="s">
        <v>89</v>
      </c>
      <c r="B2349">
        <v>1292</v>
      </c>
      <c r="C2349">
        <v>16</v>
      </c>
      <c r="D2349">
        <v>4</v>
      </c>
      <c r="E2349" t="s">
        <v>111</v>
      </c>
      <c r="F2349" s="17">
        <v>1.2500000000000001E-2</v>
      </c>
      <c r="G2349">
        <v>3.2</v>
      </c>
    </row>
    <row r="2350" spans="1:7" x14ac:dyDescent="0.25">
      <c r="A2350" t="s">
        <v>89</v>
      </c>
      <c r="B2350">
        <v>1292</v>
      </c>
      <c r="C2350">
        <v>16</v>
      </c>
      <c r="D2350">
        <v>8</v>
      </c>
      <c r="E2350" t="s">
        <v>111</v>
      </c>
      <c r="F2350" s="17">
        <v>1.7500000000000002E-2</v>
      </c>
      <c r="G2350">
        <v>2.4</v>
      </c>
    </row>
    <row r="2351" spans="1:7" x14ac:dyDescent="0.25">
      <c r="A2351" t="s">
        <v>89</v>
      </c>
      <c r="B2351">
        <v>1292</v>
      </c>
      <c r="C2351">
        <v>16</v>
      </c>
      <c r="D2351">
        <v>16</v>
      </c>
      <c r="E2351" t="s">
        <v>111</v>
      </c>
      <c r="F2351" s="17">
        <v>2.5000000000000001E-2</v>
      </c>
      <c r="G2351">
        <v>1.6</v>
      </c>
    </row>
    <row r="2352" spans="1:7" x14ac:dyDescent="0.25">
      <c r="A2352" t="s">
        <v>89</v>
      </c>
      <c r="B2352">
        <v>1292</v>
      </c>
      <c r="C2352">
        <v>31</v>
      </c>
      <c r="D2352">
        <v>0</v>
      </c>
      <c r="E2352" t="s">
        <v>111</v>
      </c>
      <c r="F2352" s="17">
        <v>2.5000000000000001E-3</v>
      </c>
      <c r="G2352">
        <v>3.6</v>
      </c>
    </row>
    <row r="2353" spans="1:7" x14ac:dyDescent="0.25">
      <c r="A2353" t="s">
        <v>89</v>
      </c>
      <c r="B2353">
        <v>1292</v>
      </c>
      <c r="C2353">
        <v>31</v>
      </c>
      <c r="D2353">
        <v>4</v>
      </c>
      <c r="E2353" t="s">
        <v>111</v>
      </c>
      <c r="F2353" s="17">
        <v>5.0000000000000001E-3</v>
      </c>
      <c r="G2353">
        <v>2.8</v>
      </c>
    </row>
    <row r="2354" spans="1:7" x14ac:dyDescent="0.25">
      <c r="A2354" t="s">
        <v>89</v>
      </c>
      <c r="B2354">
        <v>1292</v>
      </c>
      <c r="C2354">
        <v>31</v>
      </c>
      <c r="D2354">
        <v>8</v>
      </c>
      <c r="E2354" t="s">
        <v>111</v>
      </c>
      <c r="F2354" s="17">
        <v>7.4999999999999997E-3</v>
      </c>
      <c r="G2354">
        <v>2</v>
      </c>
    </row>
    <row r="2355" spans="1:7" x14ac:dyDescent="0.25">
      <c r="A2355" t="s">
        <v>89</v>
      </c>
      <c r="B2355">
        <v>1292</v>
      </c>
      <c r="C2355">
        <v>31</v>
      </c>
      <c r="D2355">
        <v>16</v>
      </c>
      <c r="E2355" t="s">
        <v>111</v>
      </c>
      <c r="F2355" s="17">
        <v>1.2500000000000001E-2</v>
      </c>
      <c r="G2355">
        <v>1.6</v>
      </c>
    </row>
    <row r="2356" spans="1:7" x14ac:dyDescent="0.25">
      <c r="A2356" t="s">
        <v>89</v>
      </c>
      <c r="B2356">
        <v>1292</v>
      </c>
      <c r="C2356">
        <v>31</v>
      </c>
      <c r="D2356">
        <v>31</v>
      </c>
      <c r="E2356" t="s">
        <v>111</v>
      </c>
      <c r="F2356" s="17">
        <v>3.7499999999999999E-2</v>
      </c>
      <c r="G2356">
        <v>1</v>
      </c>
    </row>
    <row r="2357" spans="1:7" x14ac:dyDescent="0.25">
      <c r="A2357" t="s">
        <v>89</v>
      </c>
      <c r="B2357">
        <v>1292</v>
      </c>
      <c r="C2357">
        <v>46</v>
      </c>
      <c r="D2357">
        <v>0</v>
      </c>
      <c r="E2357" t="s">
        <v>111</v>
      </c>
      <c r="F2357" s="17">
        <v>2.5000000000000001E-3</v>
      </c>
      <c r="G2357">
        <v>4</v>
      </c>
    </row>
    <row r="2358" spans="1:7" x14ac:dyDescent="0.25">
      <c r="A2358" t="s">
        <v>89</v>
      </c>
      <c r="B2358">
        <v>1292</v>
      </c>
      <c r="C2358">
        <v>46</v>
      </c>
      <c r="D2358">
        <v>4</v>
      </c>
      <c r="E2358" t="s">
        <v>111</v>
      </c>
      <c r="F2358" s="17">
        <v>2.5000000000000001E-3</v>
      </c>
      <c r="G2358">
        <v>3.2</v>
      </c>
    </row>
    <row r="2359" spans="1:7" x14ac:dyDescent="0.25">
      <c r="A2359" t="s">
        <v>89</v>
      </c>
      <c r="B2359">
        <v>1292</v>
      </c>
      <c r="C2359">
        <v>46</v>
      </c>
      <c r="D2359">
        <v>8</v>
      </c>
      <c r="E2359" t="s">
        <v>111</v>
      </c>
      <c r="F2359" s="17">
        <v>5.0000000000000001E-3</v>
      </c>
      <c r="G2359">
        <v>2.4</v>
      </c>
    </row>
    <row r="2360" spans="1:7" x14ac:dyDescent="0.25">
      <c r="A2360" t="s">
        <v>89</v>
      </c>
      <c r="B2360">
        <v>1292</v>
      </c>
      <c r="C2360">
        <v>46</v>
      </c>
      <c r="D2360">
        <v>16</v>
      </c>
      <c r="E2360" t="s">
        <v>111</v>
      </c>
      <c r="F2360" s="17">
        <v>5.0000000000000001E-3</v>
      </c>
      <c r="G2360">
        <v>2</v>
      </c>
    </row>
    <row r="2361" spans="1:7" x14ac:dyDescent="0.25">
      <c r="A2361" t="s">
        <v>89</v>
      </c>
      <c r="B2361">
        <v>1292</v>
      </c>
      <c r="C2361">
        <v>46</v>
      </c>
      <c r="D2361">
        <v>31</v>
      </c>
      <c r="E2361" t="s">
        <v>111</v>
      </c>
      <c r="F2361" s="17">
        <v>7.4999999999999997E-3</v>
      </c>
      <c r="G2361">
        <v>1</v>
      </c>
    </row>
    <row r="2362" spans="1:7" x14ac:dyDescent="0.25">
      <c r="A2362" t="s">
        <v>89</v>
      </c>
      <c r="B2362">
        <v>1292</v>
      </c>
      <c r="C2362">
        <v>46</v>
      </c>
      <c r="D2362">
        <v>46</v>
      </c>
      <c r="E2362" t="s">
        <v>111</v>
      </c>
      <c r="F2362" s="17">
        <v>1.4999999999999999E-2</v>
      </c>
      <c r="G2362">
        <v>0</v>
      </c>
    </row>
    <row r="2363" spans="1:7" x14ac:dyDescent="0.25">
      <c r="A2363" t="s">
        <v>89</v>
      </c>
      <c r="B2363">
        <v>1292</v>
      </c>
      <c r="C2363">
        <v>61</v>
      </c>
      <c r="D2363">
        <v>0</v>
      </c>
      <c r="E2363" t="s">
        <v>111</v>
      </c>
      <c r="F2363" s="17">
        <v>2.5000000000000001E-3</v>
      </c>
      <c r="G2363">
        <v>4.4000000000000004</v>
      </c>
    </row>
    <row r="2364" spans="1:7" x14ac:dyDescent="0.25">
      <c r="A2364" t="s">
        <v>89</v>
      </c>
      <c r="B2364">
        <v>1292</v>
      </c>
      <c r="C2364">
        <v>61</v>
      </c>
      <c r="D2364">
        <v>4</v>
      </c>
      <c r="E2364" t="s">
        <v>111</v>
      </c>
      <c r="F2364" s="17">
        <v>2.5000000000000001E-3</v>
      </c>
      <c r="G2364">
        <v>3.6</v>
      </c>
    </row>
    <row r="2365" spans="1:7" x14ac:dyDescent="0.25">
      <c r="A2365" t="s">
        <v>89</v>
      </c>
      <c r="B2365">
        <v>1292</v>
      </c>
      <c r="C2365">
        <v>61</v>
      </c>
      <c r="D2365">
        <v>8</v>
      </c>
      <c r="E2365" t="s">
        <v>111</v>
      </c>
      <c r="F2365" s="17">
        <v>2.5000000000000001E-3</v>
      </c>
      <c r="G2365">
        <v>3.2</v>
      </c>
    </row>
    <row r="2366" spans="1:7" x14ac:dyDescent="0.25">
      <c r="A2366" t="s">
        <v>89</v>
      </c>
      <c r="B2366">
        <v>1292</v>
      </c>
      <c r="C2366">
        <v>61</v>
      </c>
      <c r="D2366">
        <v>16</v>
      </c>
      <c r="E2366" t="s">
        <v>111</v>
      </c>
      <c r="F2366" s="17">
        <v>2.5000000000000001E-3</v>
      </c>
      <c r="G2366">
        <v>2.4</v>
      </c>
    </row>
    <row r="2367" spans="1:7" x14ac:dyDescent="0.25">
      <c r="A2367" t="s">
        <v>89</v>
      </c>
      <c r="B2367">
        <v>1292</v>
      </c>
      <c r="C2367">
        <v>61</v>
      </c>
      <c r="D2367">
        <v>31</v>
      </c>
      <c r="E2367" t="s">
        <v>111</v>
      </c>
      <c r="F2367" s="17">
        <v>5.0000000000000001E-3</v>
      </c>
      <c r="G2367">
        <v>1.6</v>
      </c>
    </row>
    <row r="2368" spans="1:7" x14ac:dyDescent="0.25">
      <c r="A2368" t="s">
        <v>89</v>
      </c>
      <c r="B2368">
        <v>1292</v>
      </c>
      <c r="C2368">
        <v>61</v>
      </c>
      <c r="D2368">
        <v>46</v>
      </c>
      <c r="E2368" t="s">
        <v>111</v>
      </c>
      <c r="F2368" s="17">
        <v>0.01</v>
      </c>
      <c r="G2368">
        <v>1</v>
      </c>
    </row>
    <row r="2369" spans="1:7" x14ac:dyDescent="0.25">
      <c r="A2369" t="s">
        <v>89</v>
      </c>
      <c r="B2369">
        <v>1292</v>
      </c>
      <c r="C2369">
        <v>61</v>
      </c>
      <c r="D2369">
        <v>61</v>
      </c>
      <c r="E2369" t="s">
        <v>111</v>
      </c>
      <c r="F2369" s="17">
        <v>0.01</v>
      </c>
      <c r="G2369">
        <v>0</v>
      </c>
    </row>
    <row r="2370" spans="1:7" x14ac:dyDescent="0.25">
      <c r="A2370" t="s">
        <v>89</v>
      </c>
      <c r="B2370">
        <v>1292</v>
      </c>
      <c r="C2370">
        <v>91</v>
      </c>
      <c r="D2370">
        <v>0</v>
      </c>
      <c r="E2370" t="s">
        <v>111</v>
      </c>
      <c r="F2370" s="17">
        <v>2.5000000000000001E-3</v>
      </c>
      <c r="G2370">
        <v>3</v>
      </c>
    </row>
    <row r="2371" spans="1:7" x14ac:dyDescent="0.25">
      <c r="A2371" t="s">
        <v>89</v>
      </c>
      <c r="B2371">
        <v>1292</v>
      </c>
      <c r="C2371">
        <v>91</v>
      </c>
      <c r="D2371">
        <v>4</v>
      </c>
      <c r="E2371" t="s">
        <v>111</v>
      </c>
      <c r="F2371" s="17">
        <v>2.5000000000000001E-3</v>
      </c>
      <c r="G2371">
        <v>2.4</v>
      </c>
    </row>
    <row r="2372" spans="1:7" x14ac:dyDescent="0.25">
      <c r="A2372" t="s">
        <v>89</v>
      </c>
      <c r="B2372">
        <v>1292</v>
      </c>
      <c r="C2372">
        <v>91</v>
      </c>
      <c r="D2372">
        <v>8</v>
      </c>
      <c r="E2372" t="s">
        <v>111</v>
      </c>
      <c r="F2372" s="17">
        <v>2.5000000000000001E-3</v>
      </c>
      <c r="G2372">
        <v>2</v>
      </c>
    </row>
    <row r="2373" spans="1:7" x14ac:dyDescent="0.25">
      <c r="A2373" t="s">
        <v>89</v>
      </c>
      <c r="B2373">
        <v>1292</v>
      </c>
      <c r="C2373">
        <v>91</v>
      </c>
      <c r="D2373">
        <v>16</v>
      </c>
      <c r="E2373" t="s">
        <v>111</v>
      </c>
      <c r="F2373" s="17">
        <v>2.5000000000000001E-3</v>
      </c>
      <c r="G2373">
        <v>1.6</v>
      </c>
    </row>
    <row r="2374" spans="1:7" x14ac:dyDescent="0.25">
      <c r="A2374" t="s">
        <v>89</v>
      </c>
      <c r="B2374">
        <v>1292</v>
      </c>
      <c r="C2374">
        <v>91</v>
      </c>
      <c r="D2374">
        <v>31</v>
      </c>
      <c r="E2374" t="s">
        <v>111</v>
      </c>
      <c r="F2374" s="17">
        <v>5.0000000000000001E-3</v>
      </c>
      <c r="G2374">
        <v>1</v>
      </c>
    </row>
    <row r="2375" spans="1:7" x14ac:dyDescent="0.25">
      <c r="A2375" t="s">
        <v>89</v>
      </c>
      <c r="B2375">
        <v>1292</v>
      </c>
      <c r="C2375">
        <v>91</v>
      </c>
      <c r="D2375">
        <v>46</v>
      </c>
      <c r="E2375" t="s">
        <v>111</v>
      </c>
      <c r="F2375" s="6">
        <v>0</v>
      </c>
      <c r="G2375">
        <v>1</v>
      </c>
    </row>
    <row r="2376" spans="1:7" x14ac:dyDescent="0.25">
      <c r="A2376" t="s">
        <v>89</v>
      </c>
      <c r="B2376">
        <v>1292</v>
      </c>
      <c r="C2376">
        <v>91</v>
      </c>
      <c r="D2376">
        <v>61</v>
      </c>
      <c r="E2376" t="s">
        <v>111</v>
      </c>
      <c r="F2376" s="6">
        <v>0</v>
      </c>
      <c r="G2376">
        <v>0</v>
      </c>
    </row>
    <row r="2377" spans="1:7" x14ac:dyDescent="0.25">
      <c r="A2377" t="s">
        <v>89</v>
      </c>
      <c r="B2377">
        <v>1292</v>
      </c>
      <c r="C2377">
        <v>91</v>
      </c>
      <c r="D2377">
        <v>91</v>
      </c>
      <c r="E2377" t="s">
        <v>111</v>
      </c>
      <c r="F2377" s="6">
        <v>0</v>
      </c>
      <c r="G2377">
        <v>0</v>
      </c>
    </row>
    <row r="2378" spans="1:7" x14ac:dyDescent="0.25">
      <c r="A2378" t="s">
        <v>15</v>
      </c>
      <c r="B2378">
        <v>1261</v>
      </c>
      <c r="C2378">
        <v>0</v>
      </c>
      <c r="D2378">
        <v>0</v>
      </c>
      <c r="E2378" t="s">
        <v>111</v>
      </c>
      <c r="F2378" s="17">
        <v>5.0000000000000001E-3</v>
      </c>
      <c r="G2378">
        <v>5</v>
      </c>
    </row>
    <row r="2379" spans="1:7" x14ac:dyDescent="0.25">
      <c r="A2379" t="s">
        <v>15</v>
      </c>
      <c r="B2379">
        <v>1261</v>
      </c>
      <c r="C2379">
        <v>4</v>
      </c>
      <c r="D2379">
        <v>0</v>
      </c>
      <c r="E2379" t="s">
        <v>111</v>
      </c>
      <c r="F2379" s="17">
        <v>5.0000000000000001E-3</v>
      </c>
      <c r="G2379">
        <v>4.8</v>
      </c>
    </row>
    <row r="2380" spans="1:7" x14ac:dyDescent="0.25">
      <c r="A2380" t="s">
        <v>15</v>
      </c>
      <c r="B2380">
        <v>1261</v>
      </c>
      <c r="C2380">
        <v>4</v>
      </c>
      <c r="D2380">
        <v>4</v>
      </c>
      <c r="E2380" t="s">
        <v>111</v>
      </c>
      <c r="F2380" s="17">
        <v>7.4999999999999997E-3</v>
      </c>
      <c r="G2380">
        <v>3.2</v>
      </c>
    </row>
    <row r="2381" spans="1:7" x14ac:dyDescent="0.25">
      <c r="A2381" t="s">
        <v>15</v>
      </c>
      <c r="B2381">
        <v>1261</v>
      </c>
      <c r="C2381">
        <v>8</v>
      </c>
      <c r="D2381">
        <v>0</v>
      </c>
      <c r="E2381" t="s">
        <v>111</v>
      </c>
      <c r="F2381" s="17">
        <v>2.5000000000000001E-3</v>
      </c>
      <c r="G2381">
        <v>4</v>
      </c>
    </row>
    <row r="2382" spans="1:7" x14ac:dyDescent="0.25">
      <c r="A2382" t="s">
        <v>15</v>
      </c>
      <c r="B2382">
        <v>1261</v>
      </c>
      <c r="C2382">
        <v>8</v>
      </c>
      <c r="D2382">
        <v>4</v>
      </c>
      <c r="E2382" t="s">
        <v>111</v>
      </c>
      <c r="F2382" s="17">
        <v>5.0000000000000001E-3</v>
      </c>
      <c r="G2382">
        <v>3.4</v>
      </c>
    </row>
    <row r="2383" spans="1:7" x14ac:dyDescent="0.25">
      <c r="A2383" t="s">
        <v>15</v>
      </c>
      <c r="B2383">
        <v>1261</v>
      </c>
      <c r="C2383">
        <v>8</v>
      </c>
      <c r="D2383">
        <v>8</v>
      </c>
      <c r="E2383" t="s">
        <v>111</v>
      </c>
      <c r="F2383" s="17">
        <v>1.2500000000000001E-2</v>
      </c>
      <c r="G2383">
        <v>2.8</v>
      </c>
    </row>
    <row r="2384" spans="1:7" x14ac:dyDescent="0.25">
      <c r="A2384" t="s">
        <v>15</v>
      </c>
      <c r="B2384">
        <v>1261</v>
      </c>
      <c r="C2384">
        <v>16</v>
      </c>
      <c r="D2384">
        <v>0</v>
      </c>
      <c r="E2384" t="s">
        <v>111</v>
      </c>
      <c r="F2384" s="17">
        <v>5.0000000000000001E-3</v>
      </c>
      <c r="G2384">
        <v>4</v>
      </c>
    </row>
    <row r="2385" spans="1:7" x14ac:dyDescent="0.25">
      <c r="A2385" t="s">
        <v>15</v>
      </c>
      <c r="B2385">
        <v>1261</v>
      </c>
      <c r="C2385">
        <v>16</v>
      </c>
      <c r="D2385">
        <v>4</v>
      </c>
      <c r="E2385" t="s">
        <v>111</v>
      </c>
      <c r="F2385" s="17">
        <v>1.2500000000000001E-2</v>
      </c>
      <c r="G2385">
        <v>3.2</v>
      </c>
    </row>
    <row r="2386" spans="1:7" x14ac:dyDescent="0.25">
      <c r="A2386" t="s">
        <v>15</v>
      </c>
      <c r="B2386">
        <v>1261</v>
      </c>
      <c r="C2386">
        <v>16</v>
      </c>
      <c r="D2386">
        <v>8</v>
      </c>
      <c r="E2386" t="s">
        <v>111</v>
      </c>
      <c r="F2386" s="17">
        <v>1.7500000000000002E-2</v>
      </c>
      <c r="G2386">
        <v>2.4</v>
      </c>
    </row>
    <row r="2387" spans="1:7" x14ac:dyDescent="0.25">
      <c r="A2387" t="s">
        <v>15</v>
      </c>
      <c r="B2387">
        <v>1261</v>
      </c>
      <c r="C2387">
        <v>16</v>
      </c>
      <c r="D2387">
        <v>16</v>
      </c>
      <c r="E2387" t="s">
        <v>111</v>
      </c>
      <c r="F2387" s="17">
        <v>2.5000000000000001E-2</v>
      </c>
      <c r="G2387">
        <v>1.6</v>
      </c>
    </row>
    <row r="2388" spans="1:7" x14ac:dyDescent="0.25">
      <c r="A2388" t="s">
        <v>15</v>
      </c>
      <c r="B2388">
        <v>1261</v>
      </c>
      <c r="C2388">
        <v>31</v>
      </c>
      <c r="D2388">
        <v>0</v>
      </c>
      <c r="E2388" t="s">
        <v>111</v>
      </c>
      <c r="F2388" s="17">
        <v>2.5000000000000001E-3</v>
      </c>
      <c r="G2388">
        <v>3.6</v>
      </c>
    </row>
    <row r="2389" spans="1:7" x14ac:dyDescent="0.25">
      <c r="A2389" t="s">
        <v>15</v>
      </c>
      <c r="B2389">
        <v>1261</v>
      </c>
      <c r="C2389">
        <v>31</v>
      </c>
      <c r="D2389">
        <v>4</v>
      </c>
      <c r="E2389" t="s">
        <v>111</v>
      </c>
      <c r="F2389" s="17">
        <v>5.0000000000000001E-3</v>
      </c>
      <c r="G2389">
        <v>2.8</v>
      </c>
    </row>
    <row r="2390" spans="1:7" x14ac:dyDescent="0.25">
      <c r="A2390" t="s">
        <v>15</v>
      </c>
      <c r="B2390">
        <v>1261</v>
      </c>
      <c r="C2390">
        <v>31</v>
      </c>
      <c r="D2390">
        <v>8</v>
      </c>
      <c r="E2390" t="s">
        <v>111</v>
      </c>
      <c r="F2390" s="17">
        <v>7.4999999999999997E-3</v>
      </c>
      <c r="G2390">
        <v>2</v>
      </c>
    </row>
    <row r="2391" spans="1:7" x14ac:dyDescent="0.25">
      <c r="A2391" t="s">
        <v>15</v>
      </c>
      <c r="B2391">
        <v>1261</v>
      </c>
      <c r="C2391">
        <v>31</v>
      </c>
      <c r="D2391">
        <v>16</v>
      </c>
      <c r="E2391" t="s">
        <v>111</v>
      </c>
      <c r="F2391" s="17">
        <v>1.2500000000000001E-2</v>
      </c>
      <c r="G2391">
        <v>1.6</v>
      </c>
    </row>
    <row r="2392" spans="1:7" x14ac:dyDescent="0.25">
      <c r="A2392" t="s">
        <v>15</v>
      </c>
      <c r="B2392">
        <v>1261</v>
      </c>
      <c r="C2392">
        <v>31</v>
      </c>
      <c r="D2392">
        <v>31</v>
      </c>
      <c r="E2392" t="s">
        <v>111</v>
      </c>
      <c r="F2392" s="17">
        <v>3.7499999999999999E-2</v>
      </c>
      <c r="G2392">
        <v>1</v>
      </c>
    </row>
    <row r="2393" spans="1:7" x14ac:dyDescent="0.25">
      <c r="A2393" t="s">
        <v>15</v>
      </c>
      <c r="B2393">
        <v>1261</v>
      </c>
      <c r="C2393">
        <v>46</v>
      </c>
      <c r="D2393">
        <v>0</v>
      </c>
      <c r="E2393" t="s">
        <v>111</v>
      </c>
      <c r="F2393" s="17">
        <v>2.5000000000000001E-3</v>
      </c>
      <c r="G2393">
        <v>4</v>
      </c>
    </row>
    <row r="2394" spans="1:7" x14ac:dyDescent="0.25">
      <c r="A2394" t="s">
        <v>15</v>
      </c>
      <c r="B2394">
        <v>1261</v>
      </c>
      <c r="C2394">
        <v>46</v>
      </c>
      <c r="D2394">
        <v>4</v>
      </c>
      <c r="E2394" t="s">
        <v>111</v>
      </c>
      <c r="F2394" s="17">
        <v>2.5000000000000001E-3</v>
      </c>
      <c r="G2394">
        <v>3.2</v>
      </c>
    </row>
    <row r="2395" spans="1:7" x14ac:dyDescent="0.25">
      <c r="A2395" t="s">
        <v>15</v>
      </c>
      <c r="B2395">
        <v>1261</v>
      </c>
      <c r="C2395">
        <v>46</v>
      </c>
      <c r="D2395">
        <v>8</v>
      </c>
      <c r="E2395" t="s">
        <v>111</v>
      </c>
      <c r="F2395" s="17">
        <v>5.0000000000000001E-3</v>
      </c>
      <c r="G2395">
        <v>2.4</v>
      </c>
    </row>
    <row r="2396" spans="1:7" x14ac:dyDescent="0.25">
      <c r="A2396" t="s">
        <v>15</v>
      </c>
      <c r="B2396">
        <v>1261</v>
      </c>
      <c r="C2396">
        <v>46</v>
      </c>
      <c r="D2396">
        <v>16</v>
      </c>
      <c r="E2396" t="s">
        <v>111</v>
      </c>
      <c r="F2396" s="17">
        <v>5.0000000000000001E-3</v>
      </c>
      <c r="G2396">
        <v>2</v>
      </c>
    </row>
    <row r="2397" spans="1:7" x14ac:dyDescent="0.25">
      <c r="A2397" t="s">
        <v>15</v>
      </c>
      <c r="B2397">
        <v>1261</v>
      </c>
      <c r="C2397">
        <v>46</v>
      </c>
      <c r="D2397">
        <v>31</v>
      </c>
      <c r="E2397" t="s">
        <v>111</v>
      </c>
      <c r="F2397" s="17">
        <v>7.4999999999999997E-3</v>
      </c>
      <c r="G2397">
        <v>1</v>
      </c>
    </row>
    <row r="2398" spans="1:7" x14ac:dyDescent="0.25">
      <c r="A2398" t="s">
        <v>15</v>
      </c>
      <c r="B2398">
        <v>1261</v>
      </c>
      <c r="C2398">
        <v>46</v>
      </c>
      <c r="D2398">
        <v>46</v>
      </c>
      <c r="E2398" t="s">
        <v>111</v>
      </c>
      <c r="F2398" s="17">
        <v>1.4999999999999999E-2</v>
      </c>
      <c r="G2398">
        <v>0</v>
      </c>
    </row>
    <row r="2399" spans="1:7" x14ac:dyDescent="0.25">
      <c r="A2399" t="s">
        <v>15</v>
      </c>
      <c r="B2399">
        <v>1261</v>
      </c>
      <c r="C2399">
        <v>61</v>
      </c>
      <c r="D2399">
        <v>0</v>
      </c>
      <c r="E2399" t="s">
        <v>111</v>
      </c>
      <c r="F2399" s="17">
        <v>2.5000000000000001E-3</v>
      </c>
      <c r="G2399">
        <v>4.4000000000000004</v>
      </c>
    </row>
    <row r="2400" spans="1:7" x14ac:dyDescent="0.25">
      <c r="A2400" t="s">
        <v>15</v>
      </c>
      <c r="B2400">
        <v>1261</v>
      </c>
      <c r="C2400">
        <v>61</v>
      </c>
      <c r="D2400">
        <v>4</v>
      </c>
      <c r="E2400" t="s">
        <v>111</v>
      </c>
      <c r="F2400" s="17">
        <v>2.5000000000000001E-3</v>
      </c>
      <c r="G2400">
        <v>3.6</v>
      </c>
    </row>
    <row r="2401" spans="1:7" x14ac:dyDescent="0.25">
      <c r="A2401" t="s">
        <v>15</v>
      </c>
      <c r="B2401">
        <v>1261</v>
      </c>
      <c r="C2401">
        <v>61</v>
      </c>
      <c r="D2401">
        <v>8</v>
      </c>
      <c r="E2401" t="s">
        <v>111</v>
      </c>
      <c r="F2401" s="17">
        <v>2.5000000000000001E-3</v>
      </c>
      <c r="G2401">
        <v>3.2</v>
      </c>
    </row>
    <row r="2402" spans="1:7" x14ac:dyDescent="0.25">
      <c r="A2402" t="s">
        <v>15</v>
      </c>
      <c r="B2402">
        <v>1261</v>
      </c>
      <c r="C2402">
        <v>61</v>
      </c>
      <c r="D2402">
        <v>16</v>
      </c>
      <c r="E2402" t="s">
        <v>111</v>
      </c>
      <c r="F2402" s="17">
        <v>2.5000000000000001E-3</v>
      </c>
      <c r="G2402">
        <v>2.4</v>
      </c>
    </row>
    <row r="2403" spans="1:7" x14ac:dyDescent="0.25">
      <c r="A2403" t="s">
        <v>15</v>
      </c>
      <c r="B2403">
        <v>1261</v>
      </c>
      <c r="C2403">
        <v>61</v>
      </c>
      <c r="D2403">
        <v>31</v>
      </c>
      <c r="E2403" t="s">
        <v>111</v>
      </c>
      <c r="F2403" s="17">
        <v>5.0000000000000001E-3</v>
      </c>
      <c r="G2403">
        <v>1.6</v>
      </c>
    </row>
    <row r="2404" spans="1:7" x14ac:dyDescent="0.25">
      <c r="A2404" t="s">
        <v>15</v>
      </c>
      <c r="B2404">
        <v>1261</v>
      </c>
      <c r="C2404">
        <v>61</v>
      </c>
      <c r="D2404">
        <v>46</v>
      </c>
      <c r="E2404" t="s">
        <v>111</v>
      </c>
      <c r="F2404" s="17">
        <v>0.01</v>
      </c>
      <c r="G2404">
        <v>1</v>
      </c>
    </row>
    <row r="2405" spans="1:7" x14ac:dyDescent="0.25">
      <c r="A2405" t="s">
        <v>15</v>
      </c>
      <c r="B2405">
        <v>1261</v>
      </c>
      <c r="C2405">
        <v>61</v>
      </c>
      <c r="D2405">
        <v>61</v>
      </c>
      <c r="E2405" t="s">
        <v>111</v>
      </c>
      <c r="F2405" s="17">
        <v>0.01</v>
      </c>
      <c r="G2405">
        <v>0</v>
      </c>
    </row>
    <row r="2406" spans="1:7" x14ac:dyDescent="0.25">
      <c r="A2406" t="s">
        <v>15</v>
      </c>
      <c r="B2406">
        <v>1261</v>
      </c>
      <c r="C2406">
        <v>91</v>
      </c>
      <c r="D2406">
        <v>0</v>
      </c>
      <c r="E2406" t="s">
        <v>111</v>
      </c>
      <c r="F2406" s="17">
        <v>2.5000000000000001E-3</v>
      </c>
      <c r="G2406">
        <v>3</v>
      </c>
    </row>
    <row r="2407" spans="1:7" x14ac:dyDescent="0.25">
      <c r="A2407" t="s">
        <v>15</v>
      </c>
      <c r="B2407">
        <v>1261</v>
      </c>
      <c r="C2407">
        <v>91</v>
      </c>
      <c r="D2407">
        <v>4</v>
      </c>
      <c r="E2407" t="s">
        <v>111</v>
      </c>
      <c r="F2407" s="17">
        <v>2.5000000000000001E-3</v>
      </c>
      <c r="G2407">
        <v>2.4</v>
      </c>
    </row>
    <row r="2408" spans="1:7" x14ac:dyDescent="0.25">
      <c r="A2408" t="s">
        <v>15</v>
      </c>
      <c r="B2408">
        <v>1261</v>
      </c>
      <c r="C2408">
        <v>91</v>
      </c>
      <c r="D2408">
        <v>8</v>
      </c>
      <c r="E2408" t="s">
        <v>111</v>
      </c>
      <c r="F2408" s="17">
        <v>2.5000000000000001E-3</v>
      </c>
      <c r="G2408">
        <v>2</v>
      </c>
    </row>
    <row r="2409" spans="1:7" x14ac:dyDescent="0.25">
      <c r="A2409" t="s">
        <v>15</v>
      </c>
      <c r="B2409">
        <v>1261</v>
      </c>
      <c r="C2409">
        <v>91</v>
      </c>
      <c r="D2409">
        <v>16</v>
      </c>
      <c r="E2409" t="s">
        <v>111</v>
      </c>
      <c r="F2409" s="17">
        <v>2.5000000000000001E-3</v>
      </c>
      <c r="G2409">
        <v>1.6</v>
      </c>
    </row>
    <row r="2410" spans="1:7" x14ac:dyDescent="0.25">
      <c r="A2410" t="s">
        <v>15</v>
      </c>
      <c r="B2410">
        <v>1261</v>
      </c>
      <c r="C2410">
        <v>91</v>
      </c>
      <c r="D2410">
        <v>31</v>
      </c>
      <c r="E2410" t="s">
        <v>111</v>
      </c>
      <c r="F2410" s="17">
        <v>5.0000000000000001E-3</v>
      </c>
      <c r="G2410">
        <v>1</v>
      </c>
    </row>
    <row r="2411" spans="1:7" x14ac:dyDescent="0.25">
      <c r="A2411" t="s">
        <v>15</v>
      </c>
      <c r="B2411">
        <v>1261</v>
      </c>
      <c r="C2411">
        <v>91</v>
      </c>
      <c r="D2411">
        <v>46</v>
      </c>
      <c r="E2411" t="s">
        <v>111</v>
      </c>
      <c r="F2411" s="6">
        <v>0</v>
      </c>
      <c r="G2411">
        <v>1</v>
      </c>
    </row>
    <row r="2412" spans="1:7" x14ac:dyDescent="0.25">
      <c r="A2412" t="s">
        <v>15</v>
      </c>
      <c r="B2412">
        <v>1261</v>
      </c>
      <c r="C2412">
        <v>91</v>
      </c>
      <c r="D2412">
        <v>61</v>
      </c>
      <c r="E2412" t="s">
        <v>111</v>
      </c>
      <c r="F2412" s="6">
        <v>0</v>
      </c>
      <c r="G2412">
        <v>0</v>
      </c>
    </row>
    <row r="2413" spans="1:7" x14ac:dyDescent="0.25">
      <c r="A2413" t="s">
        <v>15</v>
      </c>
      <c r="B2413">
        <v>1261</v>
      </c>
      <c r="C2413">
        <v>91</v>
      </c>
      <c r="D2413">
        <v>91</v>
      </c>
      <c r="E2413" t="s">
        <v>111</v>
      </c>
      <c r="F2413" s="6">
        <v>0</v>
      </c>
      <c r="G2413">
        <v>0</v>
      </c>
    </row>
    <row r="2414" spans="1:7" x14ac:dyDescent="0.25">
      <c r="A2414" t="s">
        <v>15</v>
      </c>
      <c r="B2414">
        <v>1271</v>
      </c>
      <c r="C2414">
        <v>0</v>
      </c>
      <c r="D2414">
        <v>0</v>
      </c>
      <c r="E2414" t="s">
        <v>111</v>
      </c>
      <c r="F2414" s="17">
        <v>5.0000000000000001E-3</v>
      </c>
      <c r="G2414">
        <v>5</v>
      </c>
    </row>
    <row r="2415" spans="1:7" x14ac:dyDescent="0.25">
      <c r="A2415" t="s">
        <v>15</v>
      </c>
      <c r="B2415">
        <v>1271</v>
      </c>
      <c r="C2415">
        <v>4</v>
      </c>
      <c r="D2415">
        <v>0</v>
      </c>
      <c r="E2415" t="s">
        <v>111</v>
      </c>
      <c r="F2415" s="17">
        <v>5.0000000000000001E-3</v>
      </c>
      <c r="G2415">
        <v>4.8</v>
      </c>
    </row>
    <row r="2416" spans="1:7" x14ac:dyDescent="0.25">
      <c r="A2416" t="s">
        <v>15</v>
      </c>
      <c r="B2416">
        <v>1271</v>
      </c>
      <c r="C2416">
        <v>4</v>
      </c>
      <c r="D2416">
        <v>4</v>
      </c>
      <c r="E2416" t="s">
        <v>111</v>
      </c>
      <c r="F2416" s="17">
        <v>7.4999999999999997E-3</v>
      </c>
      <c r="G2416">
        <v>3.2</v>
      </c>
    </row>
    <row r="2417" spans="1:7" x14ac:dyDescent="0.25">
      <c r="A2417" t="s">
        <v>15</v>
      </c>
      <c r="B2417">
        <v>1271</v>
      </c>
      <c r="C2417">
        <v>8</v>
      </c>
      <c r="D2417">
        <v>0</v>
      </c>
      <c r="E2417" t="s">
        <v>111</v>
      </c>
      <c r="F2417" s="17">
        <v>2.5000000000000001E-3</v>
      </c>
      <c r="G2417">
        <v>4</v>
      </c>
    </row>
    <row r="2418" spans="1:7" x14ac:dyDescent="0.25">
      <c r="A2418" t="s">
        <v>15</v>
      </c>
      <c r="B2418">
        <v>1271</v>
      </c>
      <c r="C2418">
        <v>8</v>
      </c>
      <c r="D2418">
        <v>4</v>
      </c>
      <c r="E2418" t="s">
        <v>111</v>
      </c>
      <c r="F2418" s="17">
        <v>5.0000000000000001E-3</v>
      </c>
      <c r="G2418">
        <v>3.4</v>
      </c>
    </row>
    <row r="2419" spans="1:7" x14ac:dyDescent="0.25">
      <c r="A2419" t="s">
        <v>15</v>
      </c>
      <c r="B2419">
        <v>1271</v>
      </c>
      <c r="C2419">
        <v>8</v>
      </c>
      <c r="D2419">
        <v>8</v>
      </c>
      <c r="E2419" t="s">
        <v>111</v>
      </c>
      <c r="F2419" s="17">
        <v>1.2500000000000001E-2</v>
      </c>
      <c r="G2419">
        <v>2.8</v>
      </c>
    </row>
    <row r="2420" spans="1:7" x14ac:dyDescent="0.25">
      <c r="A2420" t="s">
        <v>15</v>
      </c>
      <c r="B2420">
        <v>1271</v>
      </c>
      <c r="C2420">
        <v>16</v>
      </c>
      <c r="D2420">
        <v>0</v>
      </c>
      <c r="E2420" t="s">
        <v>111</v>
      </c>
      <c r="F2420" s="17">
        <v>5.0000000000000001E-3</v>
      </c>
      <c r="G2420">
        <v>4</v>
      </c>
    </row>
    <row r="2421" spans="1:7" x14ac:dyDescent="0.25">
      <c r="A2421" t="s">
        <v>15</v>
      </c>
      <c r="B2421">
        <v>1271</v>
      </c>
      <c r="C2421">
        <v>16</v>
      </c>
      <c r="D2421">
        <v>4</v>
      </c>
      <c r="E2421" t="s">
        <v>111</v>
      </c>
      <c r="F2421" s="17">
        <v>1.2500000000000001E-2</v>
      </c>
      <c r="G2421">
        <v>3.2</v>
      </c>
    </row>
    <row r="2422" spans="1:7" x14ac:dyDescent="0.25">
      <c r="A2422" t="s">
        <v>15</v>
      </c>
      <c r="B2422">
        <v>1271</v>
      </c>
      <c r="C2422">
        <v>16</v>
      </c>
      <c r="D2422">
        <v>8</v>
      </c>
      <c r="E2422" t="s">
        <v>111</v>
      </c>
      <c r="F2422" s="17">
        <v>1.7500000000000002E-2</v>
      </c>
      <c r="G2422">
        <v>2.4</v>
      </c>
    </row>
    <row r="2423" spans="1:7" x14ac:dyDescent="0.25">
      <c r="A2423" t="s">
        <v>15</v>
      </c>
      <c r="B2423">
        <v>1271</v>
      </c>
      <c r="C2423">
        <v>16</v>
      </c>
      <c r="D2423">
        <v>16</v>
      </c>
      <c r="E2423" t="s">
        <v>111</v>
      </c>
      <c r="F2423" s="17">
        <v>2.5000000000000001E-2</v>
      </c>
      <c r="G2423">
        <v>1.6</v>
      </c>
    </row>
    <row r="2424" spans="1:7" x14ac:dyDescent="0.25">
      <c r="A2424" t="s">
        <v>15</v>
      </c>
      <c r="B2424">
        <v>1271</v>
      </c>
      <c r="C2424">
        <v>31</v>
      </c>
      <c r="D2424">
        <v>0</v>
      </c>
      <c r="E2424" t="s">
        <v>111</v>
      </c>
      <c r="F2424" s="17">
        <v>2.5000000000000001E-3</v>
      </c>
      <c r="G2424">
        <v>3.6</v>
      </c>
    </row>
    <row r="2425" spans="1:7" x14ac:dyDescent="0.25">
      <c r="A2425" t="s">
        <v>15</v>
      </c>
      <c r="B2425">
        <v>1271</v>
      </c>
      <c r="C2425">
        <v>31</v>
      </c>
      <c r="D2425">
        <v>4</v>
      </c>
      <c r="E2425" t="s">
        <v>111</v>
      </c>
      <c r="F2425" s="17">
        <v>5.0000000000000001E-3</v>
      </c>
      <c r="G2425">
        <v>2.8</v>
      </c>
    </row>
    <row r="2426" spans="1:7" x14ac:dyDescent="0.25">
      <c r="A2426" t="s">
        <v>15</v>
      </c>
      <c r="B2426">
        <v>1271</v>
      </c>
      <c r="C2426">
        <v>31</v>
      </c>
      <c r="D2426">
        <v>8</v>
      </c>
      <c r="E2426" t="s">
        <v>111</v>
      </c>
      <c r="F2426" s="17">
        <v>7.4999999999999997E-3</v>
      </c>
      <c r="G2426">
        <v>2</v>
      </c>
    </row>
    <row r="2427" spans="1:7" x14ac:dyDescent="0.25">
      <c r="A2427" t="s">
        <v>15</v>
      </c>
      <c r="B2427">
        <v>1271</v>
      </c>
      <c r="C2427">
        <v>31</v>
      </c>
      <c r="D2427">
        <v>16</v>
      </c>
      <c r="E2427" t="s">
        <v>111</v>
      </c>
      <c r="F2427" s="17">
        <v>1.2500000000000001E-2</v>
      </c>
      <c r="G2427">
        <v>1.6</v>
      </c>
    </row>
    <row r="2428" spans="1:7" x14ac:dyDescent="0.25">
      <c r="A2428" t="s">
        <v>15</v>
      </c>
      <c r="B2428">
        <v>1271</v>
      </c>
      <c r="C2428">
        <v>31</v>
      </c>
      <c r="D2428">
        <v>31</v>
      </c>
      <c r="E2428" t="s">
        <v>111</v>
      </c>
      <c r="F2428" s="17">
        <v>3.7499999999999999E-2</v>
      </c>
      <c r="G2428">
        <v>1</v>
      </c>
    </row>
    <row r="2429" spans="1:7" x14ac:dyDescent="0.25">
      <c r="A2429" t="s">
        <v>15</v>
      </c>
      <c r="B2429">
        <v>1271</v>
      </c>
      <c r="C2429">
        <v>46</v>
      </c>
      <c r="D2429">
        <v>0</v>
      </c>
      <c r="E2429" t="s">
        <v>111</v>
      </c>
      <c r="F2429" s="17">
        <v>2.5000000000000001E-3</v>
      </c>
      <c r="G2429">
        <v>4</v>
      </c>
    </row>
    <row r="2430" spans="1:7" x14ac:dyDescent="0.25">
      <c r="A2430" t="s">
        <v>15</v>
      </c>
      <c r="B2430">
        <v>1271</v>
      </c>
      <c r="C2430">
        <v>46</v>
      </c>
      <c r="D2430">
        <v>4</v>
      </c>
      <c r="E2430" t="s">
        <v>111</v>
      </c>
      <c r="F2430" s="17">
        <v>2.5000000000000001E-3</v>
      </c>
      <c r="G2430">
        <v>3.2</v>
      </c>
    </row>
    <row r="2431" spans="1:7" x14ac:dyDescent="0.25">
      <c r="A2431" t="s">
        <v>15</v>
      </c>
      <c r="B2431">
        <v>1271</v>
      </c>
      <c r="C2431">
        <v>46</v>
      </c>
      <c r="D2431">
        <v>8</v>
      </c>
      <c r="E2431" t="s">
        <v>111</v>
      </c>
      <c r="F2431" s="17">
        <v>5.0000000000000001E-3</v>
      </c>
      <c r="G2431">
        <v>2.4</v>
      </c>
    </row>
    <row r="2432" spans="1:7" x14ac:dyDescent="0.25">
      <c r="A2432" t="s">
        <v>15</v>
      </c>
      <c r="B2432">
        <v>1271</v>
      </c>
      <c r="C2432">
        <v>46</v>
      </c>
      <c r="D2432">
        <v>16</v>
      </c>
      <c r="E2432" t="s">
        <v>111</v>
      </c>
      <c r="F2432" s="17">
        <v>5.0000000000000001E-3</v>
      </c>
      <c r="G2432">
        <v>2</v>
      </c>
    </row>
    <row r="2433" spans="1:7" x14ac:dyDescent="0.25">
      <c r="A2433" t="s">
        <v>15</v>
      </c>
      <c r="B2433">
        <v>1271</v>
      </c>
      <c r="C2433">
        <v>46</v>
      </c>
      <c r="D2433">
        <v>31</v>
      </c>
      <c r="E2433" t="s">
        <v>111</v>
      </c>
      <c r="F2433" s="17">
        <v>7.4999999999999997E-3</v>
      </c>
      <c r="G2433">
        <v>1</v>
      </c>
    </row>
    <row r="2434" spans="1:7" x14ac:dyDescent="0.25">
      <c r="A2434" t="s">
        <v>15</v>
      </c>
      <c r="B2434">
        <v>1271</v>
      </c>
      <c r="C2434">
        <v>46</v>
      </c>
      <c r="D2434">
        <v>46</v>
      </c>
      <c r="E2434" t="s">
        <v>111</v>
      </c>
      <c r="F2434" s="17">
        <v>1.4999999999999999E-2</v>
      </c>
      <c r="G2434">
        <v>0</v>
      </c>
    </row>
    <row r="2435" spans="1:7" x14ac:dyDescent="0.25">
      <c r="A2435" t="s">
        <v>15</v>
      </c>
      <c r="B2435">
        <v>1271</v>
      </c>
      <c r="C2435">
        <v>61</v>
      </c>
      <c r="D2435">
        <v>0</v>
      </c>
      <c r="E2435" t="s">
        <v>111</v>
      </c>
      <c r="F2435" s="17">
        <v>2.5000000000000001E-3</v>
      </c>
      <c r="G2435">
        <v>4.4000000000000004</v>
      </c>
    </row>
    <row r="2436" spans="1:7" x14ac:dyDescent="0.25">
      <c r="A2436" t="s">
        <v>15</v>
      </c>
      <c r="B2436">
        <v>1271</v>
      </c>
      <c r="C2436">
        <v>61</v>
      </c>
      <c r="D2436">
        <v>4</v>
      </c>
      <c r="E2436" t="s">
        <v>111</v>
      </c>
      <c r="F2436" s="17">
        <v>2.5000000000000001E-3</v>
      </c>
      <c r="G2436">
        <v>3.6</v>
      </c>
    </row>
    <row r="2437" spans="1:7" x14ac:dyDescent="0.25">
      <c r="A2437" t="s">
        <v>15</v>
      </c>
      <c r="B2437">
        <v>1271</v>
      </c>
      <c r="C2437">
        <v>61</v>
      </c>
      <c r="D2437">
        <v>8</v>
      </c>
      <c r="E2437" t="s">
        <v>111</v>
      </c>
      <c r="F2437" s="17">
        <v>2.5000000000000001E-3</v>
      </c>
      <c r="G2437">
        <v>3.2</v>
      </c>
    </row>
    <row r="2438" spans="1:7" x14ac:dyDescent="0.25">
      <c r="A2438" t="s">
        <v>15</v>
      </c>
      <c r="B2438">
        <v>1271</v>
      </c>
      <c r="C2438">
        <v>61</v>
      </c>
      <c r="D2438">
        <v>16</v>
      </c>
      <c r="E2438" t="s">
        <v>111</v>
      </c>
      <c r="F2438" s="17">
        <v>2.5000000000000001E-3</v>
      </c>
      <c r="G2438">
        <v>2.4</v>
      </c>
    </row>
    <row r="2439" spans="1:7" x14ac:dyDescent="0.25">
      <c r="A2439" t="s">
        <v>15</v>
      </c>
      <c r="B2439">
        <v>1271</v>
      </c>
      <c r="C2439">
        <v>61</v>
      </c>
      <c r="D2439">
        <v>31</v>
      </c>
      <c r="E2439" t="s">
        <v>111</v>
      </c>
      <c r="F2439" s="17">
        <v>5.0000000000000001E-3</v>
      </c>
      <c r="G2439">
        <v>1.6</v>
      </c>
    </row>
    <row r="2440" spans="1:7" x14ac:dyDescent="0.25">
      <c r="A2440" t="s">
        <v>15</v>
      </c>
      <c r="B2440">
        <v>1271</v>
      </c>
      <c r="C2440">
        <v>61</v>
      </c>
      <c r="D2440">
        <v>46</v>
      </c>
      <c r="E2440" t="s">
        <v>111</v>
      </c>
      <c r="F2440" s="17">
        <v>0.01</v>
      </c>
      <c r="G2440">
        <v>1</v>
      </c>
    </row>
    <row r="2441" spans="1:7" x14ac:dyDescent="0.25">
      <c r="A2441" t="s">
        <v>15</v>
      </c>
      <c r="B2441">
        <v>1271</v>
      </c>
      <c r="C2441">
        <v>61</v>
      </c>
      <c r="D2441">
        <v>61</v>
      </c>
      <c r="E2441" t="s">
        <v>111</v>
      </c>
      <c r="F2441" s="17">
        <v>0.01</v>
      </c>
      <c r="G2441">
        <v>0</v>
      </c>
    </row>
    <row r="2442" spans="1:7" x14ac:dyDescent="0.25">
      <c r="A2442" t="s">
        <v>15</v>
      </c>
      <c r="B2442">
        <v>1271</v>
      </c>
      <c r="C2442">
        <v>91</v>
      </c>
      <c r="D2442">
        <v>0</v>
      </c>
      <c r="E2442" t="s">
        <v>111</v>
      </c>
      <c r="F2442" s="17">
        <v>2.5000000000000001E-3</v>
      </c>
      <c r="G2442">
        <v>3</v>
      </c>
    </row>
    <row r="2443" spans="1:7" x14ac:dyDescent="0.25">
      <c r="A2443" t="s">
        <v>15</v>
      </c>
      <c r="B2443">
        <v>1271</v>
      </c>
      <c r="C2443">
        <v>91</v>
      </c>
      <c r="D2443">
        <v>4</v>
      </c>
      <c r="E2443" t="s">
        <v>111</v>
      </c>
      <c r="F2443" s="17">
        <v>2.5000000000000001E-3</v>
      </c>
      <c r="G2443">
        <v>2.4</v>
      </c>
    </row>
    <row r="2444" spans="1:7" x14ac:dyDescent="0.25">
      <c r="A2444" t="s">
        <v>15</v>
      </c>
      <c r="B2444">
        <v>1271</v>
      </c>
      <c r="C2444">
        <v>91</v>
      </c>
      <c r="D2444">
        <v>8</v>
      </c>
      <c r="E2444" t="s">
        <v>111</v>
      </c>
      <c r="F2444" s="17">
        <v>2.5000000000000001E-3</v>
      </c>
      <c r="G2444">
        <v>2</v>
      </c>
    </row>
    <row r="2445" spans="1:7" x14ac:dyDescent="0.25">
      <c r="A2445" t="s">
        <v>15</v>
      </c>
      <c r="B2445">
        <v>1271</v>
      </c>
      <c r="C2445">
        <v>91</v>
      </c>
      <c r="D2445">
        <v>16</v>
      </c>
      <c r="E2445" t="s">
        <v>111</v>
      </c>
      <c r="F2445" s="17">
        <v>2.5000000000000001E-3</v>
      </c>
      <c r="G2445">
        <v>1.6</v>
      </c>
    </row>
    <row r="2446" spans="1:7" x14ac:dyDescent="0.25">
      <c r="A2446" t="s">
        <v>15</v>
      </c>
      <c r="B2446">
        <v>1271</v>
      </c>
      <c r="C2446">
        <v>91</v>
      </c>
      <c r="D2446">
        <v>31</v>
      </c>
      <c r="E2446" t="s">
        <v>111</v>
      </c>
      <c r="F2446" s="17">
        <v>5.0000000000000001E-3</v>
      </c>
      <c r="G2446">
        <v>1</v>
      </c>
    </row>
    <row r="2447" spans="1:7" x14ac:dyDescent="0.25">
      <c r="A2447" t="s">
        <v>15</v>
      </c>
      <c r="B2447">
        <v>1271</v>
      </c>
      <c r="C2447">
        <v>91</v>
      </c>
      <c r="D2447">
        <v>46</v>
      </c>
      <c r="E2447" t="s">
        <v>111</v>
      </c>
      <c r="F2447" s="6">
        <v>0</v>
      </c>
      <c r="G2447">
        <v>1</v>
      </c>
    </row>
    <row r="2448" spans="1:7" x14ac:dyDescent="0.25">
      <c r="A2448" t="s">
        <v>15</v>
      </c>
      <c r="B2448">
        <v>1271</v>
      </c>
      <c r="C2448">
        <v>91</v>
      </c>
      <c r="D2448">
        <v>61</v>
      </c>
      <c r="E2448" t="s">
        <v>111</v>
      </c>
      <c r="F2448" s="6">
        <v>0</v>
      </c>
      <c r="G2448">
        <v>0</v>
      </c>
    </row>
    <row r="2449" spans="1:7" x14ac:dyDescent="0.25">
      <c r="A2449" t="s">
        <v>15</v>
      </c>
      <c r="B2449">
        <v>1271</v>
      </c>
      <c r="C2449">
        <v>91</v>
      </c>
      <c r="D2449">
        <v>91</v>
      </c>
      <c r="E2449" t="s">
        <v>111</v>
      </c>
      <c r="F2449" s="6">
        <v>0</v>
      </c>
      <c r="G2449">
        <v>0</v>
      </c>
    </row>
    <row r="2450" spans="1:7" x14ac:dyDescent="0.25">
      <c r="A2450" t="s">
        <v>15</v>
      </c>
      <c r="B2450">
        <v>1281</v>
      </c>
      <c r="C2450">
        <v>0</v>
      </c>
      <c r="D2450">
        <v>0</v>
      </c>
      <c r="E2450" t="s">
        <v>111</v>
      </c>
      <c r="F2450" s="17">
        <v>5.0000000000000001E-3</v>
      </c>
      <c r="G2450">
        <v>5</v>
      </c>
    </row>
    <row r="2451" spans="1:7" x14ac:dyDescent="0.25">
      <c r="A2451" t="s">
        <v>15</v>
      </c>
      <c r="B2451">
        <v>1281</v>
      </c>
      <c r="C2451">
        <v>4</v>
      </c>
      <c r="D2451">
        <v>0</v>
      </c>
      <c r="E2451" t="s">
        <v>111</v>
      </c>
      <c r="F2451" s="17">
        <v>5.0000000000000001E-3</v>
      </c>
      <c r="G2451">
        <v>4.8</v>
      </c>
    </row>
    <row r="2452" spans="1:7" x14ac:dyDescent="0.25">
      <c r="A2452" t="s">
        <v>15</v>
      </c>
      <c r="B2452">
        <v>1281</v>
      </c>
      <c r="C2452">
        <v>4</v>
      </c>
      <c r="D2452">
        <v>4</v>
      </c>
      <c r="E2452" t="s">
        <v>111</v>
      </c>
      <c r="F2452" s="17">
        <v>7.4999999999999997E-3</v>
      </c>
      <c r="G2452">
        <v>3.2</v>
      </c>
    </row>
    <row r="2453" spans="1:7" x14ac:dyDescent="0.25">
      <c r="A2453" t="s">
        <v>15</v>
      </c>
      <c r="B2453">
        <v>1281</v>
      </c>
      <c r="C2453">
        <v>8</v>
      </c>
      <c r="D2453">
        <v>0</v>
      </c>
      <c r="E2453" t="s">
        <v>111</v>
      </c>
      <c r="F2453" s="17">
        <v>2.5000000000000001E-3</v>
      </c>
      <c r="G2453">
        <v>4</v>
      </c>
    </row>
    <row r="2454" spans="1:7" x14ac:dyDescent="0.25">
      <c r="A2454" t="s">
        <v>15</v>
      </c>
      <c r="B2454">
        <v>1281</v>
      </c>
      <c r="C2454">
        <v>8</v>
      </c>
      <c r="D2454">
        <v>4</v>
      </c>
      <c r="E2454" t="s">
        <v>111</v>
      </c>
      <c r="F2454" s="17">
        <v>5.0000000000000001E-3</v>
      </c>
      <c r="G2454">
        <v>3.4</v>
      </c>
    </row>
    <row r="2455" spans="1:7" x14ac:dyDescent="0.25">
      <c r="A2455" t="s">
        <v>15</v>
      </c>
      <c r="B2455">
        <v>1281</v>
      </c>
      <c r="C2455">
        <v>8</v>
      </c>
      <c r="D2455">
        <v>8</v>
      </c>
      <c r="E2455" t="s">
        <v>111</v>
      </c>
      <c r="F2455" s="17">
        <v>1.2500000000000001E-2</v>
      </c>
      <c r="G2455">
        <v>2.8</v>
      </c>
    </row>
    <row r="2456" spans="1:7" x14ac:dyDescent="0.25">
      <c r="A2456" t="s">
        <v>15</v>
      </c>
      <c r="B2456">
        <v>1281</v>
      </c>
      <c r="C2456">
        <v>16</v>
      </c>
      <c r="D2456">
        <v>0</v>
      </c>
      <c r="E2456" t="s">
        <v>111</v>
      </c>
      <c r="F2456" s="17">
        <v>5.0000000000000001E-3</v>
      </c>
      <c r="G2456">
        <v>4</v>
      </c>
    </row>
    <row r="2457" spans="1:7" x14ac:dyDescent="0.25">
      <c r="A2457" t="s">
        <v>15</v>
      </c>
      <c r="B2457">
        <v>1281</v>
      </c>
      <c r="C2457">
        <v>16</v>
      </c>
      <c r="D2457">
        <v>4</v>
      </c>
      <c r="E2457" t="s">
        <v>111</v>
      </c>
      <c r="F2457" s="17">
        <v>1.2500000000000001E-2</v>
      </c>
      <c r="G2457">
        <v>3.2</v>
      </c>
    </row>
    <row r="2458" spans="1:7" x14ac:dyDescent="0.25">
      <c r="A2458" t="s">
        <v>15</v>
      </c>
      <c r="B2458">
        <v>1281</v>
      </c>
      <c r="C2458">
        <v>16</v>
      </c>
      <c r="D2458">
        <v>8</v>
      </c>
      <c r="E2458" t="s">
        <v>111</v>
      </c>
      <c r="F2458" s="17">
        <v>1.7500000000000002E-2</v>
      </c>
      <c r="G2458">
        <v>2.4</v>
      </c>
    </row>
    <row r="2459" spans="1:7" x14ac:dyDescent="0.25">
      <c r="A2459" t="s">
        <v>15</v>
      </c>
      <c r="B2459">
        <v>1281</v>
      </c>
      <c r="C2459">
        <v>16</v>
      </c>
      <c r="D2459">
        <v>16</v>
      </c>
      <c r="E2459" t="s">
        <v>111</v>
      </c>
      <c r="F2459" s="17">
        <v>2.5000000000000001E-2</v>
      </c>
      <c r="G2459">
        <v>1.6</v>
      </c>
    </row>
    <row r="2460" spans="1:7" x14ac:dyDescent="0.25">
      <c r="A2460" t="s">
        <v>15</v>
      </c>
      <c r="B2460">
        <v>1281</v>
      </c>
      <c r="C2460">
        <v>31</v>
      </c>
      <c r="D2460">
        <v>0</v>
      </c>
      <c r="E2460" t="s">
        <v>111</v>
      </c>
      <c r="F2460" s="17">
        <v>2.5000000000000001E-3</v>
      </c>
      <c r="G2460">
        <v>3.6</v>
      </c>
    </row>
    <row r="2461" spans="1:7" x14ac:dyDescent="0.25">
      <c r="A2461" t="s">
        <v>15</v>
      </c>
      <c r="B2461">
        <v>1281</v>
      </c>
      <c r="C2461">
        <v>31</v>
      </c>
      <c r="D2461">
        <v>4</v>
      </c>
      <c r="E2461" t="s">
        <v>111</v>
      </c>
      <c r="F2461" s="17">
        <v>5.0000000000000001E-3</v>
      </c>
      <c r="G2461">
        <v>2.8</v>
      </c>
    </row>
    <row r="2462" spans="1:7" x14ac:dyDescent="0.25">
      <c r="A2462" t="s">
        <v>15</v>
      </c>
      <c r="B2462">
        <v>1281</v>
      </c>
      <c r="C2462">
        <v>31</v>
      </c>
      <c r="D2462">
        <v>8</v>
      </c>
      <c r="E2462" t="s">
        <v>111</v>
      </c>
      <c r="F2462" s="17">
        <v>7.4999999999999997E-3</v>
      </c>
      <c r="G2462">
        <v>2</v>
      </c>
    </row>
    <row r="2463" spans="1:7" x14ac:dyDescent="0.25">
      <c r="A2463" t="s">
        <v>15</v>
      </c>
      <c r="B2463">
        <v>1281</v>
      </c>
      <c r="C2463">
        <v>31</v>
      </c>
      <c r="D2463">
        <v>16</v>
      </c>
      <c r="E2463" t="s">
        <v>111</v>
      </c>
      <c r="F2463" s="17">
        <v>1.2500000000000001E-2</v>
      </c>
      <c r="G2463">
        <v>1.6</v>
      </c>
    </row>
    <row r="2464" spans="1:7" x14ac:dyDescent="0.25">
      <c r="A2464" t="s">
        <v>15</v>
      </c>
      <c r="B2464">
        <v>1281</v>
      </c>
      <c r="C2464">
        <v>31</v>
      </c>
      <c r="D2464">
        <v>31</v>
      </c>
      <c r="E2464" t="s">
        <v>111</v>
      </c>
      <c r="F2464" s="17">
        <v>3.7499999999999999E-2</v>
      </c>
      <c r="G2464">
        <v>1</v>
      </c>
    </row>
    <row r="2465" spans="1:7" x14ac:dyDescent="0.25">
      <c r="A2465" t="s">
        <v>15</v>
      </c>
      <c r="B2465">
        <v>1281</v>
      </c>
      <c r="C2465">
        <v>46</v>
      </c>
      <c r="D2465">
        <v>0</v>
      </c>
      <c r="E2465" t="s">
        <v>111</v>
      </c>
      <c r="F2465" s="17">
        <v>2.5000000000000001E-3</v>
      </c>
      <c r="G2465">
        <v>4</v>
      </c>
    </row>
    <row r="2466" spans="1:7" x14ac:dyDescent="0.25">
      <c r="A2466" t="s">
        <v>15</v>
      </c>
      <c r="B2466">
        <v>1281</v>
      </c>
      <c r="C2466">
        <v>46</v>
      </c>
      <c r="D2466">
        <v>4</v>
      </c>
      <c r="E2466" t="s">
        <v>111</v>
      </c>
      <c r="F2466" s="17">
        <v>2.5000000000000001E-3</v>
      </c>
      <c r="G2466">
        <v>3.2</v>
      </c>
    </row>
    <row r="2467" spans="1:7" x14ac:dyDescent="0.25">
      <c r="A2467" t="s">
        <v>15</v>
      </c>
      <c r="B2467">
        <v>1281</v>
      </c>
      <c r="C2467">
        <v>46</v>
      </c>
      <c r="D2467">
        <v>8</v>
      </c>
      <c r="E2467" t="s">
        <v>111</v>
      </c>
      <c r="F2467" s="17">
        <v>5.0000000000000001E-3</v>
      </c>
      <c r="G2467">
        <v>2.4</v>
      </c>
    </row>
    <row r="2468" spans="1:7" x14ac:dyDescent="0.25">
      <c r="A2468" t="s">
        <v>15</v>
      </c>
      <c r="B2468">
        <v>1281</v>
      </c>
      <c r="C2468">
        <v>46</v>
      </c>
      <c r="D2468">
        <v>16</v>
      </c>
      <c r="E2468" t="s">
        <v>111</v>
      </c>
      <c r="F2468" s="17">
        <v>5.0000000000000001E-3</v>
      </c>
      <c r="G2468">
        <v>2</v>
      </c>
    </row>
    <row r="2469" spans="1:7" x14ac:dyDescent="0.25">
      <c r="A2469" t="s">
        <v>15</v>
      </c>
      <c r="B2469">
        <v>1281</v>
      </c>
      <c r="C2469">
        <v>46</v>
      </c>
      <c r="D2469">
        <v>31</v>
      </c>
      <c r="E2469" t="s">
        <v>111</v>
      </c>
      <c r="F2469" s="17">
        <v>7.4999999999999997E-3</v>
      </c>
      <c r="G2469">
        <v>1</v>
      </c>
    </row>
    <row r="2470" spans="1:7" x14ac:dyDescent="0.25">
      <c r="A2470" t="s">
        <v>15</v>
      </c>
      <c r="B2470">
        <v>1281</v>
      </c>
      <c r="C2470">
        <v>46</v>
      </c>
      <c r="D2470">
        <v>46</v>
      </c>
      <c r="E2470" t="s">
        <v>111</v>
      </c>
      <c r="F2470" s="17">
        <v>1.4999999999999999E-2</v>
      </c>
      <c r="G2470">
        <v>0</v>
      </c>
    </row>
    <row r="2471" spans="1:7" x14ac:dyDescent="0.25">
      <c r="A2471" t="s">
        <v>15</v>
      </c>
      <c r="B2471">
        <v>1281</v>
      </c>
      <c r="C2471">
        <v>61</v>
      </c>
      <c r="D2471">
        <v>0</v>
      </c>
      <c r="E2471" t="s">
        <v>111</v>
      </c>
      <c r="F2471" s="17">
        <v>2.5000000000000001E-3</v>
      </c>
      <c r="G2471">
        <v>4.4000000000000004</v>
      </c>
    </row>
    <row r="2472" spans="1:7" x14ac:dyDescent="0.25">
      <c r="A2472" t="s">
        <v>15</v>
      </c>
      <c r="B2472">
        <v>1281</v>
      </c>
      <c r="C2472">
        <v>61</v>
      </c>
      <c r="D2472">
        <v>4</v>
      </c>
      <c r="E2472" t="s">
        <v>111</v>
      </c>
      <c r="F2472" s="17">
        <v>2.5000000000000001E-3</v>
      </c>
      <c r="G2472">
        <v>3.6</v>
      </c>
    </row>
    <row r="2473" spans="1:7" x14ac:dyDescent="0.25">
      <c r="A2473" t="s">
        <v>15</v>
      </c>
      <c r="B2473">
        <v>1281</v>
      </c>
      <c r="C2473">
        <v>61</v>
      </c>
      <c r="D2473">
        <v>8</v>
      </c>
      <c r="E2473" t="s">
        <v>111</v>
      </c>
      <c r="F2473" s="17">
        <v>2.5000000000000001E-3</v>
      </c>
      <c r="G2473">
        <v>3.2</v>
      </c>
    </row>
    <row r="2474" spans="1:7" x14ac:dyDescent="0.25">
      <c r="A2474" t="s">
        <v>15</v>
      </c>
      <c r="B2474">
        <v>1281</v>
      </c>
      <c r="C2474">
        <v>61</v>
      </c>
      <c r="D2474">
        <v>16</v>
      </c>
      <c r="E2474" t="s">
        <v>111</v>
      </c>
      <c r="F2474" s="17">
        <v>2.5000000000000001E-3</v>
      </c>
      <c r="G2474">
        <v>2.4</v>
      </c>
    </row>
    <row r="2475" spans="1:7" x14ac:dyDescent="0.25">
      <c r="A2475" t="s">
        <v>15</v>
      </c>
      <c r="B2475">
        <v>1281</v>
      </c>
      <c r="C2475">
        <v>61</v>
      </c>
      <c r="D2475">
        <v>31</v>
      </c>
      <c r="E2475" t="s">
        <v>111</v>
      </c>
      <c r="F2475" s="17">
        <v>5.0000000000000001E-3</v>
      </c>
      <c r="G2475">
        <v>1.6</v>
      </c>
    </row>
    <row r="2476" spans="1:7" x14ac:dyDescent="0.25">
      <c r="A2476" t="s">
        <v>15</v>
      </c>
      <c r="B2476">
        <v>1281</v>
      </c>
      <c r="C2476">
        <v>61</v>
      </c>
      <c r="D2476">
        <v>46</v>
      </c>
      <c r="E2476" t="s">
        <v>111</v>
      </c>
      <c r="F2476" s="17">
        <v>0.01</v>
      </c>
      <c r="G2476">
        <v>1</v>
      </c>
    </row>
    <row r="2477" spans="1:7" x14ac:dyDescent="0.25">
      <c r="A2477" t="s">
        <v>15</v>
      </c>
      <c r="B2477">
        <v>1281</v>
      </c>
      <c r="C2477">
        <v>61</v>
      </c>
      <c r="D2477">
        <v>61</v>
      </c>
      <c r="E2477" t="s">
        <v>111</v>
      </c>
      <c r="F2477" s="17">
        <v>0.01</v>
      </c>
      <c r="G2477">
        <v>0</v>
      </c>
    </row>
    <row r="2478" spans="1:7" x14ac:dyDescent="0.25">
      <c r="A2478" t="s">
        <v>15</v>
      </c>
      <c r="B2478">
        <v>1281</v>
      </c>
      <c r="C2478">
        <v>91</v>
      </c>
      <c r="D2478">
        <v>0</v>
      </c>
      <c r="E2478" t="s">
        <v>111</v>
      </c>
      <c r="F2478" s="17">
        <v>2.5000000000000001E-3</v>
      </c>
      <c r="G2478">
        <v>3</v>
      </c>
    </row>
    <row r="2479" spans="1:7" x14ac:dyDescent="0.25">
      <c r="A2479" t="s">
        <v>15</v>
      </c>
      <c r="B2479">
        <v>1281</v>
      </c>
      <c r="C2479">
        <v>91</v>
      </c>
      <c r="D2479">
        <v>4</v>
      </c>
      <c r="E2479" t="s">
        <v>111</v>
      </c>
      <c r="F2479" s="17">
        <v>2.5000000000000001E-3</v>
      </c>
      <c r="G2479">
        <v>2.4</v>
      </c>
    </row>
    <row r="2480" spans="1:7" x14ac:dyDescent="0.25">
      <c r="A2480" t="s">
        <v>15</v>
      </c>
      <c r="B2480">
        <v>1281</v>
      </c>
      <c r="C2480">
        <v>91</v>
      </c>
      <c r="D2480">
        <v>8</v>
      </c>
      <c r="E2480" t="s">
        <v>111</v>
      </c>
      <c r="F2480" s="17">
        <v>2.5000000000000001E-3</v>
      </c>
      <c r="G2480">
        <v>2</v>
      </c>
    </row>
    <row r="2481" spans="1:7" x14ac:dyDescent="0.25">
      <c r="A2481" t="s">
        <v>15</v>
      </c>
      <c r="B2481">
        <v>1281</v>
      </c>
      <c r="C2481">
        <v>91</v>
      </c>
      <c r="D2481">
        <v>16</v>
      </c>
      <c r="E2481" t="s">
        <v>111</v>
      </c>
      <c r="F2481" s="17">
        <v>2.5000000000000001E-3</v>
      </c>
      <c r="G2481">
        <v>1.6</v>
      </c>
    </row>
    <row r="2482" spans="1:7" x14ac:dyDescent="0.25">
      <c r="A2482" t="s">
        <v>15</v>
      </c>
      <c r="B2482">
        <v>1281</v>
      </c>
      <c r="C2482">
        <v>91</v>
      </c>
      <c r="D2482">
        <v>31</v>
      </c>
      <c r="E2482" t="s">
        <v>111</v>
      </c>
      <c r="F2482" s="17">
        <v>5.0000000000000001E-3</v>
      </c>
      <c r="G2482">
        <v>1</v>
      </c>
    </row>
    <row r="2483" spans="1:7" x14ac:dyDescent="0.25">
      <c r="A2483" t="s">
        <v>15</v>
      </c>
      <c r="B2483">
        <v>1281</v>
      </c>
      <c r="C2483">
        <v>91</v>
      </c>
      <c r="D2483">
        <v>46</v>
      </c>
      <c r="E2483" t="s">
        <v>111</v>
      </c>
      <c r="F2483" s="6">
        <v>0</v>
      </c>
      <c r="G2483">
        <v>1</v>
      </c>
    </row>
    <row r="2484" spans="1:7" x14ac:dyDescent="0.25">
      <c r="A2484" t="s">
        <v>15</v>
      </c>
      <c r="B2484">
        <v>1281</v>
      </c>
      <c r="C2484">
        <v>91</v>
      </c>
      <c r="D2484">
        <v>61</v>
      </c>
      <c r="E2484" t="s">
        <v>111</v>
      </c>
      <c r="F2484" s="6">
        <v>0</v>
      </c>
      <c r="G2484">
        <v>0</v>
      </c>
    </row>
    <row r="2485" spans="1:7" x14ac:dyDescent="0.25">
      <c r="A2485" t="s">
        <v>15</v>
      </c>
      <c r="B2485">
        <v>1281</v>
      </c>
      <c r="C2485">
        <v>91</v>
      </c>
      <c r="D2485">
        <v>91</v>
      </c>
      <c r="E2485" t="s">
        <v>111</v>
      </c>
      <c r="F2485" s="6">
        <v>0</v>
      </c>
      <c r="G2485">
        <v>0</v>
      </c>
    </row>
    <row r="2486" spans="1:7" x14ac:dyDescent="0.25">
      <c r="A2486" t="s">
        <v>9</v>
      </c>
      <c r="B2486">
        <v>1231</v>
      </c>
      <c r="C2486">
        <v>0</v>
      </c>
      <c r="D2486">
        <v>0</v>
      </c>
      <c r="E2486" t="s">
        <v>111</v>
      </c>
      <c r="F2486" s="17">
        <v>5.0000000000000001E-3</v>
      </c>
      <c r="G2486">
        <v>5</v>
      </c>
    </row>
    <row r="2487" spans="1:7" x14ac:dyDescent="0.25">
      <c r="A2487" t="s">
        <v>9</v>
      </c>
      <c r="B2487">
        <v>1231</v>
      </c>
      <c r="C2487">
        <v>4</v>
      </c>
      <c r="D2487">
        <v>0</v>
      </c>
      <c r="E2487" t="s">
        <v>111</v>
      </c>
      <c r="F2487" s="17">
        <v>5.0000000000000001E-3</v>
      </c>
      <c r="G2487">
        <v>4.8</v>
      </c>
    </row>
    <row r="2488" spans="1:7" x14ac:dyDescent="0.25">
      <c r="A2488" t="s">
        <v>9</v>
      </c>
      <c r="B2488">
        <v>1231</v>
      </c>
      <c r="C2488">
        <v>4</v>
      </c>
      <c r="D2488">
        <v>4</v>
      </c>
      <c r="E2488" t="s">
        <v>111</v>
      </c>
      <c r="F2488" s="17">
        <v>7.4999999999999997E-3</v>
      </c>
      <c r="G2488">
        <v>3.2</v>
      </c>
    </row>
    <row r="2489" spans="1:7" x14ac:dyDescent="0.25">
      <c r="A2489" t="s">
        <v>9</v>
      </c>
      <c r="B2489">
        <v>1231</v>
      </c>
      <c r="C2489">
        <v>8</v>
      </c>
      <c r="D2489">
        <v>0</v>
      </c>
      <c r="E2489" t="s">
        <v>111</v>
      </c>
      <c r="F2489" s="17">
        <v>2.5000000000000001E-3</v>
      </c>
      <c r="G2489">
        <v>4</v>
      </c>
    </row>
    <row r="2490" spans="1:7" x14ac:dyDescent="0.25">
      <c r="A2490" t="s">
        <v>9</v>
      </c>
      <c r="B2490">
        <v>1231</v>
      </c>
      <c r="C2490">
        <v>8</v>
      </c>
      <c r="D2490">
        <v>4</v>
      </c>
      <c r="E2490" t="s">
        <v>111</v>
      </c>
      <c r="F2490" s="17">
        <v>5.0000000000000001E-3</v>
      </c>
      <c r="G2490">
        <v>3.4</v>
      </c>
    </row>
    <row r="2491" spans="1:7" x14ac:dyDescent="0.25">
      <c r="A2491" t="s">
        <v>9</v>
      </c>
      <c r="B2491">
        <v>1231</v>
      </c>
      <c r="C2491">
        <v>8</v>
      </c>
      <c r="D2491">
        <v>8</v>
      </c>
      <c r="E2491" t="s">
        <v>111</v>
      </c>
      <c r="F2491" s="17">
        <v>1.2500000000000001E-2</v>
      </c>
      <c r="G2491">
        <v>2.8</v>
      </c>
    </row>
    <row r="2492" spans="1:7" x14ac:dyDescent="0.25">
      <c r="A2492" t="s">
        <v>9</v>
      </c>
      <c r="B2492">
        <v>1231</v>
      </c>
      <c r="C2492">
        <v>16</v>
      </c>
      <c r="D2492">
        <v>0</v>
      </c>
      <c r="E2492" t="s">
        <v>111</v>
      </c>
      <c r="F2492" s="17">
        <v>5.0000000000000001E-3</v>
      </c>
      <c r="G2492">
        <v>4</v>
      </c>
    </row>
    <row r="2493" spans="1:7" x14ac:dyDescent="0.25">
      <c r="A2493" t="s">
        <v>9</v>
      </c>
      <c r="B2493">
        <v>1231</v>
      </c>
      <c r="C2493">
        <v>16</v>
      </c>
      <c r="D2493">
        <v>4</v>
      </c>
      <c r="E2493" t="s">
        <v>111</v>
      </c>
      <c r="F2493" s="17">
        <v>1.2500000000000001E-2</v>
      </c>
      <c r="G2493">
        <v>3.2</v>
      </c>
    </row>
    <row r="2494" spans="1:7" x14ac:dyDescent="0.25">
      <c r="A2494" t="s">
        <v>9</v>
      </c>
      <c r="B2494">
        <v>1231</v>
      </c>
      <c r="C2494">
        <v>16</v>
      </c>
      <c r="D2494">
        <v>8</v>
      </c>
      <c r="E2494" t="s">
        <v>111</v>
      </c>
      <c r="F2494" s="17">
        <v>1.7500000000000002E-2</v>
      </c>
      <c r="G2494">
        <v>2.4</v>
      </c>
    </row>
    <row r="2495" spans="1:7" x14ac:dyDescent="0.25">
      <c r="A2495" t="s">
        <v>9</v>
      </c>
      <c r="B2495">
        <v>1231</v>
      </c>
      <c r="C2495">
        <v>16</v>
      </c>
      <c r="D2495">
        <v>16</v>
      </c>
      <c r="E2495" t="s">
        <v>111</v>
      </c>
      <c r="F2495" s="17">
        <v>2.5000000000000001E-2</v>
      </c>
      <c r="G2495">
        <v>1.6</v>
      </c>
    </row>
    <row r="2496" spans="1:7" x14ac:dyDescent="0.25">
      <c r="A2496" t="s">
        <v>9</v>
      </c>
      <c r="B2496">
        <v>1231</v>
      </c>
      <c r="C2496">
        <v>31</v>
      </c>
      <c r="D2496">
        <v>0</v>
      </c>
      <c r="E2496" t="s">
        <v>111</v>
      </c>
      <c r="F2496" s="17">
        <v>2.5000000000000001E-3</v>
      </c>
      <c r="G2496">
        <v>3.6</v>
      </c>
    </row>
    <row r="2497" spans="1:7" x14ac:dyDescent="0.25">
      <c r="A2497" t="s">
        <v>9</v>
      </c>
      <c r="B2497">
        <v>1231</v>
      </c>
      <c r="C2497">
        <v>31</v>
      </c>
      <c r="D2497">
        <v>4</v>
      </c>
      <c r="E2497" t="s">
        <v>111</v>
      </c>
      <c r="F2497" s="17">
        <v>5.0000000000000001E-3</v>
      </c>
      <c r="G2497">
        <v>2.8</v>
      </c>
    </row>
    <row r="2498" spans="1:7" x14ac:dyDescent="0.25">
      <c r="A2498" t="s">
        <v>9</v>
      </c>
      <c r="B2498">
        <v>1231</v>
      </c>
      <c r="C2498">
        <v>31</v>
      </c>
      <c r="D2498">
        <v>8</v>
      </c>
      <c r="E2498" t="s">
        <v>111</v>
      </c>
      <c r="F2498" s="17">
        <v>7.4999999999999997E-3</v>
      </c>
      <c r="G2498">
        <v>2</v>
      </c>
    </row>
    <row r="2499" spans="1:7" x14ac:dyDescent="0.25">
      <c r="A2499" t="s">
        <v>9</v>
      </c>
      <c r="B2499">
        <v>1231</v>
      </c>
      <c r="C2499">
        <v>31</v>
      </c>
      <c r="D2499">
        <v>16</v>
      </c>
      <c r="E2499" t="s">
        <v>111</v>
      </c>
      <c r="F2499" s="17">
        <v>1.2500000000000001E-2</v>
      </c>
      <c r="G2499">
        <v>1.6</v>
      </c>
    </row>
    <row r="2500" spans="1:7" x14ac:dyDescent="0.25">
      <c r="A2500" t="s">
        <v>9</v>
      </c>
      <c r="B2500">
        <v>1231</v>
      </c>
      <c r="C2500">
        <v>31</v>
      </c>
      <c r="D2500">
        <v>31</v>
      </c>
      <c r="E2500" t="s">
        <v>111</v>
      </c>
      <c r="F2500" s="17">
        <v>3.7499999999999999E-2</v>
      </c>
      <c r="G2500">
        <v>1</v>
      </c>
    </row>
    <row r="2501" spans="1:7" x14ac:dyDescent="0.25">
      <c r="A2501" t="s">
        <v>9</v>
      </c>
      <c r="B2501">
        <v>1231</v>
      </c>
      <c r="C2501">
        <v>46</v>
      </c>
      <c r="D2501">
        <v>0</v>
      </c>
      <c r="E2501" t="s">
        <v>111</v>
      </c>
      <c r="F2501" s="17">
        <v>2.5000000000000001E-3</v>
      </c>
      <c r="G2501">
        <v>4</v>
      </c>
    </row>
    <row r="2502" spans="1:7" x14ac:dyDescent="0.25">
      <c r="A2502" t="s">
        <v>9</v>
      </c>
      <c r="B2502">
        <v>1231</v>
      </c>
      <c r="C2502">
        <v>46</v>
      </c>
      <c r="D2502">
        <v>4</v>
      </c>
      <c r="E2502" t="s">
        <v>111</v>
      </c>
      <c r="F2502" s="17">
        <v>2.5000000000000001E-3</v>
      </c>
      <c r="G2502">
        <v>3.2</v>
      </c>
    </row>
    <row r="2503" spans="1:7" x14ac:dyDescent="0.25">
      <c r="A2503" t="s">
        <v>9</v>
      </c>
      <c r="B2503">
        <v>1231</v>
      </c>
      <c r="C2503">
        <v>46</v>
      </c>
      <c r="D2503">
        <v>8</v>
      </c>
      <c r="E2503" t="s">
        <v>111</v>
      </c>
      <c r="F2503" s="17">
        <v>5.0000000000000001E-3</v>
      </c>
      <c r="G2503">
        <v>2.4</v>
      </c>
    </row>
    <row r="2504" spans="1:7" x14ac:dyDescent="0.25">
      <c r="A2504" t="s">
        <v>9</v>
      </c>
      <c r="B2504">
        <v>1231</v>
      </c>
      <c r="C2504">
        <v>46</v>
      </c>
      <c r="D2504">
        <v>16</v>
      </c>
      <c r="E2504" t="s">
        <v>111</v>
      </c>
      <c r="F2504" s="17">
        <v>5.0000000000000001E-3</v>
      </c>
      <c r="G2504">
        <v>2</v>
      </c>
    </row>
    <row r="2505" spans="1:7" x14ac:dyDescent="0.25">
      <c r="A2505" t="s">
        <v>9</v>
      </c>
      <c r="B2505">
        <v>1231</v>
      </c>
      <c r="C2505">
        <v>46</v>
      </c>
      <c r="D2505">
        <v>31</v>
      </c>
      <c r="E2505" t="s">
        <v>111</v>
      </c>
      <c r="F2505" s="17">
        <v>7.4999999999999997E-3</v>
      </c>
      <c r="G2505">
        <v>1</v>
      </c>
    </row>
    <row r="2506" spans="1:7" x14ac:dyDescent="0.25">
      <c r="A2506" t="s">
        <v>9</v>
      </c>
      <c r="B2506">
        <v>1231</v>
      </c>
      <c r="C2506">
        <v>46</v>
      </c>
      <c r="D2506">
        <v>46</v>
      </c>
      <c r="E2506" t="s">
        <v>111</v>
      </c>
      <c r="F2506" s="17">
        <v>1.4999999999999999E-2</v>
      </c>
      <c r="G2506">
        <v>0</v>
      </c>
    </row>
    <row r="2507" spans="1:7" x14ac:dyDescent="0.25">
      <c r="A2507" t="s">
        <v>9</v>
      </c>
      <c r="B2507">
        <v>1231</v>
      </c>
      <c r="C2507">
        <v>61</v>
      </c>
      <c r="D2507">
        <v>0</v>
      </c>
      <c r="E2507" t="s">
        <v>111</v>
      </c>
      <c r="F2507" s="17">
        <v>2.5000000000000001E-3</v>
      </c>
      <c r="G2507">
        <v>4.4000000000000004</v>
      </c>
    </row>
    <row r="2508" spans="1:7" x14ac:dyDescent="0.25">
      <c r="A2508" t="s">
        <v>9</v>
      </c>
      <c r="B2508">
        <v>1231</v>
      </c>
      <c r="C2508">
        <v>61</v>
      </c>
      <c r="D2508">
        <v>4</v>
      </c>
      <c r="E2508" t="s">
        <v>111</v>
      </c>
      <c r="F2508" s="17">
        <v>2.5000000000000001E-3</v>
      </c>
      <c r="G2508">
        <v>3.6</v>
      </c>
    </row>
    <row r="2509" spans="1:7" x14ac:dyDescent="0.25">
      <c r="A2509" t="s">
        <v>9</v>
      </c>
      <c r="B2509">
        <v>1231</v>
      </c>
      <c r="C2509">
        <v>61</v>
      </c>
      <c r="D2509">
        <v>8</v>
      </c>
      <c r="E2509" t="s">
        <v>111</v>
      </c>
      <c r="F2509" s="17">
        <v>2.5000000000000001E-3</v>
      </c>
      <c r="G2509">
        <v>3.2</v>
      </c>
    </row>
    <row r="2510" spans="1:7" x14ac:dyDescent="0.25">
      <c r="A2510" t="s">
        <v>9</v>
      </c>
      <c r="B2510">
        <v>1231</v>
      </c>
      <c r="C2510">
        <v>61</v>
      </c>
      <c r="D2510">
        <v>16</v>
      </c>
      <c r="E2510" t="s">
        <v>111</v>
      </c>
      <c r="F2510" s="17">
        <v>2.5000000000000001E-3</v>
      </c>
      <c r="G2510">
        <v>2.4</v>
      </c>
    </row>
    <row r="2511" spans="1:7" x14ac:dyDescent="0.25">
      <c r="A2511" t="s">
        <v>9</v>
      </c>
      <c r="B2511">
        <v>1231</v>
      </c>
      <c r="C2511">
        <v>61</v>
      </c>
      <c r="D2511">
        <v>31</v>
      </c>
      <c r="E2511" t="s">
        <v>111</v>
      </c>
      <c r="F2511" s="17">
        <v>5.0000000000000001E-3</v>
      </c>
      <c r="G2511">
        <v>1.6</v>
      </c>
    </row>
    <row r="2512" spans="1:7" x14ac:dyDescent="0.25">
      <c r="A2512" t="s">
        <v>9</v>
      </c>
      <c r="B2512">
        <v>1231</v>
      </c>
      <c r="C2512">
        <v>61</v>
      </c>
      <c r="D2512">
        <v>46</v>
      </c>
      <c r="E2512" t="s">
        <v>111</v>
      </c>
      <c r="F2512" s="17">
        <v>0.01</v>
      </c>
      <c r="G2512">
        <v>1</v>
      </c>
    </row>
    <row r="2513" spans="1:7" x14ac:dyDescent="0.25">
      <c r="A2513" t="s">
        <v>9</v>
      </c>
      <c r="B2513">
        <v>1231</v>
      </c>
      <c r="C2513">
        <v>61</v>
      </c>
      <c r="D2513">
        <v>61</v>
      </c>
      <c r="E2513" t="s">
        <v>111</v>
      </c>
      <c r="F2513" s="17">
        <v>0.01</v>
      </c>
      <c r="G2513">
        <v>0</v>
      </c>
    </row>
    <row r="2514" spans="1:7" x14ac:dyDescent="0.25">
      <c r="A2514" t="s">
        <v>9</v>
      </c>
      <c r="B2514">
        <v>1231</v>
      </c>
      <c r="C2514">
        <v>91</v>
      </c>
      <c r="D2514">
        <v>0</v>
      </c>
      <c r="E2514" t="s">
        <v>111</v>
      </c>
      <c r="F2514" s="17">
        <v>2.5000000000000001E-3</v>
      </c>
      <c r="G2514">
        <v>3</v>
      </c>
    </row>
    <row r="2515" spans="1:7" x14ac:dyDescent="0.25">
      <c r="A2515" t="s">
        <v>9</v>
      </c>
      <c r="B2515">
        <v>1231</v>
      </c>
      <c r="C2515">
        <v>91</v>
      </c>
      <c r="D2515">
        <v>4</v>
      </c>
      <c r="E2515" t="s">
        <v>111</v>
      </c>
      <c r="F2515" s="17">
        <v>2.5000000000000001E-3</v>
      </c>
      <c r="G2515">
        <v>2.4</v>
      </c>
    </row>
    <row r="2516" spans="1:7" x14ac:dyDescent="0.25">
      <c r="A2516" t="s">
        <v>9</v>
      </c>
      <c r="B2516">
        <v>1231</v>
      </c>
      <c r="C2516">
        <v>91</v>
      </c>
      <c r="D2516">
        <v>8</v>
      </c>
      <c r="E2516" t="s">
        <v>111</v>
      </c>
      <c r="F2516" s="17">
        <v>2.5000000000000001E-3</v>
      </c>
      <c r="G2516">
        <v>2</v>
      </c>
    </row>
    <row r="2517" spans="1:7" x14ac:dyDescent="0.25">
      <c r="A2517" t="s">
        <v>9</v>
      </c>
      <c r="B2517">
        <v>1231</v>
      </c>
      <c r="C2517">
        <v>91</v>
      </c>
      <c r="D2517">
        <v>16</v>
      </c>
      <c r="E2517" t="s">
        <v>111</v>
      </c>
      <c r="F2517" s="17">
        <v>2.5000000000000001E-3</v>
      </c>
      <c r="G2517">
        <v>1.6</v>
      </c>
    </row>
    <row r="2518" spans="1:7" x14ac:dyDescent="0.25">
      <c r="A2518" t="s">
        <v>9</v>
      </c>
      <c r="B2518">
        <v>1231</v>
      </c>
      <c r="C2518">
        <v>91</v>
      </c>
      <c r="D2518">
        <v>31</v>
      </c>
      <c r="E2518" t="s">
        <v>111</v>
      </c>
      <c r="F2518" s="17">
        <v>5.0000000000000001E-3</v>
      </c>
      <c r="G2518">
        <v>1</v>
      </c>
    </row>
    <row r="2519" spans="1:7" x14ac:dyDescent="0.25">
      <c r="A2519" t="s">
        <v>9</v>
      </c>
      <c r="B2519">
        <v>1231</v>
      </c>
      <c r="C2519">
        <v>91</v>
      </c>
      <c r="D2519">
        <v>46</v>
      </c>
      <c r="E2519" t="s">
        <v>111</v>
      </c>
      <c r="F2519" s="6">
        <v>0</v>
      </c>
      <c r="G2519">
        <v>1</v>
      </c>
    </row>
    <row r="2520" spans="1:7" x14ac:dyDescent="0.25">
      <c r="A2520" t="s">
        <v>9</v>
      </c>
      <c r="B2520">
        <v>1231</v>
      </c>
      <c r="C2520">
        <v>91</v>
      </c>
      <c r="D2520">
        <v>61</v>
      </c>
      <c r="E2520" t="s">
        <v>111</v>
      </c>
      <c r="F2520" s="6">
        <v>0</v>
      </c>
      <c r="G2520">
        <v>0</v>
      </c>
    </row>
    <row r="2521" spans="1:7" x14ac:dyDescent="0.25">
      <c r="A2521" t="s">
        <v>9</v>
      </c>
      <c r="B2521">
        <v>1231</v>
      </c>
      <c r="C2521">
        <v>91</v>
      </c>
      <c r="D2521">
        <v>91</v>
      </c>
      <c r="E2521" t="s">
        <v>111</v>
      </c>
      <c r="F2521" s="6">
        <v>0</v>
      </c>
      <c r="G2521">
        <v>0</v>
      </c>
    </row>
    <row r="2522" spans="1:7" x14ac:dyDescent="0.25">
      <c r="A2522" t="s">
        <v>9</v>
      </c>
      <c r="B2522">
        <v>1241</v>
      </c>
      <c r="C2522">
        <v>0</v>
      </c>
      <c r="D2522">
        <v>0</v>
      </c>
      <c r="E2522" t="s">
        <v>111</v>
      </c>
      <c r="F2522" s="17">
        <v>5.0000000000000001E-3</v>
      </c>
      <c r="G2522">
        <v>5</v>
      </c>
    </row>
    <row r="2523" spans="1:7" x14ac:dyDescent="0.25">
      <c r="A2523" t="s">
        <v>9</v>
      </c>
      <c r="B2523">
        <v>1241</v>
      </c>
      <c r="C2523">
        <v>4</v>
      </c>
      <c r="D2523">
        <v>0</v>
      </c>
      <c r="E2523" t="s">
        <v>111</v>
      </c>
      <c r="F2523" s="17">
        <v>5.0000000000000001E-3</v>
      </c>
      <c r="G2523">
        <v>4.8</v>
      </c>
    </row>
    <row r="2524" spans="1:7" x14ac:dyDescent="0.25">
      <c r="A2524" t="s">
        <v>9</v>
      </c>
      <c r="B2524">
        <v>1241</v>
      </c>
      <c r="C2524">
        <v>4</v>
      </c>
      <c r="D2524">
        <v>4</v>
      </c>
      <c r="E2524" t="s">
        <v>111</v>
      </c>
      <c r="F2524" s="17">
        <v>7.4999999999999997E-3</v>
      </c>
      <c r="G2524">
        <v>3.2</v>
      </c>
    </row>
    <row r="2525" spans="1:7" x14ac:dyDescent="0.25">
      <c r="A2525" t="s">
        <v>9</v>
      </c>
      <c r="B2525">
        <v>1241</v>
      </c>
      <c r="C2525">
        <v>8</v>
      </c>
      <c r="D2525">
        <v>0</v>
      </c>
      <c r="E2525" t="s">
        <v>111</v>
      </c>
      <c r="F2525" s="17">
        <v>2.5000000000000001E-3</v>
      </c>
      <c r="G2525">
        <v>4</v>
      </c>
    </row>
    <row r="2526" spans="1:7" x14ac:dyDescent="0.25">
      <c r="A2526" t="s">
        <v>9</v>
      </c>
      <c r="B2526">
        <v>1241</v>
      </c>
      <c r="C2526">
        <v>8</v>
      </c>
      <c r="D2526">
        <v>4</v>
      </c>
      <c r="E2526" t="s">
        <v>111</v>
      </c>
      <c r="F2526" s="17">
        <v>5.0000000000000001E-3</v>
      </c>
      <c r="G2526">
        <v>3.4</v>
      </c>
    </row>
    <row r="2527" spans="1:7" x14ac:dyDescent="0.25">
      <c r="A2527" t="s">
        <v>9</v>
      </c>
      <c r="B2527">
        <v>1241</v>
      </c>
      <c r="C2527">
        <v>8</v>
      </c>
      <c r="D2527">
        <v>8</v>
      </c>
      <c r="E2527" t="s">
        <v>111</v>
      </c>
      <c r="F2527" s="17">
        <v>1.2500000000000001E-2</v>
      </c>
      <c r="G2527">
        <v>2.8</v>
      </c>
    </row>
    <row r="2528" spans="1:7" x14ac:dyDescent="0.25">
      <c r="A2528" t="s">
        <v>9</v>
      </c>
      <c r="B2528">
        <v>1241</v>
      </c>
      <c r="C2528">
        <v>16</v>
      </c>
      <c r="D2528">
        <v>0</v>
      </c>
      <c r="E2528" t="s">
        <v>111</v>
      </c>
      <c r="F2528" s="17">
        <v>5.0000000000000001E-3</v>
      </c>
      <c r="G2528">
        <v>4</v>
      </c>
    </row>
    <row r="2529" spans="1:7" x14ac:dyDescent="0.25">
      <c r="A2529" t="s">
        <v>9</v>
      </c>
      <c r="B2529">
        <v>1241</v>
      </c>
      <c r="C2529">
        <v>16</v>
      </c>
      <c r="D2529">
        <v>4</v>
      </c>
      <c r="E2529" t="s">
        <v>111</v>
      </c>
      <c r="F2529" s="17">
        <v>1.2500000000000001E-2</v>
      </c>
      <c r="G2529">
        <v>3.2</v>
      </c>
    </row>
    <row r="2530" spans="1:7" x14ac:dyDescent="0.25">
      <c r="A2530" t="s">
        <v>9</v>
      </c>
      <c r="B2530">
        <v>1241</v>
      </c>
      <c r="C2530">
        <v>16</v>
      </c>
      <c r="D2530">
        <v>8</v>
      </c>
      <c r="E2530" t="s">
        <v>111</v>
      </c>
      <c r="F2530" s="17">
        <v>1.7500000000000002E-2</v>
      </c>
      <c r="G2530">
        <v>2.4</v>
      </c>
    </row>
    <row r="2531" spans="1:7" x14ac:dyDescent="0.25">
      <c r="A2531" t="s">
        <v>9</v>
      </c>
      <c r="B2531">
        <v>1241</v>
      </c>
      <c r="C2531">
        <v>16</v>
      </c>
      <c r="D2531">
        <v>16</v>
      </c>
      <c r="E2531" t="s">
        <v>111</v>
      </c>
      <c r="F2531" s="17">
        <v>2.5000000000000001E-2</v>
      </c>
      <c r="G2531">
        <v>1.6</v>
      </c>
    </row>
    <row r="2532" spans="1:7" x14ac:dyDescent="0.25">
      <c r="A2532" t="s">
        <v>9</v>
      </c>
      <c r="B2532">
        <v>1241</v>
      </c>
      <c r="C2532">
        <v>31</v>
      </c>
      <c r="D2532">
        <v>0</v>
      </c>
      <c r="E2532" t="s">
        <v>111</v>
      </c>
      <c r="F2532" s="17">
        <v>2.5000000000000001E-3</v>
      </c>
      <c r="G2532">
        <v>3.6</v>
      </c>
    </row>
    <row r="2533" spans="1:7" x14ac:dyDescent="0.25">
      <c r="A2533" t="s">
        <v>9</v>
      </c>
      <c r="B2533">
        <v>1241</v>
      </c>
      <c r="C2533">
        <v>31</v>
      </c>
      <c r="D2533">
        <v>4</v>
      </c>
      <c r="E2533" t="s">
        <v>111</v>
      </c>
      <c r="F2533" s="17">
        <v>5.0000000000000001E-3</v>
      </c>
      <c r="G2533">
        <v>2.8</v>
      </c>
    </row>
    <row r="2534" spans="1:7" x14ac:dyDescent="0.25">
      <c r="A2534" t="s">
        <v>9</v>
      </c>
      <c r="B2534">
        <v>1241</v>
      </c>
      <c r="C2534">
        <v>31</v>
      </c>
      <c r="D2534">
        <v>8</v>
      </c>
      <c r="E2534" t="s">
        <v>111</v>
      </c>
      <c r="F2534" s="17">
        <v>7.4999999999999997E-3</v>
      </c>
      <c r="G2534">
        <v>2</v>
      </c>
    </row>
    <row r="2535" spans="1:7" x14ac:dyDescent="0.25">
      <c r="A2535" t="s">
        <v>9</v>
      </c>
      <c r="B2535">
        <v>1241</v>
      </c>
      <c r="C2535">
        <v>31</v>
      </c>
      <c r="D2535">
        <v>16</v>
      </c>
      <c r="E2535" t="s">
        <v>111</v>
      </c>
      <c r="F2535" s="17">
        <v>1.2500000000000001E-2</v>
      </c>
      <c r="G2535">
        <v>1.6</v>
      </c>
    </row>
    <row r="2536" spans="1:7" x14ac:dyDescent="0.25">
      <c r="A2536" t="s">
        <v>9</v>
      </c>
      <c r="B2536">
        <v>1241</v>
      </c>
      <c r="C2536">
        <v>31</v>
      </c>
      <c r="D2536">
        <v>31</v>
      </c>
      <c r="E2536" t="s">
        <v>111</v>
      </c>
      <c r="F2536" s="17">
        <v>3.7499999999999999E-2</v>
      </c>
      <c r="G2536">
        <v>1</v>
      </c>
    </row>
    <row r="2537" spans="1:7" x14ac:dyDescent="0.25">
      <c r="A2537" t="s">
        <v>9</v>
      </c>
      <c r="B2537">
        <v>1241</v>
      </c>
      <c r="C2537">
        <v>46</v>
      </c>
      <c r="D2537">
        <v>0</v>
      </c>
      <c r="E2537" t="s">
        <v>111</v>
      </c>
      <c r="F2537" s="17">
        <v>2.5000000000000001E-3</v>
      </c>
      <c r="G2537">
        <v>4</v>
      </c>
    </row>
    <row r="2538" spans="1:7" x14ac:dyDescent="0.25">
      <c r="A2538" t="s">
        <v>9</v>
      </c>
      <c r="B2538">
        <v>1241</v>
      </c>
      <c r="C2538">
        <v>46</v>
      </c>
      <c r="D2538">
        <v>4</v>
      </c>
      <c r="E2538" t="s">
        <v>111</v>
      </c>
      <c r="F2538" s="17">
        <v>2.5000000000000001E-3</v>
      </c>
      <c r="G2538">
        <v>3.2</v>
      </c>
    </row>
    <row r="2539" spans="1:7" x14ac:dyDescent="0.25">
      <c r="A2539" t="s">
        <v>9</v>
      </c>
      <c r="B2539">
        <v>1241</v>
      </c>
      <c r="C2539">
        <v>46</v>
      </c>
      <c r="D2539">
        <v>8</v>
      </c>
      <c r="E2539" t="s">
        <v>111</v>
      </c>
      <c r="F2539" s="17">
        <v>5.0000000000000001E-3</v>
      </c>
      <c r="G2539">
        <v>2.4</v>
      </c>
    </row>
    <row r="2540" spans="1:7" x14ac:dyDescent="0.25">
      <c r="A2540" t="s">
        <v>9</v>
      </c>
      <c r="B2540">
        <v>1241</v>
      </c>
      <c r="C2540">
        <v>46</v>
      </c>
      <c r="D2540">
        <v>16</v>
      </c>
      <c r="E2540" t="s">
        <v>111</v>
      </c>
      <c r="F2540" s="17">
        <v>5.0000000000000001E-3</v>
      </c>
      <c r="G2540">
        <v>2</v>
      </c>
    </row>
    <row r="2541" spans="1:7" x14ac:dyDescent="0.25">
      <c r="A2541" t="s">
        <v>9</v>
      </c>
      <c r="B2541">
        <v>1241</v>
      </c>
      <c r="C2541">
        <v>46</v>
      </c>
      <c r="D2541">
        <v>31</v>
      </c>
      <c r="E2541" t="s">
        <v>111</v>
      </c>
      <c r="F2541" s="17">
        <v>7.4999999999999997E-3</v>
      </c>
      <c r="G2541">
        <v>1</v>
      </c>
    </row>
    <row r="2542" spans="1:7" x14ac:dyDescent="0.25">
      <c r="A2542" t="s">
        <v>9</v>
      </c>
      <c r="B2542">
        <v>1241</v>
      </c>
      <c r="C2542">
        <v>46</v>
      </c>
      <c r="D2542">
        <v>46</v>
      </c>
      <c r="E2542" t="s">
        <v>111</v>
      </c>
      <c r="F2542" s="17">
        <v>1.4999999999999999E-2</v>
      </c>
      <c r="G2542">
        <v>0</v>
      </c>
    </row>
    <row r="2543" spans="1:7" x14ac:dyDescent="0.25">
      <c r="A2543" t="s">
        <v>9</v>
      </c>
      <c r="B2543">
        <v>1241</v>
      </c>
      <c r="C2543">
        <v>61</v>
      </c>
      <c r="D2543">
        <v>0</v>
      </c>
      <c r="E2543" t="s">
        <v>111</v>
      </c>
      <c r="F2543" s="17">
        <v>2.5000000000000001E-3</v>
      </c>
      <c r="G2543">
        <v>4.4000000000000004</v>
      </c>
    </row>
    <row r="2544" spans="1:7" x14ac:dyDescent="0.25">
      <c r="A2544" t="s">
        <v>9</v>
      </c>
      <c r="B2544">
        <v>1241</v>
      </c>
      <c r="C2544">
        <v>61</v>
      </c>
      <c r="D2544">
        <v>4</v>
      </c>
      <c r="E2544" t="s">
        <v>111</v>
      </c>
      <c r="F2544" s="17">
        <v>2.5000000000000001E-3</v>
      </c>
      <c r="G2544">
        <v>3.6</v>
      </c>
    </row>
    <row r="2545" spans="1:7" x14ac:dyDescent="0.25">
      <c r="A2545" t="s">
        <v>9</v>
      </c>
      <c r="B2545">
        <v>1241</v>
      </c>
      <c r="C2545">
        <v>61</v>
      </c>
      <c r="D2545">
        <v>8</v>
      </c>
      <c r="E2545" t="s">
        <v>111</v>
      </c>
      <c r="F2545" s="17">
        <v>2.5000000000000001E-3</v>
      </c>
      <c r="G2545">
        <v>3.2</v>
      </c>
    </row>
    <row r="2546" spans="1:7" x14ac:dyDescent="0.25">
      <c r="A2546" t="s">
        <v>9</v>
      </c>
      <c r="B2546">
        <v>1241</v>
      </c>
      <c r="C2546">
        <v>61</v>
      </c>
      <c r="D2546">
        <v>16</v>
      </c>
      <c r="E2546" t="s">
        <v>111</v>
      </c>
      <c r="F2546" s="17">
        <v>2.5000000000000001E-3</v>
      </c>
      <c r="G2546">
        <v>2.4</v>
      </c>
    </row>
    <row r="2547" spans="1:7" x14ac:dyDescent="0.25">
      <c r="A2547" t="s">
        <v>9</v>
      </c>
      <c r="B2547">
        <v>1241</v>
      </c>
      <c r="C2547">
        <v>61</v>
      </c>
      <c r="D2547">
        <v>31</v>
      </c>
      <c r="E2547" t="s">
        <v>111</v>
      </c>
      <c r="F2547" s="17">
        <v>5.0000000000000001E-3</v>
      </c>
      <c r="G2547">
        <v>1.6</v>
      </c>
    </row>
    <row r="2548" spans="1:7" x14ac:dyDescent="0.25">
      <c r="A2548" t="s">
        <v>9</v>
      </c>
      <c r="B2548">
        <v>1241</v>
      </c>
      <c r="C2548">
        <v>61</v>
      </c>
      <c r="D2548">
        <v>46</v>
      </c>
      <c r="E2548" t="s">
        <v>111</v>
      </c>
      <c r="F2548" s="17">
        <v>0.01</v>
      </c>
      <c r="G2548">
        <v>1</v>
      </c>
    </row>
    <row r="2549" spans="1:7" x14ac:dyDescent="0.25">
      <c r="A2549" t="s">
        <v>9</v>
      </c>
      <c r="B2549">
        <v>1241</v>
      </c>
      <c r="C2549">
        <v>61</v>
      </c>
      <c r="D2549">
        <v>61</v>
      </c>
      <c r="E2549" t="s">
        <v>111</v>
      </c>
      <c r="F2549" s="17">
        <v>0.01</v>
      </c>
      <c r="G2549">
        <v>0</v>
      </c>
    </row>
    <row r="2550" spans="1:7" x14ac:dyDescent="0.25">
      <c r="A2550" t="s">
        <v>9</v>
      </c>
      <c r="B2550">
        <v>1241</v>
      </c>
      <c r="C2550">
        <v>91</v>
      </c>
      <c r="D2550">
        <v>0</v>
      </c>
      <c r="E2550" t="s">
        <v>111</v>
      </c>
      <c r="F2550" s="17">
        <v>2.5000000000000001E-3</v>
      </c>
      <c r="G2550">
        <v>3</v>
      </c>
    </row>
    <row r="2551" spans="1:7" x14ac:dyDescent="0.25">
      <c r="A2551" t="s">
        <v>9</v>
      </c>
      <c r="B2551">
        <v>1241</v>
      </c>
      <c r="C2551">
        <v>91</v>
      </c>
      <c r="D2551">
        <v>4</v>
      </c>
      <c r="E2551" t="s">
        <v>111</v>
      </c>
      <c r="F2551" s="17">
        <v>2.5000000000000001E-3</v>
      </c>
      <c r="G2551">
        <v>2.4</v>
      </c>
    </row>
    <row r="2552" spans="1:7" x14ac:dyDescent="0.25">
      <c r="A2552" t="s">
        <v>9</v>
      </c>
      <c r="B2552">
        <v>1241</v>
      </c>
      <c r="C2552">
        <v>91</v>
      </c>
      <c r="D2552">
        <v>8</v>
      </c>
      <c r="E2552" t="s">
        <v>111</v>
      </c>
      <c r="F2552" s="17">
        <v>2.5000000000000001E-3</v>
      </c>
      <c r="G2552">
        <v>2</v>
      </c>
    </row>
    <row r="2553" spans="1:7" x14ac:dyDescent="0.25">
      <c r="A2553" t="s">
        <v>9</v>
      </c>
      <c r="B2553">
        <v>1241</v>
      </c>
      <c r="C2553">
        <v>91</v>
      </c>
      <c r="D2553">
        <v>16</v>
      </c>
      <c r="E2553" t="s">
        <v>111</v>
      </c>
      <c r="F2553" s="17">
        <v>2.5000000000000001E-3</v>
      </c>
      <c r="G2553">
        <v>1.6</v>
      </c>
    </row>
    <row r="2554" spans="1:7" x14ac:dyDescent="0.25">
      <c r="A2554" t="s">
        <v>9</v>
      </c>
      <c r="B2554">
        <v>1241</v>
      </c>
      <c r="C2554">
        <v>91</v>
      </c>
      <c r="D2554">
        <v>31</v>
      </c>
      <c r="E2554" t="s">
        <v>111</v>
      </c>
      <c r="F2554" s="17">
        <v>5.0000000000000001E-3</v>
      </c>
      <c r="G2554">
        <v>1</v>
      </c>
    </row>
    <row r="2555" spans="1:7" x14ac:dyDescent="0.25">
      <c r="A2555" t="s">
        <v>9</v>
      </c>
      <c r="B2555">
        <v>1241</v>
      </c>
      <c r="C2555">
        <v>91</v>
      </c>
      <c r="D2555">
        <v>46</v>
      </c>
      <c r="E2555" t="s">
        <v>111</v>
      </c>
      <c r="F2555" s="6">
        <v>0</v>
      </c>
      <c r="G2555">
        <v>1</v>
      </c>
    </row>
    <row r="2556" spans="1:7" x14ac:dyDescent="0.25">
      <c r="A2556" t="s">
        <v>9</v>
      </c>
      <c r="B2556">
        <v>1241</v>
      </c>
      <c r="C2556">
        <v>91</v>
      </c>
      <c r="D2556">
        <v>61</v>
      </c>
      <c r="E2556" t="s">
        <v>111</v>
      </c>
      <c r="F2556" s="6">
        <v>0</v>
      </c>
      <c r="G2556">
        <v>0</v>
      </c>
    </row>
    <row r="2557" spans="1:7" x14ac:dyDescent="0.25">
      <c r="A2557" t="s">
        <v>9</v>
      </c>
      <c r="B2557">
        <v>1241</v>
      </c>
      <c r="C2557">
        <v>91</v>
      </c>
      <c r="D2557">
        <v>91</v>
      </c>
      <c r="E2557" t="s">
        <v>111</v>
      </c>
      <c r="F2557" s="6">
        <v>0</v>
      </c>
      <c r="G2557">
        <v>0</v>
      </c>
    </row>
    <row r="2558" spans="1:7" x14ac:dyDescent="0.25">
      <c r="A2558" t="s">
        <v>9</v>
      </c>
      <c r="B2558">
        <v>1251</v>
      </c>
      <c r="C2558">
        <v>0</v>
      </c>
      <c r="D2558">
        <v>0</v>
      </c>
      <c r="E2558" t="s">
        <v>111</v>
      </c>
      <c r="F2558" s="17">
        <v>5.0000000000000001E-3</v>
      </c>
      <c r="G2558">
        <v>5</v>
      </c>
    </row>
    <row r="2559" spans="1:7" x14ac:dyDescent="0.25">
      <c r="A2559" t="s">
        <v>9</v>
      </c>
      <c r="B2559">
        <v>1251</v>
      </c>
      <c r="C2559">
        <v>4</v>
      </c>
      <c r="D2559">
        <v>0</v>
      </c>
      <c r="E2559" t="s">
        <v>111</v>
      </c>
      <c r="F2559" s="17">
        <v>5.0000000000000001E-3</v>
      </c>
      <c r="G2559">
        <v>4.8</v>
      </c>
    </row>
    <row r="2560" spans="1:7" x14ac:dyDescent="0.25">
      <c r="A2560" t="s">
        <v>9</v>
      </c>
      <c r="B2560">
        <v>1251</v>
      </c>
      <c r="C2560">
        <v>4</v>
      </c>
      <c r="D2560">
        <v>4</v>
      </c>
      <c r="E2560" t="s">
        <v>111</v>
      </c>
      <c r="F2560" s="17">
        <v>7.4999999999999997E-3</v>
      </c>
      <c r="G2560">
        <v>3.2</v>
      </c>
    </row>
    <row r="2561" spans="1:7" x14ac:dyDescent="0.25">
      <c r="A2561" t="s">
        <v>9</v>
      </c>
      <c r="B2561">
        <v>1251</v>
      </c>
      <c r="C2561">
        <v>8</v>
      </c>
      <c r="D2561">
        <v>0</v>
      </c>
      <c r="E2561" t="s">
        <v>111</v>
      </c>
      <c r="F2561" s="17">
        <v>2.5000000000000001E-3</v>
      </c>
      <c r="G2561">
        <v>4</v>
      </c>
    </row>
    <row r="2562" spans="1:7" x14ac:dyDescent="0.25">
      <c r="A2562" t="s">
        <v>9</v>
      </c>
      <c r="B2562">
        <v>1251</v>
      </c>
      <c r="C2562">
        <v>8</v>
      </c>
      <c r="D2562">
        <v>4</v>
      </c>
      <c r="E2562" t="s">
        <v>111</v>
      </c>
      <c r="F2562" s="17">
        <v>5.0000000000000001E-3</v>
      </c>
      <c r="G2562">
        <v>3.4</v>
      </c>
    </row>
    <row r="2563" spans="1:7" x14ac:dyDescent="0.25">
      <c r="A2563" t="s">
        <v>9</v>
      </c>
      <c r="B2563">
        <v>1251</v>
      </c>
      <c r="C2563">
        <v>8</v>
      </c>
      <c r="D2563">
        <v>8</v>
      </c>
      <c r="E2563" t="s">
        <v>111</v>
      </c>
      <c r="F2563" s="17">
        <v>1.2500000000000001E-2</v>
      </c>
      <c r="G2563">
        <v>2.8</v>
      </c>
    </row>
    <row r="2564" spans="1:7" x14ac:dyDescent="0.25">
      <c r="A2564" t="s">
        <v>9</v>
      </c>
      <c r="B2564">
        <v>1251</v>
      </c>
      <c r="C2564">
        <v>16</v>
      </c>
      <c r="D2564">
        <v>0</v>
      </c>
      <c r="E2564" t="s">
        <v>111</v>
      </c>
      <c r="F2564" s="17">
        <v>5.0000000000000001E-3</v>
      </c>
      <c r="G2564">
        <v>4</v>
      </c>
    </row>
    <row r="2565" spans="1:7" x14ac:dyDescent="0.25">
      <c r="A2565" t="s">
        <v>9</v>
      </c>
      <c r="B2565">
        <v>1251</v>
      </c>
      <c r="C2565">
        <v>16</v>
      </c>
      <c r="D2565">
        <v>4</v>
      </c>
      <c r="E2565" t="s">
        <v>111</v>
      </c>
      <c r="F2565" s="17">
        <v>1.2500000000000001E-2</v>
      </c>
      <c r="G2565">
        <v>3.2</v>
      </c>
    </row>
    <row r="2566" spans="1:7" x14ac:dyDescent="0.25">
      <c r="A2566" t="s">
        <v>9</v>
      </c>
      <c r="B2566">
        <v>1251</v>
      </c>
      <c r="C2566">
        <v>16</v>
      </c>
      <c r="D2566">
        <v>8</v>
      </c>
      <c r="E2566" t="s">
        <v>111</v>
      </c>
      <c r="F2566" s="17">
        <v>1.7500000000000002E-2</v>
      </c>
      <c r="G2566">
        <v>2.4</v>
      </c>
    </row>
    <row r="2567" spans="1:7" x14ac:dyDescent="0.25">
      <c r="A2567" t="s">
        <v>9</v>
      </c>
      <c r="B2567">
        <v>1251</v>
      </c>
      <c r="C2567">
        <v>16</v>
      </c>
      <c r="D2567">
        <v>16</v>
      </c>
      <c r="E2567" t="s">
        <v>111</v>
      </c>
      <c r="F2567" s="17">
        <v>2.5000000000000001E-2</v>
      </c>
      <c r="G2567">
        <v>1.6</v>
      </c>
    </row>
    <row r="2568" spans="1:7" x14ac:dyDescent="0.25">
      <c r="A2568" t="s">
        <v>9</v>
      </c>
      <c r="B2568">
        <v>1251</v>
      </c>
      <c r="C2568">
        <v>31</v>
      </c>
      <c r="D2568">
        <v>0</v>
      </c>
      <c r="E2568" t="s">
        <v>111</v>
      </c>
      <c r="F2568" s="17">
        <v>2.5000000000000001E-3</v>
      </c>
      <c r="G2568">
        <v>3.6</v>
      </c>
    </row>
    <row r="2569" spans="1:7" x14ac:dyDescent="0.25">
      <c r="A2569" t="s">
        <v>9</v>
      </c>
      <c r="B2569">
        <v>1251</v>
      </c>
      <c r="C2569">
        <v>31</v>
      </c>
      <c r="D2569">
        <v>4</v>
      </c>
      <c r="E2569" t="s">
        <v>111</v>
      </c>
      <c r="F2569" s="17">
        <v>5.0000000000000001E-3</v>
      </c>
      <c r="G2569">
        <v>2.8</v>
      </c>
    </row>
    <row r="2570" spans="1:7" x14ac:dyDescent="0.25">
      <c r="A2570" t="s">
        <v>9</v>
      </c>
      <c r="B2570">
        <v>1251</v>
      </c>
      <c r="C2570">
        <v>31</v>
      </c>
      <c r="D2570">
        <v>8</v>
      </c>
      <c r="E2570" t="s">
        <v>111</v>
      </c>
      <c r="F2570" s="17">
        <v>7.4999999999999997E-3</v>
      </c>
      <c r="G2570">
        <v>2</v>
      </c>
    </row>
    <row r="2571" spans="1:7" x14ac:dyDescent="0.25">
      <c r="A2571" t="s">
        <v>9</v>
      </c>
      <c r="B2571">
        <v>1251</v>
      </c>
      <c r="C2571">
        <v>31</v>
      </c>
      <c r="D2571">
        <v>16</v>
      </c>
      <c r="E2571" t="s">
        <v>111</v>
      </c>
      <c r="F2571" s="17">
        <v>1.2500000000000001E-2</v>
      </c>
      <c r="G2571">
        <v>1.6</v>
      </c>
    </row>
    <row r="2572" spans="1:7" x14ac:dyDescent="0.25">
      <c r="A2572" t="s">
        <v>9</v>
      </c>
      <c r="B2572">
        <v>1251</v>
      </c>
      <c r="C2572">
        <v>31</v>
      </c>
      <c r="D2572">
        <v>31</v>
      </c>
      <c r="E2572" t="s">
        <v>111</v>
      </c>
      <c r="F2572" s="17">
        <v>3.7499999999999999E-2</v>
      </c>
      <c r="G2572">
        <v>1</v>
      </c>
    </row>
    <row r="2573" spans="1:7" x14ac:dyDescent="0.25">
      <c r="A2573" t="s">
        <v>9</v>
      </c>
      <c r="B2573">
        <v>1251</v>
      </c>
      <c r="C2573">
        <v>46</v>
      </c>
      <c r="D2573">
        <v>0</v>
      </c>
      <c r="E2573" t="s">
        <v>111</v>
      </c>
      <c r="F2573" s="17">
        <v>2.5000000000000001E-3</v>
      </c>
      <c r="G2573">
        <v>4</v>
      </c>
    </row>
    <row r="2574" spans="1:7" x14ac:dyDescent="0.25">
      <c r="A2574" t="s">
        <v>9</v>
      </c>
      <c r="B2574">
        <v>1251</v>
      </c>
      <c r="C2574">
        <v>46</v>
      </c>
      <c r="D2574">
        <v>4</v>
      </c>
      <c r="E2574" t="s">
        <v>111</v>
      </c>
      <c r="F2574" s="17">
        <v>2.5000000000000001E-3</v>
      </c>
      <c r="G2574">
        <v>3.2</v>
      </c>
    </row>
    <row r="2575" spans="1:7" x14ac:dyDescent="0.25">
      <c r="A2575" t="s">
        <v>9</v>
      </c>
      <c r="B2575">
        <v>1251</v>
      </c>
      <c r="C2575">
        <v>46</v>
      </c>
      <c r="D2575">
        <v>8</v>
      </c>
      <c r="E2575" t="s">
        <v>111</v>
      </c>
      <c r="F2575" s="17">
        <v>5.0000000000000001E-3</v>
      </c>
      <c r="G2575">
        <v>2.4</v>
      </c>
    </row>
    <row r="2576" spans="1:7" x14ac:dyDescent="0.25">
      <c r="A2576" t="s">
        <v>9</v>
      </c>
      <c r="B2576">
        <v>1251</v>
      </c>
      <c r="C2576">
        <v>46</v>
      </c>
      <c r="D2576">
        <v>16</v>
      </c>
      <c r="E2576" t="s">
        <v>111</v>
      </c>
      <c r="F2576" s="17">
        <v>5.0000000000000001E-3</v>
      </c>
      <c r="G2576">
        <v>2</v>
      </c>
    </row>
    <row r="2577" spans="1:7" x14ac:dyDescent="0.25">
      <c r="A2577" t="s">
        <v>9</v>
      </c>
      <c r="B2577">
        <v>1251</v>
      </c>
      <c r="C2577">
        <v>46</v>
      </c>
      <c r="D2577">
        <v>31</v>
      </c>
      <c r="E2577" t="s">
        <v>111</v>
      </c>
      <c r="F2577" s="17">
        <v>7.4999999999999997E-3</v>
      </c>
      <c r="G2577">
        <v>1</v>
      </c>
    </row>
    <row r="2578" spans="1:7" x14ac:dyDescent="0.25">
      <c r="A2578" t="s">
        <v>9</v>
      </c>
      <c r="B2578">
        <v>1251</v>
      </c>
      <c r="C2578">
        <v>46</v>
      </c>
      <c r="D2578">
        <v>46</v>
      </c>
      <c r="E2578" t="s">
        <v>111</v>
      </c>
      <c r="F2578" s="17">
        <v>1.4999999999999999E-2</v>
      </c>
      <c r="G2578">
        <v>0</v>
      </c>
    </row>
    <row r="2579" spans="1:7" x14ac:dyDescent="0.25">
      <c r="A2579" t="s">
        <v>9</v>
      </c>
      <c r="B2579">
        <v>1251</v>
      </c>
      <c r="C2579">
        <v>61</v>
      </c>
      <c r="D2579">
        <v>0</v>
      </c>
      <c r="E2579" t="s">
        <v>111</v>
      </c>
      <c r="F2579" s="17">
        <v>2.5000000000000001E-3</v>
      </c>
      <c r="G2579">
        <v>4.4000000000000004</v>
      </c>
    </row>
    <row r="2580" spans="1:7" x14ac:dyDescent="0.25">
      <c r="A2580" t="s">
        <v>9</v>
      </c>
      <c r="B2580">
        <v>1251</v>
      </c>
      <c r="C2580">
        <v>61</v>
      </c>
      <c r="D2580">
        <v>4</v>
      </c>
      <c r="E2580" t="s">
        <v>111</v>
      </c>
      <c r="F2580" s="17">
        <v>2.5000000000000001E-3</v>
      </c>
      <c r="G2580">
        <v>3.6</v>
      </c>
    </row>
    <row r="2581" spans="1:7" x14ac:dyDescent="0.25">
      <c r="A2581" t="s">
        <v>9</v>
      </c>
      <c r="B2581">
        <v>1251</v>
      </c>
      <c r="C2581">
        <v>61</v>
      </c>
      <c r="D2581">
        <v>8</v>
      </c>
      <c r="E2581" t="s">
        <v>111</v>
      </c>
      <c r="F2581" s="17">
        <v>2.5000000000000001E-3</v>
      </c>
      <c r="G2581">
        <v>3.2</v>
      </c>
    </row>
    <row r="2582" spans="1:7" x14ac:dyDescent="0.25">
      <c r="A2582" t="s">
        <v>9</v>
      </c>
      <c r="B2582">
        <v>1251</v>
      </c>
      <c r="C2582">
        <v>61</v>
      </c>
      <c r="D2582">
        <v>16</v>
      </c>
      <c r="E2582" t="s">
        <v>111</v>
      </c>
      <c r="F2582" s="17">
        <v>2.5000000000000001E-3</v>
      </c>
      <c r="G2582">
        <v>2.4</v>
      </c>
    </row>
    <row r="2583" spans="1:7" x14ac:dyDescent="0.25">
      <c r="A2583" t="s">
        <v>9</v>
      </c>
      <c r="B2583">
        <v>1251</v>
      </c>
      <c r="C2583">
        <v>61</v>
      </c>
      <c r="D2583">
        <v>31</v>
      </c>
      <c r="E2583" t="s">
        <v>111</v>
      </c>
      <c r="F2583" s="17">
        <v>5.0000000000000001E-3</v>
      </c>
      <c r="G2583">
        <v>1.6</v>
      </c>
    </row>
    <row r="2584" spans="1:7" x14ac:dyDescent="0.25">
      <c r="A2584" t="s">
        <v>9</v>
      </c>
      <c r="B2584">
        <v>1251</v>
      </c>
      <c r="C2584">
        <v>61</v>
      </c>
      <c r="D2584">
        <v>46</v>
      </c>
      <c r="E2584" t="s">
        <v>111</v>
      </c>
      <c r="F2584" s="17">
        <v>0.01</v>
      </c>
      <c r="G2584">
        <v>1</v>
      </c>
    </row>
    <row r="2585" spans="1:7" x14ac:dyDescent="0.25">
      <c r="A2585" t="s">
        <v>9</v>
      </c>
      <c r="B2585">
        <v>1251</v>
      </c>
      <c r="C2585">
        <v>61</v>
      </c>
      <c r="D2585">
        <v>61</v>
      </c>
      <c r="E2585" t="s">
        <v>111</v>
      </c>
      <c r="F2585" s="17">
        <v>0.01</v>
      </c>
      <c r="G2585">
        <v>0</v>
      </c>
    </row>
    <row r="2586" spans="1:7" x14ac:dyDescent="0.25">
      <c r="A2586" t="s">
        <v>9</v>
      </c>
      <c r="B2586">
        <v>1251</v>
      </c>
      <c r="C2586">
        <v>91</v>
      </c>
      <c r="D2586">
        <v>0</v>
      </c>
      <c r="E2586" t="s">
        <v>111</v>
      </c>
      <c r="F2586" s="17">
        <v>2.5000000000000001E-3</v>
      </c>
      <c r="G2586">
        <v>3</v>
      </c>
    </row>
    <row r="2587" spans="1:7" x14ac:dyDescent="0.25">
      <c r="A2587" t="s">
        <v>9</v>
      </c>
      <c r="B2587">
        <v>1251</v>
      </c>
      <c r="C2587">
        <v>91</v>
      </c>
      <c r="D2587">
        <v>4</v>
      </c>
      <c r="E2587" t="s">
        <v>111</v>
      </c>
      <c r="F2587" s="17">
        <v>2.5000000000000001E-3</v>
      </c>
      <c r="G2587">
        <v>2.4</v>
      </c>
    </row>
    <row r="2588" spans="1:7" x14ac:dyDescent="0.25">
      <c r="A2588" t="s">
        <v>9</v>
      </c>
      <c r="B2588">
        <v>1251</v>
      </c>
      <c r="C2588">
        <v>91</v>
      </c>
      <c r="D2588">
        <v>8</v>
      </c>
      <c r="E2588" t="s">
        <v>111</v>
      </c>
      <c r="F2588" s="17">
        <v>2.5000000000000001E-3</v>
      </c>
      <c r="G2588">
        <v>2</v>
      </c>
    </row>
    <row r="2589" spans="1:7" x14ac:dyDescent="0.25">
      <c r="A2589" t="s">
        <v>9</v>
      </c>
      <c r="B2589">
        <v>1251</v>
      </c>
      <c r="C2589">
        <v>91</v>
      </c>
      <c r="D2589">
        <v>16</v>
      </c>
      <c r="E2589" t="s">
        <v>111</v>
      </c>
      <c r="F2589" s="17">
        <v>2.5000000000000001E-3</v>
      </c>
      <c r="G2589">
        <v>1.6</v>
      </c>
    </row>
    <row r="2590" spans="1:7" x14ac:dyDescent="0.25">
      <c r="A2590" t="s">
        <v>9</v>
      </c>
      <c r="B2590">
        <v>1251</v>
      </c>
      <c r="C2590">
        <v>91</v>
      </c>
      <c r="D2590">
        <v>31</v>
      </c>
      <c r="E2590" t="s">
        <v>111</v>
      </c>
      <c r="F2590" s="17">
        <v>5.0000000000000001E-3</v>
      </c>
      <c r="G2590">
        <v>1</v>
      </c>
    </row>
    <row r="2591" spans="1:7" x14ac:dyDescent="0.25">
      <c r="A2591" t="s">
        <v>9</v>
      </c>
      <c r="B2591">
        <v>1251</v>
      </c>
      <c r="C2591">
        <v>91</v>
      </c>
      <c r="D2591">
        <v>46</v>
      </c>
      <c r="E2591" t="s">
        <v>111</v>
      </c>
      <c r="F2591" s="6">
        <v>0</v>
      </c>
      <c r="G2591">
        <v>1</v>
      </c>
    </row>
    <row r="2592" spans="1:7" x14ac:dyDescent="0.25">
      <c r="A2592" t="s">
        <v>9</v>
      </c>
      <c r="B2592">
        <v>1251</v>
      </c>
      <c r="C2592">
        <v>91</v>
      </c>
      <c r="D2592">
        <v>61</v>
      </c>
      <c r="E2592" t="s">
        <v>111</v>
      </c>
      <c r="F2592" s="6">
        <v>0</v>
      </c>
      <c r="G2592">
        <v>0</v>
      </c>
    </row>
    <row r="2593" spans="1:7" x14ac:dyDescent="0.25">
      <c r="A2593" t="s">
        <v>9</v>
      </c>
      <c r="B2593">
        <v>1251</v>
      </c>
      <c r="C2593">
        <v>91</v>
      </c>
      <c r="D2593">
        <v>91</v>
      </c>
      <c r="E2593" t="s">
        <v>111</v>
      </c>
      <c r="F2593" s="6">
        <v>0</v>
      </c>
      <c r="G2593">
        <v>0</v>
      </c>
    </row>
    <row r="2594" spans="1:7" x14ac:dyDescent="0.25">
      <c r="A2594" t="s">
        <v>17</v>
      </c>
      <c r="B2594">
        <v>1291</v>
      </c>
      <c r="C2594">
        <v>0</v>
      </c>
      <c r="D2594">
        <v>0</v>
      </c>
      <c r="E2594" t="s">
        <v>111</v>
      </c>
      <c r="F2594" s="17">
        <v>5.0000000000000001E-3</v>
      </c>
      <c r="G2594">
        <v>5</v>
      </c>
    </row>
    <row r="2595" spans="1:7" x14ac:dyDescent="0.25">
      <c r="A2595" t="s">
        <v>17</v>
      </c>
      <c r="B2595">
        <v>1291</v>
      </c>
      <c r="C2595">
        <v>4</v>
      </c>
      <c r="D2595">
        <v>0</v>
      </c>
      <c r="E2595" t="s">
        <v>111</v>
      </c>
      <c r="F2595" s="17">
        <v>5.0000000000000001E-3</v>
      </c>
      <c r="G2595">
        <v>4.8</v>
      </c>
    </row>
    <row r="2596" spans="1:7" x14ac:dyDescent="0.25">
      <c r="A2596" t="s">
        <v>17</v>
      </c>
      <c r="B2596">
        <v>1291</v>
      </c>
      <c r="C2596">
        <v>4</v>
      </c>
      <c r="D2596">
        <v>4</v>
      </c>
      <c r="E2596" t="s">
        <v>111</v>
      </c>
      <c r="F2596" s="17">
        <v>7.4999999999999997E-3</v>
      </c>
      <c r="G2596">
        <v>3.2</v>
      </c>
    </row>
    <row r="2597" spans="1:7" x14ac:dyDescent="0.25">
      <c r="A2597" t="s">
        <v>17</v>
      </c>
      <c r="B2597">
        <v>1291</v>
      </c>
      <c r="C2597">
        <v>8</v>
      </c>
      <c r="D2597">
        <v>0</v>
      </c>
      <c r="E2597" t="s">
        <v>111</v>
      </c>
      <c r="F2597" s="17">
        <v>2.5000000000000001E-3</v>
      </c>
      <c r="G2597">
        <v>4</v>
      </c>
    </row>
    <row r="2598" spans="1:7" x14ac:dyDescent="0.25">
      <c r="A2598" t="s">
        <v>17</v>
      </c>
      <c r="B2598">
        <v>1291</v>
      </c>
      <c r="C2598">
        <v>8</v>
      </c>
      <c r="D2598">
        <v>4</v>
      </c>
      <c r="E2598" t="s">
        <v>111</v>
      </c>
      <c r="F2598" s="17">
        <v>5.0000000000000001E-3</v>
      </c>
      <c r="G2598">
        <v>3.4</v>
      </c>
    </row>
    <row r="2599" spans="1:7" x14ac:dyDescent="0.25">
      <c r="A2599" t="s">
        <v>17</v>
      </c>
      <c r="B2599">
        <v>1291</v>
      </c>
      <c r="C2599">
        <v>8</v>
      </c>
      <c r="D2599">
        <v>8</v>
      </c>
      <c r="E2599" t="s">
        <v>111</v>
      </c>
      <c r="F2599" s="17">
        <v>1.2500000000000001E-2</v>
      </c>
      <c r="G2599">
        <v>2.8</v>
      </c>
    </row>
    <row r="2600" spans="1:7" x14ac:dyDescent="0.25">
      <c r="A2600" t="s">
        <v>17</v>
      </c>
      <c r="B2600">
        <v>1291</v>
      </c>
      <c r="C2600">
        <v>16</v>
      </c>
      <c r="D2600">
        <v>0</v>
      </c>
      <c r="E2600" t="s">
        <v>111</v>
      </c>
      <c r="F2600" s="17">
        <v>5.0000000000000001E-3</v>
      </c>
      <c r="G2600">
        <v>4</v>
      </c>
    </row>
    <row r="2601" spans="1:7" x14ac:dyDescent="0.25">
      <c r="A2601" t="s">
        <v>17</v>
      </c>
      <c r="B2601">
        <v>1291</v>
      </c>
      <c r="C2601">
        <v>16</v>
      </c>
      <c r="D2601">
        <v>4</v>
      </c>
      <c r="E2601" t="s">
        <v>111</v>
      </c>
      <c r="F2601" s="17">
        <v>1.2500000000000001E-2</v>
      </c>
      <c r="G2601">
        <v>3.2</v>
      </c>
    </row>
    <row r="2602" spans="1:7" x14ac:dyDescent="0.25">
      <c r="A2602" t="s">
        <v>17</v>
      </c>
      <c r="B2602">
        <v>1291</v>
      </c>
      <c r="C2602">
        <v>16</v>
      </c>
      <c r="D2602">
        <v>8</v>
      </c>
      <c r="E2602" t="s">
        <v>111</v>
      </c>
      <c r="F2602" s="17">
        <v>1.7500000000000002E-2</v>
      </c>
      <c r="G2602">
        <v>2.4</v>
      </c>
    </row>
    <row r="2603" spans="1:7" x14ac:dyDescent="0.25">
      <c r="A2603" t="s">
        <v>17</v>
      </c>
      <c r="B2603">
        <v>1291</v>
      </c>
      <c r="C2603">
        <v>16</v>
      </c>
      <c r="D2603">
        <v>16</v>
      </c>
      <c r="E2603" t="s">
        <v>111</v>
      </c>
      <c r="F2603" s="17">
        <v>2.5000000000000001E-2</v>
      </c>
      <c r="G2603">
        <v>1.6</v>
      </c>
    </row>
    <row r="2604" spans="1:7" x14ac:dyDescent="0.25">
      <c r="A2604" t="s">
        <v>17</v>
      </c>
      <c r="B2604">
        <v>1291</v>
      </c>
      <c r="C2604">
        <v>31</v>
      </c>
      <c r="D2604">
        <v>0</v>
      </c>
      <c r="E2604" t="s">
        <v>111</v>
      </c>
      <c r="F2604" s="17">
        <v>2.5000000000000001E-3</v>
      </c>
      <c r="G2604">
        <v>3.6</v>
      </c>
    </row>
    <row r="2605" spans="1:7" x14ac:dyDescent="0.25">
      <c r="A2605" t="s">
        <v>17</v>
      </c>
      <c r="B2605">
        <v>1291</v>
      </c>
      <c r="C2605">
        <v>31</v>
      </c>
      <c r="D2605">
        <v>4</v>
      </c>
      <c r="E2605" t="s">
        <v>111</v>
      </c>
      <c r="F2605" s="17">
        <v>5.0000000000000001E-3</v>
      </c>
      <c r="G2605">
        <v>2.8</v>
      </c>
    </row>
    <row r="2606" spans="1:7" x14ac:dyDescent="0.25">
      <c r="A2606" t="s">
        <v>17</v>
      </c>
      <c r="B2606">
        <v>1291</v>
      </c>
      <c r="C2606">
        <v>31</v>
      </c>
      <c r="D2606">
        <v>8</v>
      </c>
      <c r="E2606" t="s">
        <v>111</v>
      </c>
      <c r="F2606" s="17">
        <v>7.4999999999999997E-3</v>
      </c>
      <c r="G2606">
        <v>2</v>
      </c>
    </row>
    <row r="2607" spans="1:7" x14ac:dyDescent="0.25">
      <c r="A2607" t="s">
        <v>17</v>
      </c>
      <c r="B2607">
        <v>1291</v>
      </c>
      <c r="C2607">
        <v>31</v>
      </c>
      <c r="D2607">
        <v>16</v>
      </c>
      <c r="E2607" t="s">
        <v>111</v>
      </c>
      <c r="F2607" s="17">
        <v>1.2500000000000001E-2</v>
      </c>
      <c r="G2607">
        <v>1.6</v>
      </c>
    </row>
    <row r="2608" spans="1:7" x14ac:dyDescent="0.25">
      <c r="A2608" t="s">
        <v>17</v>
      </c>
      <c r="B2608">
        <v>1291</v>
      </c>
      <c r="C2608">
        <v>31</v>
      </c>
      <c r="D2608">
        <v>31</v>
      </c>
      <c r="E2608" t="s">
        <v>111</v>
      </c>
      <c r="F2608" s="17">
        <v>3.7499999999999999E-2</v>
      </c>
      <c r="G2608">
        <v>1</v>
      </c>
    </row>
    <row r="2609" spans="1:7" x14ac:dyDescent="0.25">
      <c r="A2609" t="s">
        <v>17</v>
      </c>
      <c r="B2609">
        <v>1291</v>
      </c>
      <c r="C2609">
        <v>46</v>
      </c>
      <c r="D2609">
        <v>0</v>
      </c>
      <c r="E2609" t="s">
        <v>111</v>
      </c>
      <c r="F2609" s="17">
        <v>2.5000000000000001E-3</v>
      </c>
      <c r="G2609">
        <v>4</v>
      </c>
    </row>
    <row r="2610" spans="1:7" x14ac:dyDescent="0.25">
      <c r="A2610" t="s">
        <v>17</v>
      </c>
      <c r="B2610">
        <v>1291</v>
      </c>
      <c r="C2610">
        <v>46</v>
      </c>
      <c r="D2610">
        <v>4</v>
      </c>
      <c r="E2610" t="s">
        <v>111</v>
      </c>
      <c r="F2610" s="17">
        <v>2.5000000000000001E-3</v>
      </c>
      <c r="G2610">
        <v>3.2</v>
      </c>
    </row>
    <row r="2611" spans="1:7" x14ac:dyDescent="0.25">
      <c r="A2611" t="s">
        <v>17</v>
      </c>
      <c r="B2611">
        <v>1291</v>
      </c>
      <c r="C2611">
        <v>46</v>
      </c>
      <c r="D2611">
        <v>8</v>
      </c>
      <c r="E2611" t="s">
        <v>111</v>
      </c>
      <c r="F2611" s="17">
        <v>5.0000000000000001E-3</v>
      </c>
      <c r="G2611">
        <v>2.4</v>
      </c>
    </row>
    <row r="2612" spans="1:7" x14ac:dyDescent="0.25">
      <c r="A2612" t="s">
        <v>17</v>
      </c>
      <c r="B2612">
        <v>1291</v>
      </c>
      <c r="C2612">
        <v>46</v>
      </c>
      <c r="D2612">
        <v>16</v>
      </c>
      <c r="E2612" t="s">
        <v>111</v>
      </c>
      <c r="F2612" s="17">
        <v>5.0000000000000001E-3</v>
      </c>
      <c r="G2612">
        <v>2</v>
      </c>
    </row>
    <row r="2613" spans="1:7" x14ac:dyDescent="0.25">
      <c r="A2613" t="s">
        <v>17</v>
      </c>
      <c r="B2613">
        <v>1291</v>
      </c>
      <c r="C2613">
        <v>46</v>
      </c>
      <c r="D2613">
        <v>31</v>
      </c>
      <c r="E2613" t="s">
        <v>111</v>
      </c>
      <c r="F2613" s="17">
        <v>7.4999999999999997E-3</v>
      </c>
      <c r="G2613">
        <v>1</v>
      </c>
    </row>
    <row r="2614" spans="1:7" x14ac:dyDescent="0.25">
      <c r="A2614" t="s">
        <v>17</v>
      </c>
      <c r="B2614">
        <v>1291</v>
      </c>
      <c r="C2614">
        <v>46</v>
      </c>
      <c r="D2614">
        <v>46</v>
      </c>
      <c r="E2614" t="s">
        <v>111</v>
      </c>
      <c r="F2614" s="17">
        <v>1.4999999999999999E-2</v>
      </c>
      <c r="G2614">
        <v>0</v>
      </c>
    </row>
    <row r="2615" spans="1:7" x14ac:dyDescent="0.25">
      <c r="A2615" t="s">
        <v>17</v>
      </c>
      <c r="B2615">
        <v>1291</v>
      </c>
      <c r="C2615">
        <v>61</v>
      </c>
      <c r="D2615">
        <v>0</v>
      </c>
      <c r="E2615" t="s">
        <v>111</v>
      </c>
      <c r="F2615" s="17">
        <v>2.5000000000000001E-3</v>
      </c>
      <c r="G2615">
        <v>4.4000000000000004</v>
      </c>
    </row>
    <row r="2616" spans="1:7" x14ac:dyDescent="0.25">
      <c r="A2616" t="s">
        <v>17</v>
      </c>
      <c r="B2616">
        <v>1291</v>
      </c>
      <c r="C2616">
        <v>61</v>
      </c>
      <c r="D2616">
        <v>4</v>
      </c>
      <c r="E2616" t="s">
        <v>111</v>
      </c>
      <c r="F2616" s="17">
        <v>2.5000000000000001E-3</v>
      </c>
      <c r="G2616">
        <v>3.6</v>
      </c>
    </row>
    <row r="2617" spans="1:7" x14ac:dyDescent="0.25">
      <c r="A2617" t="s">
        <v>17</v>
      </c>
      <c r="B2617">
        <v>1291</v>
      </c>
      <c r="C2617">
        <v>61</v>
      </c>
      <c r="D2617">
        <v>8</v>
      </c>
      <c r="E2617" t="s">
        <v>111</v>
      </c>
      <c r="F2617" s="17">
        <v>2.5000000000000001E-3</v>
      </c>
      <c r="G2617">
        <v>3.2</v>
      </c>
    </row>
    <row r="2618" spans="1:7" x14ac:dyDescent="0.25">
      <c r="A2618" t="s">
        <v>17</v>
      </c>
      <c r="B2618">
        <v>1291</v>
      </c>
      <c r="C2618">
        <v>61</v>
      </c>
      <c r="D2618">
        <v>16</v>
      </c>
      <c r="E2618" t="s">
        <v>111</v>
      </c>
      <c r="F2618" s="17">
        <v>2.5000000000000001E-3</v>
      </c>
      <c r="G2618">
        <v>2.4</v>
      </c>
    </row>
    <row r="2619" spans="1:7" x14ac:dyDescent="0.25">
      <c r="A2619" t="s">
        <v>17</v>
      </c>
      <c r="B2619">
        <v>1291</v>
      </c>
      <c r="C2619">
        <v>61</v>
      </c>
      <c r="D2619">
        <v>31</v>
      </c>
      <c r="E2619" t="s">
        <v>111</v>
      </c>
      <c r="F2619" s="17">
        <v>5.0000000000000001E-3</v>
      </c>
      <c r="G2619">
        <v>1.6</v>
      </c>
    </row>
    <row r="2620" spans="1:7" x14ac:dyDescent="0.25">
      <c r="A2620" t="s">
        <v>17</v>
      </c>
      <c r="B2620">
        <v>1291</v>
      </c>
      <c r="C2620">
        <v>61</v>
      </c>
      <c r="D2620">
        <v>46</v>
      </c>
      <c r="E2620" t="s">
        <v>111</v>
      </c>
      <c r="F2620" s="17">
        <v>0.01</v>
      </c>
      <c r="G2620">
        <v>1</v>
      </c>
    </row>
    <row r="2621" spans="1:7" x14ac:dyDescent="0.25">
      <c r="A2621" t="s">
        <v>17</v>
      </c>
      <c r="B2621">
        <v>1291</v>
      </c>
      <c r="C2621">
        <v>61</v>
      </c>
      <c r="D2621">
        <v>61</v>
      </c>
      <c r="E2621" t="s">
        <v>111</v>
      </c>
      <c r="F2621" s="17">
        <v>0.01</v>
      </c>
      <c r="G2621">
        <v>0</v>
      </c>
    </row>
    <row r="2622" spans="1:7" x14ac:dyDescent="0.25">
      <c r="A2622" t="s">
        <v>17</v>
      </c>
      <c r="B2622">
        <v>1291</v>
      </c>
      <c r="C2622">
        <v>91</v>
      </c>
      <c r="D2622">
        <v>0</v>
      </c>
      <c r="E2622" t="s">
        <v>111</v>
      </c>
      <c r="F2622" s="17">
        <v>2.5000000000000001E-3</v>
      </c>
      <c r="G2622">
        <v>3</v>
      </c>
    </row>
    <row r="2623" spans="1:7" x14ac:dyDescent="0.25">
      <c r="A2623" t="s">
        <v>17</v>
      </c>
      <c r="B2623">
        <v>1291</v>
      </c>
      <c r="C2623">
        <v>91</v>
      </c>
      <c r="D2623">
        <v>4</v>
      </c>
      <c r="E2623" t="s">
        <v>111</v>
      </c>
      <c r="F2623" s="17">
        <v>2.5000000000000001E-3</v>
      </c>
      <c r="G2623">
        <v>2.4</v>
      </c>
    </row>
    <row r="2624" spans="1:7" x14ac:dyDescent="0.25">
      <c r="A2624" t="s">
        <v>17</v>
      </c>
      <c r="B2624">
        <v>1291</v>
      </c>
      <c r="C2624">
        <v>91</v>
      </c>
      <c r="D2624">
        <v>8</v>
      </c>
      <c r="E2624" t="s">
        <v>111</v>
      </c>
      <c r="F2624" s="17">
        <v>2.5000000000000001E-3</v>
      </c>
      <c r="G2624">
        <v>2</v>
      </c>
    </row>
    <row r="2625" spans="1:7" x14ac:dyDescent="0.25">
      <c r="A2625" t="s">
        <v>17</v>
      </c>
      <c r="B2625">
        <v>1291</v>
      </c>
      <c r="C2625">
        <v>91</v>
      </c>
      <c r="D2625">
        <v>16</v>
      </c>
      <c r="E2625" t="s">
        <v>111</v>
      </c>
      <c r="F2625" s="17">
        <v>2.5000000000000001E-3</v>
      </c>
      <c r="G2625">
        <v>1.6</v>
      </c>
    </row>
    <row r="2626" spans="1:7" x14ac:dyDescent="0.25">
      <c r="A2626" t="s">
        <v>17</v>
      </c>
      <c r="B2626">
        <v>1291</v>
      </c>
      <c r="C2626">
        <v>91</v>
      </c>
      <c r="D2626">
        <v>31</v>
      </c>
      <c r="E2626" t="s">
        <v>111</v>
      </c>
      <c r="F2626" s="17">
        <v>5.0000000000000001E-3</v>
      </c>
      <c r="G2626">
        <v>1</v>
      </c>
    </row>
    <row r="2627" spans="1:7" x14ac:dyDescent="0.25">
      <c r="A2627" t="s">
        <v>17</v>
      </c>
      <c r="B2627">
        <v>1291</v>
      </c>
      <c r="C2627">
        <v>91</v>
      </c>
      <c r="D2627">
        <v>46</v>
      </c>
      <c r="E2627" t="s">
        <v>111</v>
      </c>
      <c r="F2627" s="6">
        <v>0</v>
      </c>
      <c r="G2627">
        <v>1</v>
      </c>
    </row>
    <row r="2628" spans="1:7" x14ac:dyDescent="0.25">
      <c r="A2628" t="s">
        <v>17</v>
      </c>
      <c r="B2628">
        <v>1291</v>
      </c>
      <c r="C2628">
        <v>91</v>
      </c>
      <c r="D2628">
        <v>61</v>
      </c>
      <c r="E2628" t="s">
        <v>111</v>
      </c>
      <c r="F2628" s="6">
        <v>0</v>
      </c>
      <c r="G2628">
        <v>0</v>
      </c>
    </row>
    <row r="2629" spans="1:7" x14ac:dyDescent="0.25">
      <c r="A2629" t="s">
        <v>17</v>
      </c>
      <c r="B2629">
        <v>1291</v>
      </c>
      <c r="C2629">
        <v>91</v>
      </c>
      <c r="D2629">
        <v>91</v>
      </c>
      <c r="E2629" t="s">
        <v>111</v>
      </c>
      <c r="F2629" s="6">
        <v>0</v>
      </c>
      <c r="G2629">
        <v>0</v>
      </c>
    </row>
    <row r="2630" spans="1:7" x14ac:dyDescent="0.25">
      <c r="A2630" t="s">
        <v>17</v>
      </c>
      <c r="B2630">
        <v>1292</v>
      </c>
      <c r="C2630">
        <v>0</v>
      </c>
      <c r="D2630">
        <v>0</v>
      </c>
      <c r="E2630" t="s">
        <v>111</v>
      </c>
      <c r="F2630" s="17">
        <v>5.0000000000000001E-3</v>
      </c>
      <c r="G2630">
        <v>5</v>
      </c>
    </row>
    <row r="2631" spans="1:7" x14ac:dyDescent="0.25">
      <c r="A2631" t="s">
        <v>17</v>
      </c>
      <c r="B2631">
        <v>1292</v>
      </c>
      <c r="C2631">
        <v>4</v>
      </c>
      <c r="D2631">
        <v>0</v>
      </c>
      <c r="E2631" t="s">
        <v>111</v>
      </c>
      <c r="F2631" s="17">
        <v>5.0000000000000001E-3</v>
      </c>
      <c r="G2631">
        <v>4.8</v>
      </c>
    </row>
    <row r="2632" spans="1:7" x14ac:dyDescent="0.25">
      <c r="A2632" t="s">
        <v>17</v>
      </c>
      <c r="B2632">
        <v>1292</v>
      </c>
      <c r="C2632">
        <v>4</v>
      </c>
      <c r="D2632">
        <v>4</v>
      </c>
      <c r="E2632" t="s">
        <v>111</v>
      </c>
      <c r="F2632" s="17">
        <v>7.4999999999999997E-3</v>
      </c>
      <c r="G2632">
        <v>3.2</v>
      </c>
    </row>
    <row r="2633" spans="1:7" x14ac:dyDescent="0.25">
      <c r="A2633" t="s">
        <v>17</v>
      </c>
      <c r="B2633">
        <v>1292</v>
      </c>
      <c r="C2633">
        <v>8</v>
      </c>
      <c r="D2633">
        <v>0</v>
      </c>
      <c r="E2633" t="s">
        <v>111</v>
      </c>
      <c r="F2633" s="17">
        <v>2.5000000000000001E-3</v>
      </c>
      <c r="G2633">
        <v>4</v>
      </c>
    </row>
    <row r="2634" spans="1:7" x14ac:dyDescent="0.25">
      <c r="A2634" t="s">
        <v>17</v>
      </c>
      <c r="B2634">
        <v>1292</v>
      </c>
      <c r="C2634">
        <v>8</v>
      </c>
      <c r="D2634">
        <v>4</v>
      </c>
      <c r="E2634" t="s">
        <v>111</v>
      </c>
      <c r="F2634" s="17">
        <v>5.0000000000000001E-3</v>
      </c>
      <c r="G2634">
        <v>3.4</v>
      </c>
    </row>
    <row r="2635" spans="1:7" x14ac:dyDescent="0.25">
      <c r="A2635" t="s">
        <v>17</v>
      </c>
      <c r="B2635">
        <v>1292</v>
      </c>
      <c r="C2635">
        <v>8</v>
      </c>
      <c r="D2635">
        <v>8</v>
      </c>
      <c r="E2635" t="s">
        <v>111</v>
      </c>
      <c r="F2635" s="17">
        <v>1.2500000000000001E-2</v>
      </c>
      <c r="G2635">
        <v>2.8</v>
      </c>
    </row>
    <row r="2636" spans="1:7" x14ac:dyDescent="0.25">
      <c r="A2636" t="s">
        <v>17</v>
      </c>
      <c r="B2636">
        <v>1292</v>
      </c>
      <c r="C2636">
        <v>16</v>
      </c>
      <c r="D2636">
        <v>0</v>
      </c>
      <c r="E2636" t="s">
        <v>111</v>
      </c>
      <c r="F2636" s="17">
        <v>5.0000000000000001E-3</v>
      </c>
      <c r="G2636">
        <v>4</v>
      </c>
    </row>
    <row r="2637" spans="1:7" x14ac:dyDescent="0.25">
      <c r="A2637" t="s">
        <v>17</v>
      </c>
      <c r="B2637">
        <v>1292</v>
      </c>
      <c r="C2637">
        <v>16</v>
      </c>
      <c r="D2637">
        <v>4</v>
      </c>
      <c r="E2637" t="s">
        <v>111</v>
      </c>
      <c r="F2637" s="17">
        <v>1.2500000000000001E-2</v>
      </c>
      <c r="G2637">
        <v>3.2</v>
      </c>
    </row>
    <row r="2638" spans="1:7" x14ac:dyDescent="0.25">
      <c r="A2638" t="s">
        <v>17</v>
      </c>
      <c r="B2638">
        <v>1292</v>
      </c>
      <c r="C2638">
        <v>16</v>
      </c>
      <c r="D2638">
        <v>8</v>
      </c>
      <c r="E2638" t="s">
        <v>111</v>
      </c>
      <c r="F2638" s="17">
        <v>1.7500000000000002E-2</v>
      </c>
      <c r="G2638">
        <v>2.4</v>
      </c>
    </row>
    <row r="2639" spans="1:7" x14ac:dyDescent="0.25">
      <c r="A2639" t="s">
        <v>17</v>
      </c>
      <c r="B2639">
        <v>1292</v>
      </c>
      <c r="C2639">
        <v>16</v>
      </c>
      <c r="D2639">
        <v>16</v>
      </c>
      <c r="E2639" t="s">
        <v>111</v>
      </c>
      <c r="F2639" s="17">
        <v>2.5000000000000001E-2</v>
      </c>
      <c r="G2639">
        <v>1.6</v>
      </c>
    </row>
    <row r="2640" spans="1:7" x14ac:dyDescent="0.25">
      <c r="A2640" t="s">
        <v>17</v>
      </c>
      <c r="B2640">
        <v>1292</v>
      </c>
      <c r="C2640">
        <v>31</v>
      </c>
      <c r="D2640">
        <v>0</v>
      </c>
      <c r="E2640" t="s">
        <v>111</v>
      </c>
      <c r="F2640" s="17">
        <v>2.5000000000000001E-3</v>
      </c>
      <c r="G2640">
        <v>3.6</v>
      </c>
    </row>
    <row r="2641" spans="1:7" x14ac:dyDescent="0.25">
      <c r="A2641" t="s">
        <v>17</v>
      </c>
      <c r="B2641">
        <v>1292</v>
      </c>
      <c r="C2641">
        <v>31</v>
      </c>
      <c r="D2641">
        <v>4</v>
      </c>
      <c r="E2641" t="s">
        <v>111</v>
      </c>
      <c r="F2641" s="17">
        <v>5.0000000000000001E-3</v>
      </c>
      <c r="G2641">
        <v>2.8</v>
      </c>
    </row>
    <row r="2642" spans="1:7" x14ac:dyDescent="0.25">
      <c r="A2642" t="s">
        <v>17</v>
      </c>
      <c r="B2642">
        <v>1292</v>
      </c>
      <c r="C2642">
        <v>31</v>
      </c>
      <c r="D2642">
        <v>8</v>
      </c>
      <c r="E2642" t="s">
        <v>111</v>
      </c>
      <c r="F2642" s="17">
        <v>7.4999999999999997E-3</v>
      </c>
      <c r="G2642">
        <v>2</v>
      </c>
    </row>
    <row r="2643" spans="1:7" x14ac:dyDescent="0.25">
      <c r="A2643" t="s">
        <v>17</v>
      </c>
      <c r="B2643">
        <v>1292</v>
      </c>
      <c r="C2643">
        <v>31</v>
      </c>
      <c r="D2643">
        <v>16</v>
      </c>
      <c r="E2643" t="s">
        <v>111</v>
      </c>
      <c r="F2643" s="17">
        <v>1.2500000000000001E-2</v>
      </c>
      <c r="G2643">
        <v>1.6</v>
      </c>
    </row>
    <row r="2644" spans="1:7" x14ac:dyDescent="0.25">
      <c r="A2644" t="s">
        <v>17</v>
      </c>
      <c r="B2644">
        <v>1292</v>
      </c>
      <c r="C2644">
        <v>31</v>
      </c>
      <c r="D2644">
        <v>31</v>
      </c>
      <c r="E2644" t="s">
        <v>111</v>
      </c>
      <c r="F2644" s="17">
        <v>3.7499999999999999E-2</v>
      </c>
      <c r="G2644">
        <v>1</v>
      </c>
    </row>
    <row r="2645" spans="1:7" x14ac:dyDescent="0.25">
      <c r="A2645" t="s">
        <v>17</v>
      </c>
      <c r="B2645">
        <v>1292</v>
      </c>
      <c r="C2645">
        <v>46</v>
      </c>
      <c r="D2645">
        <v>0</v>
      </c>
      <c r="E2645" t="s">
        <v>111</v>
      </c>
      <c r="F2645" s="17">
        <v>2.5000000000000001E-3</v>
      </c>
      <c r="G2645">
        <v>4</v>
      </c>
    </row>
    <row r="2646" spans="1:7" x14ac:dyDescent="0.25">
      <c r="A2646" t="s">
        <v>17</v>
      </c>
      <c r="B2646">
        <v>1292</v>
      </c>
      <c r="C2646">
        <v>46</v>
      </c>
      <c r="D2646">
        <v>4</v>
      </c>
      <c r="E2646" t="s">
        <v>111</v>
      </c>
      <c r="F2646" s="17">
        <v>2.5000000000000001E-3</v>
      </c>
      <c r="G2646">
        <v>3.2</v>
      </c>
    </row>
    <row r="2647" spans="1:7" x14ac:dyDescent="0.25">
      <c r="A2647" t="s">
        <v>17</v>
      </c>
      <c r="B2647">
        <v>1292</v>
      </c>
      <c r="C2647">
        <v>46</v>
      </c>
      <c r="D2647">
        <v>8</v>
      </c>
      <c r="E2647" t="s">
        <v>111</v>
      </c>
      <c r="F2647" s="17">
        <v>5.0000000000000001E-3</v>
      </c>
      <c r="G2647">
        <v>2.4</v>
      </c>
    </row>
    <row r="2648" spans="1:7" x14ac:dyDescent="0.25">
      <c r="A2648" t="s">
        <v>17</v>
      </c>
      <c r="B2648">
        <v>1292</v>
      </c>
      <c r="C2648">
        <v>46</v>
      </c>
      <c r="D2648">
        <v>16</v>
      </c>
      <c r="E2648" t="s">
        <v>111</v>
      </c>
      <c r="F2648" s="17">
        <v>5.0000000000000001E-3</v>
      </c>
      <c r="G2648">
        <v>2</v>
      </c>
    </row>
    <row r="2649" spans="1:7" x14ac:dyDescent="0.25">
      <c r="A2649" t="s">
        <v>17</v>
      </c>
      <c r="B2649">
        <v>1292</v>
      </c>
      <c r="C2649">
        <v>46</v>
      </c>
      <c r="D2649">
        <v>31</v>
      </c>
      <c r="E2649" t="s">
        <v>111</v>
      </c>
      <c r="F2649" s="17">
        <v>7.4999999999999997E-3</v>
      </c>
      <c r="G2649">
        <v>1</v>
      </c>
    </row>
    <row r="2650" spans="1:7" x14ac:dyDescent="0.25">
      <c r="A2650" t="s">
        <v>17</v>
      </c>
      <c r="B2650">
        <v>1292</v>
      </c>
      <c r="C2650">
        <v>46</v>
      </c>
      <c r="D2650">
        <v>46</v>
      </c>
      <c r="E2650" t="s">
        <v>111</v>
      </c>
      <c r="F2650" s="17">
        <v>1.4999999999999999E-2</v>
      </c>
      <c r="G2650">
        <v>0</v>
      </c>
    </row>
    <row r="2651" spans="1:7" x14ac:dyDescent="0.25">
      <c r="A2651" t="s">
        <v>17</v>
      </c>
      <c r="B2651">
        <v>1292</v>
      </c>
      <c r="C2651">
        <v>61</v>
      </c>
      <c r="D2651">
        <v>0</v>
      </c>
      <c r="E2651" t="s">
        <v>111</v>
      </c>
      <c r="F2651" s="17">
        <v>2.5000000000000001E-3</v>
      </c>
      <c r="G2651">
        <v>4.4000000000000004</v>
      </c>
    </row>
    <row r="2652" spans="1:7" x14ac:dyDescent="0.25">
      <c r="A2652" t="s">
        <v>17</v>
      </c>
      <c r="B2652">
        <v>1292</v>
      </c>
      <c r="C2652">
        <v>61</v>
      </c>
      <c r="D2652">
        <v>4</v>
      </c>
      <c r="E2652" t="s">
        <v>111</v>
      </c>
      <c r="F2652" s="17">
        <v>2.5000000000000001E-3</v>
      </c>
      <c r="G2652">
        <v>3.6</v>
      </c>
    </row>
    <row r="2653" spans="1:7" x14ac:dyDescent="0.25">
      <c r="A2653" t="s">
        <v>17</v>
      </c>
      <c r="B2653">
        <v>1292</v>
      </c>
      <c r="C2653">
        <v>61</v>
      </c>
      <c r="D2653">
        <v>8</v>
      </c>
      <c r="E2653" t="s">
        <v>111</v>
      </c>
      <c r="F2653" s="17">
        <v>2.5000000000000001E-3</v>
      </c>
      <c r="G2653">
        <v>3.2</v>
      </c>
    </row>
    <row r="2654" spans="1:7" x14ac:dyDescent="0.25">
      <c r="A2654" t="s">
        <v>17</v>
      </c>
      <c r="B2654">
        <v>1292</v>
      </c>
      <c r="C2654">
        <v>61</v>
      </c>
      <c r="D2654">
        <v>16</v>
      </c>
      <c r="E2654" t="s">
        <v>111</v>
      </c>
      <c r="F2654" s="17">
        <v>2.5000000000000001E-3</v>
      </c>
      <c r="G2654">
        <v>2.4</v>
      </c>
    </row>
    <row r="2655" spans="1:7" x14ac:dyDescent="0.25">
      <c r="A2655" t="s">
        <v>17</v>
      </c>
      <c r="B2655">
        <v>1292</v>
      </c>
      <c r="C2655">
        <v>61</v>
      </c>
      <c r="D2655">
        <v>31</v>
      </c>
      <c r="E2655" t="s">
        <v>111</v>
      </c>
      <c r="F2655" s="17">
        <v>5.0000000000000001E-3</v>
      </c>
      <c r="G2655">
        <v>1.6</v>
      </c>
    </row>
    <row r="2656" spans="1:7" x14ac:dyDescent="0.25">
      <c r="A2656" t="s">
        <v>17</v>
      </c>
      <c r="B2656">
        <v>1292</v>
      </c>
      <c r="C2656">
        <v>61</v>
      </c>
      <c r="D2656">
        <v>46</v>
      </c>
      <c r="E2656" t="s">
        <v>111</v>
      </c>
      <c r="F2656" s="17">
        <v>0.01</v>
      </c>
      <c r="G2656">
        <v>1</v>
      </c>
    </row>
    <row r="2657" spans="1:7" x14ac:dyDescent="0.25">
      <c r="A2657" t="s">
        <v>17</v>
      </c>
      <c r="B2657">
        <v>1292</v>
      </c>
      <c r="C2657">
        <v>61</v>
      </c>
      <c r="D2657">
        <v>61</v>
      </c>
      <c r="E2657" t="s">
        <v>111</v>
      </c>
      <c r="F2657" s="17">
        <v>0.01</v>
      </c>
      <c r="G2657">
        <v>0</v>
      </c>
    </row>
    <row r="2658" spans="1:7" x14ac:dyDescent="0.25">
      <c r="A2658" t="s">
        <v>17</v>
      </c>
      <c r="B2658">
        <v>1292</v>
      </c>
      <c r="C2658">
        <v>91</v>
      </c>
      <c r="D2658">
        <v>0</v>
      </c>
      <c r="E2658" t="s">
        <v>111</v>
      </c>
      <c r="F2658" s="17">
        <v>2.5000000000000001E-3</v>
      </c>
      <c r="G2658">
        <v>3</v>
      </c>
    </row>
    <row r="2659" spans="1:7" x14ac:dyDescent="0.25">
      <c r="A2659" t="s">
        <v>17</v>
      </c>
      <c r="B2659">
        <v>1292</v>
      </c>
      <c r="C2659">
        <v>91</v>
      </c>
      <c r="D2659">
        <v>4</v>
      </c>
      <c r="E2659" t="s">
        <v>111</v>
      </c>
      <c r="F2659" s="17">
        <v>2.5000000000000001E-3</v>
      </c>
      <c r="G2659">
        <v>2.4</v>
      </c>
    </row>
    <row r="2660" spans="1:7" x14ac:dyDescent="0.25">
      <c r="A2660" t="s">
        <v>17</v>
      </c>
      <c r="B2660">
        <v>1292</v>
      </c>
      <c r="C2660">
        <v>91</v>
      </c>
      <c r="D2660">
        <v>8</v>
      </c>
      <c r="E2660" t="s">
        <v>111</v>
      </c>
      <c r="F2660" s="17">
        <v>2.5000000000000001E-3</v>
      </c>
      <c r="G2660">
        <v>2</v>
      </c>
    </row>
    <row r="2661" spans="1:7" x14ac:dyDescent="0.25">
      <c r="A2661" t="s">
        <v>17</v>
      </c>
      <c r="B2661">
        <v>1292</v>
      </c>
      <c r="C2661">
        <v>91</v>
      </c>
      <c r="D2661">
        <v>16</v>
      </c>
      <c r="E2661" t="s">
        <v>111</v>
      </c>
      <c r="F2661" s="17">
        <v>2.5000000000000001E-3</v>
      </c>
      <c r="G2661">
        <v>1.6</v>
      </c>
    </row>
    <row r="2662" spans="1:7" x14ac:dyDescent="0.25">
      <c r="A2662" t="s">
        <v>17</v>
      </c>
      <c r="B2662">
        <v>1292</v>
      </c>
      <c r="C2662">
        <v>91</v>
      </c>
      <c r="D2662">
        <v>31</v>
      </c>
      <c r="E2662" t="s">
        <v>111</v>
      </c>
      <c r="F2662" s="17">
        <v>5.0000000000000001E-3</v>
      </c>
      <c r="G2662">
        <v>1</v>
      </c>
    </row>
    <row r="2663" spans="1:7" x14ac:dyDescent="0.25">
      <c r="A2663" t="s">
        <v>17</v>
      </c>
      <c r="B2663">
        <v>1292</v>
      </c>
      <c r="C2663">
        <v>91</v>
      </c>
      <c r="D2663">
        <v>46</v>
      </c>
      <c r="E2663" t="s">
        <v>111</v>
      </c>
      <c r="F2663" s="6">
        <v>0</v>
      </c>
      <c r="G2663">
        <v>1</v>
      </c>
    </row>
    <row r="2664" spans="1:7" x14ac:dyDescent="0.25">
      <c r="A2664" t="s">
        <v>17</v>
      </c>
      <c r="B2664">
        <v>1292</v>
      </c>
      <c r="C2664">
        <v>91</v>
      </c>
      <c r="D2664">
        <v>61</v>
      </c>
      <c r="E2664" t="s">
        <v>111</v>
      </c>
      <c r="F2664" s="6">
        <v>0</v>
      </c>
      <c r="G2664">
        <v>0</v>
      </c>
    </row>
    <row r="2665" spans="1:7" x14ac:dyDescent="0.25">
      <c r="A2665" t="s">
        <v>17</v>
      </c>
      <c r="B2665">
        <v>1292</v>
      </c>
      <c r="C2665">
        <v>91</v>
      </c>
      <c r="D2665">
        <v>91</v>
      </c>
      <c r="E2665" t="s">
        <v>111</v>
      </c>
      <c r="F2665" s="6">
        <v>0</v>
      </c>
      <c r="G2665">
        <v>0</v>
      </c>
    </row>
    <row r="2666" spans="1:7" x14ac:dyDescent="0.25">
      <c r="A2666" t="s">
        <v>87</v>
      </c>
      <c r="B2666">
        <v>1232</v>
      </c>
      <c r="C2666">
        <v>0</v>
      </c>
      <c r="D2666">
        <v>0</v>
      </c>
      <c r="E2666" t="s">
        <v>111</v>
      </c>
      <c r="F2666" s="17">
        <v>5.0000000000000001E-3</v>
      </c>
      <c r="G2666">
        <v>5</v>
      </c>
    </row>
    <row r="2667" spans="1:7" x14ac:dyDescent="0.25">
      <c r="A2667" t="s">
        <v>87</v>
      </c>
      <c r="B2667">
        <v>1232</v>
      </c>
      <c r="C2667">
        <v>4</v>
      </c>
      <c r="D2667">
        <v>0</v>
      </c>
      <c r="E2667" t="s">
        <v>111</v>
      </c>
      <c r="F2667" s="17">
        <v>5.0000000000000001E-3</v>
      </c>
      <c r="G2667">
        <v>4.8</v>
      </c>
    </row>
    <row r="2668" spans="1:7" x14ac:dyDescent="0.25">
      <c r="A2668" t="s">
        <v>87</v>
      </c>
      <c r="B2668">
        <v>1232</v>
      </c>
      <c r="C2668">
        <v>4</v>
      </c>
      <c r="D2668">
        <v>4</v>
      </c>
      <c r="E2668" t="s">
        <v>111</v>
      </c>
      <c r="F2668" s="17">
        <v>7.4999999999999997E-3</v>
      </c>
      <c r="G2668">
        <v>3.2</v>
      </c>
    </row>
    <row r="2669" spans="1:7" x14ac:dyDescent="0.25">
      <c r="A2669" t="s">
        <v>87</v>
      </c>
      <c r="B2669">
        <v>1232</v>
      </c>
      <c r="C2669">
        <v>8</v>
      </c>
      <c r="D2669">
        <v>0</v>
      </c>
      <c r="E2669" t="s">
        <v>111</v>
      </c>
      <c r="F2669" s="17">
        <v>2.5000000000000001E-3</v>
      </c>
      <c r="G2669">
        <v>4</v>
      </c>
    </row>
    <row r="2670" spans="1:7" x14ac:dyDescent="0.25">
      <c r="A2670" t="s">
        <v>87</v>
      </c>
      <c r="B2670">
        <v>1232</v>
      </c>
      <c r="C2670">
        <v>8</v>
      </c>
      <c r="D2670">
        <v>4</v>
      </c>
      <c r="E2670" t="s">
        <v>111</v>
      </c>
      <c r="F2670" s="17">
        <v>5.0000000000000001E-3</v>
      </c>
      <c r="G2670">
        <v>3.4</v>
      </c>
    </row>
    <row r="2671" spans="1:7" x14ac:dyDescent="0.25">
      <c r="A2671" t="s">
        <v>87</v>
      </c>
      <c r="B2671">
        <v>1232</v>
      </c>
      <c r="C2671">
        <v>8</v>
      </c>
      <c r="D2671">
        <v>8</v>
      </c>
      <c r="E2671" t="s">
        <v>111</v>
      </c>
      <c r="F2671" s="17">
        <v>1.2500000000000001E-2</v>
      </c>
      <c r="G2671">
        <v>2.8</v>
      </c>
    </row>
    <row r="2672" spans="1:7" x14ac:dyDescent="0.25">
      <c r="A2672" t="s">
        <v>87</v>
      </c>
      <c r="B2672">
        <v>1232</v>
      </c>
      <c r="C2672">
        <v>16</v>
      </c>
      <c r="D2672">
        <v>0</v>
      </c>
      <c r="E2672" t="s">
        <v>111</v>
      </c>
      <c r="F2672" s="17">
        <v>5.0000000000000001E-3</v>
      </c>
      <c r="G2672">
        <v>4</v>
      </c>
    </row>
    <row r="2673" spans="1:7" x14ac:dyDescent="0.25">
      <c r="A2673" t="s">
        <v>87</v>
      </c>
      <c r="B2673">
        <v>1232</v>
      </c>
      <c r="C2673">
        <v>16</v>
      </c>
      <c r="D2673">
        <v>4</v>
      </c>
      <c r="E2673" t="s">
        <v>111</v>
      </c>
      <c r="F2673" s="17">
        <v>1.2500000000000001E-2</v>
      </c>
      <c r="G2673">
        <v>3.2</v>
      </c>
    </row>
    <row r="2674" spans="1:7" x14ac:dyDescent="0.25">
      <c r="A2674" t="s">
        <v>87</v>
      </c>
      <c r="B2674">
        <v>1232</v>
      </c>
      <c r="C2674">
        <v>16</v>
      </c>
      <c r="D2674">
        <v>8</v>
      </c>
      <c r="E2674" t="s">
        <v>111</v>
      </c>
      <c r="F2674" s="17">
        <v>1.7500000000000002E-2</v>
      </c>
      <c r="G2674">
        <v>2.4</v>
      </c>
    </row>
    <row r="2675" spans="1:7" x14ac:dyDescent="0.25">
      <c r="A2675" t="s">
        <v>87</v>
      </c>
      <c r="B2675">
        <v>1232</v>
      </c>
      <c r="C2675">
        <v>16</v>
      </c>
      <c r="D2675">
        <v>16</v>
      </c>
      <c r="E2675" t="s">
        <v>111</v>
      </c>
      <c r="F2675" s="17">
        <v>2.5000000000000001E-2</v>
      </c>
      <c r="G2675">
        <v>1.6</v>
      </c>
    </row>
    <row r="2676" spans="1:7" x14ac:dyDescent="0.25">
      <c r="A2676" t="s">
        <v>87</v>
      </c>
      <c r="B2676">
        <v>1232</v>
      </c>
      <c r="C2676">
        <v>31</v>
      </c>
      <c r="D2676">
        <v>0</v>
      </c>
      <c r="E2676" t="s">
        <v>111</v>
      </c>
      <c r="F2676" s="17">
        <v>2.5000000000000001E-3</v>
      </c>
      <c r="G2676">
        <v>3.6</v>
      </c>
    </row>
    <row r="2677" spans="1:7" x14ac:dyDescent="0.25">
      <c r="A2677" t="s">
        <v>87</v>
      </c>
      <c r="B2677">
        <v>1232</v>
      </c>
      <c r="C2677">
        <v>31</v>
      </c>
      <c r="D2677">
        <v>4</v>
      </c>
      <c r="E2677" t="s">
        <v>111</v>
      </c>
      <c r="F2677" s="17">
        <v>5.0000000000000001E-3</v>
      </c>
      <c r="G2677">
        <v>2.8</v>
      </c>
    </row>
    <row r="2678" spans="1:7" x14ac:dyDescent="0.25">
      <c r="A2678" t="s">
        <v>87</v>
      </c>
      <c r="B2678">
        <v>1232</v>
      </c>
      <c r="C2678">
        <v>31</v>
      </c>
      <c r="D2678">
        <v>8</v>
      </c>
      <c r="E2678" t="s">
        <v>111</v>
      </c>
      <c r="F2678" s="17">
        <v>7.4999999999999997E-3</v>
      </c>
      <c r="G2678">
        <v>2</v>
      </c>
    </row>
    <row r="2679" spans="1:7" x14ac:dyDescent="0.25">
      <c r="A2679" t="s">
        <v>87</v>
      </c>
      <c r="B2679">
        <v>1232</v>
      </c>
      <c r="C2679">
        <v>31</v>
      </c>
      <c r="D2679">
        <v>16</v>
      </c>
      <c r="E2679" t="s">
        <v>111</v>
      </c>
      <c r="F2679" s="17">
        <v>1.2500000000000001E-2</v>
      </c>
      <c r="G2679">
        <v>1.6</v>
      </c>
    </row>
    <row r="2680" spans="1:7" x14ac:dyDescent="0.25">
      <c r="A2680" t="s">
        <v>87</v>
      </c>
      <c r="B2680">
        <v>1232</v>
      </c>
      <c r="C2680">
        <v>31</v>
      </c>
      <c r="D2680">
        <v>31</v>
      </c>
      <c r="E2680" t="s">
        <v>111</v>
      </c>
      <c r="F2680" s="17">
        <v>3.7499999999999999E-2</v>
      </c>
      <c r="G2680">
        <v>1</v>
      </c>
    </row>
    <row r="2681" spans="1:7" x14ac:dyDescent="0.25">
      <c r="A2681" t="s">
        <v>87</v>
      </c>
      <c r="B2681">
        <v>1232</v>
      </c>
      <c r="C2681">
        <v>46</v>
      </c>
      <c r="D2681">
        <v>0</v>
      </c>
      <c r="E2681" t="s">
        <v>111</v>
      </c>
      <c r="F2681" s="17">
        <v>2.5000000000000001E-3</v>
      </c>
      <c r="G2681">
        <v>4</v>
      </c>
    </row>
    <row r="2682" spans="1:7" x14ac:dyDescent="0.25">
      <c r="A2682" t="s">
        <v>87</v>
      </c>
      <c r="B2682">
        <v>1232</v>
      </c>
      <c r="C2682">
        <v>46</v>
      </c>
      <c r="D2682">
        <v>4</v>
      </c>
      <c r="E2682" t="s">
        <v>111</v>
      </c>
      <c r="F2682" s="17">
        <v>2.5000000000000001E-3</v>
      </c>
      <c r="G2682">
        <v>3.2</v>
      </c>
    </row>
    <row r="2683" spans="1:7" x14ac:dyDescent="0.25">
      <c r="A2683" t="s">
        <v>87</v>
      </c>
      <c r="B2683">
        <v>1232</v>
      </c>
      <c r="C2683">
        <v>46</v>
      </c>
      <c r="D2683">
        <v>8</v>
      </c>
      <c r="E2683" t="s">
        <v>111</v>
      </c>
      <c r="F2683" s="17">
        <v>5.0000000000000001E-3</v>
      </c>
      <c r="G2683">
        <v>2.4</v>
      </c>
    </row>
    <row r="2684" spans="1:7" x14ac:dyDescent="0.25">
      <c r="A2684" t="s">
        <v>87</v>
      </c>
      <c r="B2684">
        <v>1232</v>
      </c>
      <c r="C2684">
        <v>46</v>
      </c>
      <c r="D2684">
        <v>16</v>
      </c>
      <c r="E2684" t="s">
        <v>111</v>
      </c>
      <c r="F2684" s="17">
        <v>5.0000000000000001E-3</v>
      </c>
      <c r="G2684">
        <v>2</v>
      </c>
    </row>
    <row r="2685" spans="1:7" x14ac:dyDescent="0.25">
      <c r="A2685" t="s">
        <v>87</v>
      </c>
      <c r="B2685">
        <v>1232</v>
      </c>
      <c r="C2685">
        <v>46</v>
      </c>
      <c r="D2685">
        <v>31</v>
      </c>
      <c r="E2685" t="s">
        <v>111</v>
      </c>
      <c r="F2685" s="17">
        <v>7.4999999999999997E-3</v>
      </c>
      <c r="G2685">
        <v>1</v>
      </c>
    </row>
    <row r="2686" spans="1:7" x14ac:dyDescent="0.25">
      <c r="A2686" t="s">
        <v>87</v>
      </c>
      <c r="B2686">
        <v>1232</v>
      </c>
      <c r="C2686">
        <v>46</v>
      </c>
      <c r="D2686">
        <v>46</v>
      </c>
      <c r="E2686" t="s">
        <v>111</v>
      </c>
      <c r="F2686" s="17">
        <v>1.4999999999999999E-2</v>
      </c>
      <c r="G2686">
        <v>0</v>
      </c>
    </row>
    <row r="2687" spans="1:7" x14ac:dyDescent="0.25">
      <c r="A2687" t="s">
        <v>87</v>
      </c>
      <c r="B2687">
        <v>1232</v>
      </c>
      <c r="C2687">
        <v>61</v>
      </c>
      <c r="D2687">
        <v>0</v>
      </c>
      <c r="E2687" t="s">
        <v>111</v>
      </c>
      <c r="F2687" s="17">
        <v>2.5000000000000001E-3</v>
      </c>
      <c r="G2687">
        <v>4.4000000000000004</v>
      </c>
    </row>
    <row r="2688" spans="1:7" x14ac:dyDescent="0.25">
      <c r="A2688" t="s">
        <v>87</v>
      </c>
      <c r="B2688">
        <v>1232</v>
      </c>
      <c r="C2688">
        <v>61</v>
      </c>
      <c r="D2688">
        <v>4</v>
      </c>
      <c r="E2688" t="s">
        <v>111</v>
      </c>
      <c r="F2688" s="17">
        <v>2.5000000000000001E-3</v>
      </c>
      <c r="G2688">
        <v>3.6</v>
      </c>
    </row>
    <row r="2689" spans="1:7" x14ac:dyDescent="0.25">
      <c r="A2689" t="s">
        <v>87</v>
      </c>
      <c r="B2689">
        <v>1232</v>
      </c>
      <c r="C2689">
        <v>61</v>
      </c>
      <c r="D2689">
        <v>8</v>
      </c>
      <c r="E2689" t="s">
        <v>111</v>
      </c>
      <c r="F2689" s="17">
        <v>2.5000000000000001E-3</v>
      </c>
      <c r="G2689">
        <v>3.2</v>
      </c>
    </row>
    <row r="2690" spans="1:7" x14ac:dyDescent="0.25">
      <c r="A2690" t="s">
        <v>87</v>
      </c>
      <c r="B2690">
        <v>1232</v>
      </c>
      <c r="C2690">
        <v>61</v>
      </c>
      <c r="D2690">
        <v>16</v>
      </c>
      <c r="E2690" t="s">
        <v>111</v>
      </c>
      <c r="F2690" s="17">
        <v>2.5000000000000001E-3</v>
      </c>
      <c r="G2690">
        <v>2.4</v>
      </c>
    </row>
    <row r="2691" spans="1:7" x14ac:dyDescent="0.25">
      <c r="A2691" t="s">
        <v>87</v>
      </c>
      <c r="B2691">
        <v>1232</v>
      </c>
      <c r="C2691">
        <v>61</v>
      </c>
      <c r="D2691">
        <v>31</v>
      </c>
      <c r="E2691" t="s">
        <v>111</v>
      </c>
      <c r="F2691" s="17">
        <v>5.0000000000000001E-3</v>
      </c>
      <c r="G2691">
        <v>1.6</v>
      </c>
    </row>
    <row r="2692" spans="1:7" x14ac:dyDescent="0.25">
      <c r="A2692" t="s">
        <v>87</v>
      </c>
      <c r="B2692">
        <v>1232</v>
      </c>
      <c r="C2692">
        <v>61</v>
      </c>
      <c r="D2692">
        <v>46</v>
      </c>
      <c r="E2692" t="s">
        <v>111</v>
      </c>
      <c r="F2692" s="17">
        <v>0.01</v>
      </c>
      <c r="G2692">
        <v>1</v>
      </c>
    </row>
    <row r="2693" spans="1:7" x14ac:dyDescent="0.25">
      <c r="A2693" t="s">
        <v>87</v>
      </c>
      <c r="B2693">
        <v>1232</v>
      </c>
      <c r="C2693">
        <v>61</v>
      </c>
      <c r="D2693">
        <v>61</v>
      </c>
      <c r="E2693" t="s">
        <v>111</v>
      </c>
      <c r="F2693" s="17">
        <v>0.01</v>
      </c>
      <c r="G2693">
        <v>0</v>
      </c>
    </row>
    <row r="2694" spans="1:7" x14ac:dyDescent="0.25">
      <c r="A2694" t="s">
        <v>87</v>
      </c>
      <c r="B2694">
        <v>1232</v>
      </c>
      <c r="C2694">
        <v>91</v>
      </c>
      <c r="D2694">
        <v>0</v>
      </c>
      <c r="E2694" t="s">
        <v>111</v>
      </c>
      <c r="F2694" s="17">
        <v>2.5000000000000001E-3</v>
      </c>
      <c r="G2694">
        <v>3</v>
      </c>
    </row>
    <row r="2695" spans="1:7" x14ac:dyDescent="0.25">
      <c r="A2695" t="s">
        <v>87</v>
      </c>
      <c r="B2695">
        <v>1232</v>
      </c>
      <c r="C2695">
        <v>91</v>
      </c>
      <c r="D2695">
        <v>4</v>
      </c>
      <c r="E2695" t="s">
        <v>111</v>
      </c>
      <c r="F2695" s="17">
        <v>2.5000000000000001E-3</v>
      </c>
      <c r="G2695">
        <v>2.4</v>
      </c>
    </row>
    <row r="2696" spans="1:7" x14ac:dyDescent="0.25">
      <c r="A2696" t="s">
        <v>87</v>
      </c>
      <c r="B2696">
        <v>1232</v>
      </c>
      <c r="C2696">
        <v>91</v>
      </c>
      <c r="D2696">
        <v>8</v>
      </c>
      <c r="E2696" t="s">
        <v>111</v>
      </c>
      <c r="F2696" s="17">
        <v>2.5000000000000001E-3</v>
      </c>
      <c r="G2696">
        <v>2</v>
      </c>
    </row>
    <row r="2697" spans="1:7" x14ac:dyDescent="0.25">
      <c r="A2697" t="s">
        <v>87</v>
      </c>
      <c r="B2697">
        <v>1232</v>
      </c>
      <c r="C2697">
        <v>91</v>
      </c>
      <c r="D2697">
        <v>16</v>
      </c>
      <c r="E2697" t="s">
        <v>111</v>
      </c>
      <c r="F2697" s="17">
        <v>2.5000000000000001E-3</v>
      </c>
      <c r="G2697">
        <v>1.6</v>
      </c>
    </row>
    <row r="2698" spans="1:7" x14ac:dyDescent="0.25">
      <c r="A2698" t="s">
        <v>87</v>
      </c>
      <c r="B2698">
        <v>1232</v>
      </c>
      <c r="C2698">
        <v>91</v>
      </c>
      <c r="D2698">
        <v>31</v>
      </c>
      <c r="E2698" t="s">
        <v>111</v>
      </c>
      <c r="F2698" s="17">
        <v>5.0000000000000001E-3</v>
      </c>
      <c r="G2698">
        <v>1</v>
      </c>
    </row>
    <row r="2699" spans="1:7" x14ac:dyDescent="0.25">
      <c r="A2699" t="s">
        <v>87</v>
      </c>
      <c r="B2699">
        <v>1232</v>
      </c>
      <c r="C2699">
        <v>91</v>
      </c>
      <c r="D2699">
        <v>46</v>
      </c>
      <c r="E2699" t="s">
        <v>111</v>
      </c>
      <c r="F2699" s="6">
        <v>0</v>
      </c>
      <c r="G2699">
        <v>1</v>
      </c>
    </row>
    <row r="2700" spans="1:7" x14ac:dyDescent="0.25">
      <c r="A2700" t="s">
        <v>87</v>
      </c>
      <c r="B2700">
        <v>1232</v>
      </c>
      <c r="C2700">
        <v>91</v>
      </c>
      <c r="D2700">
        <v>61</v>
      </c>
      <c r="E2700" t="s">
        <v>111</v>
      </c>
      <c r="F2700" s="6">
        <v>0</v>
      </c>
      <c r="G2700">
        <v>0</v>
      </c>
    </row>
    <row r="2701" spans="1:7" x14ac:dyDescent="0.25">
      <c r="A2701" t="s">
        <v>87</v>
      </c>
      <c r="B2701">
        <v>1232</v>
      </c>
      <c r="C2701">
        <v>91</v>
      </c>
      <c r="D2701">
        <v>91</v>
      </c>
      <c r="E2701" t="s">
        <v>111</v>
      </c>
      <c r="F2701" s="6">
        <v>0</v>
      </c>
      <c r="G2701">
        <v>0</v>
      </c>
    </row>
    <row r="2702" spans="1:7" x14ac:dyDescent="0.25">
      <c r="A2702" t="s">
        <v>88</v>
      </c>
      <c r="B2702">
        <v>1242</v>
      </c>
      <c r="C2702">
        <v>0</v>
      </c>
      <c r="D2702">
        <v>0</v>
      </c>
      <c r="E2702" t="s">
        <v>104</v>
      </c>
      <c r="F2702" s="6">
        <v>0.01</v>
      </c>
      <c r="G2702">
        <v>40</v>
      </c>
    </row>
    <row r="2703" spans="1:7" x14ac:dyDescent="0.25">
      <c r="A2703" t="s">
        <v>88</v>
      </c>
      <c r="B2703">
        <v>1242</v>
      </c>
      <c r="C2703">
        <v>4</v>
      </c>
      <c r="D2703">
        <v>0</v>
      </c>
      <c r="E2703" t="s">
        <v>104</v>
      </c>
      <c r="F2703" s="6">
        <v>0</v>
      </c>
      <c r="G2703">
        <v>36</v>
      </c>
    </row>
    <row r="2704" spans="1:7" x14ac:dyDescent="0.25">
      <c r="A2704" t="s">
        <v>88</v>
      </c>
      <c r="B2704">
        <v>1242</v>
      </c>
      <c r="C2704">
        <v>4</v>
      </c>
      <c r="D2704">
        <v>4</v>
      </c>
      <c r="E2704" t="s">
        <v>104</v>
      </c>
      <c r="F2704" s="6">
        <v>0.02</v>
      </c>
      <c r="G2704">
        <v>28</v>
      </c>
    </row>
    <row r="2705" spans="1:7" x14ac:dyDescent="0.25">
      <c r="A2705" t="s">
        <v>88</v>
      </c>
      <c r="B2705">
        <v>1242</v>
      </c>
      <c r="C2705">
        <v>8</v>
      </c>
      <c r="D2705">
        <v>0</v>
      </c>
      <c r="E2705" t="s">
        <v>104</v>
      </c>
      <c r="F2705" s="6">
        <v>0</v>
      </c>
      <c r="G2705">
        <v>32</v>
      </c>
    </row>
    <row r="2706" spans="1:7" x14ac:dyDescent="0.25">
      <c r="A2706" t="s">
        <v>88</v>
      </c>
      <c r="B2706">
        <v>1242</v>
      </c>
      <c r="C2706">
        <v>8</v>
      </c>
      <c r="D2706">
        <v>4</v>
      </c>
      <c r="E2706" t="s">
        <v>104</v>
      </c>
      <c r="F2706" s="6">
        <v>0</v>
      </c>
      <c r="G2706">
        <v>24</v>
      </c>
    </row>
    <row r="2707" spans="1:7" x14ac:dyDescent="0.25">
      <c r="A2707" t="s">
        <v>88</v>
      </c>
      <c r="B2707">
        <v>1242</v>
      </c>
      <c r="C2707">
        <v>8</v>
      </c>
      <c r="D2707">
        <v>8</v>
      </c>
      <c r="E2707" t="s">
        <v>104</v>
      </c>
      <c r="F2707" s="6">
        <v>0.03</v>
      </c>
      <c r="G2707">
        <v>20</v>
      </c>
    </row>
    <row r="2708" spans="1:7" x14ac:dyDescent="0.25">
      <c r="A2708" t="s">
        <v>88</v>
      </c>
      <c r="B2708">
        <v>1242</v>
      </c>
      <c r="C2708">
        <v>16</v>
      </c>
      <c r="D2708">
        <v>0</v>
      </c>
      <c r="E2708" t="s">
        <v>104</v>
      </c>
      <c r="F2708" s="6">
        <v>0</v>
      </c>
      <c r="G2708">
        <v>30</v>
      </c>
    </row>
    <row r="2709" spans="1:7" x14ac:dyDescent="0.25">
      <c r="A2709" t="s">
        <v>88</v>
      </c>
      <c r="B2709">
        <v>1242</v>
      </c>
      <c r="C2709">
        <v>16</v>
      </c>
      <c r="D2709">
        <v>4</v>
      </c>
      <c r="E2709" t="s">
        <v>104</v>
      </c>
      <c r="F2709" s="6">
        <v>0.01</v>
      </c>
      <c r="G2709">
        <v>20</v>
      </c>
    </row>
    <row r="2710" spans="1:7" x14ac:dyDescent="0.25">
      <c r="A2710" t="s">
        <v>88</v>
      </c>
      <c r="B2710">
        <v>1242</v>
      </c>
      <c r="C2710">
        <v>16</v>
      </c>
      <c r="D2710">
        <v>8</v>
      </c>
      <c r="E2710" t="s">
        <v>104</v>
      </c>
      <c r="F2710" s="6">
        <v>0.03</v>
      </c>
      <c r="G2710">
        <v>14</v>
      </c>
    </row>
    <row r="2711" spans="1:7" x14ac:dyDescent="0.25">
      <c r="A2711" t="s">
        <v>88</v>
      </c>
      <c r="B2711">
        <v>1242</v>
      </c>
      <c r="C2711">
        <v>16</v>
      </c>
      <c r="D2711">
        <v>16</v>
      </c>
      <c r="E2711" t="s">
        <v>104</v>
      </c>
      <c r="F2711" s="6">
        <v>0.05</v>
      </c>
      <c r="G2711">
        <v>10</v>
      </c>
    </row>
    <row r="2712" spans="1:7" x14ac:dyDescent="0.25">
      <c r="A2712" t="s">
        <v>88</v>
      </c>
      <c r="B2712">
        <v>1242</v>
      </c>
      <c r="C2712">
        <v>31</v>
      </c>
      <c r="D2712">
        <v>0</v>
      </c>
      <c r="E2712" t="s">
        <v>104</v>
      </c>
      <c r="F2712" s="6">
        <v>0</v>
      </c>
      <c r="G2712">
        <v>26</v>
      </c>
    </row>
    <row r="2713" spans="1:7" x14ac:dyDescent="0.25">
      <c r="A2713" t="s">
        <v>88</v>
      </c>
      <c r="B2713">
        <v>1242</v>
      </c>
      <c r="C2713">
        <v>31</v>
      </c>
      <c r="D2713">
        <v>4</v>
      </c>
      <c r="E2713" t="s">
        <v>104</v>
      </c>
      <c r="F2713" s="6">
        <v>0</v>
      </c>
      <c r="G2713">
        <v>20</v>
      </c>
    </row>
    <row r="2714" spans="1:7" x14ac:dyDescent="0.25">
      <c r="A2714" t="s">
        <v>88</v>
      </c>
      <c r="B2714">
        <v>1242</v>
      </c>
      <c r="C2714">
        <v>31</v>
      </c>
      <c r="D2714">
        <v>8</v>
      </c>
      <c r="E2714" t="s">
        <v>104</v>
      </c>
      <c r="F2714" s="6">
        <v>0.01</v>
      </c>
      <c r="G2714">
        <v>12</v>
      </c>
    </row>
    <row r="2715" spans="1:7" x14ac:dyDescent="0.25">
      <c r="A2715" t="s">
        <v>88</v>
      </c>
      <c r="B2715">
        <v>1242</v>
      </c>
      <c r="C2715">
        <v>31</v>
      </c>
      <c r="D2715">
        <v>16</v>
      </c>
      <c r="E2715" t="s">
        <v>104</v>
      </c>
      <c r="F2715" s="6">
        <v>0.04</v>
      </c>
      <c r="G2715">
        <v>8</v>
      </c>
    </row>
    <row r="2716" spans="1:7" x14ac:dyDescent="0.25">
      <c r="A2716" t="s">
        <v>88</v>
      </c>
      <c r="B2716">
        <v>1242</v>
      </c>
      <c r="C2716">
        <v>31</v>
      </c>
      <c r="D2716">
        <v>31</v>
      </c>
      <c r="E2716" t="s">
        <v>104</v>
      </c>
      <c r="F2716" s="6">
        <v>7.0000000000000007E-2</v>
      </c>
      <c r="G2716">
        <v>6</v>
      </c>
    </row>
    <row r="2717" spans="1:7" x14ac:dyDescent="0.25">
      <c r="A2717" t="s">
        <v>88</v>
      </c>
      <c r="B2717">
        <v>1242</v>
      </c>
      <c r="C2717">
        <v>46</v>
      </c>
      <c r="D2717">
        <v>0</v>
      </c>
      <c r="E2717" t="s">
        <v>104</v>
      </c>
      <c r="F2717" s="6">
        <v>0</v>
      </c>
      <c r="G2717">
        <v>20</v>
      </c>
    </row>
    <row r="2718" spans="1:7" x14ac:dyDescent="0.25">
      <c r="A2718" t="s">
        <v>88</v>
      </c>
      <c r="B2718">
        <v>1242</v>
      </c>
      <c r="C2718">
        <v>46</v>
      </c>
      <c r="D2718">
        <v>4</v>
      </c>
      <c r="E2718" t="s">
        <v>104</v>
      </c>
      <c r="F2718" s="6">
        <v>0</v>
      </c>
      <c r="G2718">
        <v>20</v>
      </c>
    </row>
    <row r="2719" spans="1:7" x14ac:dyDescent="0.25">
      <c r="A2719" t="s">
        <v>88</v>
      </c>
      <c r="B2719">
        <v>1242</v>
      </c>
      <c r="C2719">
        <v>46</v>
      </c>
      <c r="D2719">
        <v>8</v>
      </c>
      <c r="E2719" t="s">
        <v>104</v>
      </c>
      <c r="F2719" s="6">
        <v>0</v>
      </c>
      <c r="G2719">
        <v>12</v>
      </c>
    </row>
    <row r="2720" spans="1:7" x14ac:dyDescent="0.25">
      <c r="A2720" t="s">
        <v>88</v>
      </c>
      <c r="B2720">
        <v>1242</v>
      </c>
      <c r="C2720">
        <v>46</v>
      </c>
      <c r="D2720">
        <v>16</v>
      </c>
      <c r="E2720" t="s">
        <v>104</v>
      </c>
      <c r="F2720" s="6">
        <v>0</v>
      </c>
      <c r="G2720">
        <v>8</v>
      </c>
    </row>
    <row r="2721" spans="1:7" x14ac:dyDescent="0.25">
      <c r="A2721" t="s">
        <v>88</v>
      </c>
      <c r="B2721">
        <v>1242</v>
      </c>
      <c r="C2721">
        <v>46</v>
      </c>
      <c r="D2721">
        <v>31</v>
      </c>
      <c r="E2721" t="s">
        <v>104</v>
      </c>
      <c r="F2721" s="6">
        <v>0.01</v>
      </c>
      <c r="G2721">
        <v>6</v>
      </c>
    </row>
    <row r="2722" spans="1:7" x14ac:dyDescent="0.25">
      <c r="A2722" t="s">
        <v>88</v>
      </c>
      <c r="B2722">
        <v>1242</v>
      </c>
      <c r="C2722">
        <v>46</v>
      </c>
      <c r="D2722">
        <v>46</v>
      </c>
      <c r="E2722" t="s">
        <v>104</v>
      </c>
      <c r="F2722" s="6">
        <v>0.02</v>
      </c>
      <c r="G2722">
        <v>6</v>
      </c>
    </row>
    <row r="2723" spans="1:7" x14ac:dyDescent="0.25">
      <c r="A2723" t="s">
        <v>88</v>
      </c>
      <c r="B2723">
        <v>1242</v>
      </c>
      <c r="C2723">
        <v>61</v>
      </c>
      <c r="D2723">
        <v>0</v>
      </c>
      <c r="E2723" t="s">
        <v>104</v>
      </c>
      <c r="F2723" s="6">
        <v>0</v>
      </c>
      <c r="G2723">
        <v>16</v>
      </c>
    </row>
    <row r="2724" spans="1:7" x14ac:dyDescent="0.25">
      <c r="A2724" t="s">
        <v>88</v>
      </c>
      <c r="B2724">
        <v>1242</v>
      </c>
      <c r="C2724">
        <v>61</v>
      </c>
      <c r="D2724">
        <v>4</v>
      </c>
      <c r="E2724" t="s">
        <v>104</v>
      </c>
      <c r="F2724" s="6">
        <v>0</v>
      </c>
      <c r="G2724">
        <v>13</v>
      </c>
    </row>
    <row r="2725" spans="1:7" x14ac:dyDescent="0.25">
      <c r="A2725" t="s">
        <v>88</v>
      </c>
      <c r="B2725">
        <v>1242</v>
      </c>
      <c r="C2725">
        <v>61</v>
      </c>
      <c r="D2725">
        <v>8</v>
      </c>
      <c r="E2725" t="s">
        <v>104</v>
      </c>
      <c r="F2725" s="6">
        <v>0</v>
      </c>
      <c r="G2725">
        <v>10</v>
      </c>
    </row>
    <row r="2726" spans="1:7" x14ac:dyDescent="0.25">
      <c r="A2726" t="s">
        <v>88</v>
      </c>
      <c r="B2726">
        <v>1242</v>
      </c>
      <c r="C2726">
        <v>61</v>
      </c>
      <c r="D2726">
        <v>16</v>
      </c>
      <c r="E2726" t="s">
        <v>104</v>
      </c>
      <c r="F2726" s="6">
        <v>0</v>
      </c>
      <c r="G2726">
        <v>8</v>
      </c>
    </row>
    <row r="2727" spans="1:7" x14ac:dyDescent="0.25">
      <c r="A2727" t="s">
        <v>88</v>
      </c>
      <c r="B2727">
        <v>1242</v>
      </c>
      <c r="C2727">
        <v>61</v>
      </c>
      <c r="D2727">
        <v>31</v>
      </c>
      <c r="E2727" t="s">
        <v>104</v>
      </c>
      <c r="F2727" s="6">
        <v>0.01</v>
      </c>
      <c r="G2727">
        <v>6</v>
      </c>
    </row>
    <row r="2728" spans="1:7" x14ac:dyDescent="0.25">
      <c r="A2728" t="s">
        <v>88</v>
      </c>
      <c r="B2728">
        <v>1242</v>
      </c>
      <c r="C2728">
        <v>61</v>
      </c>
      <c r="D2728">
        <v>46</v>
      </c>
      <c r="E2728" t="s">
        <v>104</v>
      </c>
      <c r="F2728" s="6">
        <v>0.02</v>
      </c>
      <c r="G2728">
        <v>6</v>
      </c>
    </row>
    <row r="2729" spans="1:7" x14ac:dyDescent="0.25">
      <c r="A2729" t="s">
        <v>88</v>
      </c>
      <c r="B2729">
        <v>1242</v>
      </c>
      <c r="C2729">
        <v>61</v>
      </c>
      <c r="D2729">
        <v>61</v>
      </c>
      <c r="E2729" t="s">
        <v>104</v>
      </c>
      <c r="F2729" s="6">
        <v>0.03</v>
      </c>
      <c r="G2729">
        <v>0</v>
      </c>
    </row>
    <row r="2730" spans="1:7" x14ac:dyDescent="0.25">
      <c r="A2730" t="s">
        <v>88</v>
      </c>
      <c r="B2730">
        <v>1242</v>
      </c>
      <c r="C2730">
        <v>91</v>
      </c>
      <c r="D2730">
        <v>0</v>
      </c>
      <c r="E2730" t="s">
        <v>104</v>
      </c>
      <c r="F2730" s="6">
        <v>0</v>
      </c>
      <c r="G2730">
        <v>14</v>
      </c>
    </row>
    <row r="2731" spans="1:7" x14ac:dyDescent="0.25">
      <c r="A2731" t="s">
        <v>88</v>
      </c>
      <c r="B2731">
        <v>1242</v>
      </c>
      <c r="C2731">
        <v>91</v>
      </c>
      <c r="D2731">
        <v>4</v>
      </c>
      <c r="E2731" t="s">
        <v>104</v>
      </c>
      <c r="F2731" s="6">
        <v>0</v>
      </c>
      <c r="G2731">
        <v>12</v>
      </c>
    </row>
    <row r="2732" spans="1:7" x14ac:dyDescent="0.25">
      <c r="A2732" t="s">
        <v>88</v>
      </c>
      <c r="B2732">
        <v>1242</v>
      </c>
      <c r="C2732">
        <v>91</v>
      </c>
      <c r="D2732">
        <v>8</v>
      </c>
      <c r="E2732" t="s">
        <v>104</v>
      </c>
      <c r="F2732" s="6">
        <v>0</v>
      </c>
      <c r="G2732">
        <v>10</v>
      </c>
    </row>
    <row r="2733" spans="1:7" x14ac:dyDescent="0.25">
      <c r="A2733" t="s">
        <v>88</v>
      </c>
      <c r="B2733">
        <v>1242</v>
      </c>
      <c r="C2733">
        <v>91</v>
      </c>
      <c r="D2733">
        <v>16</v>
      </c>
      <c r="E2733" t="s">
        <v>104</v>
      </c>
      <c r="F2733" s="6">
        <v>0</v>
      </c>
      <c r="G2733">
        <v>6</v>
      </c>
    </row>
    <row r="2734" spans="1:7" x14ac:dyDescent="0.25">
      <c r="A2734" t="s">
        <v>88</v>
      </c>
      <c r="B2734">
        <v>1242</v>
      </c>
      <c r="C2734">
        <v>91</v>
      </c>
      <c r="D2734">
        <v>31</v>
      </c>
      <c r="E2734" t="s">
        <v>104</v>
      </c>
      <c r="F2734" s="6">
        <v>0</v>
      </c>
      <c r="G2734">
        <v>6</v>
      </c>
    </row>
    <row r="2735" spans="1:7" x14ac:dyDescent="0.25">
      <c r="A2735" t="s">
        <v>88</v>
      </c>
      <c r="B2735">
        <v>1242</v>
      </c>
      <c r="C2735">
        <v>91</v>
      </c>
      <c r="D2735">
        <v>46</v>
      </c>
      <c r="E2735" t="s">
        <v>104</v>
      </c>
      <c r="F2735" s="6">
        <v>0</v>
      </c>
      <c r="G2735">
        <v>6</v>
      </c>
    </row>
    <row r="2736" spans="1:7" x14ac:dyDescent="0.25">
      <c r="A2736" t="s">
        <v>88</v>
      </c>
      <c r="B2736">
        <v>1242</v>
      </c>
      <c r="C2736">
        <v>91</v>
      </c>
      <c r="D2736">
        <v>61</v>
      </c>
      <c r="E2736" t="s">
        <v>104</v>
      </c>
      <c r="F2736" s="6">
        <v>0</v>
      </c>
      <c r="G2736">
        <v>0</v>
      </c>
    </row>
    <row r="2737" spans="1:7" x14ac:dyDescent="0.25">
      <c r="A2737" t="s">
        <v>88</v>
      </c>
      <c r="B2737">
        <v>1242</v>
      </c>
      <c r="C2737">
        <v>91</v>
      </c>
      <c r="D2737">
        <v>91</v>
      </c>
      <c r="E2737" t="s">
        <v>104</v>
      </c>
      <c r="F2737" s="6">
        <v>0.01</v>
      </c>
      <c r="G2737">
        <v>0</v>
      </c>
    </row>
    <row r="2738" spans="1:7" x14ac:dyDescent="0.25">
      <c r="A2738" t="s">
        <v>88</v>
      </c>
      <c r="B2738">
        <v>1252</v>
      </c>
      <c r="C2738">
        <v>0</v>
      </c>
      <c r="D2738">
        <v>0</v>
      </c>
      <c r="E2738" t="s">
        <v>104</v>
      </c>
      <c r="F2738" s="6">
        <v>0.01</v>
      </c>
      <c r="G2738">
        <v>40</v>
      </c>
    </row>
    <row r="2739" spans="1:7" x14ac:dyDescent="0.25">
      <c r="A2739" t="s">
        <v>88</v>
      </c>
      <c r="B2739">
        <v>1252</v>
      </c>
      <c r="C2739">
        <v>4</v>
      </c>
      <c r="D2739">
        <v>0</v>
      </c>
      <c r="E2739" t="s">
        <v>104</v>
      </c>
      <c r="F2739" s="6">
        <v>0</v>
      </c>
      <c r="G2739">
        <v>36</v>
      </c>
    </row>
    <row r="2740" spans="1:7" x14ac:dyDescent="0.25">
      <c r="A2740" t="s">
        <v>88</v>
      </c>
      <c r="B2740">
        <v>1252</v>
      </c>
      <c r="C2740">
        <v>4</v>
      </c>
      <c r="D2740">
        <v>4</v>
      </c>
      <c r="E2740" t="s">
        <v>104</v>
      </c>
      <c r="F2740" s="6">
        <v>0.02</v>
      </c>
      <c r="G2740">
        <v>28</v>
      </c>
    </row>
    <row r="2741" spans="1:7" x14ac:dyDescent="0.25">
      <c r="A2741" t="s">
        <v>88</v>
      </c>
      <c r="B2741">
        <v>1252</v>
      </c>
      <c r="C2741">
        <v>8</v>
      </c>
      <c r="D2741">
        <v>0</v>
      </c>
      <c r="E2741" t="s">
        <v>104</v>
      </c>
      <c r="F2741" s="6">
        <v>0</v>
      </c>
      <c r="G2741">
        <v>32</v>
      </c>
    </row>
    <row r="2742" spans="1:7" x14ac:dyDescent="0.25">
      <c r="A2742" t="s">
        <v>88</v>
      </c>
      <c r="B2742">
        <v>1252</v>
      </c>
      <c r="C2742">
        <v>8</v>
      </c>
      <c r="D2742">
        <v>4</v>
      </c>
      <c r="E2742" t="s">
        <v>104</v>
      </c>
      <c r="F2742" s="6">
        <v>0</v>
      </c>
      <c r="G2742">
        <v>24</v>
      </c>
    </row>
    <row r="2743" spans="1:7" x14ac:dyDescent="0.25">
      <c r="A2743" t="s">
        <v>88</v>
      </c>
      <c r="B2743">
        <v>1252</v>
      </c>
      <c r="C2743">
        <v>8</v>
      </c>
      <c r="D2743">
        <v>8</v>
      </c>
      <c r="E2743" t="s">
        <v>104</v>
      </c>
      <c r="F2743" s="6">
        <v>0.03</v>
      </c>
      <c r="G2743">
        <v>20</v>
      </c>
    </row>
    <row r="2744" spans="1:7" x14ac:dyDescent="0.25">
      <c r="A2744" t="s">
        <v>88</v>
      </c>
      <c r="B2744">
        <v>1252</v>
      </c>
      <c r="C2744">
        <v>16</v>
      </c>
      <c r="D2744">
        <v>0</v>
      </c>
      <c r="E2744" t="s">
        <v>104</v>
      </c>
      <c r="F2744" s="6">
        <v>0</v>
      </c>
      <c r="G2744">
        <v>30</v>
      </c>
    </row>
    <row r="2745" spans="1:7" x14ac:dyDescent="0.25">
      <c r="A2745" t="s">
        <v>88</v>
      </c>
      <c r="B2745">
        <v>1252</v>
      </c>
      <c r="C2745">
        <v>16</v>
      </c>
      <c r="D2745">
        <v>4</v>
      </c>
      <c r="E2745" t="s">
        <v>104</v>
      </c>
      <c r="F2745" s="6">
        <v>0.01</v>
      </c>
      <c r="G2745">
        <v>20</v>
      </c>
    </row>
    <row r="2746" spans="1:7" x14ac:dyDescent="0.25">
      <c r="A2746" t="s">
        <v>88</v>
      </c>
      <c r="B2746">
        <v>1252</v>
      </c>
      <c r="C2746">
        <v>16</v>
      </c>
      <c r="D2746">
        <v>8</v>
      </c>
      <c r="E2746" t="s">
        <v>104</v>
      </c>
      <c r="F2746" s="6">
        <v>0.03</v>
      </c>
      <c r="G2746">
        <v>14</v>
      </c>
    </row>
    <row r="2747" spans="1:7" x14ac:dyDescent="0.25">
      <c r="A2747" t="s">
        <v>88</v>
      </c>
      <c r="B2747">
        <v>1252</v>
      </c>
      <c r="C2747">
        <v>16</v>
      </c>
      <c r="D2747">
        <v>16</v>
      </c>
      <c r="E2747" t="s">
        <v>104</v>
      </c>
      <c r="F2747" s="6">
        <v>0.05</v>
      </c>
      <c r="G2747">
        <v>10</v>
      </c>
    </row>
    <row r="2748" spans="1:7" x14ac:dyDescent="0.25">
      <c r="A2748" t="s">
        <v>88</v>
      </c>
      <c r="B2748">
        <v>1252</v>
      </c>
      <c r="C2748">
        <v>31</v>
      </c>
      <c r="D2748">
        <v>0</v>
      </c>
      <c r="E2748" t="s">
        <v>104</v>
      </c>
      <c r="F2748" s="6">
        <v>0</v>
      </c>
      <c r="G2748">
        <v>26</v>
      </c>
    </row>
    <row r="2749" spans="1:7" x14ac:dyDescent="0.25">
      <c r="A2749" t="s">
        <v>88</v>
      </c>
      <c r="B2749">
        <v>1252</v>
      </c>
      <c r="C2749">
        <v>31</v>
      </c>
      <c r="D2749">
        <v>4</v>
      </c>
      <c r="E2749" t="s">
        <v>104</v>
      </c>
      <c r="F2749" s="6">
        <v>0</v>
      </c>
      <c r="G2749">
        <v>20</v>
      </c>
    </row>
    <row r="2750" spans="1:7" x14ac:dyDescent="0.25">
      <c r="A2750" t="s">
        <v>88</v>
      </c>
      <c r="B2750">
        <v>1252</v>
      </c>
      <c r="C2750">
        <v>31</v>
      </c>
      <c r="D2750">
        <v>8</v>
      </c>
      <c r="E2750" t="s">
        <v>104</v>
      </c>
      <c r="F2750" s="6">
        <v>0.01</v>
      </c>
      <c r="G2750">
        <v>12</v>
      </c>
    </row>
    <row r="2751" spans="1:7" x14ac:dyDescent="0.25">
      <c r="A2751" t="s">
        <v>88</v>
      </c>
      <c r="B2751">
        <v>1252</v>
      </c>
      <c r="C2751">
        <v>31</v>
      </c>
      <c r="D2751">
        <v>16</v>
      </c>
      <c r="E2751" t="s">
        <v>104</v>
      </c>
      <c r="F2751" s="6">
        <v>0.04</v>
      </c>
      <c r="G2751">
        <v>8</v>
      </c>
    </row>
    <row r="2752" spans="1:7" x14ac:dyDescent="0.25">
      <c r="A2752" t="s">
        <v>88</v>
      </c>
      <c r="B2752">
        <v>1252</v>
      </c>
      <c r="C2752">
        <v>31</v>
      </c>
      <c r="D2752">
        <v>31</v>
      </c>
      <c r="E2752" t="s">
        <v>104</v>
      </c>
      <c r="F2752" s="6">
        <v>7.0000000000000007E-2</v>
      </c>
      <c r="G2752">
        <v>6</v>
      </c>
    </row>
    <row r="2753" spans="1:7" x14ac:dyDescent="0.25">
      <c r="A2753" t="s">
        <v>88</v>
      </c>
      <c r="B2753">
        <v>1252</v>
      </c>
      <c r="C2753">
        <v>46</v>
      </c>
      <c r="D2753">
        <v>0</v>
      </c>
      <c r="E2753" t="s">
        <v>104</v>
      </c>
      <c r="F2753" s="6">
        <v>0</v>
      </c>
      <c r="G2753">
        <v>20</v>
      </c>
    </row>
    <row r="2754" spans="1:7" x14ac:dyDescent="0.25">
      <c r="A2754" t="s">
        <v>88</v>
      </c>
      <c r="B2754">
        <v>1252</v>
      </c>
      <c r="C2754">
        <v>46</v>
      </c>
      <c r="D2754">
        <v>4</v>
      </c>
      <c r="E2754" t="s">
        <v>104</v>
      </c>
      <c r="F2754" s="6">
        <v>0</v>
      </c>
      <c r="G2754">
        <v>20</v>
      </c>
    </row>
    <row r="2755" spans="1:7" x14ac:dyDescent="0.25">
      <c r="A2755" t="s">
        <v>88</v>
      </c>
      <c r="B2755">
        <v>1252</v>
      </c>
      <c r="C2755">
        <v>46</v>
      </c>
      <c r="D2755">
        <v>8</v>
      </c>
      <c r="E2755" t="s">
        <v>104</v>
      </c>
      <c r="F2755" s="6">
        <v>0</v>
      </c>
      <c r="G2755">
        <v>12</v>
      </c>
    </row>
    <row r="2756" spans="1:7" x14ac:dyDescent="0.25">
      <c r="A2756" t="s">
        <v>88</v>
      </c>
      <c r="B2756">
        <v>1252</v>
      </c>
      <c r="C2756">
        <v>46</v>
      </c>
      <c r="D2756">
        <v>16</v>
      </c>
      <c r="E2756" t="s">
        <v>104</v>
      </c>
      <c r="F2756" s="6">
        <v>0</v>
      </c>
      <c r="G2756">
        <v>8</v>
      </c>
    </row>
    <row r="2757" spans="1:7" x14ac:dyDescent="0.25">
      <c r="A2757" t="s">
        <v>88</v>
      </c>
      <c r="B2757">
        <v>1252</v>
      </c>
      <c r="C2757">
        <v>46</v>
      </c>
      <c r="D2757">
        <v>31</v>
      </c>
      <c r="E2757" t="s">
        <v>104</v>
      </c>
      <c r="F2757" s="6">
        <v>0.01</v>
      </c>
      <c r="G2757">
        <v>6</v>
      </c>
    </row>
    <row r="2758" spans="1:7" x14ac:dyDescent="0.25">
      <c r="A2758" t="s">
        <v>88</v>
      </c>
      <c r="B2758">
        <v>1252</v>
      </c>
      <c r="C2758">
        <v>46</v>
      </c>
      <c r="D2758">
        <v>46</v>
      </c>
      <c r="E2758" t="s">
        <v>104</v>
      </c>
      <c r="F2758" s="6">
        <v>0.02</v>
      </c>
      <c r="G2758">
        <v>6</v>
      </c>
    </row>
    <row r="2759" spans="1:7" x14ac:dyDescent="0.25">
      <c r="A2759" t="s">
        <v>88</v>
      </c>
      <c r="B2759">
        <v>1252</v>
      </c>
      <c r="C2759">
        <v>61</v>
      </c>
      <c r="D2759">
        <v>0</v>
      </c>
      <c r="E2759" t="s">
        <v>104</v>
      </c>
      <c r="F2759" s="6">
        <v>0</v>
      </c>
      <c r="G2759">
        <v>16</v>
      </c>
    </row>
    <row r="2760" spans="1:7" x14ac:dyDescent="0.25">
      <c r="A2760" t="s">
        <v>88</v>
      </c>
      <c r="B2760">
        <v>1252</v>
      </c>
      <c r="C2760">
        <v>61</v>
      </c>
      <c r="D2760">
        <v>4</v>
      </c>
      <c r="E2760" t="s">
        <v>104</v>
      </c>
      <c r="F2760" s="6">
        <v>0</v>
      </c>
      <c r="G2760">
        <v>13</v>
      </c>
    </row>
    <row r="2761" spans="1:7" x14ac:dyDescent="0.25">
      <c r="A2761" t="s">
        <v>88</v>
      </c>
      <c r="B2761">
        <v>1252</v>
      </c>
      <c r="C2761">
        <v>61</v>
      </c>
      <c r="D2761">
        <v>8</v>
      </c>
      <c r="E2761" t="s">
        <v>104</v>
      </c>
      <c r="F2761" s="6">
        <v>0</v>
      </c>
      <c r="G2761">
        <v>10</v>
      </c>
    </row>
    <row r="2762" spans="1:7" x14ac:dyDescent="0.25">
      <c r="A2762" t="s">
        <v>88</v>
      </c>
      <c r="B2762">
        <v>1252</v>
      </c>
      <c r="C2762">
        <v>61</v>
      </c>
      <c r="D2762">
        <v>16</v>
      </c>
      <c r="E2762" t="s">
        <v>104</v>
      </c>
      <c r="F2762" s="6">
        <v>0</v>
      </c>
      <c r="G2762">
        <v>8</v>
      </c>
    </row>
    <row r="2763" spans="1:7" x14ac:dyDescent="0.25">
      <c r="A2763" t="s">
        <v>88</v>
      </c>
      <c r="B2763">
        <v>1252</v>
      </c>
      <c r="C2763">
        <v>61</v>
      </c>
      <c r="D2763">
        <v>31</v>
      </c>
      <c r="E2763" t="s">
        <v>104</v>
      </c>
      <c r="F2763" s="6">
        <v>0.01</v>
      </c>
      <c r="G2763">
        <v>6</v>
      </c>
    </row>
    <row r="2764" spans="1:7" x14ac:dyDescent="0.25">
      <c r="A2764" t="s">
        <v>88</v>
      </c>
      <c r="B2764">
        <v>1252</v>
      </c>
      <c r="C2764">
        <v>61</v>
      </c>
      <c r="D2764">
        <v>46</v>
      </c>
      <c r="E2764" t="s">
        <v>104</v>
      </c>
      <c r="F2764" s="6">
        <v>0.02</v>
      </c>
      <c r="G2764">
        <v>6</v>
      </c>
    </row>
    <row r="2765" spans="1:7" x14ac:dyDescent="0.25">
      <c r="A2765" t="s">
        <v>88</v>
      </c>
      <c r="B2765">
        <v>1252</v>
      </c>
      <c r="C2765">
        <v>61</v>
      </c>
      <c r="D2765">
        <v>61</v>
      </c>
      <c r="E2765" t="s">
        <v>104</v>
      </c>
      <c r="F2765" s="6">
        <v>0.03</v>
      </c>
      <c r="G2765">
        <v>0</v>
      </c>
    </row>
    <row r="2766" spans="1:7" x14ac:dyDescent="0.25">
      <c r="A2766" t="s">
        <v>88</v>
      </c>
      <c r="B2766">
        <v>1252</v>
      </c>
      <c r="C2766">
        <v>91</v>
      </c>
      <c r="D2766">
        <v>0</v>
      </c>
      <c r="E2766" t="s">
        <v>104</v>
      </c>
      <c r="F2766" s="6">
        <v>0</v>
      </c>
      <c r="G2766">
        <v>14</v>
      </c>
    </row>
    <row r="2767" spans="1:7" x14ac:dyDescent="0.25">
      <c r="A2767" t="s">
        <v>88</v>
      </c>
      <c r="B2767">
        <v>1252</v>
      </c>
      <c r="C2767">
        <v>91</v>
      </c>
      <c r="D2767">
        <v>4</v>
      </c>
      <c r="E2767" t="s">
        <v>104</v>
      </c>
      <c r="F2767" s="6">
        <v>0</v>
      </c>
      <c r="G2767">
        <v>12</v>
      </c>
    </row>
    <row r="2768" spans="1:7" x14ac:dyDescent="0.25">
      <c r="A2768" t="s">
        <v>88</v>
      </c>
      <c r="B2768">
        <v>1252</v>
      </c>
      <c r="C2768">
        <v>91</v>
      </c>
      <c r="D2768">
        <v>8</v>
      </c>
      <c r="E2768" t="s">
        <v>104</v>
      </c>
      <c r="F2768" s="6">
        <v>0</v>
      </c>
      <c r="G2768">
        <v>10</v>
      </c>
    </row>
    <row r="2769" spans="1:7" x14ac:dyDescent="0.25">
      <c r="A2769" t="s">
        <v>88</v>
      </c>
      <c r="B2769">
        <v>1252</v>
      </c>
      <c r="C2769">
        <v>91</v>
      </c>
      <c r="D2769">
        <v>16</v>
      </c>
      <c r="E2769" t="s">
        <v>104</v>
      </c>
      <c r="F2769" s="6">
        <v>0</v>
      </c>
      <c r="G2769">
        <v>6</v>
      </c>
    </row>
    <row r="2770" spans="1:7" x14ac:dyDescent="0.25">
      <c r="A2770" t="s">
        <v>88</v>
      </c>
      <c r="B2770">
        <v>1252</v>
      </c>
      <c r="C2770">
        <v>91</v>
      </c>
      <c r="D2770">
        <v>31</v>
      </c>
      <c r="E2770" t="s">
        <v>104</v>
      </c>
      <c r="F2770" s="6">
        <v>0</v>
      </c>
      <c r="G2770">
        <v>6</v>
      </c>
    </row>
    <row r="2771" spans="1:7" x14ac:dyDescent="0.25">
      <c r="A2771" t="s">
        <v>88</v>
      </c>
      <c r="B2771">
        <v>1252</v>
      </c>
      <c r="C2771">
        <v>91</v>
      </c>
      <c r="D2771">
        <v>46</v>
      </c>
      <c r="E2771" t="s">
        <v>104</v>
      </c>
      <c r="F2771" s="6">
        <v>0</v>
      </c>
      <c r="G2771">
        <v>6</v>
      </c>
    </row>
    <row r="2772" spans="1:7" x14ac:dyDescent="0.25">
      <c r="A2772" t="s">
        <v>88</v>
      </c>
      <c r="B2772">
        <v>1252</v>
      </c>
      <c r="C2772">
        <v>91</v>
      </c>
      <c r="D2772">
        <v>61</v>
      </c>
      <c r="E2772" t="s">
        <v>104</v>
      </c>
      <c r="F2772" s="6">
        <v>0</v>
      </c>
      <c r="G2772">
        <v>0</v>
      </c>
    </row>
    <row r="2773" spans="1:7" x14ac:dyDescent="0.25">
      <c r="A2773" t="s">
        <v>88</v>
      </c>
      <c r="B2773">
        <v>1252</v>
      </c>
      <c r="C2773">
        <v>91</v>
      </c>
      <c r="D2773">
        <v>91</v>
      </c>
      <c r="E2773" t="s">
        <v>104</v>
      </c>
      <c r="F2773" s="6">
        <v>0.01</v>
      </c>
      <c r="G2773">
        <v>0</v>
      </c>
    </row>
    <row r="2774" spans="1:7" x14ac:dyDescent="0.25">
      <c r="A2774" t="s">
        <v>19</v>
      </c>
      <c r="B2774">
        <v>1262</v>
      </c>
      <c r="C2774">
        <v>0</v>
      </c>
      <c r="D2774">
        <v>0</v>
      </c>
      <c r="E2774" t="s">
        <v>104</v>
      </c>
      <c r="F2774" s="6">
        <v>0.01</v>
      </c>
      <c r="G2774">
        <v>40</v>
      </c>
    </row>
    <row r="2775" spans="1:7" x14ac:dyDescent="0.25">
      <c r="A2775" t="s">
        <v>19</v>
      </c>
      <c r="B2775">
        <v>1262</v>
      </c>
      <c r="C2775">
        <v>4</v>
      </c>
      <c r="D2775">
        <v>0</v>
      </c>
      <c r="E2775" t="s">
        <v>104</v>
      </c>
      <c r="F2775" s="6">
        <v>0</v>
      </c>
      <c r="G2775">
        <v>36</v>
      </c>
    </row>
    <row r="2776" spans="1:7" x14ac:dyDescent="0.25">
      <c r="A2776" t="s">
        <v>19</v>
      </c>
      <c r="B2776">
        <v>1262</v>
      </c>
      <c r="C2776">
        <v>4</v>
      </c>
      <c r="D2776">
        <v>4</v>
      </c>
      <c r="E2776" t="s">
        <v>104</v>
      </c>
      <c r="F2776" s="6">
        <v>0.02</v>
      </c>
      <c r="G2776">
        <v>28</v>
      </c>
    </row>
    <row r="2777" spans="1:7" x14ac:dyDescent="0.25">
      <c r="A2777" t="s">
        <v>19</v>
      </c>
      <c r="B2777">
        <v>1262</v>
      </c>
      <c r="C2777">
        <v>8</v>
      </c>
      <c r="D2777">
        <v>0</v>
      </c>
      <c r="E2777" t="s">
        <v>104</v>
      </c>
      <c r="F2777" s="6">
        <v>0</v>
      </c>
      <c r="G2777">
        <v>32</v>
      </c>
    </row>
    <row r="2778" spans="1:7" x14ac:dyDescent="0.25">
      <c r="A2778" t="s">
        <v>19</v>
      </c>
      <c r="B2778">
        <v>1262</v>
      </c>
      <c r="C2778">
        <v>8</v>
      </c>
      <c r="D2778">
        <v>4</v>
      </c>
      <c r="E2778" t="s">
        <v>104</v>
      </c>
      <c r="F2778" s="6">
        <v>0</v>
      </c>
      <c r="G2778">
        <v>24</v>
      </c>
    </row>
    <row r="2779" spans="1:7" x14ac:dyDescent="0.25">
      <c r="A2779" t="s">
        <v>19</v>
      </c>
      <c r="B2779">
        <v>1262</v>
      </c>
      <c r="C2779">
        <v>8</v>
      </c>
      <c r="D2779">
        <v>8</v>
      </c>
      <c r="E2779" t="s">
        <v>104</v>
      </c>
      <c r="F2779" s="6">
        <v>0.03</v>
      </c>
      <c r="G2779">
        <v>20</v>
      </c>
    </row>
    <row r="2780" spans="1:7" x14ac:dyDescent="0.25">
      <c r="A2780" t="s">
        <v>19</v>
      </c>
      <c r="B2780">
        <v>1262</v>
      </c>
      <c r="C2780">
        <v>16</v>
      </c>
      <c r="D2780">
        <v>0</v>
      </c>
      <c r="E2780" t="s">
        <v>104</v>
      </c>
      <c r="F2780" s="6">
        <v>0</v>
      </c>
      <c r="G2780">
        <v>30</v>
      </c>
    </row>
    <row r="2781" spans="1:7" x14ac:dyDescent="0.25">
      <c r="A2781" t="s">
        <v>19</v>
      </c>
      <c r="B2781">
        <v>1262</v>
      </c>
      <c r="C2781">
        <v>16</v>
      </c>
      <c r="D2781">
        <v>4</v>
      </c>
      <c r="E2781" t="s">
        <v>104</v>
      </c>
      <c r="F2781" s="6">
        <v>0.01</v>
      </c>
      <c r="G2781">
        <v>20</v>
      </c>
    </row>
    <row r="2782" spans="1:7" x14ac:dyDescent="0.25">
      <c r="A2782" t="s">
        <v>19</v>
      </c>
      <c r="B2782">
        <v>1262</v>
      </c>
      <c r="C2782">
        <v>16</v>
      </c>
      <c r="D2782">
        <v>8</v>
      </c>
      <c r="E2782" t="s">
        <v>104</v>
      </c>
      <c r="F2782" s="6">
        <v>0.03</v>
      </c>
      <c r="G2782">
        <v>14</v>
      </c>
    </row>
    <row r="2783" spans="1:7" x14ac:dyDescent="0.25">
      <c r="A2783" t="s">
        <v>19</v>
      </c>
      <c r="B2783">
        <v>1262</v>
      </c>
      <c r="C2783">
        <v>16</v>
      </c>
      <c r="D2783">
        <v>16</v>
      </c>
      <c r="E2783" t="s">
        <v>104</v>
      </c>
      <c r="F2783" s="6">
        <v>0.05</v>
      </c>
      <c r="G2783">
        <v>10</v>
      </c>
    </row>
    <row r="2784" spans="1:7" x14ac:dyDescent="0.25">
      <c r="A2784" t="s">
        <v>19</v>
      </c>
      <c r="B2784">
        <v>1262</v>
      </c>
      <c r="C2784">
        <v>31</v>
      </c>
      <c r="D2784">
        <v>0</v>
      </c>
      <c r="E2784" t="s">
        <v>104</v>
      </c>
      <c r="F2784" s="6">
        <v>0</v>
      </c>
      <c r="G2784">
        <v>26</v>
      </c>
    </row>
    <row r="2785" spans="1:7" x14ac:dyDescent="0.25">
      <c r="A2785" t="s">
        <v>19</v>
      </c>
      <c r="B2785">
        <v>1262</v>
      </c>
      <c r="C2785">
        <v>31</v>
      </c>
      <c r="D2785">
        <v>4</v>
      </c>
      <c r="E2785" t="s">
        <v>104</v>
      </c>
      <c r="F2785" s="6">
        <v>0</v>
      </c>
      <c r="G2785">
        <v>20</v>
      </c>
    </row>
    <row r="2786" spans="1:7" x14ac:dyDescent="0.25">
      <c r="A2786" t="s">
        <v>19</v>
      </c>
      <c r="B2786">
        <v>1262</v>
      </c>
      <c r="C2786">
        <v>31</v>
      </c>
      <c r="D2786">
        <v>8</v>
      </c>
      <c r="E2786" t="s">
        <v>104</v>
      </c>
      <c r="F2786" s="6">
        <v>0.01</v>
      </c>
      <c r="G2786">
        <v>12</v>
      </c>
    </row>
    <row r="2787" spans="1:7" x14ac:dyDescent="0.25">
      <c r="A2787" t="s">
        <v>19</v>
      </c>
      <c r="B2787">
        <v>1262</v>
      </c>
      <c r="C2787">
        <v>31</v>
      </c>
      <c r="D2787">
        <v>16</v>
      </c>
      <c r="E2787" t="s">
        <v>104</v>
      </c>
      <c r="F2787" s="6">
        <v>0.04</v>
      </c>
      <c r="G2787">
        <v>8</v>
      </c>
    </row>
    <row r="2788" spans="1:7" x14ac:dyDescent="0.25">
      <c r="A2788" t="s">
        <v>19</v>
      </c>
      <c r="B2788">
        <v>1262</v>
      </c>
      <c r="C2788">
        <v>31</v>
      </c>
      <c r="D2788">
        <v>31</v>
      </c>
      <c r="E2788" t="s">
        <v>104</v>
      </c>
      <c r="F2788" s="6">
        <v>7.0000000000000007E-2</v>
      </c>
      <c r="G2788">
        <v>6</v>
      </c>
    </row>
    <row r="2789" spans="1:7" x14ac:dyDescent="0.25">
      <c r="A2789" t="s">
        <v>19</v>
      </c>
      <c r="B2789">
        <v>1262</v>
      </c>
      <c r="C2789">
        <v>46</v>
      </c>
      <c r="D2789">
        <v>0</v>
      </c>
      <c r="E2789" t="s">
        <v>104</v>
      </c>
      <c r="F2789" s="6">
        <v>0</v>
      </c>
      <c r="G2789">
        <v>20</v>
      </c>
    </row>
    <row r="2790" spans="1:7" x14ac:dyDescent="0.25">
      <c r="A2790" t="s">
        <v>19</v>
      </c>
      <c r="B2790">
        <v>1262</v>
      </c>
      <c r="C2790">
        <v>46</v>
      </c>
      <c r="D2790">
        <v>4</v>
      </c>
      <c r="E2790" t="s">
        <v>104</v>
      </c>
      <c r="F2790" s="6">
        <v>0</v>
      </c>
      <c r="G2790">
        <v>20</v>
      </c>
    </row>
    <row r="2791" spans="1:7" x14ac:dyDescent="0.25">
      <c r="A2791" t="s">
        <v>19</v>
      </c>
      <c r="B2791">
        <v>1262</v>
      </c>
      <c r="C2791">
        <v>46</v>
      </c>
      <c r="D2791">
        <v>8</v>
      </c>
      <c r="E2791" t="s">
        <v>104</v>
      </c>
      <c r="F2791" s="6">
        <v>0</v>
      </c>
      <c r="G2791">
        <v>12</v>
      </c>
    </row>
    <row r="2792" spans="1:7" x14ac:dyDescent="0.25">
      <c r="A2792" t="s">
        <v>19</v>
      </c>
      <c r="B2792">
        <v>1262</v>
      </c>
      <c r="C2792">
        <v>46</v>
      </c>
      <c r="D2792">
        <v>16</v>
      </c>
      <c r="E2792" t="s">
        <v>104</v>
      </c>
      <c r="F2792" s="6">
        <v>0</v>
      </c>
      <c r="G2792">
        <v>8</v>
      </c>
    </row>
    <row r="2793" spans="1:7" x14ac:dyDescent="0.25">
      <c r="A2793" t="s">
        <v>19</v>
      </c>
      <c r="B2793">
        <v>1262</v>
      </c>
      <c r="C2793">
        <v>46</v>
      </c>
      <c r="D2793">
        <v>31</v>
      </c>
      <c r="E2793" t="s">
        <v>104</v>
      </c>
      <c r="F2793" s="6">
        <v>0.01</v>
      </c>
      <c r="G2793">
        <v>6</v>
      </c>
    </row>
    <row r="2794" spans="1:7" x14ac:dyDescent="0.25">
      <c r="A2794" t="s">
        <v>19</v>
      </c>
      <c r="B2794">
        <v>1262</v>
      </c>
      <c r="C2794">
        <v>46</v>
      </c>
      <c r="D2794">
        <v>46</v>
      </c>
      <c r="E2794" t="s">
        <v>104</v>
      </c>
      <c r="F2794" s="6">
        <v>0.02</v>
      </c>
      <c r="G2794">
        <v>6</v>
      </c>
    </row>
    <row r="2795" spans="1:7" x14ac:dyDescent="0.25">
      <c r="A2795" t="s">
        <v>19</v>
      </c>
      <c r="B2795">
        <v>1262</v>
      </c>
      <c r="C2795">
        <v>61</v>
      </c>
      <c r="D2795">
        <v>0</v>
      </c>
      <c r="E2795" t="s">
        <v>104</v>
      </c>
      <c r="F2795" s="6">
        <v>0</v>
      </c>
      <c r="G2795">
        <v>16</v>
      </c>
    </row>
    <row r="2796" spans="1:7" x14ac:dyDescent="0.25">
      <c r="A2796" t="s">
        <v>19</v>
      </c>
      <c r="B2796">
        <v>1262</v>
      </c>
      <c r="C2796">
        <v>61</v>
      </c>
      <c r="D2796">
        <v>4</v>
      </c>
      <c r="E2796" t="s">
        <v>104</v>
      </c>
      <c r="F2796" s="6">
        <v>0</v>
      </c>
      <c r="G2796">
        <v>13</v>
      </c>
    </row>
    <row r="2797" spans="1:7" x14ac:dyDescent="0.25">
      <c r="A2797" t="s">
        <v>19</v>
      </c>
      <c r="B2797">
        <v>1262</v>
      </c>
      <c r="C2797">
        <v>61</v>
      </c>
      <c r="D2797">
        <v>8</v>
      </c>
      <c r="E2797" t="s">
        <v>104</v>
      </c>
      <c r="F2797" s="6">
        <v>0</v>
      </c>
      <c r="G2797">
        <v>10</v>
      </c>
    </row>
    <row r="2798" spans="1:7" x14ac:dyDescent="0.25">
      <c r="A2798" t="s">
        <v>19</v>
      </c>
      <c r="B2798">
        <v>1262</v>
      </c>
      <c r="C2798">
        <v>61</v>
      </c>
      <c r="D2798">
        <v>16</v>
      </c>
      <c r="E2798" t="s">
        <v>104</v>
      </c>
      <c r="F2798" s="6">
        <v>0</v>
      </c>
      <c r="G2798">
        <v>8</v>
      </c>
    </row>
    <row r="2799" spans="1:7" x14ac:dyDescent="0.25">
      <c r="A2799" t="s">
        <v>19</v>
      </c>
      <c r="B2799">
        <v>1262</v>
      </c>
      <c r="C2799">
        <v>61</v>
      </c>
      <c r="D2799">
        <v>31</v>
      </c>
      <c r="E2799" t="s">
        <v>104</v>
      </c>
      <c r="F2799" s="6">
        <v>0.01</v>
      </c>
      <c r="G2799">
        <v>6</v>
      </c>
    </row>
    <row r="2800" spans="1:7" x14ac:dyDescent="0.25">
      <c r="A2800" t="s">
        <v>19</v>
      </c>
      <c r="B2800">
        <v>1262</v>
      </c>
      <c r="C2800">
        <v>61</v>
      </c>
      <c r="D2800">
        <v>46</v>
      </c>
      <c r="E2800" t="s">
        <v>104</v>
      </c>
      <c r="F2800" s="6">
        <v>0.02</v>
      </c>
      <c r="G2800">
        <v>6</v>
      </c>
    </row>
    <row r="2801" spans="1:7" x14ac:dyDescent="0.25">
      <c r="A2801" t="s">
        <v>19</v>
      </c>
      <c r="B2801">
        <v>1262</v>
      </c>
      <c r="C2801">
        <v>61</v>
      </c>
      <c r="D2801">
        <v>61</v>
      </c>
      <c r="E2801" t="s">
        <v>104</v>
      </c>
      <c r="F2801" s="6">
        <v>0.03</v>
      </c>
      <c r="G2801">
        <v>0</v>
      </c>
    </row>
    <row r="2802" spans="1:7" x14ac:dyDescent="0.25">
      <c r="A2802" t="s">
        <v>19</v>
      </c>
      <c r="B2802">
        <v>1262</v>
      </c>
      <c r="C2802">
        <v>91</v>
      </c>
      <c r="D2802">
        <v>0</v>
      </c>
      <c r="E2802" t="s">
        <v>104</v>
      </c>
      <c r="F2802" s="6">
        <v>0</v>
      </c>
      <c r="G2802">
        <v>14</v>
      </c>
    </row>
    <row r="2803" spans="1:7" x14ac:dyDescent="0.25">
      <c r="A2803" t="s">
        <v>19</v>
      </c>
      <c r="B2803">
        <v>1262</v>
      </c>
      <c r="C2803">
        <v>91</v>
      </c>
      <c r="D2803">
        <v>4</v>
      </c>
      <c r="E2803" t="s">
        <v>104</v>
      </c>
      <c r="F2803" s="6">
        <v>0</v>
      </c>
      <c r="G2803">
        <v>12</v>
      </c>
    </row>
    <row r="2804" spans="1:7" x14ac:dyDescent="0.25">
      <c r="A2804" t="s">
        <v>19</v>
      </c>
      <c r="B2804">
        <v>1262</v>
      </c>
      <c r="C2804">
        <v>91</v>
      </c>
      <c r="D2804">
        <v>8</v>
      </c>
      <c r="E2804" t="s">
        <v>104</v>
      </c>
      <c r="F2804" s="6">
        <v>0</v>
      </c>
      <c r="G2804">
        <v>10</v>
      </c>
    </row>
    <row r="2805" spans="1:7" x14ac:dyDescent="0.25">
      <c r="A2805" t="s">
        <v>19</v>
      </c>
      <c r="B2805">
        <v>1262</v>
      </c>
      <c r="C2805">
        <v>91</v>
      </c>
      <c r="D2805">
        <v>16</v>
      </c>
      <c r="E2805" t="s">
        <v>104</v>
      </c>
      <c r="F2805" s="6">
        <v>0</v>
      </c>
      <c r="G2805">
        <v>6</v>
      </c>
    </row>
    <row r="2806" spans="1:7" x14ac:dyDescent="0.25">
      <c r="A2806" t="s">
        <v>19</v>
      </c>
      <c r="B2806">
        <v>1262</v>
      </c>
      <c r="C2806">
        <v>91</v>
      </c>
      <c r="D2806">
        <v>31</v>
      </c>
      <c r="E2806" t="s">
        <v>104</v>
      </c>
      <c r="F2806" s="6">
        <v>0</v>
      </c>
      <c r="G2806">
        <v>6</v>
      </c>
    </row>
    <row r="2807" spans="1:7" x14ac:dyDescent="0.25">
      <c r="A2807" t="s">
        <v>19</v>
      </c>
      <c r="B2807">
        <v>1262</v>
      </c>
      <c r="C2807">
        <v>91</v>
      </c>
      <c r="D2807">
        <v>46</v>
      </c>
      <c r="E2807" t="s">
        <v>104</v>
      </c>
      <c r="F2807" s="6">
        <v>0</v>
      </c>
      <c r="G2807">
        <v>6</v>
      </c>
    </row>
    <row r="2808" spans="1:7" x14ac:dyDescent="0.25">
      <c r="A2808" t="s">
        <v>19</v>
      </c>
      <c r="B2808">
        <v>1262</v>
      </c>
      <c r="C2808">
        <v>91</v>
      </c>
      <c r="D2808">
        <v>61</v>
      </c>
      <c r="E2808" t="s">
        <v>104</v>
      </c>
      <c r="F2808" s="6">
        <v>0</v>
      </c>
      <c r="G2808">
        <v>0</v>
      </c>
    </row>
    <row r="2809" spans="1:7" x14ac:dyDescent="0.25">
      <c r="A2809" t="s">
        <v>19</v>
      </c>
      <c r="B2809">
        <v>1262</v>
      </c>
      <c r="C2809">
        <v>91</v>
      </c>
      <c r="D2809">
        <v>91</v>
      </c>
      <c r="E2809" t="s">
        <v>104</v>
      </c>
      <c r="F2809" s="6">
        <v>0.01</v>
      </c>
      <c r="G2809">
        <v>0</v>
      </c>
    </row>
    <row r="2810" spans="1:7" x14ac:dyDescent="0.25">
      <c r="A2810" t="s">
        <v>19</v>
      </c>
      <c r="B2810">
        <v>1272</v>
      </c>
      <c r="C2810">
        <v>0</v>
      </c>
      <c r="D2810">
        <v>0</v>
      </c>
      <c r="E2810" t="s">
        <v>104</v>
      </c>
      <c r="F2810" s="6">
        <v>0.01</v>
      </c>
      <c r="G2810">
        <v>40</v>
      </c>
    </row>
    <row r="2811" spans="1:7" x14ac:dyDescent="0.25">
      <c r="A2811" t="s">
        <v>19</v>
      </c>
      <c r="B2811">
        <v>1272</v>
      </c>
      <c r="C2811">
        <v>4</v>
      </c>
      <c r="D2811">
        <v>0</v>
      </c>
      <c r="E2811" t="s">
        <v>104</v>
      </c>
      <c r="F2811" s="6">
        <v>0</v>
      </c>
      <c r="G2811">
        <v>36</v>
      </c>
    </row>
    <row r="2812" spans="1:7" x14ac:dyDescent="0.25">
      <c r="A2812" t="s">
        <v>19</v>
      </c>
      <c r="B2812">
        <v>1272</v>
      </c>
      <c r="C2812">
        <v>4</v>
      </c>
      <c r="D2812">
        <v>4</v>
      </c>
      <c r="E2812" t="s">
        <v>104</v>
      </c>
      <c r="F2812" s="6">
        <v>0.02</v>
      </c>
      <c r="G2812">
        <v>28</v>
      </c>
    </row>
    <row r="2813" spans="1:7" x14ac:dyDescent="0.25">
      <c r="A2813" t="s">
        <v>19</v>
      </c>
      <c r="B2813">
        <v>1272</v>
      </c>
      <c r="C2813">
        <v>8</v>
      </c>
      <c r="D2813">
        <v>0</v>
      </c>
      <c r="E2813" t="s">
        <v>104</v>
      </c>
      <c r="F2813" s="6">
        <v>0</v>
      </c>
      <c r="G2813">
        <v>32</v>
      </c>
    </row>
    <row r="2814" spans="1:7" x14ac:dyDescent="0.25">
      <c r="A2814" t="s">
        <v>19</v>
      </c>
      <c r="B2814">
        <v>1272</v>
      </c>
      <c r="C2814">
        <v>8</v>
      </c>
      <c r="D2814">
        <v>4</v>
      </c>
      <c r="E2814" t="s">
        <v>104</v>
      </c>
      <c r="F2814" s="6">
        <v>0</v>
      </c>
      <c r="G2814">
        <v>24</v>
      </c>
    </row>
    <row r="2815" spans="1:7" x14ac:dyDescent="0.25">
      <c r="A2815" t="s">
        <v>19</v>
      </c>
      <c r="B2815">
        <v>1272</v>
      </c>
      <c r="C2815">
        <v>8</v>
      </c>
      <c r="D2815">
        <v>8</v>
      </c>
      <c r="E2815" t="s">
        <v>104</v>
      </c>
      <c r="F2815" s="6">
        <v>0.03</v>
      </c>
      <c r="G2815">
        <v>20</v>
      </c>
    </row>
    <row r="2816" spans="1:7" x14ac:dyDescent="0.25">
      <c r="A2816" t="s">
        <v>19</v>
      </c>
      <c r="B2816">
        <v>1272</v>
      </c>
      <c r="C2816">
        <v>16</v>
      </c>
      <c r="D2816">
        <v>0</v>
      </c>
      <c r="E2816" t="s">
        <v>104</v>
      </c>
      <c r="F2816" s="6">
        <v>0</v>
      </c>
      <c r="G2816">
        <v>30</v>
      </c>
    </row>
    <row r="2817" spans="1:7" x14ac:dyDescent="0.25">
      <c r="A2817" t="s">
        <v>19</v>
      </c>
      <c r="B2817">
        <v>1272</v>
      </c>
      <c r="C2817">
        <v>16</v>
      </c>
      <c r="D2817">
        <v>4</v>
      </c>
      <c r="E2817" t="s">
        <v>104</v>
      </c>
      <c r="F2817" s="6">
        <v>0.01</v>
      </c>
      <c r="G2817">
        <v>20</v>
      </c>
    </row>
    <row r="2818" spans="1:7" x14ac:dyDescent="0.25">
      <c r="A2818" t="s">
        <v>19</v>
      </c>
      <c r="B2818">
        <v>1272</v>
      </c>
      <c r="C2818">
        <v>16</v>
      </c>
      <c r="D2818">
        <v>8</v>
      </c>
      <c r="E2818" t="s">
        <v>104</v>
      </c>
      <c r="F2818" s="6">
        <v>0.03</v>
      </c>
      <c r="G2818">
        <v>14</v>
      </c>
    </row>
    <row r="2819" spans="1:7" x14ac:dyDescent="0.25">
      <c r="A2819" t="s">
        <v>19</v>
      </c>
      <c r="B2819">
        <v>1272</v>
      </c>
      <c r="C2819">
        <v>16</v>
      </c>
      <c r="D2819">
        <v>16</v>
      </c>
      <c r="E2819" t="s">
        <v>104</v>
      </c>
      <c r="F2819" s="6">
        <v>0.05</v>
      </c>
      <c r="G2819">
        <v>10</v>
      </c>
    </row>
    <row r="2820" spans="1:7" x14ac:dyDescent="0.25">
      <c r="A2820" t="s">
        <v>19</v>
      </c>
      <c r="B2820">
        <v>1272</v>
      </c>
      <c r="C2820">
        <v>31</v>
      </c>
      <c r="D2820">
        <v>0</v>
      </c>
      <c r="E2820" t="s">
        <v>104</v>
      </c>
      <c r="F2820" s="6">
        <v>0</v>
      </c>
      <c r="G2820">
        <v>26</v>
      </c>
    </row>
    <row r="2821" spans="1:7" x14ac:dyDescent="0.25">
      <c r="A2821" t="s">
        <v>19</v>
      </c>
      <c r="B2821">
        <v>1272</v>
      </c>
      <c r="C2821">
        <v>31</v>
      </c>
      <c r="D2821">
        <v>4</v>
      </c>
      <c r="E2821" t="s">
        <v>104</v>
      </c>
      <c r="F2821" s="6">
        <v>0</v>
      </c>
      <c r="G2821">
        <v>20</v>
      </c>
    </row>
    <row r="2822" spans="1:7" x14ac:dyDescent="0.25">
      <c r="A2822" t="s">
        <v>19</v>
      </c>
      <c r="B2822">
        <v>1272</v>
      </c>
      <c r="C2822">
        <v>31</v>
      </c>
      <c r="D2822">
        <v>8</v>
      </c>
      <c r="E2822" t="s">
        <v>104</v>
      </c>
      <c r="F2822" s="6">
        <v>0.01</v>
      </c>
      <c r="G2822">
        <v>12</v>
      </c>
    </row>
    <row r="2823" spans="1:7" x14ac:dyDescent="0.25">
      <c r="A2823" t="s">
        <v>19</v>
      </c>
      <c r="B2823">
        <v>1272</v>
      </c>
      <c r="C2823">
        <v>31</v>
      </c>
      <c r="D2823">
        <v>16</v>
      </c>
      <c r="E2823" t="s">
        <v>104</v>
      </c>
      <c r="F2823" s="6">
        <v>0.04</v>
      </c>
      <c r="G2823">
        <v>8</v>
      </c>
    </row>
    <row r="2824" spans="1:7" x14ac:dyDescent="0.25">
      <c r="A2824" t="s">
        <v>19</v>
      </c>
      <c r="B2824">
        <v>1272</v>
      </c>
      <c r="C2824">
        <v>31</v>
      </c>
      <c r="D2824">
        <v>31</v>
      </c>
      <c r="E2824" t="s">
        <v>104</v>
      </c>
      <c r="F2824" s="6">
        <v>7.0000000000000007E-2</v>
      </c>
      <c r="G2824">
        <v>6</v>
      </c>
    </row>
    <row r="2825" spans="1:7" x14ac:dyDescent="0.25">
      <c r="A2825" t="s">
        <v>19</v>
      </c>
      <c r="B2825">
        <v>1272</v>
      </c>
      <c r="C2825">
        <v>46</v>
      </c>
      <c r="D2825">
        <v>0</v>
      </c>
      <c r="E2825" t="s">
        <v>104</v>
      </c>
      <c r="F2825" s="6">
        <v>0</v>
      </c>
      <c r="G2825">
        <v>20</v>
      </c>
    </row>
    <row r="2826" spans="1:7" x14ac:dyDescent="0.25">
      <c r="A2826" t="s">
        <v>19</v>
      </c>
      <c r="B2826">
        <v>1272</v>
      </c>
      <c r="C2826">
        <v>46</v>
      </c>
      <c r="D2826">
        <v>4</v>
      </c>
      <c r="E2826" t="s">
        <v>104</v>
      </c>
      <c r="F2826" s="6">
        <v>0</v>
      </c>
      <c r="G2826">
        <v>20</v>
      </c>
    </row>
    <row r="2827" spans="1:7" x14ac:dyDescent="0.25">
      <c r="A2827" t="s">
        <v>19</v>
      </c>
      <c r="B2827">
        <v>1272</v>
      </c>
      <c r="C2827">
        <v>46</v>
      </c>
      <c r="D2827">
        <v>8</v>
      </c>
      <c r="E2827" t="s">
        <v>104</v>
      </c>
      <c r="F2827" s="6">
        <v>0</v>
      </c>
      <c r="G2827">
        <v>12</v>
      </c>
    </row>
    <row r="2828" spans="1:7" x14ac:dyDescent="0.25">
      <c r="A2828" t="s">
        <v>19</v>
      </c>
      <c r="B2828">
        <v>1272</v>
      </c>
      <c r="C2828">
        <v>46</v>
      </c>
      <c r="D2828">
        <v>16</v>
      </c>
      <c r="E2828" t="s">
        <v>104</v>
      </c>
      <c r="F2828" s="6">
        <v>0</v>
      </c>
      <c r="G2828">
        <v>8</v>
      </c>
    </row>
    <row r="2829" spans="1:7" x14ac:dyDescent="0.25">
      <c r="A2829" t="s">
        <v>19</v>
      </c>
      <c r="B2829">
        <v>1272</v>
      </c>
      <c r="C2829">
        <v>46</v>
      </c>
      <c r="D2829">
        <v>31</v>
      </c>
      <c r="E2829" t="s">
        <v>104</v>
      </c>
      <c r="F2829" s="6">
        <v>0.01</v>
      </c>
      <c r="G2829">
        <v>6</v>
      </c>
    </row>
    <row r="2830" spans="1:7" x14ac:dyDescent="0.25">
      <c r="A2830" t="s">
        <v>19</v>
      </c>
      <c r="B2830">
        <v>1272</v>
      </c>
      <c r="C2830">
        <v>46</v>
      </c>
      <c r="D2830">
        <v>46</v>
      </c>
      <c r="E2830" t="s">
        <v>104</v>
      </c>
      <c r="F2830" s="6">
        <v>0.02</v>
      </c>
      <c r="G2830">
        <v>6</v>
      </c>
    </row>
    <row r="2831" spans="1:7" x14ac:dyDescent="0.25">
      <c r="A2831" t="s">
        <v>19</v>
      </c>
      <c r="B2831">
        <v>1272</v>
      </c>
      <c r="C2831">
        <v>61</v>
      </c>
      <c r="D2831">
        <v>0</v>
      </c>
      <c r="E2831" t="s">
        <v>104</v>
      </c>
      <c r="F2831" s="6">
        <v>0</v>
      </c>
      <c r="G2831">
        <v>16</v>
      </c>
    </row>
    <row r="2832" spans="1:7" x14ac:dyDescent="0.25">
      <c r="A2832" t="s">
        <v>19</v>
      </c>
      <c r="B2832">
        <v>1272</v>
      </c>
      <c r="C2832">
        <v>61</v>
      </c>
      <c r="D2832">
        <v>4</v>
      </c>
      <c r="E2832" t="s">
        <v>104</v>
      </c>
      <c r="F2832" s="6">
        <v>0</v>
      </c>
      <c r="G2832">
        <v>13</v>
      </c>
    </row>
    <row r="2833" spans="1:7" x14ac:dyDescent="0.25">
      <c r="A2833" t="s">
        <v>19</v>
      </c>
      <c r="B2833">
        <v>1272</v>
      </c>
      <c r="C2833">
        <v>61</v>
      </c>
      <c r="D2833">
        <v>8</v>
      </c>
      <c r="E2833" t="s">
        <v>104</v>
      </c>
      <c r="F2833" s="6">
        <v>0</v>
      </c>
      <c r="G2833">
        <v>10</v>
      </c>
    </row>
    <row r="2834" spans="1:7" x14ac:dyDescent="0.25">
      <c r="A2834" t="s">
        <v>19</v>
      </c>
      <c r="B2834">
        <v>1272</v>
      </c>
      <c r="C2834">
        <v>61</v>
      </c>
      <c r="D2834">
        <v>16</v>
      </c>
      <c r="E2834" t="s">
        <v>104</v>
      </c>
      <c r="F2834" s="6">
        <v>0</v>
      </c>
      <c r="G2834">
        <v>8</v>
      </c>
    </row>
    <row r="2835" spans="1:7" x14ac:dyDescent="0.25">
      <c r="A2835" t="s">
        <v>19</v>
      </c>
      <c r="B2835">
        <v>1272</v>
      </c>
      <c r="C2835">
        <v>61</v>
      </c>
      <c r="D2835">
        <v>31</v>
      </c>
      <c r="E2835" t="s">
        <v>104</v>
      </c>
      <c r="F2835" s="6">
        <v>0.01</v>
      </c>
      <c r="G2835">
        <v>6</v>
      </c>
    </row>
    <row r="2836" spans="1:7" x14ac:dyDescent="0.25">
      <c r="A2836" t="s">
        <v>19</v>
      </c>
      <c r="B2836">
        <v>1272</v>
      </c>
      <c r="C2836">
        <v>61</v>
      </c>
      <c r="D2836">
        <v>46</v>
      </c>
      <c r="E2836" t="s">
        <v>104</v>
      </c>
      <c r="F2836" s="6">
        <v>0.02</v>
      </c>
      <c r="G2836">
        <v>6</v>
      </c>
    </row>
    <row r="2837" spans="1:7" x14ac:dyDescent="0.25">
      <c r="A2837" t="s">
        <v>19</v>
      </c>
      <c r="B2837">
        <v>1272</v>
      </c>
      <c r="C2837">
        <v>61</v>
      </c>
      <c r="D2837">
        <v>61</v>
      </c>
      <c r="E2837" t="s">
        <v>104</v>
      </c>
      <c r="F2837" s="6">
        <v>0.03</v>
      </c>
      <c r="G2837">
        <v>0</v>
      </c>
    </row>
    <row r="2838" spans="1:7" x14ac:dyDescent="0.25">
      <c r="A2838" t="s">
        <v>19</v>
      </c>
      <c r="B2838">
        <v>1272</v>
      </c>
      <c r="C2838">
        <v>91</v>
      </c>
      <c r="D2838">
        <v>0</v>
      </c>
      <c r="E2838" t="s">
        <v>104</v>
      </c>
      <c r="F2838" s="6">
        <v>0</v>
      </c>
      <c r="G2838">
        <v>14</v>
      </c>
    </row>
    <row r="2839" spans="1:7" x14ac:dyDescent="0.25">
      <c r="A2839" t="s">
        <v>19</v>
      </c>
      <c r="B2839">
        <v>1272</v>
      </c>
      <c r="C2839">
        <v>91</v>
      </c>
      <c r="D2839">
        <v>4</v>
      </c>
      <c r="E2839" t="s">
        <v>104</v>
      </c>
      <c r="F2839" s="6">
        <v>0</v>
      </c>
      <c r="G2839">
        <v>12</v>
      </c>
    </row>
    <row r="2840" spans="1:7" x14ac:dyDescent="0.25">
      <c r="A2840" t="s">
        <v>19</v>
      </c>
      <c r="B2840">
        <v>1272</v>
      </c>
      <c r="C2840">
        <v>91</v>
      </c>
      <c r="D2840">
        <v>8</v>
      </c>
      <c r="E2840" t="s">
        <v>104</v>
      </c>
      <c r="F2840" s="6">
        <v>0</v>
      </c>
      <c r="G2840">
        <v>10</v>
      </c>
    </row>
    <row r="2841" spans="1:7" x14ac:dyDescent="0.25">
      <c r="A2841" t="s">
        <v>19</v>
      </c>
      <c r="B2841">
        <v>1272</v>
      </c>
      <c r="C2841">
        <v>91</v>
      </c>
      <c r="D2841">
        <v>16</v>
      </c>
      <c r="E2841" t="s">
        <v>104</v>
      </c>
      <c r="F2841" s="6">
        <v>0</v>
      </c>
      <c r="G2841">
        <v>6</v>
      </c>
    </row>
    <row r="2842" spans="1:7" x14ac:dyDescent="0.25">
      <c r="A2842" t="s">
        <v>19</v>
      </c>
      <c r="B2842">
        <v>1272</v>
      </c>
      <c r="C2842">
        <v>91</v>
      </c>
      <c r="D2842">
        <v>31</v>
      </c>
      <c r="E2842" t="s">
        <v>104</v>
      </c>
      <c r="F2842" s="6">
        <v>0</v>
      </c>
      <c r="G2842">
        <v>6</v>
      </c>
    </row>
    <row r="2843" spans="1:7" x14ac:dyDescent="0.25">
      <c r="A2843" t="s">
        <v>19</v>
      </c>
      <c r="B2843">
        <v>1272</v>
      </c>
      <c r="C2843">
        <v>91</v>
      </c>
      <c r="D2843">
        <v>46</v>
      </c>
      <c r="E2843" t="s">
        <v>104</v>
      </c>
      <c r="F2843" s="6">
        <v>0</v>
      </c>
      <c r="G2843">
        <v>6</v>
      </c>
    </row>
    <row r="2844" spans="1:7" x14ac:dyDescent="0.25">
      <c r="A2844" t="s">
        <v>19</v>
      </c>
      <c r="B2844">
        <v>1272</v>
      </c>
      <c r="C2844">
        <v>91</v>
      </c>
      <c r="D2844">
        <v>61</v>
      </c>
      <c r="E2844" t="s">
        <v>104</v>
      </c>
      <c r="F2844" s="6">
        <v>0</v>
      </c>
      <c r="G2844">
        <v>0</v>
      </c>
    </row>
    <row r="2845" spans="1:7" x14ac:dyDescent="0.25">
      <c r="A2845" t="s">
        <v>19</v>
      </c>
      <c r="B2845">
        <v>1272</v>
      </c>
      <c r="C2845">
        <v>91</v>
      </c>
      <c r="D2845">
        <v>91</v>
      </c>
      <c r="E2845" t="s">
        <v>104</v>
      </c>
      <c r="F2845" s="6">
        <v>0.01</v>
      </c>
      <c r="G2845">
        <v>0</v>
      </c>
    </row>
    <row r="2846" spans="1:7" x14ac:dyDescent="0.25">
      <c r="A2846" t="s">
        <v>89</v>
      </c>
      <c r="B2846">
        <v>1282</v>
      </c>
      <c r="C2846">
        <v>0</v>
      </c>
      <c r="D2846">
        <v>0</v>
      </c>
      <c r="E2846" t="s">
        <v>104</v>
      </c>
      <c r="F2846" s="6">
        <v>0.01</v>
      </c>
      <c r="G2846">
        <v>40</v>
      </c>
    </row>
    <row r="2847" spans="1:7" x14ac:dyDescent="0.25">
      <c r="A2847" t="s">
        <v>89</v>
      </c>
      <c r="B2847">
        <v>1282</v>
      </c>
      <c r="C2847">
        <v>4</v>
      </c>
      <c r="D2847">
        <v>0</v>
      </c>
      <c r="E2847" t="s">
        <v>104</v>
      </c>
      <c r="F2847" s="6">
        <v>0</v>
      </c>
      <c r="G2847">
        <v>36</v>
      </c>
    </row>
    <row r="2848" spans="1:7" x14ac:dyDescent="0.25">
      <c r="A2848" t="s">
        <v>89</v>
      </c>
      <c r="B2848">
        <v>1282</v>
      </c>
      <c r="C2848">
        <v>4</v>
      </c>
      <c r="D2848">
        <v>4</v>
      </c>
      <c r="E2848" t="s">
        <v>104</v>
      </c>
      <c r="F2848" s="6">
        <v>0.02</v>
      </c>
      <c r="G2848">
        <v>28</v>
      </c>
    </row>
    <row r="2849" spans="1:7" x14ac:dyDescent="0.25">
      <c r="A2849" t="s">
        <v>89</v>
      </c>
      <c r="B2849">
        <v>1282</v>
      </c>
      <c r="C2849">
        <v>8</v>
      </c>
      <c r="D2849">
        <v>0</v>
      </c>
      <c r="E2849" t="s">
        <v>104</v>
      </c>
      <c r="F2849" s="6">
        <v>0</v>
      </c>
      <c r="G2849">
        <v>32</v>
      </c>
    </row>
    <row r="2850" spans="1:7" x14ac:dyDescent="0.25">
      <c r="A2850" t="s">
        <v>89</v>
      </c>
      <c r="B2850">
        <v>1282</v>
      </c>
      <c r="C2850">
        <v>8</v>
      </c>
      <c r="D2850">
        <v>4</v>
      </c>
      <c r="E2850" t="s">
        <v>104</v>
      </c>
      <c r="F2850" s="6">
        <v>0</v>
      </c>
      <c r="G2850">
        <v>24</v>
      </c>
    </row>
    <row r="2851" spans="1:7" x14ac:dyDescent="0.25">
      <c r="A2851" t="s">
        <v>89</v>
      </c>
      <c r="B2851">
        <v>1282</v>
      </c>
      <c r="C2851">
        <v>8</v>
      </c>
      <c r="D2851">
        <v>8</v>
      </c>
      <c r="E2851" t="s">
        <v>104</v>
      </c>
      <c r="F2851" s="6">
        <v>0.03</v>
      </c>
      <c r="G2851">
        <v>20</v>
      </c>
    </row>
    <row r="2852" spans="1:7" x14ac:dyDescent="0.25">
      <c r="A2852" t="s">
        <v>89</v>
      </c>
      <c r="B2852">
        <v>1282</v>
      </c>
      <c r="C2852">
        <v>16</v>
      </c>
      <c r="D2852">
        <v>0</v>
      </c>
      <c r="E2852" t="s">
        <v>104</v>
      </c>
      <c r="F2852" s="6">
        <v>0</v>
      </c>
      <c r="G2852">
        <v>30</v>
      </c>
    </row>
    <row r="2853" spans="1:7" x14ac:dyDescent="0.25">
      <c r="A2853" t="s">
        <v>89</v>
      </c>
      <c r="B2853">
        <v>1282</v>
      </c>
      <c r="C2853">
        <v>16</v>
      </c>
      <c r="D2853">
        <v>4</v>
      </c>
      <c r="E2853" t="s">
        <v>104</v>
      </c>
      <c r="F2853" s="6">
        <v>0.01</v>
      </c>
      <c r="G2853">
        <v>20</v>
      </c>
    </row>
    <row r="2854" spans="1:7" x14ac:dyDescent="0.25">
      <c r="A2854" t="s">
        <v>89</v>
      </c>
      <c r="B2854">
        <v>1282</v>
      </c>
      <c r="C2854">
        <v>16</v>
      </c>
      <c r="D2854">
        <v>8</v>
      </c>
      <c r="E2854" t="s">
        <v>104</v>
      </c>
      <c r="F2854" s="6">
        <v>0.03</v>
      </c>
      <c r="G2854">
        <v>14</v>
      </c>
    </row>
    <row r="2855" spans="1:7" x14ac:dyDescent="0.25">
      <c r="A2855" t="s">
        <v>89</v>
      </c>
      <c r="B2855">
        <v>1282</v>
      </c>
      <c r="C2855">
        <v>16</v>
      </c>
      <c r="D2855">
        <v>16</v>
      </c>
      <c r="E2855" t="s">
        <v>104</v>
      </c>
      <c r="F2855" s="6">
        <v>0.05</v>
      </c>
      <c r="G2855">
        <v>10</v>
      </c>
    </row>
    <row r="2856" spans="1:7" x14ac:dyDescent="0.25">
      <c r="A2856" t="s">
        <v>89</v>
      </c>
      <c r="B2856">
        <v>1282</v>
      </c>
      <c r="C2856">
        <v>31</v>
      </c>
      <c r="D2856">
        <v>0</v>
      </c>
      <c r="E2856" t="s">
        <v>104</v>
      </c>
      <c r="F2856" s="6">
        <v>0</v>
      </c>
      <c r="G2856">
        <v>26</v>
      </c>
    </row>
    <row r="2857" spans="1:7" x14ac:dyDescent="0.25">
      <c r="A2857" t="s">
        <v>89</v>
      </c>
      <c r="B2857">
        <v>1282</v>
      </c>
      <c r="C2857">
        <v>31</v>
      </c>
      <c r="D2857">
        <v>4</v>
      </c>
      <c r="E2857" t="s">
        <v>104</v>
      </c>
      <c r="F2857" s="6">
        <v>0</v>
      </c>
      <c r="G2857">
        <v>20</v>
      </c>
    </row>
    <row r="2858" spans="1:7" x14ac:dyDescent="0.25">
      <c r="A2858" t="s">
        <v>89</v>
      </c>
      <c r="B2858">
        <v>1282</v>
      </c>
      <c r="C2858">
        <v>31</v>
      </c>
      <c r="D2858">
        <v>8</v>
      </c>
      <c r="E2858" t="s">
        <v>104</v>
      </c>
      <c r="F2858" s="6">
        <v>0.01</v>
      </c>
      <c r="G2858">
        <v>12</v>
      </c>
    </row>
    <row r="2859" spans="1:7" x14ac:dyDescent="0.25">
      <c r="A2859" t="s">
        <v>89</v>
      </c>
      <c r="B2859">
        <v>1282</v>
      </c>
      <c r="C2859">
        <v>31</v>
      </c>
      <c r="D2859">
        <v>16</v>
      </c>
      <c r="E2859" t="s">
        <v>104</v>
      </c>
      <c r="F2859" s="6">
        <v>0.04</v>
      </c>
      <c r="G2859">
        <v>8</v>
      </c>
    </row>
    <row r="2860" spans="1:7" x14ac:dyDescent="0.25">
      <c r="A2860" t="s">
        <v>89</v>
      </c>
      <c r="B2860">
        <v>1282</v>
      </c>
      <c r="C2860">
        <v>31</v>
      </c>
      <c r="D2860">
        <v>31</v>
      </c>
      <c r="E2860" t="s">
        <v>104</v>
      </c>
      <c r="F2860" s="6">
        <v>7.0000000000000007E-2</v>
      </c>
      <c r="G2860">
        <v>6</v>
      </c>
    </row>
    <row r="2861" spans="1:7" x14ac:dyDescent="0.25">
      <c r="A2861" t="s">
        <v>89</v>
      </c>
      <c r="B2861">
        <v>1282</v>
      </c>
      <c r="C2861">
        <v>46</v>
      </c>
      <c r="D2861">
        <v>0</v>
      </c>
      <c r="E2861" t="s">
        <v>104</v>
      </c>
      <c r="F2861" s="6">
        <v>0</v>
      </c>
      <c r="G2861">
        <v>20</v>
      </c>
    </row>
    <row r="2862" spans="1:7" x14ac:dyDescent="0.25">
      <c r="A2862" t="s">
        <v>89</v>
      </c>
      <c r="B2862">
        <v>1282</v>
      </c>
      <c r="C2862">
        <v>46</v>
      </c>
      <c r="D2862">
        <v>4</v>
      </c>
      <c r="E2862" t="s">
        <v>104</v>
      </c>
      <c r="F2862" s="6">
        <v>0</v>
      </c>
      <c r="G2862">
        <v>20</v>
      </c>
    </row>
    <row r="2863" spans="1:7" x14ac:dyDescent="0.25">
      <c r="A2863" t="s">
        <v>89</v>
      </c>
      <c r="B2863">
        <v>1282</v>
      </c>
      <c r="C2863">
        <v>46</v>
      </c>
      <c r="D2863">
        <v>8</v>
      </c>
      <c r="E2863" t="s">
        <v>104</v>
      </c>
      <c r="F2863" s="6">
        <v>0</v>
      </c>
      <c r="G2863">
        <v>12</v>
      </c>
    </row>
    <row r="2864" spans="1:7" x14ac:dyDescent="0.25">
      <c r="A2864" t="s">
        <v>89</v>
      </c>
      <c r="B2864">
        <v>1282</v>
      </c>
      <c r="C2864">
        <v>46</v>
      </c>
      <c r="D2864">
        <v>16</v>
      </c>
      <c r="E2864" t="s">
        <v>104</v>
      </c>
      <c r="F2864" s="6">
        <v>0</v>
      </c>
      <c r="G2864">
        <v>8</v>
      </c>
    </row>
    <row r="2865" spans="1:7" x14ac:dyDescent="0.25">
      <c r="A2865" t="s">
        <v>89</v>
      </c>
      <c r="B2865">
        <v>1282</v>
      </c>
      <c r="C2865">
        <v>46</v>
      </c>
      <c r="D2865">
        <v>31</v>
      </c>
      <c r="E2865" t="s">
        <v>104</v>
      </c>
      <c r="F2865" s="6">
        <v>0.01</v>
      </c>
      <c r="G2865">
        <v>6</v>
      </c>
    </row>
    <row r="2866" spans="1:7" x14ac:dyDescent="0.25">
      <c r="A2866" t="s">
        <v>89</v>
      </c>
      <c r="B2866">
        <v>1282</v>
      </c>
      <c r="C2866">
        <v>46</v>
      </c>
      <c r="D2866">
        <v>46</v>
      </c>
      <c r="E2866" t="s">
        <v>104</v>
      </c>
      <c r="F2866" s="6">
        <v>0.02</v>
      </c>
      <c r="G2866">
        <v>6</v>
      </c>
    </row>
    <row r="2867" spans="1:7" x14ac:dyDescent="0.25">
      <c r="A2867" t="s">
        <v>89</v>
      </c>
      <c r="B2867">
        <v>1282</v>
      </c>
      <c r="C2867">
        <v>61</v>
      </c>
      <c r="D2867">
        <v>0</v>
      </c>
      <c r="E2867" t="s">
        <v>104</v>
      </c>
      <c r="F2867" s="6">
        <v>0</v>
      </c>
      <c r="G2867">
        <v>16</v>
      </c>
    </row>
    <row r="2868" spans="1:7" x14ac:dyDescent="0.25">
      <c r="A2868" t="s">
        <v>89</v>
      </c>
      <c r="B2868">
        <v>1282</v>
      </c>
      <c r="C2868">
        <v>61</v>
      </c>
      <c r="D2868">
        <v>4</v>
      </c>
      <c r="E2868" t="s">
        <v>104</v>
      </c>
      <c r="F2868" s="6">
        <v>0</v>
      </c>
      <c r="G2868">
        <v>13</v>
      </c>
    </row>
    <row r="2869" spans="1:7" x14ac:dyDescent="0.25">
      <c r="A2869" t="s">
        <v>89</v>
      </c>
      <c r="B2869">
        <v>1282</v>
      </c>
      <c r="C2869">
        <v>61</v>
      </c>
      <c r="D2869">
        <v>8</v>
      </c>
      <c r="E2869" t="s">
        <v>104</v>
      </c>
      <c r="F2869" s="6">
        <v>0</v>
      </c>
      <c r="G2869">
        <v>10</v>
      </c>
    </row>
    <row r="2870" spans="1:7" x14ac:dyDescent="0.25">
      <c r="A2870" t="s">
        <v>89</v>
      </c>
      <c r="B2870">
        <v>1282</v>
      </c>
      <c r="C2870">
        <v>61</v>
      </c>
      <c r="D2870">
        <v>16</v>
      </c>
      <c r="E2870" t="s">
        <v>104</v>
      </c>
      <c r="F2870" s="6">
        <v>0</v>
      </c>
      <c r="G2870">
        <v>8</v>
      </c>
    </row>
    <row r="2871" spans="1:7" x14ac:dyDescent="0.25">
      <c r="A2871" t="s">
        <v>89</v>
      </c>
      <c r="B2871">
        <v>1282</v>
      </c>
      <c r="C2871">
        <v>61</v>
      </c>
      <c r="D2871">
        <v>31</v>
      </c>
      <c r="E2871" t="s">
        <v>104</v>
      </c>
      <c r="F2871" s="6">
        <v>0.01</v>
      </c>
      <c r="G2871">
        <v>6</v>
      </c>
    </row>
    <row r="2872" spans="1:7" x14ac:dyDescent="0.25">
      <c r="A2872" t="s">
        <v>89</v>
      </c>
      <c r="B2872">
        <v>1282</v>
      </c>
      <c r="C2872">
        <v>61</v>
      </c>
      <c r="D2872">
        <v>46</v>
      </c>
      <c r="E2872" t="s">
        <v>104</v>
      </c>
      <c r="F2872" s="6">
        <v>0.02</v>
      </c>
      <c r="G2872">
        <v>6</v>
      </c>
    </row>
    <row r="2873" spans="1:7" x14ac:dyDescent="0.25">
      <c r="A2873" t="s">
        <v>89</v>
      </c>
      <c r="B2873">
        <v>1282</v>
      </c>
      <c r="C2873">
        <v>61</v>
      </c>
      <c r="D2873">
        <v>61</v>
      </c>
      <c r="E2873" t="s">
        <v>104</v>
      </c>
      <c r="F2873" s="6">
        <v>0.03</v>
      </c>
      <c r="G2873">
        <v>0</v>
      </c>
    </row>
    <row r="2874" spans="1:7" x14ac:dyDescent="0.25">
      <c r="A2874" t="s">
        <v>89</v>
      </c>
      <c r="B2874">
        <v>1282</v>
      </c>
      <c r="C2874">
        <v>91</v>
      </c>
      <c r="D2874">
        <v>0</v>
      </c>
      <c r="E2874" t="s">
        <v>104</v>
      </c>
      <c r="F2874" s="6">
        <v>0</v>
      </c>
      <c r="G2874">
        <v>14</v>
      </c>
    </row>
    <row r="2875" spans="1:7" x14ac:dyDescent="0.25">
      <c r="A2875" t="s">
        <v>89</v>
      </c>
      <c r="B2875">
        <v>1282</v>
      </c>
      <c r="C2875">
        <v>91</v>
      </c>
      <c r="D2875">
        <v>4</v>
      </c>
      <c r="E2875" t="s">
        <v>104</v>
      </c>
      <c r="F2875" s="6">
        <v>0</v>
      </c>
      <c r="G2875">
        <v>12</v>
      </c>
    </row>
    <row r="2876" spans="1:7" x14ac:dyDescent="0.25">
      <c r="A2876" t="s">
        <v>89</v>
      </c>
      <c r="B2876">
        <v>1282</v>
      </c>
      <c r="C2876">
        <v>91</v>
      </c>
      <c r="D2876">
        <v>8</v>
      </c>
      <c r="E2876" t="s">
        <v>104</v>
      </c>
      <c r="F2876" s="6">
        <v>0</v>
      </c>
      <c r="G2876">
        <v>10</v>
      </c>
    </row>
    <row r="2877" spans="1:7" x14ac:dyDescent="0.25">
      <c r="A2877" t="s">
        <v>89</v>
      </c>
      <c r="B2877">
        <v>1282</v>
      </c>
      <c r="C2877">
        <v>91</v>
      </c>
      <c r="D2877">
        <v>16</v>
      </c>
      <c r="E2877" t="s">
        <v>104</v>
      </c>
      <c r="F2877" s="6">
        <v>0</v>
      </c>
      <c r="G2877">
        <v>6</v>
      </c>
    </row>
    <row r="2878" spans="1:7" x14ac:dyDescent="0.25">
      <c r="A2878" t="s">
        <v>89</v>
      </c>
      <c r="B2878">
        <v>1282</v>
      </c>
      <c r="C2878">
        <v>91</v>
      </c>
      <c r="D2878">
        <v>31</v>
      </c>
      <c r="E2878" t="s">
        <v>104</v>
      </c>
      <c r="F2878" s="6">
        <v>0</v>
      </c>
      <c r="G2878">
        <v>6</v>
      </c>
    </row>
    <row r="2879" spans="1:7" x14ac:dyDescent="0.25">
      <c r="A2879" t="s">
        <v>89</v>
      </c>
      <c r="B2879">
        <v>1282</v>
      </c>
      <c r="C2879">
        <v>91</v>
      </c>
      <c r="D2879">
        <v>46</v>
      </c>
      <c r="E2879" t="s">
        <v>104</v>
      </c>
      <c r="F2879" s="6">
        <v>0</v>
      </c>
      <c r="G2879">
        <v>6</v>
      </c>
    </row>
    <row r="2880" spans="1:7" x14ac:dyDescent="0.25">
      <c r="A2880" t="s">
        <v>89</v>
      </c>
      <c r="B2880">
        <v>1282</v>
      </c>
      <c r="C2880">
        <v>91</v>
      </c>
      <c r="D2880">
        <v>61</v>
      </c>
      <c r="E2880" t="s">
        <v>104</v>
      </c>
      <c r="F2880" s="6">
        <v>0</v>
      </c>
      <c r="G2880">
        <v>0</v>
      </c>
    </row>
    <row r="2881" spans="1:7" x14ac:dyDescent="0.25">
      <c r="A2881" t="s">
        <v>89</v>
      </c>
      <c r="B2881">
        <v>1282</v>
      </c>
      <c r="C2881">
        <v>91</v>
      </c>
      <c r="D2881">
        <v>91</v>
      </c>
      <c r="E2881" t="s">
        <v>104</v>
      </c>
      <c r="F2881" s="6">
        <v>0.01</v>
      </c>
      <c r="G2881">
        <v>0</v>
      </c>
    </row>
    <row r="2882" spans="1:7" x14ac:dyDescent="0.25">
      <c r="A2882" t="s">
        <v>89</v>
      </c>
      <c r="B2882">
        <v>1292</v>
      </c>
      <c r="C2882">
        <v>0</v>
      </c>
      <c r="D2882">
        <v>0</v>
      </c>
      <c r="E2882" t="s">
        <v>104</v>
      </c>
      <c r="F2882" s="6">
        <v>0.01</v>
      </c>
      <c r="G2882">
        <v>40</v>
      </c>
    </row>
    <row r="2883" spans="1:7" x14ac:dyDescent="0.25">
      <c r="A2883" t="s">
        <v>89</v>
      </c>
      <c r="B2883">
        <v>1292</v>
      </c>
      <c r="C2883">
        <v>4</v>
      </c>
      <c r="D2883">
        <v>0</v>
      </c>
      <c r="E2883" t="s">
        <v>104</v>
      </c>
      <c r="F2883" s="6">
        <v>0</v>
      </c>
      <c r="G2883">
        <v>36</v>
      </c>
    </row>
    <row r="2884" spans="1:7" x14ac:dyDescent="0.25">
      <c r="A2884" t="s">
        <v>89</v>
      </c>
      <c r="B2884">
        <v>1292</v>
      </c>
      <c r="C2884">
        <v>4</v>
      </c>
      <c r="D2884">
        <v>4</v>
      </c>
      <c r="E2884" t="s">
        <v>104</v>
      </c>
      <c r="F2884" s="6">
        <v>0.02</v>
      </c>
      <c r="G2884">
        <v>28</v>
      </c>
    </row>
    <row r="2885" spans="1:7" x14ac:dyDescent="0.25">
      <c r="A2885" t="s">
        <v>89</v>
      </c>
      <c r="B2885">
        <v>1292</v>
      </c>
      <c r="C2885">
        <v>8</v>
      </c>
      <c r="D2885">
        <v>0</v>
      </c>
      <c r="E2885" t="s">
        <v>104</v>
      </c>
      <c r="F2885" s="6">
        <v>0</v>
      </c>
      <c r="G2885">
        <v>32</v>
      </c>
    </row>
    <row r="2886" spans="1:7" x14ac:dyDescent="0.25">
      <c r="A2886" t="s">
        <v>89</v>
      </c>
      <c r="B2886">
        <v>1292</v>
      </c>
      <c r="C2886">
        <v>8</v>
      </c>
      <c r="D2886">
        <v>4</v>
      </c>
      <c r="E2886" t="s">
        <v>104</v>
      </c>
      <c r="F2886" s="6">
        <v>0</v>
      </c>
      <c r="G2886">
        <v>24</v>
      </c>
    </row>
    <row r="2887" spans="1:7" x14ac:dyDescent="0.25">
      <c r="A2887" t="s">
        <v>89</v>
      </c>
      <c r="B2887">
        <v>1292</v>
      </c>
      <c r="C2887">
        <v>8</v>
      </c>
      <c r="D2887">
        <v>8</v>
      </c>
      <c r="E2887" t="s">
        <v>104</v>
      </c>
      <c r="F2887" s="6">
        <v>0.03</v>
      </c>
      <c r="G2887">
        <v>20</v>
      </c>
    </row>
    <row r="2888" spans="1:7" x14ac:dyDescent="0.25">
      <c r="A2888" t="s">
        <v>89</v>
      </c>
      <c r="B2888">
        <v>1292</v>
      </c>
      <c r="C2888">
        <v>16</v>
      </c>
      <c r="D2888">
        <v>0</v>
      </c>
      <c r="E2888" t="s">
        <v>104</v>
      </c>
      <c r="F2888" s="6">
        <v>0</v>
      </c>
      <c r="G2888">
        <v>30</v>
      </c>
    </row>
    <row r="2889" spans="1:7" x14ac:dyDescent="0.25">
      <c r="A2889" t="s">
        <v>89</v>
      </c>
      <c r="B2889">
        <v>1292</v>
      </c>
      <c r="C2889">
        <v>16</v>
      </c>
      <c r="D2889">
        <v>4</v>
      </c>
      <c r="E2889" t="s">
        <v>104</v>
      </c>
      <c r="F2889" s="6">
        <v>0.01</v>
      </c>
      <c r="G2889">
        <v>20</v>
      </c>
    </row>
    <row r="2890" spans="1:7" x14ac:dyDescent="0.25">
      <c r="A2890" t="s">
        <v>89</v>
      </c>
      <c r="B2890">
        <v>1292</v>
      </c>
      <c r="C2890">
        <v>16</v>
      </c>
      <c r="D2890">
        <v>8</v>
      </c>
      <c r="E2890" t="s">
        <v>104</v>
      </c>
      <c r="F2890" s="6">
        <v>0.03</v>
      </c>
      <c r="G2890">
        <v>14</v>
      </c>
    </row>
    <row r="2891" spans="1:7" x14ac:dyDescent="0.25">
      <c r="A2891" t="s">
        <v>89</v>
      </c>
      <c r="B2891">
        <v>1292</v>
      </c>
      <c r="C2891">
        <v>16</v>
      </c>
      <c r="D2891">
        <v>16</v>
      </c>
      <c r="E2891" t="s">
        <v>104</v>
      </c>
      <c r="F2891" s="6">
        <v>0.05</v>
      </c>
      <c r="G2891">
        <v>10</v>
      </c>
    </row>
    <row r="2892" spans="1:7" x14ac:dyDescent="0.25">
      <c r="A2892" t="s">
        <v>89</v>
      </c>
      <c r="B2892">
        <v>1292</v>
      </c>
      <c r="C2892">
        <v>31</v>
      </c>
      <c r="D2892">
        <v>0</v>
      </c>
      <c r="E2892" t="s">
        <v>104</v>
      </c>
      <c r="F2892" s="6">
        <v>0</v>
      </c>
      <c r="G2892">
        <v>26</v>
      </c>
    </row>
    <row r="2893" spans="1:7" x14ac:dyDescent="0.25">
      <c r="A2893" t="s">
        <v>89</v>
      </c>
      <c r="B2893">
        <v>1292</v>
      </c>
      <c r="C2893">
        <v>31</v>
      </c>
      <c r="D2893">
        <v>4</v>
      </c>
      <c r="E2893" t="s">
        <v>104</v>
      </c>
      <c r="F2893" s="6">
        <v>0</v>
      </c>
      <c r="G2893">
        <v>20</v>
      </c>
    </row>
    <row r="2894" spans="1:7" x14ac:dyDescent="0.25">
      <c r="A2894" t="s">
        <v>89</v>
      </c>
      <c r="B2894">
        <v>1292</v>
      </c>
      <c r="C2894">
        <v>31</v>
      </c>
      <c r="D2894">
        <v>8</v>
      </c>
      <c r="E2894" t="s">
        <v>104</v>
      </c>
      <c r="F2894" s="6">
        <v>0.01</v>
      </c>
      <c r="G2894">
        <v>12</v>
      </c>
    </row>
    <row r="2895" spans="1:7" x14ac:dyDescent="0.25">
      <c r="A2895" t="s">
        <v>89</v>
      </c>
      <c r="B2895">
        <v>1292</v>
      </c>
      <c r="C2895">
        <v>31</v>
      </c>
      <c r="D2895">
        <v>16</v>
      </c>
      <c r="E2895" t="s">
        <v>104</v>
      </c>
      <c r="F2895" s="6">
        <v>0.04</v>
      </c>
      <c r="G2895">
        <v>8</v>
      </c>
    </row>
    <row r="2896" spans="1:7" x14ac:dyDescent="0.25">
      <c r="A2896" t="s">
        <v>89</v>
      </c>
      <c r="B2896">
        <v>1292</v>
      </c>
      <c r="C2896">
        <v>31</v>
      </c>
      <c r="D2896">
        <v>31</v>
      </c>
      <c r="E2896" t="s">
        <v>104</v>
      </c>
      <c r="F2896" s="6">
        <v>7.0000000000000007E-2</v>
      </c>
      <c r="G2896">
        <v>6</v>
      </c>
    </row>
    <row r="2897" spans="1:7" x14ac:dyDescent="0.25">
      <c r="A2897" t="s">
        <v>89</v>
      </c>
      <c r="B2897">
        <v>1292</v>
      </c>
      <c r="C2897">
        <v>46</v>
      </c>
      <c r="D2897">
        <v>0</v>
      </c>
      <c r="E2897" t="s">
        <v>104</v>
      </c>
      <c r="F2897" s="6">
        <v>0</v>
      </c>
      <c r="G2897">
        <v>20</v>
      </c>
    </row>
    <row r="2898" spans="1:7" x14ac:dyDescent="0.25">
      <c r="A2898" t="s">
        <v>89</v>
      </c>
      <c r="B2898">
        <v>1292</v>
      </c>
      <c r="C2898">
        <v>46</v>
      </c>
      <c r="D2898">
        <v>4</v>
      </c>
      <c r="E2898" t="s">
        <v>104</v>
      </c>
      <c r="F2898" s="6">
        <v>0</v>
      </c>
      <c r="G2898">
        <v>20</v>
      </c>
    </row>
    <row r="2899" spans="1:7" x14ac:dyDescent="0.25">
      <c r="A2899" t="s">
        <v>89</v>
      </c>
      <c r="B2899">
        <v>1292</v>
      </c>
      <c r="C2899">
        <v>46</v>
      </c>
      <c r="D2899">
        <v>8</v>
      </c>
      <c r="E2899" t="s">
        <v>104</v>
      </c>
      <c r="F2899" s="6">
        <v>0</v>
      </c>
      <c r="G2899">
        <v>12</v>
      </c>
    </row>
    <row r="2900" spans="1:7" x14ac:dyDescent="0.25">
      <c r="A2900" t="s">
        <v>89</v>
      </c>
      <c r="B2900">
        <v>1292</v>
      </c>
      <c r="C2900">
        <v>46</v>
      </c>
      <c r="D2900">
        <v>16</v>
      </c>
      <c r="E2900" t="s">
        <v>104</v>
      </c>
      <c r="F2900" s="6">
        <v>0</v>
      </c>
      <c r="G2900">
        <v>8</v>
      </c>
    </row>
    <row r="2901" spans="1:7" x14ac:dyDescent="0.25">
      <c r="A2901" t="s">
        <v>89</v>
      </c>
      <c r="B2901">
        <v>1292</v>
      </c>
      <c r="C2901">
        <v>46</v>
      </c>
      <c r="D2901">
        <v>31</v>
      </c>
      <c r="E2901" t="s">
        <v>104</v>
      </c>
      <c r="F2901" s="6">
        <v>0.01</v>
      </c>
      <c r="G2901">
        <v>6</v>
      </c>
    </row>
    <row r="2902" spans="1:7" x14ac:dyDescent="0.25">
      <c r="A2902" t="s">
        <v>89</v>
      </c>
      <c r="B2902">
        <v>1292</v>
      </c>
      <c r="C2902">
        <v>46</v>
      </c>
      <c r="D2902">
        <v>46</v>
      </c>
      <c r="E2902" t="s">
        <v>104</v>
      </c>
      <c r="F2902" s="6">
        <v>0.02</v>
      </c>
      <c r="G2902">
        <v>6</v>
      </c>
    </row>
    <row r="2903" spans="1:7" x14ac:dyDescent="0.25">
      <c r="A2903" t="s">
        <v>89</v>
      </c>
      <c r="B2903">
        <v>1292</v>
      </c>
      <c r="C2903">
        <v>61</v>
      </c>
      <c r="D2903">
        <v>0</v>
      </c>
      <c r="E2903" t="s">
        <v>104</v>
      </c>
      <c r="F2903" s="6">
        <v>0</v>
      </c>
      <c r="G2903">
        <v>16</v>
      </c>
    </row>
    <row r="2904" spans="1:7" x14ac:dyDescent="0.25">
      <c r="A2904" t="s">
        <v>89</v>
      </c>
      <c r="B2904">
        <v>1292</v>
      </c>
      <c r="C2904">
        <v>61</v>
      </c>
      <c r="D2904">
        <v>4</v>
      </c>
      <c r="E2904" t="s">
        <v>104</v>
      </c>
      <c r="F2904" s="6">
        <v>0</v>
      </c>
      <c r="G2904">
        <v>13</v>
      </c>
    </row>
    <row r="2905" spans="1:7" x14ac:dyDescent="0.25">
      <c r="A2905" t="s">
        <v>89</v>
      </c>
      <c r="B2905">
        <v>1292</v>
      </c>
      <c r="C2905">
        <v>61</v>
      </c>
      <c r="D2905">
        <v>8</v>
      </c>
      <c r="E2905" t="s">
        <v>104</v>
      </c>
      <c r="F2905" s="6">
        <v>0</v>
      </c>
      <c r="G2905">
        <v>10</v>
      </c>
    </row>
    <row r="2906" spans="1:7" x14ac:dyDescent="0.25">
      <c r="A2906" t="s">
        <v>89</v>
      </c>
      <c r="B2906">
        <v>1292</v>
      </c>
      <c r="C2906">
        <v>61</v>
      </c>
      <c r="D2906">
        <v>16</v>
      </c>
      <c r="E2906" t="s">
        <v>104</v>
      </c>
      <c r="F2906" s="6">
        <v>0</v>
      </c>
      <c r="G2906">
        <v>8</v>
      </c>
    </row>
    <row r="2907" spans="1:7" x14ac:dyDescent="0.25">
      <c r="A2907" t="s">
        <v>89</v>
      </c>
      <c r="B2907">
        <v>1292</v>
      </c>
      <c r="C2907">
        <v>61</v>
      </c>
      <c r="D2907">
        <v>31</v>
      </c>
      <c r="E2907" t="s">
        <v>104</v>
      </c>
      <c r="F2907" s="6">
        <v>0.01</v>
      </c>
      <c r="G2907">
        <v>6</v>
      </c>
    </row>
    <row r="2908" spans="1:7" x14ac:dyDescent="0.25">
      <c r="A2908" t="s">
        <v>89</v>
      </c>
      <c r="B2908">
        <v>1292</v>
      </c>
      <c r="C2908">
        <v>61</v>
      </c>
      <c r="D2908">
        <v>46</v>
      </c>
      <c r="E2908" t="s">
        <v>104</v>
      </c>
      <c r="F2908" s="6">
        <v>0.02</v>
      </c>
      <c r="G2908">
        <v>6</v>
      </c>
    </row>
    <row r="2909" spans="1:7" x14ac:dyDescent="0.25">
      <c r="A2909" t="s">
        <v>89</v>
      </c>
      <c r="B2909">
        <v>1292</v>
      </c>
      <c r="C2909">
        <v>61</v>
      </c>
      <c r="D2909">
        <v>61</v>
      </c>
      <c r="E2909" t="s">
        <v>104</v>
      </c>
      <c r="F2909" s="6">
        <v>0.03</v>
      </c>
      <c r="G2909">
        <v>0</v>
      </c>
    </row>
    <row r="2910" spans="1:7" x14ac:dyDescent="0.25">
      <c r="A2910" t="s">
        <v>89</v>
      </c>
      <c r="B2910">
        <v>1292</v>
      </c>
      <c r="C2910">
        <v>91</v>
      </c>
      <c r="D2910">
        <v>0</v>
      </c>
      <c r="E2910" t="s">
        <v>104</v>
      </c>
      <c r="F2910" s="6">
        <v>0</v>
      </c>
      <c r="G2910">
        <v>14</v>
      </c>
    </row>
    <row r="2911" spans="1:7" x14ac:dyDescent="0.25">
      <c r="A2911" t="s">
        <v>89</v>
      </c>
      <c r="B2911">
        <v>1292</v>
      </c>
      <c r="C2911">
        <v>91</v>
      </c>
      <c r="D2911">
        <v>4</v>
      </c>
      <c r="E2911" t="s">
        <v>104</v>
      </c>
      <c r="F2911" s="6">
        <v>0</v>
      </c>
      <c r="G2911">
        <v>12</v>
      </c>
    </row>
    <row r="2912" spans="1:7" x14ac:dyDescent="0.25">
      <c r="A2912" t="s">
        <v>89</v>
      </c>
      <c r="B2912">
        <v>1292</v>
      </c>
      <c r="C2912">
        <v>91</v>
      </c>
      <c r="D2912">
        <v>8</v>
      </c>
      <c r="E2912" t="s">
        <v>104</v>
      </c>
      <c r="F2912" s="6">
        <v>0</v>
      </c>
      <c r="G2912">
        <v>10</v>
      </c>
    </row>
    <row r="2913" spans="1:7" x14ac:dyDescent="0.25">
      <c r="A2913" t="s">
        <v>89</v>
      </c>
      <c r="B2913">
        <v>1292</v>
      </c>
      <c r="C2913">
        <v>91</v>
      </c>
      <c r="D2913">
        <v>16</v>
      </c>
      <c r="E2913" t="s">
        <v>104</v>
      </c>
      <c r="F2913" s="6">
        <v>0</v>
      </c>
      <c r="G2913">
        <v>6</v>
      </c>
    </row>
    <row r="2914" spans="1:7" x14ac:dyDescent="0.25">
      <c r="A2914" t="s">
        <v>89</v>
      </c>
      <c r="B2914">
        <v>1292</v>
      </c>
      <c r="C2914">
        <v>91</v>
      </c>
      <c r="D2914">
        <v>31</v>
      </c>
      <c r="E2914" t="s">
        <v>104</v>
      </c>
      <c r="F2914" s="6">
        <v>0</v>
      </c>
      <c r="G2914">
        <v>6</v>
      </c>
    </row>
    <row r="2915" spans="1:7" x14ac:dyDescent="0.25">
      <c r="A2915" t="s">
        <v>89</v>
      </c>
      <c r="B2915">
        <v>1292</v>
      </c>
      <c r="C2915">
        <v>91</v>
      </c>
      <c r="D2915">
        <v>46</v>
      </c>
      <c r="E2915" t="s">
        <v>104</v>
      </c>
      <c r="F2915" s="6">
        <v>0</v>
      </c>
      <c r="G2915">
        <v>6</v>
      </c>
    </row>
    <row r="2916" spans="1:7" x14ac:dyDescent="0.25">
      <c r="A2916" t="s">
        <v>89</v>
      </c>
      <c r="B2916">
        <v>1292</v>
      </c>
      <c r="C2916">
        <v>91</v>
      </c>
      <c r="D2916">
        <v>61</v>
      </c>
      <c r="E2916" t="s">
        <v>104</v>
      </c>
      <c r="F2916" s="6">
        <v>0</v>
      </c>
      <c r="G2916">
        <v>0</v>
      </c>
    </row>
    <row r="2917" spans="1:7" x14ac:dyDescent="0.25">
      <c r="A2917" t="s">
        <v>89</v>
      </c>
      <c r="B2917">
        <v>1292</v>
      </c>
      <c r="C2917">
        <v>91</v>
      </c>
      <c r="D2917">
        <v>91</v>
      </c>
      <c r="E2917" t="s">
        <v>104</v>
      </c>
      <c r="F2917" s="6">
        <v>0.01</v>
      </c>
      <c r="G2917">
        <v>0</v>
      </c>
    </row>
    <row r="2918" spans="1:7" x14ac:dyDescent="0.25">
      <c r="A2918" t="s">
        <v>15</v>
      </c>
      <c r="B2918">
        <v>1261</v>
      </c>
      <c r="C2918">
        <v>0</v>
      </c>
      <c r="D2918">
        <v>0</v>
      </c>
      <c r="E2918" t="s">
        <v>104</v>
      </c>
      <c r="F2918" s="6">
        <v>0.01</v>
      </c>
      <c r="G2918">
        <v>40</v>
      </c>
    </row>
    <row r="2919" spans="1:7" x14ac:dyDescent="0.25">
      <c r="A2919" t="s">
        <v>15</v>
      </c>
      <c r="B2919">
        <v>1261</v>
      </c>
      <c r="C2919">
        <v>4</v>
      </c>
      <c r="D2919">
        <v>0</v>
      </c>
      <c r="E2919" t="s">
        <v>104</v>
      </c>
      <c r="F2919" s="6">
        <v>0</v>
      </c>
      <c r="G2919">
        <v>36</v>
      </c>
    </row>
    <row r="2920" spans="1:7" x14ac:dyDescent="0.25">
      <c r="A2920" t="s">
        <v>15</v>
      </c>
      <c r="B2920">
        <v>1261</v>
      </c>
      <c r="C2920">
        <v>4</v>
      </c>
      <c r="D2920">
        <v>4</v>
      </c>
      <c r="E2920" t="s">
        <v>104</v>
      </c>
      <c r="F2920" s="6">
        <v>0.02</v>
      </c>
      <c r="G2920">
        <v>28</v>
      </c>
    </row>
    <row r="2921" spans="1:7" x14ac:dyDescent="0.25">
      <c r="A2921" t="s">
        <v>15</v>
      </c>
      <c r="B2921">
        <v>1261</v>
      </c>
      <c r="C2921">
        <v>8</v>
      </c>
      <c r="D2921">
        <v>0</v>
      </c>
      <c r="E2921" t="s">
        <v>104</v>
      </c>
      <c r="F2921" s="6">
        <v>0</v>
      </c>
      <c r="G2921">
        <v>32</v>
      </c>
    </row>
    <row r="2922" spans="1:7" x14ac:dyDescent="0.25">
      <c r="A2922" t="s">
        <v>15</v>
      </c>
      <c r="B2922">
        <v>1261</v>
      </c>
      <c r="C2922">
        <v>8</v>
      </c>
      <c r="D2922">
        <v>4</v>
      </c>
      <c r="E2922" t="s">
        <v>104</v>
      </c>
      <c r="F2922" s="6">
        <v>0</v>
      </c>
      <c r="G2922">
        <v>24</v>
      </c>
    </row>
    <row r="2923" spans="1:7" x14ac:dyDescent="0.25">
      <c r="A2923" t="s">
        <v>15</v>
      </c>
      <c r="B2923">
        <v>1261</v>
      </c>
      <c r="C2923">
        <v>8</v>
      </c>
      <c r="D2923">
        <v>8</v>
      </c>
      <c r="E2923" t="s">
        <v>104</v>
      </c>
      <c r="F2923" s="6">
        <v>0.03</v>
      </c>
      <c r="G2923">
        <v>20</v>
      </c>
    </row>
    <row r="2924" spans="1:7" x14ac:dyDescent="0.25">
      <c r="A2924" t="s">
        <v>15</v>
      </c>
      <c r="B2924">
        <v>1261</v>
      </c>
      <c r="C2924">
        <v>16</v>
      </c>
      <c r="D2924">
        <v>0</v>
      </c>
      <c r="E2924" t="s">
        <v>104</v>
      </c>
      <c r="F2924" s="6">
        <v>0</v>
      </c>
      <c r="G2924">
        <v>30</v>
      </c>
    </row>
    <row r="2925" spans="1:7" x14ac:dyDescent="0.25">
      <c r="A2925" t="s">
        <v>15</v>
      </c>
      <c r="B2925">
        <v>1261</v>
      </c>
      <c r="C2925">
        <v>16</v>
      </c>
      <c r="D2925">
        <v>4</v>
      </c>
      <c r="E2925" t="s">
        <v>104</v>
      </c>
      <c r="F2925" s="6">
        <v>0.01</v>
      </c>
      <c r="G2925">
        <v>20</v>
      </c>
    </row>
    <row r="2926" spans="1:7" x14ac:dyDescent="0.25">
      <c r="A2926" t="s">
        <v>15</v>
      </c>
      <c r="B2926">
        <v>1261</v>
      </c>
      <c r="C2926">
        <v>16</v>
      </c>
      <c r="D2926">
        <v>8</v>
      </c>
      <c r="E2926" t="s">
        <v>104</v>
      </c>
      <c r="F2926" s="6">
        <v>0.03</v>
      </c>
      <c r="G2926">
        <v>14</v>
      </c>
    </row>
    <row r="2927" spans="1:7" x14ac:dyDescent="0.25">
      <c r="A2927" t="s">
        <v>15</v>
      </c>
      <c r="B2927">
        <v>1261</v>
      </c>
      <c r="C2927">
        <v>16</v>
      </c>
      <c r="D2927">
        <v>16</v>
      </c>
      <c r="E2927" t="s">
        <v>104</v>
      </c>
      <c r="F2927" s="6">
        <v>0.05</v>
      </c>
      <c r="G2927">
        <v>10</v>
      </c>
    </row>
    <row r="2928" spans="1:7" x14ac:dyDescent="0.25">
      <c r="A2928" t="s">
        <v>15</v>
      </c>
      <c r="B2928">
        <v>1261</v>
      </c>
      <c r="C2928">
        <v>31</v>
      </c>
      <c r="D2928">
        <v>0</v>
      </c>
      <c r="E2928" t="s">
        <v>104</v>
      </c>
      <c r="F2928" s="6">
        <v>0</v>
      </c>
      <c r="G2928">
        <v>26</v>
      </c>
    </row>
    <row r="2929" spans="1:7" x14ac:dyDescent="0.25">
      <c r="A2929" t="s">
        <v>15</v>
      </c>
      <c r="B2929">
        <v>1261</v>
      </c>
      <c r="C2929">
        <v>31</v>
      </c>
      <c r="D2929">
        <v>4</v>
      </c>
      <c r="E2929" t="s">
        <v>104</v>
      </c>
      <c r="F2929" s="6">
        <v>0</v>
      </c>
      <c r="G2929">
        <v>20</v>
      </c>
    </row>
    <row r="2930" spans="1:7" x14ac:dyDescent="0.25">
      <c r="A2930" t="s">
        <v>15</v>
      </c>
      <c r="B2930">
        <v>1261</v>
      </c>
      <c r="C2930">
        <v>31</v>
      </c>
      <c r="D2930">
        <v>8</v>
      </c>
      <c r="E2930" t="s">
        <v>104</v>
      </c>
      <c r="F2930" s="6">
        <v>0.01</v>
      </c>
      <c r="G2930">
        <v>12</v>
      </c>
    </row>
    <row r="2931" spans="1:7" x14ac:dyDescent="0.25">
      <c r="A2931" t="s">
        <v>15</v>
      </c>
      <c r="B2931">
        <v>1261</v>
      </c>
      <c r="C2931">
        <v>31</v>
      </c>
      <c r="D2931">
        <v>16</v>
      </c>
      <c r="E2931" t="s">
        <v>104</v>
      </c>
      <c r="F2931" s="6">
        <v>0.04</v>
      </c>
      <c r="G2931">
        <v>8</v>
      </c>
    </row>
    <row r="2932" spans="1:7" x14ac:dyDescent="0.25">
      <c r="A2932" t="s">
        <v>15</v>
      </c>
      <c r="B2932">
        <v>1261</v>
      </c>
      <c r="C2932">
        <v>31</v>
      </c>
      <c r="D2932">
        <v>31</v>
      </c>
      <c r="E2932" t="s">
        <v>104</v>
      </c>
      <c r="F2932" s="6">
        <v>7.0000000000000007E-2</v>
      </c>
      <c r="G2932">
        <v>6</v>
      </c>
    </row>
    <row r="2933" spans="1:7" x14ac:dyDescent="0.25">
      <c r="A2933" t="s">
        <v>15</v>
      </c>
      <c r="B2933">
        <v>1261</v>
      </c>
      <c r="C2933">
        <v>46</v>
      </c>
      <c r="D2933">
        <v>0</v>
      </c>
      <c r="E2933" t="s">
        <v>104</v>
      </c>
      <c r="F2933" s="6">
        <v>0</v>
      </c>
      <c r="G2933">
        <v>20</v>
      </c>
    </row>
    <row r="2934" spans="1:7" x14ac:dyDescent="0.25">
      <c r="A2934" t="s">
        <v>15</v>
      </c>
      <c r="B2934">
        <v>1261</v>
      </c>
      <c r="C2934">
        <v>46</v>
      </c>
      <c r="D2934">
        <v>4</v>
      </c>
      <c r="E2934" t="s">
        <v>104</v>
      </c>
      <c r="F2934" s="6">
        <v>0</v>
      </c>
      <c r="G2934">
        <v>20</v>
      </c>
    </row>
    <row r="2935" spans="1:7" x14ac:dyDescent="0.25">
      <c r="A2935" t="s">
        <v>15</v>
      </c>
      <c r="B2935">
        <v>1261</v>
      </c>
      <c r="C2935">
        <v>46</v>
      </c>
      <c r="D2935">
        <v>8</v>
      </c>
      <c r="E2935" t="s">
        <v>104</v>
      </c>
      <c r="F2935" s="6">
        <v>0</v>
      </c>
      <c r="G2935">
        <v>12</v>
      </c>
    </row>
    <row r="2936" spans="1:7" x14ac:dyDescent="0.25">
      <c r="A2936" t="s">
        <v>15</v>
      </c>
      <c r="B2936">
        <v>1261</v>
      </c>
      <c r="C2936">
        <v>46</v>
      </c>
      <c r="D2936">
        <v>16</v>
      </c>
      <c r="E2936" t="s">
        <v>104</v>
      </c>
      <c r="F2936" s="6">
        <v>0</v>
      </c>
      <c r="G2936">
        <v>8</v>
      </c>
    </row>
    <row r="2937" spans="1:7" x14ac:dyDescent="0.25">
      <c r="A2937" t="s">
        <v>15</v>
      </c>
      <c r="B2937">
        <v>1261</v>
      </c>
      <c r="C2937">
        <v>46</v>
      </c>
      <c r="D2937">
        <v>31</v>
      </c>
      <c r="E2937" t="s">
        <v>104</v>
      </c>
      <c r="F2937" s="6">
        <v>0.01</v>
      </c>
      <c r="G2937">
        <v>6</v>
      </c>
    </row>
    <row r="2938" spans="1:7" x14ac:dyDescent="0.25">
      <c r="A2938" t="s">
        <v>15</v>
      </c>
      <c r="B2938">
        <v>1261</v>
      </c>
      <c r="C2938">
        <v>46</v>
      </c>
      <c r="D2938">
        <v>46</v>
      </c>
      <c r="E2938" t="s">
        <v>104</v>
      </c>
      <c r="F2938" s="6">
        <v>0.02</v>
      </c>
      <c r="G2938">
        <v>6</v>
      </c>
    </row>
    <row r="2939" spans="1:7" x14ac:dyDescent="0.25">
      <c r="A2939" t="s">
        <v>15</v>
      </c>
      <c r="B2939">
        <v>1261</v>
      </c>
      <c r="C2939">
        <v>61</v>
      </c>
      <c r="D2939">
        <v>0</v>
      </c>
      <c r="E2939" t="s">
        <v>104</v>
      </c>
      <c r="F2939" s="6">
        <v>0</v>
      </c>
      <c r="G2939">
        <v>16</v>
      </c>
    </row>
    <row r="2940" spans="1:7" x14ac:dyDescent="0.25">
      <c r="A2940" t="s">
        <v>15</v>
      </c>
      <c r="B2940">
        <v>1261</v>
      </c>
      <c r="C2940">
        <v>61</v>
      </c>
      <c r="D2940">
        <v>4</v>
      </c>
      <c r="E2940" t="s">
        <v>104</v>
      </c>
      <c r="F2940" s="6">
        <v>0</v>
      </c>
      <c r="G2940">
        <v>13</v>
      </c>
    </row>
    <row r="2941" spans="1:7" x14ac:dyDescent="0.25">
      <c r="A2941" t="s">
        <v>15</v>
      </c>
      <c r="B2941">
        <v>1261</v>
      </c>
      <c r="C2941">
        <v>61</v>
      </c>
      <c r="D2941">
        <v>8</v>
      </c>
      <c r="E2941" t="s">
        <v>104</v>
      </c>
      <c r="F2941" s="6">
        <v>0</v>
      </c>
      <c r="G2941">
        <v>10</v>
      </c>
    </row>
    <row r="2942" spans="1:7" x14ac:dyDescent="0.25">
      <c r="A2942" t="s">
        <v>15</v>
      </c>
      <c r="B2942">
        <v>1261</v>
      </c>
      <c r="C2942">
        <v>61</v>
      </c>
      <c r="D2942">
        <v>16</v>
      </c>
      <c r="E2942" t="s">
        <v>104</v>
      </c>
      <c r="F2942" s="6">
        <v>0</v>
      </c>
      <c r="G2942">
        <v>8</v>
      </c>
    </row>
    <row r="2943" spans="1:7" x14ac:dyDescent="0.25">
      <c r="A2943" t="s">
        <v>15</v>
      </c>
      <c r="B2943">
        <v>1261</v>
      </c>
      <c r="C2943">
        <v>61</v>
      </c>
      <c r="D2943">
        <v>31</v>
      </c>
      <c r="E2943" t="s">
        <v>104</v>
      </c>
      <c r="F2943" s="6">
        <v>0.01</v>
      </c>
      <c r="G2943">
        <v>6</v>
      </c>
    </row>
    <row r="2944" spans="1:7" x14ac:dyDescent="0.25">
      <c r="A2944" t="s">
        <v>15</v>
      </c>
      <c r="B2944">
        <v>1261</v>
      </c>
      <c r="C2944">
        <v>61</v>
      </c>
      <c r="D2944">
        <v>46</v>
      </c>
      <c r="E2944" t="s">
        <v>104</v>
      </c>
      <c r="F2944" s="6">
        <v>0.02</v>
      </c>
      <c r="G2944">
        <v>6</v>
      </c>
    </row>
    <row r="2945" spans="1:7" x14ac:dyDescent="0.25">
      <c r="A2945" t="s">
        <v>15</v>
      </c>
      <c r="B2945">
        <v>1261</v>
      </c>
      <c r="C2945">
        <v>61</v>
      </c>
      <c r="D2945">
        <v>61</v>
      </c>
      <c r="E2945" t="s">
        <v>104</v>
      </c>
      <c r="F2945" s="6">
        <v>0.03</v>
      </c>
      <c r="G2945">
        <v>0</v>
      </c>
    </row>
    <row r="2946" spans="1:7" x14ac:dyDescent="0.25">
      <c r="A2946" t="s">
        <v>15</v>
      </c>
      <c r="B2946">
        <v>1261</v>
      </c>
      <c r="C2946">
        <v>91</v>
      </c>
      <c r="D2946">
        <v>0</v>
      </c>
      <c r="E2946" t="s">
        <v>104</v>
      </c>
      <c r="F2946" s="6">
        <v>0</v>
      </c>
      <c r="G2946">
        <v>14</v>
      </c>
    </row>
    <row r="2947" spans="1:7" x14ac:dyDescent="0.25">
      <c r="A2947" t="s">
        <v>15</v>
      </c>
      <c r="B2947">
        <v>1261</v>
      </c>
      <c r="C2947">
        <v>91</v>
      </c>
      <c r="D2947">
        <v>4</v>
      </c>
      <c r="E2947" t="s">
        <v>104</v>
      </c>
      <c r="F2947" s="6">
        <v>0</v>
      </c>
      <c r="G2947">
        <v>12</v>
      </c>
    </row>
    <row r="2948" spans="1:7" x14ac:dyDescent="0.25">
      <c r="A2948" t="s">
        <v>15</v>
      </c>
      <c r="B2948">
        <v>1261</v>
      </c>
      <c r="C2948">
        <v>91</v>
      </c>
      <c r="D2948">
        <v>8</v>
      </c>
      <c r="E2948" t="s">
        <v>104</v>
      </c>
      <c r="F2948" s="6">
        <v>0</v>
      </c>
      <c r="G2948">
        <v>10</v>
      </c>
    </row>
    <row r="2949" spans="1:7" x14ac:dyDescent="0.25">
      <c r="A2949" t="s">
        <v>15</v>
      </c>
      <c r="B2949">
        <v>1261</v>
      </c>
      <c r="C2949">
        <v>91</v>
      </c>
      <c r="D2949">
        <v>16</v>
      </c>
      <c r="E2949" t="s">
        <v>104</v>
      </c>
      <c r="F2949" s="6">
        <v>0</v>
      </c>
      <c r="G2949">
        <v>6</v>
      </c>
    </row>
    <row r="2950" spans="1:7" x14ac:dyDescent="0.25">
      <c r="A2950" t="s">
        <v>15</v>
      </c>
      <c r="B2950">
        <v>1261</v>
      </c>
      <c r="C2950">
        <v>91</v>
      </c>
      <c r="D2950">
        <v>31</v>
      </c>
      <c r="E2950" t="s">
        <v>104</v>
      </c>
      <c r="F2950" s="6">
        <v>0</v>
      </c>
      <c r="G2950">
        <v>6</v>
      </c>
    </row>
    <row r="2951" spans="1:7" x14ac:dyDescent="0.25">
      <c r="A2951" t="s">
        <v>15</v>
      </c>
      <c r="B2951">
        <v>1261</v>
      </c>
      <c r="C2951">
        <v>91</v>
      </c>
      <c r="D2951">
        <v>46</v>
      </c>
      <c r="E2951" t="s">
        <v>104</v>
      </c>
      <c r="F2951" s="6">
        <v>0</v>
      </c>
      <c r="G2951">
        <v>6</v>
      </c>
    </row>
    <row r="2952" spans="1:7" x14ac:dyDescent="0.25">
      <c r="A2952" t="s">
        <v>15</v>
      </c>
      <c r="B2952">
        <v>1261</v>
      </c>
      <c r="C2952">
        <v>91</v>
      </c>
      <c r="D2952">
        <v>61</v>
      </c>
      <c r="E2952" t="s">
        <v>104</v>
      </c>
      <c r="F2952" s="6">
        <v>0</v>
      </c>
      <c r="G2952">
        <v>0</v>
      </c>
    </row>
    <row r="2953" spans="1:7" x14ac:dyDescent="0.25">
      <c r="A2953" t="s">
        <v>15</v>
      </c>
      <c r="B2953">
        <v>1261</v>
      </c>
      <c r="C2953">
        <v>91</v>
      </c>
      <c r="D2953">
        <v>91</v>
      </c>
      <c r="E2953" t="s">
        <v>104</v>
      </c>
      <c r="F2953" s="6">
        <v>0.01</v>
      </c>
      <c r="G2953">
        <v>0</v>
      </c>
    </row>
    <row r="2954" spans="1:7" x14ac:dyDescent="0.25">
      <c r="A2954" t="s">
        <v>15</v>
      </c>
      <c r="B2954">
        <v>1271</v>
      </c>
      <c r="C2954">
        <v>0</v>
      </c>
      <c r="D2954">
        <v>0</v>
      </c>
      <c r="E2954" t="s">
        <v>104</v>
      </c>
      <c r="F2954" s="6">
        <v>0.01</v>
      </c>
      <c r="G2954">
        <v>40</v>
      </c>
    </row>
    <row r="2955" spans="1:7" x14ac:dyDescent="0.25">
      <c r="A2955" t="s">
        <v>15</v>
      </c>
      <c r="B2955">
        <v>1271</v>
      </c>
      <c r="C2955">
        <v>4</v>
      </c>
      <c r="D2955">
        <v>0</v>
      </c>
      <c r="E2955" t="s">
        <v>104</v>
      </c>
      <c r="F2955" s="6">
        <v>0</v>
      </c>
      <c r="G2955">
        <v>36</v>
      </c>
    </row>
    <row r="2956" spans="1:7" x14ac:dyDescent="0.25">
      <c r="A2956" t="s">
        <v>15</v>
      </c>
      <c r="B2956">
        <v>1271</v>
      </c>
      <c r="C2956">
        <v>4</v>
      </c>
      <c r="D2956">
        <v>4</v>
      </c>
      <c r="E2956" t="s">
        <v>104</v>
      </c>
      <c r="F2956" s="6">
        <v>0.02</v>
      </c>
      <c r="G2956">
        <v>28</v>
      </c>
    </row>
    <row r="2957" spans="1:7" x14ac:dyDescent="0.25">
      <c r="A2957" t="s">
        <v>15</v>
      </c>
      <c r="B2957">
        <v>1271</v>
      </c>
      <c r="C2957">
        <v>8</v>
      </c>
      <c r="D2957">
        <v>0</v>
      </c>
      <c r="E2957" t="s">
        <v>104</v>
      </c>
      <c r="F2957" s="6">
        <v>0</v>
      </c>
      <c r="G2957">
        <v>32</v>
      </c>
    </row>
    <row r="2958" spans="1:7" x14ac:dyDescent="0.25">
      <c r="A2958" t="s">
        <v>15</v>
      </c>
      <c r="B2958">
        <v>1271</v>
      </c>
      <c r="C2958">
        <v>8</v>
      </c>
      <c r="D2958">
        <v>4</v>
      </c>
      <c r="E2958" t="s">
        <v>104</v>
      </c>
      <c r="F2958" s="6">
        <v>0</v>
      </c>
      <c r="G2958">
        <v>24</v>
      </c>
    </row>
    <row r="2959" spans="1:7" x14ac:dyDescent="0.25">
      <c r="A2959" t="s">
        <v>15</v>
      </c>
      <c r="B2959">
        <v>1271</v>
      </c>
      <c r="C2959">
        <v>8</v>
      </c>
      <c r="D2959">
        <v>8</v>
      </c>
      <c r="E2959" t="s">
        <v>104</v>
      </c>
      <c r="F2959" s="6">
        <v>0.03</v>
      </c>
      <c r="G2959">
        <v>20</v>
      </c>
    </row>
    <row r="2960" spans="1:7" x14ac:dyDescent="0.25">
      <c r="A2960" t="s">
        <v>15</v>
      </c>
      <c r="B2960">
        <v>1271</v>
      </c>
      <c r="C2960">
        <v>16</v>
      </c>
      <c r="D2960">
        <v>0</v>
      </c>
      <c r="E2960" t="s">
        <v>104</v>
      </c>
      <c r="F2960" s="6">
        <v>0</v>
      </c>
      <c r="G2960">
        <v>30</v>
      </c>
    </row>
    <row r="2961" spans="1:7" x14ac:dyDescent="0.25">
      <c r="A2961" t="s">
        <v>15</v>
      </c>
      <c r="B2961">
        <v>1271</v>
      </c>
      <c r="C2961">
        <v>16</v>
      </c>
      <c r="D2961">
        <v>4</v>
      </c>
      <c r="E2961" t="s">
        <v>104</v>
      </c>
      <c r="F2961" s="6">
        <v>0.01</v>
      </c>
      <c r="G2961">
        <v>20</v>
      </c>
    </row>
    <row r="2962" spans="1:7" x14ac:dyDescent="0.25">
      <c r="A2962" t="s">
        <v>15</v>
      </c>
      <c r="B2962">
        <v>1271</v>
      </c>
      <c r="C2962">
        <v>16</v>
      </c>
      <c r="D2962">
        <v>8</v>
      </c>
      <c r="E2962" t="s">
        <v>104</v>
      </c>
      <c r="F2962" s="6">
        <v>0.03</v>
      </c>
      <c r="G2962">
        <v>14</v>
      </c>
    </row>
    <row r="2963" spans="1:7" x14ac:dyDescent="0.25">
      <c r="A2963" t="s">
        <v>15</v>
      </c>
      <c r="B2963">
        <v>1271</v>
      </c>
      <c r="C2963">
        <v>16</v>
      </c>
      <c r="D2963">
        <v>16</v>
      </c>
      <c r="E2963" t="s">
        <v>104</v>
      </c>
      <c r="F2963" s="6">
        <v>0.05</v>
      </c>
      <c r="G2963">
        <v>10</v>
      </c>
    </row>
    <row r="2964" spans="1:7" x14ac:dyDescent="0.25">
      <c r="A2964" t="s">
        <v>15</v>
      </c>
      <c r="B2964">
        <v>1271</v>
      </c>
      <c r="C2964">
        <v>31</v>
      </c>
      <c r="D2964">
        <v>0</v>
      </c>
      <c r="E2964" t="s">
        <v>104</v>
      </c>
      <c r="F2964" s="6">
        <v>0</v>
      </c>
      <c r="G2964">
        <v>26</v>
      </c>
    </row>
    <row r="2965" spans="1:7" x14ac:dyDescent="0.25">
      <c r="A2965" t="s">
        <v>15</v>
      </c>
      <c r="B2965">
        <v>1271</v>
      </c>
      <c r="C2965">
        <v>31</v>
      </c>
      <c r="D2965">
        <v>4</v>
      </c>
      <c r="E2965" t="s">
        <v>104</v>
      </c>
      <c r="F2965" s="6">
        <v>0</v>
      </c>
      <c r="G2965">
        <v>20</v>
      </c>
    </row>
    <row r="2966" spans="1:7" x14ac:dyDescent="0.25">
      <c r="A2966" t="s">
        <v>15</v>
      </c>
      <c r="B2966">
        <v>1271</v>
      </c>
      <c r="C2966">
        <v>31</v>
      </c>
      <c r="D2966">
        <v>8</v>
      </c>
      <c r="E2966" t="s">
        <v>104</v>
      </c>
      <c r="F2966" s="6">
        <v>0.01</v>
      </c>
      <c r="G2966">
        <v>12</v>
      </c>
    </row>
    <row r="2967" spans="1:7" x14ac:dyDescent="0.25">
      <c r="A2967" t="s">
        <v>15</v>
      </c>
      <c r="B2967">
        <v>1271</v>
      </c>
      <c r="C2967">
        <v>31</v>
      </c>
      <c r="D2967">
        <v>16</v>
      </c>
      <c r="E2967" t="s">
        <v>104</v>
      </c>
      <c r="F2967" s="6">
        <v>0.04</v>
      </c>
      <c r="G2967">
        <v>8</v>
      </c>
    </row>
    <row r="2968" spans="1:7" x14ac:dyDescent="0.25">
      <c r="A2968" t="s">
        <v>15</v>
      </c>
      <c r="B2968">
        <v>1271</v>
      </c>
      <c r="C2968">
        <v>31</v>
      </c>
      <c r="D2968">
        <v>31</v>
      </c>
      <c r="E2968" t="s">
        <v>104</v>
      </c>
      <c r="F2968" s="6">
        <v>7.0000000000000007E-2</v>
      </c>
      <c r="G2968">
        <v>6</v>
      </c>
    </row>
    <row r="2969" spans="1:7" x14ac:dyDescent="0.25">
      <c r="A2969" t="s">
        <v>15</v>
      </c>
      <c r="B2969">
        <v>1271</v>
      </c>
      <c r="C2969">
        <v>46</v>
      </c>
      <c r="D2969">
        <v>0</v>
      </c>
      <c r="E2969" t="s">
        <v>104</v>
      </c>
      <c r="F2969" s="6">
        <v>0</v>
      </c>
      <c r="G2969">
        <v>20</v>
      </c>
    </row>
    <row r="2970" spans="1:7" x14ac:dyDescent="0.25">
      <c r="A2970" t="s">
        <v>15</v>
      </c>
      <c r="B2970">
        <v>1271</v>
      </c>
      <c r="C2970">
        <v>46</v>
      </c>
      <c r="D2970">
        <v>4</v>
      </c>
      <c r="E2970" t="s">
        <v>104</v>
      </c>
      <c r="F2970" s="6">
        <v>0</v>
      </c>
      <c r="G2970">
        <v>20</v>
      </c>
    </row>
    <row r="2971" spans="1:7" x14ac:dyDescent="0.25">
      <c r="A2971" t="s">
        <v>15</v>
      </c>
      <c r="B2971">
        <v>1271</v>
      </c>
      <c r="C2971">
        <v>46</v>
      </c>
      <c r="D2971">
        <v>8</v>
      </c>
      <c r="E2971" t="s">
        <v>104</v>
      </c>
      <c r="F2971" s="6">
        <v>0</v>
      </c>
      <c r="G2971">
        <v>12</v>
      </c>
    </row>
    <row r="2972" spans="1:7" x14ac:dyDescent="0.25">
      <c r="A2972" t="s">
        <v>15</v>
      </c>
      <c r="B2972">
        <v>1271</v>
      </c>
      <c r="C2972">
        <v>46</v>
      </c>
      <c r="D2972">
        <v>16</v>
      </c>
      <c r="E2972" t="s">
        <v>104</v>
      </c>
      <c r="F2972" s="6">
        <v>0</v>
      </c>
      <c r="G2972">
        <v>8</v>
      </c>
    </row>
    <row r="2973" spans="1:7" x14ac:dyDescent="0.25">
      <c r="A2973" t="s">
        <v>15</v>
      </c>
      <c r="B2973">
        <v>1271</v>
      </c>
      <c r="C2973">
        <v>46</v>
      </c>
      <c r="D2973">
        <v>31</v>
      </c>
      <c r="E2973" t="s">
        <v>104</v>
      </c>
      <c r="F2973" s="6">
        <v>0.01</v>
      </c>
      <c r="G2973">
        <v>6</v>
      </c>
    </row>
    <row r="2974" spans="1:7" x14ac:dyDescent="0.25">
      <c r="A2974" t="s">
        <v>15</v>
      </c>
      <c r="B2974">
        <v>1271</v>
      </c>
      <c r="C2974">
        <v>46</v>
      </c>
      <c r="D2974">
        <v>46</v>
      </c>
      <c r="E2974" t="s">
        <v>104</v>
      </c>
      <c r="F2974" s="6">
        <v>0.02</v>
      </c>
      <c r="G2974">
        <v>6</v>
      </c>
    </row>
    <row r="2975" spans="1:7" x14ac:dyDescent="0.25">
      <c r="A2975" t="s">
        <v>15</v>
      </c>
      <c r="B2975">
        <v>1271</v>
      </c>
      <c r="C2975">
        <v>61</v>
      </c>
      <c r="D2975">
        <v>0</v>
      </c>
      <c r="E2975" t="s">
        <v>104</v>
      </c>
      <c r="F2975" s="6">
        <v>0</v>
      </c>
      <c r="G2975">
        <v>16</v>
      </c>
    </row>
    <row r="2976" spans="1:7" x14ac:dyDescent="0.25">
      <c r="A2976" t="s">
        <v>15</v>
      </c>
      <c r="B2976">
        <v>1271</v>
      </c>
      <c r="C2976">
        <v>61</v>
      </c>
      <c r="D2976">
        <v>4</v>
      </c>
      <c r="E2976" t="s">
        <v>104</v>
      </c>
      <c r="F2976" s="6">
        <v>0</v>
      </c>
      <c r="G2976">
        <v>13</v>
      </c>
    </row>
    <row r="2977" spans="1:7" x14ac:dyDescent="0.25">
      <c r="A2977" t="s">
        <v>15</v>
      </c>
      <c r="B2977">
        <v>1271</v>
      </c>
      <c r="C2977">
        <v>61</v>
      </c>
      <c r="D2977">
        <v>8</v>
      </c>
      <c r="E2977" t="s">
        <v>104</v>
      </c>
      <c r="F2977" s="6">
        <v>0</v>
      </c>
      <c r="G2977">
        <v>10</v>
      </c>
    </row>
    <row r="2978" spans="1:7" x14ac:dyDescent="0.25">
      <c r="A2978" t="s">
        <v>15</v>
      </c>
      <c r="B2978">
        <v>1271</v>
      </c>
      <c r="C2978">
        <v>61</v>
      </c>
      <c r="D2978">
        <v>16</v>
      </c>
      <c r="E2978" t="s">
        <v>104</v>
      </c>
      <c r="F2978" s="6">
        <v>0</v>
      </c>
      <c r="G2978">
        <v>8</v>
      </c>
    </row>
    <row r="2979" spans="1:7" x14ac:dyDescent="0.25">
      <c r="A2979" t="s">
        <v>15</v>
      </c>
      <c r="B2979">
        <v>1271</v>
      </c>
      <c r="C2979">
        <v>61</v>
      </c>
      <c r="D2979">
        <v>31</v>
      </c>
      <c r="E2979" t="s">
        <v>104</v>
      </c>
      <c r="F2979" s="6">
        <v>0.01</v>
      </c>
      <c r="G2979">
        <v>6</v>
      </c>
    </row>
    <row r="2980" spans="1:7" x14ac:dyDescent="0.25">
      <c r="A2980" t="s">
        <v>15</v>
      </c>
      <c r="B2980">
        <v>1271</v>
      </c>
      <c r="C2980">
        <v>61</v>
      </c>
      <c r="D2980">
        <v>46</v>
      </c>
      <c r="E2980" t="s">
        <v>104</v>
      </c>
      <c r="F2980" s="6">
        <v>0.02</v>
      </c>
      <c r="G2980">
        <v>6</v>
      </c>
    </row>
    <row r="2981" spans="1:7" x14ac:dyDescent="0.25">
      <c r="A2981" t="s">
        <v>15</v>
      </c>
      <c r="B2981">
        <v>1271</v>
      </c>
      <c r="C2981">
        <v>61</v>
      </c>
      <c r="D2981">
        <v>61</v>
      </c>
      <c r="E2981" t="s">
        <v>104</v>
      </c>
      <c r="F2981" s="6">
        <v>0.03</v>
      </c>
      <c r="G2981">
        <v>0</v>
      </c>
    </row>
    <row r="2982" spans="1:7" x14ac:dyDescent="0.25">
      <c r="A2982" t="s">
        <v>15</v>
      </c>
      <c r="B2982">
        <v>1271</v>
      </c>
      <c r="C2982">
        <v>91</v>
      </c>
      <c r="D2982">
        <v>0</v>
      </c>
      <c r="E2982" t="s">
        <v>104</v>
      </c>
      <c r="F2982" s="6">
        <v>0</v>
      </c>
      <c r="G2982">
        <v>14</v>
      </c>
    </row>
    <row r="2983" spans="1:7" x14ac:dyDescent="0.25">
      <c r="A2983" t="s">
        <v>15</v>
      </c>
      <c r="B2983">
        <v>1271</v>
      </c>
      <c r="C2983">
        <v>91</v>
      </c>
      <c r="D2983">
        <v>4</v>
      </c>
      <c r="E2983" t="s">
        <v>104</v>
      </c>
      <c r="F2983" s="6">
        <v>0</v>
      </c>
      <c r="G2983">
        <v>12</v>
      </c>
    </row>
    <row r="2984" spans="1:7" x14ac:dyDescent="0.25">
      <c r="A2984" t="s">
        <v>15</v>
      </c>
      <c r="B2984">
        <v>1271</v>
      </c>
      <c r="C2984">
        <v>91</v>
      </c>
      <c r="D2984">
        <v>8</v>
      </c>
      <c r="E2984" t="s">
        <v>104</v>
      </c>
      <c r="F2984" s="6">
        <v>0</v>
      </c>
      <c r="G2984">
        <v>10</v>
      </c>
    </row>
    <row r="2985" spans="1:7" x14ac:dyDescent="0.25">
      <c r="A2985" t="s">
        <v>15</v>
      </c>
      <c r="B2985">
        <v>1271</v>
      </c>
      <c r="C2985">
        <v>91</v>
      </c>
      <c r="D2985">
        <v>16</v>
      </c>
      <c r="E2985" t="s">
        <v>104</v>
      </c>
      <c r="F2985" s="6">
        <v>0</v>
      </c>
      <c r="G2985">
        <v>6</v>
      </c>
    </row>
    <row r="2986" spans="1:7" x14ac:dyDescent="0.25">
      <c r="A2986" t="s">
        <v>15</v>
      </c>
      <c r="B2986">
        <v>1271</v>
      </c>
      <c r="C2986">
        <v>91</v>
      </c>
      <c r="D2986">
        <v>31</v>
      </c>
      <c r="E2986" t="s">
        <v>104</v>
      </c>
      <c r="F2986" s="6">
        <v>0</v>
      </c>
      <c r="G2986">
        <v>6</v>
      </c>
    </row>
    <row r="2987" spans="1:7" x14ac:dyDescent="0.25">
      <c r="A2987" t="s">
        <v>15</v>
      </c>
      <c r="B2987">
        <v>1271</v>
      </c>
      <c r="C2987">
        <v>91</v>
      </c>
      <c r="D2987">
        <v>46</v>
      </c>
      <c r="E2987" t="s">
        <v>104</v>
      </c>
      <c r="F2987" s="6">
        <v>0</v>
      </c>
      <c r="G2987">
        <v>6</v>
      </c>
    </row>
    <row r="2988" spans="1:7" x14ac:dyDescent="0.25">
      <c r="A2988" t="s">
        <v>15</v>
      </c>
      <c r="B2988">
        <v>1271</v>
      </c>
      <c r="C2988">
        <v>91</v>
      </c>
      <c r="D2988">
        <v>61</v>
      </c>
      <c r="E2988" t="s">
        <v>104</v>
      </c>
      <c r="F2988" s="6">
        <v>0</v>
      </c>
      <c r="G2988">
        <v>0</v>
      </c>
    </row>
    <row r="2989" spans="1:7" x14ac:dyDescent="0.25">
      <c r="A2989" t="s">
        <v>15</v>
      </c>
      <c r="B2989">
        <v>1271</v>
      </c>
      <c r="C2989">
        <v>91</v>
      </c>
      <c r="D2989">
        <v>91</v>
      </c>
      <c r="E2989" t="s">
        <v>104</v>
      </c>
      <c r="F2989" s="6">
        <v>0.01</v>
      </c>
      <c r="G2989">
        <v>0</v>
      </c>
    </row>
    <row r="2990" spans="1:7" x14ac:dyDescent="0.25">
      <c r="A2990" t="s">
        <v>15</v>
      </c>
      <c r="B2990">
        <v>1281</v>
      </c>
      <c r="C2990">
        <v>0</v>
      </c>
      <c r="D2990">
        <v>0</v>
      </c>
      <c r="E2990" t="s">
        <v>104</v>
      </c>
      <c r="F2990" s="6">
        <v>0.01</v>
      </c>
      <c r="G2990">
        <v>40</v>
      </c>
    </row>
    <row r="2991" spans="1:7" x14ac:dyDescent="0.25">
      <c r="A2991" t="s">
        <v>15</v>
      </c>
      <c r="B2991">
        <v>1281</v>
      </c>
      <c r="C2991">
        <v>4</v>
      </c>
      <c r="D2991">
        <v>0</v>
      </c>
      <c r="E2991" t="s">
        <v>104</v>
      </c>
      <c r="F2991" s="6">
        <v>0</v>
      </c>
      <c r="G2991">
        <v>36</v>
      </c>
    </row>
    <row r="2992" spans="1:7" x14ac:dyDescent="0.25">
      <c r="A2992" t="s">
        <v>15</v>
      </c>
      <c r="B2992">
        <v>1281</v>
      </c>
      <c r="C2992">
        <v>4</v>
      </c>
      <c r="D2992">
        <v>4</v>
      </c>
      <c r="E2992" t="s">
        <v>104</v>
      </c>
      <c r="F2992" s="6">
        <v>0.02</v>
      </c>
      <c r="G2992">
        <v>28</v>
      </c>
    </row>
    <row r="2993" spans="1:7" x14ac:dyDescent="0.25">
      <c r="A2993" t="s">
        <v>15</v>
      </c>
      <c r="B2993">
        <v>1281</v>
      </c>
      <c r="C2993">
        <v>8</v>
      </c>
      <c r="D2993">
        <v>0</v>
      </c>
      <c r="E2993" t="s">
        <v>104</v>
      </c>
      <c r="F2993" s="6">
        <v>0</v>
      </c>
      <c r="G2993">
        <v>32</v>
      </c>
    </row>
    <row r="2994" spans="1:7" x14ac:dyDescent="0.25">
      <c r="A2994" t="s">
        <v>15</v>
      </c>
      <c r="B2994">
        <v>1281</v>
      </c>
      <c r="C2994">
        <v>8</v>
      </c>
      <c r="D2994">
        <v>4</v>
      </c>
      <c r="E2994" t="s">
        <v>104</v>
      </c>
      <c r="F2994" s="6">
        <v>0</v>
      </c>
      <c r="G2994">
        <v>24</v>
      </c>
    </row>
    <row r="2995" spans="1:7" x14ac:dyDescent="0.25">
      <c r="A2995" t="s">
        <v>15</v>
      </c>
      <c r="B2995">
        <v>1281</v>
      </c>
      <c r="C2995">
        <v>8</v>
      </c>
      <c r="D2995">
        <v>8</v>
      </c>
      <c r="E2995" t="s">
        <v>104</v>
      </c>
      <c r="F2995" s="6">
        <v>0.03</v>
      </c>
      <c r="G2995">
        <v>20</v>
      </c>
    </row>
    <row r="2996" spans="1:7" x14ac:dyDescent="0.25">
      <c r="A2996" t="s">
        <v>15</v>
      </c>
      <c r="B2996">
        <v>1281</v>
      </c>
      <c r="C2996">
        <v>16</v>
      </c>
      <c r="D2996">
        <v>0</v>
      </c>
      <c r="E2996" t="s">
        <v>104</v>
      </c>
      <c r="F2996" s="6">
        <v>0</v>
      </c>
      <c r="G2996">
        <v>30</v>
      </c>
    </row>
    <row r="2997" spans="1:7" x14ac:dyDescent="0.25">
      <c r="A2997" t="s">
        <v>15</v>
      </c>
      <c r="B2997">
        <v>1281</v>
      </c>
      <c r="C2997">
        <v>16</v>
      </c>
      <c r="D2997">
        <v>4</v>
      </c>
      <c r="E2997" t="s">
        <v>104</v>
      </c>
      <c r="F2997" s="6">
        <v>0.01</v>
      </c>
      <c r="G2997">
        <v>20</v>
      </c>
    </row>
    <row r="2998" spans="1:7" x14ac:dyDescent="0.25">
      <c r="A2998" t="s">
        <v>15</v>
      </c>
      <c r="B2998">
        <v>1281</v>
      </c>
      <c r="C2998">
        <v>16</v>
      </c>
      <c r="D2998">
        <v>8</v>
      </c>
      <c r="E2998" t="s">
        <v>104</v>
      </c>
      <c r="F2998" s="6">
        <v>0.03</v>
      </c>
      <c r="G2998">
        <v>14</v>
      </c>
    </row>
    <row r="2999" spans="1:7" x14ac:dyDescent="0.25">
      <c r="A2999" t="s">
        <v>15</v>
      </c>
      <c r="B2999">
        <v>1281</v>
      </c>
      <c r="C2999">
        <v>16</v>
      </c>
      <c r="D2999">
        <v>16</v>
      </c>
      <c r="E2999" t="s">
        <v>104</v>
      </c>
      <c r="F2999" s="6">
        <v>0.05</v>
      </c>
      <c r="G2999">
        <v>10</v>
      </c>
    </row>
    <row r="3000" spans="1:7" x14ac:dyDescent="0.25">
      <c r="A3000" t="s">
        <v>15</v>
      </c>
      <c r="B3000">
        <v>1281</v>
      </c>
      <c r="C3000">
        <v>31</v>
      </c>
      <c r="D3000">
        <v>0</v>
      </c>
      <c r="E3000" t="s">
        <v>104</v>
      </c>
      <c r="F3000" s="6">
        <v>0</v>
      </c>
      <c r="G3000">
        <v>26</v>
      </c>
    </row>
    <row r="3001" spans="1:7" x14ac:dyDescent="0.25">
      <c r="A3001" t="s">
        <v>15</v>
      </c>
      <c r="B3001">
        <v>1281</v>
      </c>
      <c r="C3001">
        <v>31</v>
      </c>
      <c r="D3001">
        <v>4</v>
      </c>
      <c r="E3001" t="s">
        <v>104</v>
      </c>
      <c r="F3001" s="6">
        <v>0</v>
      </c>
      <c r="G3001">
        <v>20</v>
      </c>
    </row>
    <row r="3002" spans="1:7" x14ac:dyDescent="0.25">
      <c r="A3002" t="s">
        <v>15</v>
      </c>
      <c r="B3002">
        <v>1281</v>
      </c>
      <c r="C3002">
        <v>31</v>
      </c>
      <c r="D3002">
        <v>8</v>
      </c>
      <c r="E3002" t="s">
        <v>104</v>
      </c>
      <c r="F3002" s="6">
        <v>0.01</v>
      </c>
      <c r="G3002">
        <v>12</v>
      </c>
    </row>
    <row r="3003" spans="1:7" x14ac:dyDescent="0.25">
      <c r="A3003" t="s">
        <v>15</v>
      </c>
      <c r="B3003">
        <v>1281</v>
      </c>
      <c r="C3003">
        <v>31</v>
      </c>
      <c r="D3003">
        <v>16</v>
      </c>
      <c r="E3003" t="s">
        <v>104</v>
      </c>
      <c r="F3003" s="6">
        <v>0.04</v>
      </c>
      <c r="G3003">
        <v>8</v>
      </c>
    </row>
    <row r="3004" spans="1:7" x14ac:dyDescent="0.25">
      <c r="A3004" t="s">
        <v>15</v>
      </c>
      <c r="B3004">
        <v>1281</v>
      </c>
      <c r="C3004">
        <v>31</v>
      </c>
      <c r="D3004">
        <v>31</v>
      </c>
      <c r="E3004" t="s">
        <v>104</v>
      </c>
      <c r="F3004" s="6">
        <v>7.0000000000000007E-2</v>
      </c>
      <c r="G3004">
        <v>6</v>
      </c>
    </row>
    <row r="3005" spans="1:7" x14ac:dyDescent="0.25">
      <c r="A3005" t="s">
        <v>15</v>
      </c>
      <c r="B3005">
        <v>1281</v>
      </c>
      <c r="C3005">
        <v>46</v>
      </c>
      <c r="D3005">
        <v>0</v>
      </c>
      <c r="E3005" t="s">
        <v>104</v>
      </c>
      <c r="F3005" s="6">
        <v>0</v>
      </c>
      <c r="G3005">
        <v>20</v>
      </c>
    </row>
    <row r="3006" spans="1:7" x14ac:dyDescent="0.25">
      <c r="A3006" t="s">
        <v>15</v>
      </c>
      <c r="B3006">
        <v>1281</v>
      </c>
      <c r="C3006">
        <v>46</v>
      </c>
      <c r="D3006">
        <v>4</v>
      </c>
      <c r="E3006" t="s">
        <v>104</v>
      </c>
      <c r="F3006" s="6">
        <v>0</v>
      </c>
      <c r="G3006">
        <v>20</v>
      </c>
    </row>
    <row r="3007" spans="1:7" x14ac:dyDescent="0.25">
      <c r="A3007" t="s">
        <v>15</v>
      </c>
      <c r="B3007">
        <v>1281</v>
      </c>
      <c r="C3007">
        <v>46</v>
      </c>
      <c r="D3007">
        <v>8</v>
      </c>
      <c r="E3007" t="s">
        <v>104</v>
      </c>
      <c r="F3007" s="6">
        <v>0</v>
      </c>
      <c r="G3007">
        <v>12</v>
      </c>
    </row>
    <row r="3008" spans="1:7" x14ac:dyDescent="0.25">
      <c r="A3008" t="s">
        <v>15</v>
      </c>
      <c r="B3008">
        <v>1281</v>
      </c>
      <c r="C3008">
        <v>46</v>
      </c>
      <c r="D3008">
        <v>16</v>
      </c>
      <c r="E3008" t="s">
        <v>104</v>
      </c>
      <c r="F3008" s="6">
        <v>0</v>
      </c>
      <c r="G3008">
        <v>8</v>
      </c>
    </row>
    <row r="3009" spans="1:7" x14ac:dyDescent="0.25">
      <c r="A3009" t="s">
        <v>15</v>
      </c>
      <c r="B3009">
        <v>1281</v>
      </c>
      <c r="C3009">
        <v>46</v>
      </c>
      <c r="D3009">
        <v>31</v>
      </c>
      <c r="E3009" t="s">
        <v>104</v>
      </c>
      <c r="F3009" s="6">
        <v>0.01</v>
      </c>
      <c r="G3009">
        <v>6</v>
      </c>
    </row>
    <row r="3010" spans="1:7" x14ac:dyDescent="0.25">
      <c r="A3010" t="s">
        <v>15</v>
      </c>
      <c r="B3010">
        <v>1281</v>
      </c>
      <c r="C3010">
        <v>46</v>
      </c>
      <c r="D3010">
        <v>46</v>
      </c>
      <c r="E3010" t="s">
        <v>104</v>
      </c>
      <c r="F3010" s="6">
        <v>0.02</v>
      </c>
      <c r="G3010">
        <v>6</v>
      </c>
    </row>
    <row r="3011" spans="1:7" x14ac:dyDescent="0.25">
      <c r="A3011" t="s">
        <v>15</v>
      </c>
      <c r="B3011">
        <v>1281</v>
      </c>
      <c r="C3011">
        <v>61</v>
      </c>
      <c r="D3011">
        <v>0</v>
      </c>
      <c r="E3011" t="s">
        <v>104</v>
      </c>
      <c r="F3011" s="6">
        <v>0</v>
      </c>
      <c r="G3011">
        <v>16</v>
      </c>
    </row>
    <row r="3012" spans="1:7" x14ac:dyDescent="0.25">
      <c r="A3012" t="s">
        <v>15</v>
      </c>
      <c r="B3012">
        <v>1281</v>
      </c>
      <c r="C3012">
        <v>61</v>
      </c>
      <c r="D3012">
        <v>4</v>
      </c>
      <c r="E3012" t="s">
        <v>104</v>
      </c>
      <c r="F3012" s="6">
        <v>0</v>
      </c>
      <c r="G3012">
        <v>13</v>
      </c>
    </row>
    <row r="3013" spans="1:7" x14ac:dyDescent="0.25">
      <c r="A3013" t="s">
        <v>15</v>
      </c>
      <c r="B3013">
        <v>1281</v>
      </c>
      <c r="C3013">
        <v>61</v>
      </c>
      <c r="D3013">
        <v>8</v>
      </c>
      <c r="E3013" t="s">
        <v>104</v>
      </c>
      <c r="F3013" s="6">
        <v>0</v>
      </c>
      <c r="G3013">
        <v>10</v>
      </c>
    </row>
    <row r="3014" spans="1:7" x14ac:dyDescent="0.25">
      <c r="A3014" t="s">
        <v>15</v>
      </c>
      <c r="B3014">
        <v>1281</v>
      </c>
      <c r="C3014">
        <v>61</v>
      </c>
      <c r="D3014">
        <v>16</v>
      </c>
      <c r="E3014" t="s">
        <v>104</v>
      </c>
      <c r="F3014" s="6">
        <v>0</v>
      </c>
      <c r="G3014">
        <v>8</v>
      </c>
    </row>
    <row r="3015" spans="1:7" x14ac:dyDescent="0.25">
      <c r="A3015" t="s">
        <v>15</v>
      </c>
      <c r="B3015">
        <v>1281</v>
      </c>
      <c r="C3015">
        <v>61</v>
      </c>
      <c r="D3015">
        <v>31</v>
      </c>
      <c r="E3015" t="s">
        <v>104</v>
      </c>
      <c r="F3015" s="6">
        <v>0.01</v>
      </c>
      <c r="G3015">
        <v>6</v>
      </c>
    </row>
    <row r="3016" spans="1:7" x14ac:dyDescent="0.25">
      <c r="A3016" t="s">
        <v>15</v>
      </c>
      <c r="B3016">
        <v>1281</v>
      </c>
      <c r="C3016">
        <v>61</v>
      </c>
      <c r="D3016">
        <v>46</v>
      </c>
      <c r="E3016" t="s">
        <v>104</v>
      </c>
      <c r="F3016" s="6">
        <v>0.02</v>
      </c>
      <c r="G3016">
        <v>6</v>
      </c>
    </row>
    <row r="3017" spans="1:7" x14ac:dyDescent="0.25">
      <c r="A3017" t="s">
        <v>15</v>
      </c>
      <c r="B3017">
        <v>1281</v>
      </c>
      <c r="C3017">
        <v>61</v>
      </c>
      <c r="D3017">
        <v>61</v>
      </c>
      <c r="E3017" t="s">
        <v>104</v>
      </c>
      <c r="F3017" s="6">
        <v>0.03</v>
      </c>
      <c r="G3017">
        <v>0</v>
      </c>
    </row>
    <row r="3018" spans="1:7" x14ac:dyDescent="0.25">
      <c r="A3018" t="s">
        <v>15</v>
      </c>
      <c r="B3018">
        <v>1281</v>
      </c>
      <c r="C3018">
        <v>91</v>
      </c>
      <c r="D3018">
        <v>0</v>
      </c>
      <c r="E3018" t="s">
        <v>104</v>
      </c>
      <c r="F3018" s="6">
        <v>0</v>
      </c>
      <c r="G3018">
        <v>14</v>
      </c>
    </row>
    <row r="3019" spans="1:7" x14ac:dyDescent="0.25">
      <c r="A3019" t="s">
        <v>15</v>
      </c>
      <c r="B3019">
        <v>1281</v>
      </c>
      <c r="C3019">
        <v>91</v>
      </c>
      <c r="D3019">
        <v>4</v>
      </c>
      <c r="E3019" t="s">
        <v>104</v>
      </c>
      <c r="F3019" s="6">
        <v>0</v>
      </c>
      <c r="G3019">
        <v>12</v>
      </c>
    </row>
    <row r="3020" spans="1:7" x14ac:dyDescent="0.25">
      <c r="A3020" t="s">
        <v>15</v>
      </c>
      <c r="B3020">
        <v>1281</v>
      </c>
      <c r="C3020">
        <v>91</v>
      </c>
      <c r="D3020">
        <v>8</v>
      </c>
      <c r="E3020" t="s">
        <v>104</v>
      </c>
      <c r="F3020" s="6">
        <v>0</v>
      </c>
      <c r="G3020">
        <v>10</v>
      </c>
    </row>
    <row r="3021" spans="1:7" x14ac:dyDescent="0.25">
      <c r="A3021" t="s">
        <v>15</v>
      </c>
      <c r="B3021">
        <v>1281</v>
      </c>
      <c r="C3021">
        <v>91</v>
      </c>
      <c r="D3021">
        <v>16</v>
      </c>
      <c r="E3021" t="s">
        <v>104</v>
      </c>
      <c r="F3021" s="6">
        <v>0</v>
      </c>
      <c r="G3021">
        <v>6</v>
      </c>
    </row>
    <row r="3022" spans="1:7" x14ac:dyDescent="0.25">
      <c r="A3022" t="s">
        <v>15</v>
      </c>
      <c r="B3022">
        <v>1281</v>
      </c>
      <c r="C3022">
        <v>91</v>
      </c>
      <c r="D3022">
        <v>31</v>
      </c>
      <c r="E3022" t="s">
        <v>104</v>
      </c>
      <c r="F3022" s="6">
        <v>0</v>
      </c>
      <c r="G3022">
        <v>6</v>
      </c>
    </row>
    <row r="3023" spans="1:7" x14ac:dyDescent="0.25">
      <c r="A3023" t="s">
        <v>15</v>
      </c>
      <c r="B3023">
        <v>1281</v>
      </c>
      <c r="C3023">
        <v>91</v>
      </c>
      <c r="D3023">
        <v>46</v>
      </c>
      <c r="E3023" t="s">
        <v>104</v>
      </c>
      <c r="F3023" s="6">
        <v>0</v>
      </c>
      <c r="G3023">
        <v>6</v>
      </c>
    </row>
    <row r="3024" spans="1:7" x14ac:dyDescent="0.25">
      <c r="A3024" t="s">
        <v>15</v>
      </c>
      <c r="B3024">
        <v>1281</v>
      </c>
      <c r="C3024">
        <v>91</v>
      </c>
      <c r="D3024">
        <v>61</v>
      </c>
      <c r="E3024" t="s">
        <v>104</v>
      </c>
      <c r="F3024" s="6">
        <v>0</v>
      </c>
      <c r="G3024">
        <v>0</v>
      </c>
    </row>
    <row r="3025" spans="1:7" x14ac:dyDescent="0.25">
      <c r="A3025" t="s">
        <v>15</v>
      </c>
      <c r="B3025">
        <v>1281</v>
      </c>
      <c r="C3025">
        <v>91</v>
      </c>
      <c r="D3025">
        <v>91</v>
      </c>
      <c r="E3025" t="s">
        <v>104</v>
      </c>
      <c r="F3025" s="6">
        <v>0.01</v>
      </c>
      <c r="G3025">
        <v>0</v>
      </c>
    </row>
    <row r="3026" spans="1:7" x14ac:dyDescent="0.25">
      <c r="A3026" t="s">
        <v>9</v>
      </c>
      <c r="B3026">
        <v>1231</v>
      </c>
      <c r="C3026">
        <v>0</v>
      </c>
      <c r="D3026">
        <v>0</v>
      </c>
      <c r="E3026" t="s">
        <v>104</v>
      </c>
      <c r="F3026" s="6">
        <v>0.01</v>
      </c>
      <c r="G3026">
        <v>40</v>
      </c>
    </row>
    <row r="3027" spans="1:7" x14ac:dyDescent="0.25">
      <c r="A3027" t="s">
        <v>9</v>
      </c>
      <c r="B3027">
        <v>1231</v>
      </c>
      <c r="C3027">
        <v>4</v>
      </c>
      <c r="D3027">
        <v>0</v>
      </c>
      <c r="E3027" t="s">
        <v>104</v>
      </c>
      <c r="F3027" s="6">
        <v>0</v>
      </c>
      <c r="G3027">
        <v>36</v>
      </c>
    </row>
    <row r="3028" spans="1:7" x14ac:dyDescent="0.25">
      <c r="A3028" t="s">
        <v>9</v>
      </c>
      <c r="B3028">
        <v>1231</v>
      </c>
      <c r="C3028">
        <v>4</v>
      </c>
      <c r="D3028">
        <v>4</v>
      </c>
      <c r="E3028" t="s">
        <v>104</v>
      </c>
      <c r="F3028" s="6">
        <v>0.02</v>
      </c>
      <c r="G3028">
        <v>28</v>
      </c>
    </row>
    <row r="3029" spans="1:7" x14ac:dyDescent="0.25">
      <c r="A3029" t="s">
        <v>9</v>
      </c>
      <c r="B3029">
        <v>1231</v>
      </c>
      <c r="C3029">
        <v>8</v>
      </c>
      <c r="D3029">
        <v>0</v>
      </c>
      <c r="E3029" t="s">
        <v>104</v>
      </c>
      <c r="F3029" s="6">
        <v>0</v>
      </c>
      <c r="G3029">
        <v>32</v>
      </c>
    </row>
    <row r="3030" spans="1:7" x14ac:dyDescent="0.25">
      <c r="A3030" t="s">
        <v>9</v>
      </c>
      <c r="B3030">
        <v>1231</v>
      </c>
      <c r="C3030">
        <v>8</v>
      </c>
      <c r="D3030">
        <v>4</v>
      </c>
      <c r="E3030" t="s">
        <v>104</v>
      </c>
      <c r="F3030" s="6">
        <v>0</v>
      </c>
      <c r="G3030">
        <v>24</v>
      </c>
    </row>
    <row r="3031" spans="1:7" x14ac:dyDescent="0.25">
      <c r="A3031" t="s">
        <v>9</v>
      </c>
      <c r="B3031">
        <v>1231</v>
      </c>
      <c r="C3031">
        <v>8</v>
      </c>
      <c r="D3031">
        <v>8</v>
      </c>
      <c r="E3031" t="s">
        <v>104</v>
      </c>
      <c r="F3031" s="6">
        <v>0.03</v>
      </c>
      <c r="G3031">
        <v>20</v>
      </c>
    </row>
    <row r="3032" spans="1:7" x14ac:dyDescent="0.25">
      <c r="A3032" t="s">
        <v>9</v>
      </c>
      <c r="B3032">
        <v>1231</v>
      </c>
      <c r="C3032">
        <v>16</v>
      </c>
      <c r="D3032">
        <v>0</v>
      </c>
      <c r="E3032" t="s">
        <v>104</v>
      </c>
      <c r="F3032" s="6">
        <v>0</v>
      </c>
      <c r="G3032">
        <v>30</v>
      </c>
    </row>
    <row r="3033" spans="1:7" x14ac:dyDescent="0.25">
      <c r="A3033" t="s">
        <v>9</v>
      </c>
      <c r="B3033">
        <v>1231</v>
      </c>
      <c r="C3033">
        <v>16</v>
      </c>
      <c r="D3033">
        <v>4</v>
      </c>
      <c r="E3033" t="s">
        <v>104</v>
      </c>
      <c r="F3033" s="6">
        <v>0.01</v>
      </c>
      <c r="G3033">
        <v>20</v>
      </c>
    </row>
    <row r="3034" spans="1:7" x14ac:dyDescent="0.25">
      <c r="A3034" t="s">
        <v>9</v>
      </c>
      <c r="B3034">
        <v>1231</v>
      </c>
      <c r="C3034">
        <v>16</v>
      </c>
      <c r="D3034">
        <v>8</v>
      </c>
      <c r="E3034" t="s">
        <v>104</v>
      </c>
      <c r="F3034" s="6">
        <v>0.03</v>
      </c>
      <c r="G3034">
        <v>14</v>
      </c>
    </row>
    <row r="3035" spans="1:7" x14ac:dyDescent="0.25">
      <c r="A3035" t="s">
        <v>9</v>
      </c>
      <c r="B3035">
        <v>1231</v>
      </c>
      <c r="C3035">
        <v>16</v>
      </c>
      <c r="D3035">
        <v>16</v>
      </c>
      <c r="E3035" t="s">
        <v>104</v>
      </c>
      <c r="F3035" s="6">
        <v>0.05</v>
      </c>
      <c r="G3035">
        <v>10</v>
      </c>
    </row>
    <row r="3036" spans="1:7" x14ac:dyDescent="0.25">
      <c r="A3036" t="s">
        <v>9</v>
      </c>
      <c r="B3036">
        <v>1231</v>
      </c>
      <c r="C3036">
        <v>31</v>
      </c>
      <c r="D3036">
        <v>0</v>
      </c>
      <c r="E3036" t="s">
        <v>104</v>
      </c>
      <c r="F3036" s="6">
        <v>0</v>
      </c>
      <c r="G3036">
        <v>26</v>
      </c>
    </row>
    <row r="3037" spans="1:7" x14ac:dyDescent="0.25">
      <c r="A3037" t="s">
        <v>9</v>
      </c>
      <c r="B3037">
        <v>1231</v>
      </c>
      <c r="C3037">
        <v>31</v>
      </c>
      <c r="D3037">
        <v>4</v>
      </c>
      <c r="E3037" t="s">
        <v>104</v>
      </c>
      <c r="F3037" s="6">
        <v>0</v>
      </c>
      <c r="G3037">
        <v>20</v>
      </c>
    </row>
    <row r="3038" spans="1:7" x14ac:dyDescent="0.25">
      <c r="A3038" t="s">
        <v>9</v>
      </c>
      <c r="B3038">
        <v>1231</v>
      </c>
      <c r="C3038">
        <v>31</v>
      </c>
      <c r="D3038">
        <v>8</v>
      </c>
      <c r="E3038" t="s">
        <v>104</v>
      </c>
      <c r="F3038" s="6">
        <v>0.01</v>
      </c>
      <c r="G3038">
        <v>12</v>
      </c>
    </row>
    <row r="3039" spans="1:7" x14ac:dyDescent="0.25">
      <c r="A3039" t="s">
        <v>9</v>
      </c>
      <c r="B3039">
        <v>1231</v>
      </c>
      <c r="C3039">
        <v>31</v>
      </c>
      <c r="D3039">
        <v>16</v>
      </c>
      <c r="E3039" t="s">
        <v>104</v>
      </c>
      <c r="F3039" s="6">
        <v>0.04</v>
      </c>
      <c r="G3039">
        <v>8</v>
      </c>
    </row>
    <row r="3040" spans="1:7" x14ac:dyDescent="0.25">
      <c r="A3040" t="s">
        <v>9</v>
      </c>
      <c r="B3040">
        <v>1231</v>
      </c>
      <c r="C3040">
        <v>31</v>
      </c>
      <c r="D3040">
        <v>31</v>
      </c>
      <c r="E3040" t="s">
        <v>104</v>
      </c>
      <c r="F3040" s="6">
        <v>7.0000000000000007E-2</v>
      </c>
      <c r="G3040">
        <v>6</v>
      </c>
    </row>
    <row r="3041" spans="1:7" x14ac:dyDescent="0.25">
      <c r="A3041" t="s">
        <v>9</v>
      </c>
      <c r="B3041">
        <v>1231</v>
      </c>
      <c r="C3041">
        <v>46</v>
      </c>
      <c r="D3041">
        <v>0</v>
      </c>
      <c r="E3041" t="s">
        <v>104</v>
      </c>
      <c r="F3041" s="6">
        <v>0</v>
      </c>
      <c r="G3041">
        <v>20</v>
      </c>
    </row>
    <row r="3042" spans="1:7" x14ac:dyDescent="0.25">
      <c r="A3042" t="s">
        <v>9</v>
      </c>
      <c r="B3042">
        <v>1231</v>
      </c>
      <c r="C3042">
        <v>46</v>
      </c>
      <c r="D3042">
        <v>4</v>
      </c>
      <c r="E3042" t="s">
        <v>104</v>
      </c>
      <c r="F3042" s="6">
        <v>0</v>
      </c>
      <c r="G3042">
        <v>20</v>
      </c>
    </row>
    <row r="3043" spans="1:7" x14ac:dyDescent="0.25">
      <c r="A3043" t="s">
        <v>9</v>
      </c>
      <c r="B3043">
        <v>1231</v>
      </c>
      <c r="C3043">
        <v>46</v>
      </c>
      <c r="D3043">
        <v>8</v>
      </c>
      <c r="E3043" t="s">
        <v>104</v>
      </c>
      <c r="F3043" s="6">
        <v>0</v>
      </c>
      <c r="G3043">
        <v>12</v>
      </c>
    </row>
    <row r="3044" spans="1:7" x14ac:dyDescent="0.25">
      <c r="A3044" t="s">
        <v>9</v>
      </c>
      <c r="B3044">
        <v>1231</v>
      </c>
      <c r="C3044">
        <v>46</v>
      </c>
      <c r="D3044">
        <v>16</v>
      </c>
      <c r="E3044" t="s">
        <v>104</v>
      </c>
      <c r="F3044" s="6">
        <v>0</v>
      </c>
      <c r="G3044">
        <v>8</v>
      </c>
    </row>
    <row r="3045" spans="1:7" x14ac:dyDescent="0.25">
      <c r="A3045" t="s">
        <v>9</v>
      </c>
      <c r="B3045">
        <v>1231</v>
      </c>
      <c r="C3045">
        <v>46</v>
      </c>
      <c r="D3045">
        <v>31</v>
      </c>
      <c r="E3045" t="s">
        <v>104</v>
      </c>
      <c r="F3045" s="6">
        <v>0.01</v>
      </c>
      <c r="G3045">
        <v>6</v>
      </c>
    </row>
    <row r="3046" spans="1:7" x14ac:dyDescent="0.25">
      <c r="A3046" t="s">
        <v>9</v>
      </c>
      <c r="B3046">
        <v>1231</v>
      </c>
      <c r="C3046">
        <v>46</v>
      </c>
      <c r="D3046">
        <v>46</v>
      </c>
      <c r="E3046" t="s">
        <v>104</v>
      </c>
      <c r="F3046" s="6">
        <v>0.02</v>
      </c>
      <c r="G3046">
        <v>6</v>
      </c>
    </row>
    <row r="3047" spans="1:7" x14ac:dyDescent="0.25">
      <c r="A3047" t="s">
        <v>9</v>
      </c>
      <c r="B3047">
        <v>1231</v>
      </c>
      <c r="C3047">
        <v>61</v>
      </c>
      <c r="D3047">
        <v>0</v>
      </c>
      <c r="E3047" t="s">
        <v>104</v>
      </c>
      <c r="F3047" s="6">
        <v>0</v>
      </c>
      <c r="G3047">
        <v>16</v>
      </c>
    </row>
    <row r="3048" spans="1:7" x14ac:dyDescent="0.25">
      <c r="A3048" t="s">
        <v>9</v>
      </c>
      <c r="B3048">
        <v>1231</v>
      </c>
      <c r="C3048">
        <v>61</v>
      </c>
      <c r="D3048">
        <v>4</v>
      </c>
      <c r="E3048" t="s">
        <v>104</v>
      </c>
      <c r="F3048" s="6">
        <v>0</v>
      </c>
      <c r="G3048">
        <v>13</v>
      </c>
    </row>
    <row r="3049" spans="1:7" x14ac:dyDescent="0.25">
      <c r="A3049" t="s">
        <v>9</v>
      </c>
      <c r="B3049">
        <v>1231</v>
      </c>
      <c r="C3049">
        <v>61</v>
      </c>
      <c r="D3049">
        <v>8</v>
      </c>
      <c r="E3049" t="s">
        <v>104</v>
      </c>
      <c r="F3049" s="6">
        <v>0</v>
      </c>
      <c r="G3049">
        <v>10</v>
      </c>
    </row>
    <row r="3050" spans="1:7" x14ac:dyDescent="0.25">
      <c r="A3050" t="s">
        <v>9</v>
      </c>
      <c r="B3050">
        <v>1231</v>
      </c>
      <c r="C3050">
        <v>61</v>
      </c>
      <c r="D3050">
        <v>16</v>
      </c>
      <c r="E3050" t="s">
        <v>104</v>
      </c>
      <c r="F3050" s="6">
        <v>0</v>
      </c>
      <c r="G3050">
        <v>8</v>
      </c>
    </row>
    <row r="3051" spans="1:7" x14ac:dyDescent="0.25">
      <c r="A3051" t="s">
        <v>9</v>
      </c>
      <c r="B3051">
        <v>1231</v>
      </c>
      <c r="C3051">
        <v>61</v>
      </c>
      <c r="D3051">
        <v>31</v>
      </c>
      <c r="E3051" t="s">
        <v>104</v>
      </c>
      <c r="F3051" s="6">
        <v>0.01</v>
      </c>
      <c r="G3051">
        <v>6</v>
      </c>
    </row>
    <row r="3052" spans="1:7" x14ac:dyDescent="0.25">
      <c r="A3052" t="s">
        <v>9</v>
      </c>
      <c r="B3052">
        <v>1231</v>
      </c>
      <c r="C3052">
        <v>61</v>
      </c>
      <c r="D3052">
        <v>46</v>
      </c>
      <c r="E3052" t="s">
        <v>104</v>
      </c>
      <c r="F3052" s="6">
        <v>0.02</v>
      </c>
      <c r="G3052">
        <v>6</v>
      </c>
    </row>
    <row r="3053" spans="1:7" x14ac:dyDescent="0.25">
      <c r="A3053" t="s">
        <v>9</v>
      </c>
      <c r="B3053">
        <v>1231</v>
      </c>
      <c r="C3053">
        <v>61</v>
      </c>
      <c r="D3053">
        <v>61</v>
      </c>
      <c r="E3053" t="s">
        <v>104</v>
      </c>
      <c r="F3053" s="6">
        <v>0.03</v>
      </c>
      <c r="G3053">
        <v>0</v>
      </c>
    </row>
    <row r="3054" spans="1:7" x14ac:dyDescent="0.25">
      <c r="A3054" t="s">
        <v>9</v>
      </c>
      <c r="B3054">
        <v>1231</v>
      </c>
      <c r="C3054">
        <v>91</v>
      </c>
      <c r="D3054">
        <v>0</v>
      </c>
      <c r="E3054" t="s">
        <v>104</v>
      </c>
      <c r="F3054" s="6">
        <v>0</v>
      </c>
      <c r="G3054">
        <v>14</v>
      </c>
    </row>
    <row r="3055" spans="1:7" x14ac:dyDescent="0.25">
      <c r="A3055" t="s">
        <v>9</v>
      </c>
      <c r="B3055">
        <v>1231</v>
      </c>
      <c r="C3055">
        <v>91</v>
      </c>
      <c r="D3055">
        <v>4</v>
      </c>
      <c r="E3055" t="s">
        <v>104</v>
      </c>
      <c r="F3055" s="6">
        <v>0</v>
      </c>
      <c r="G3055">
        <v>12</v>
      </c>
    </row>
    <row r="3056" spans="1:7" x14ac:dyDescent="0.25">
      <c r="A3056" t="s">
        <v>9</v>
      </c>
      <c r="B3056">
        <v>1231</v>
      </c>
      <c r="C3056">
        <v>91</v>
      </c>
      <c r="D3056">
        <v>8</v>
      </c>
      <c r="E3056" t="s">
        <v>104</v>
      </c>
      <c r="F3056" s="6">
        <v>0</v>
      </c>
      <c r="G3056">
        <v>10</v>
      </c>
    </row>
    <row r="3057" spans="1:7" x14ac:dyDescent="0.25">
      <c r="A3057" t="s">
        <v>9</v>
      </c>
      <c r="B3057">
        <v>1231</v>
      </c>
      <c r="C3057">
        <v>91</v>
      </c>
      <c r="D3057">
        <v>16</v>
      </c>
      <c r="E3057" t="s">
        <v>104</v>
      </c>
      <c r="F3057" s="6">
        <v>0</v>
      </c>
      <c r="G3057">
        <v>6</v>
      </c>
    </row>
    <row r="3058" spans="1:7" x14ac:dyDescent="0.25">
      <c r="A3058" t="s">
        <v>9</v>
      </c>
      <c r="B3058">
        <v>1231</v>
      </c>
      <c r="C3058">
        <v>91</v>
      </c>
      <c r="D3058">
        <v>31</v>
      </c>
      <c r="E3058" t="s">
        <v>104</v>
      </c>
      <c r="F3058" s="6">
        <v>0</v>
      </c>
      <c r="G3058">
        <v>6</v>
      </c>
    </row>
    <row r="3059" spans="1:7" x14ac:dyDescent="0.25">
      <c r="A3059" t="s">
        <v>9</v>
      </c>
      <c r="B3059">
        <v>1231</v>
      </c>
      <c r="C3059">
        <v>91</v>
      </c>
      <c r="D3059">
        <v>46</v>
      </c>
      <c r="E3059" t="s">
        <v>104</v>
      </c>
      <c r="F3059" s="6">
        <v>0</v>
      </c>
      <c r="G3059">
        <v>6</v>
      </c>
    </row>
    <row r="3060" spans="1:7" x14ac:dyDescent="0.25">
      <c r="A3060" t="s">
        <v>9</v>
      </c>
      <c r="B3060">
        <v>1231</v>
      </c>
      <c r="C3060">
        <v>91</v>
      </c>
      <c r="D3060">
        <v>61</v>
      </c>
      <c r="E3060" t="s">
        <v>104</v>
      </c>
      <c r="F3060" s="6">
        <v>0</v>
      </c>
      <c r="G3060">
        <v>0</v>
      </c>
    </row>
    <row r="3061" spans="1:7" x14ac:dyDescent="0.25">
      <c r="A3061" t="s">
        <v>9</v>
      </c>
      <c r="B3061">
        <v>1231</v>
      </c>
      <c r="C3061">
        <v>91</v>
      </c>
      <c r="D3061">
        <v>91</v>
      </c>
      <c r="E3061" t="s">
        <v>104</v>
      </c>
      <c r="F3061" s="6">
        <v>0.01</v>
      </c>
      <c r="G3061">
        <v>0</v>
      </c>
    </row>
    <row r="3062" spans="1:7" x14ac:dyDescent="0.25">
      <c r="A3062" t="s">
        <v>9</v>
      </c>
      <c r="B3062">
        <v>1241</v>
      </c>
      <c r="C3062">
        <v>0</v>
      </c>
      <c r="D3062">
        <v>0</v>
      </c>
      <c r="E3062" t="s">
        <v>104</v>
      </c>
      <c r="F3062" s="6">
        <v>0.01</v>
      </c>
      <c r="G3062">
        <v>40</v>
      </c>
    </row>
    <row r="3063" spans="1:7" x14ac:dyDescent="0.25">
      <c r="A3063" t="s">
        <v>9</v>
      </c>
      <c r="B3063">
        <v>1241</v>
      </c>
      <c r="C3063">
        <v>4</v>
      </c>
      <c r="D3063">
        <v>0</v>
      </c>
      <c r="E3063" t="s">
        <v>104</v>
      </c>
      <c r="F3063" s="6">
        <v>0</v>
      </c>
      <c r="G3063">
        <v>36</v>
      </c>
    </row>
    <row r="3064" spans="1:7" x14ac:dyDescent="0.25">
      <c r="A3064" t="s">
        <v>9</v>
      </c>
      <c r="B3064">
        <v>1241</v>
      </c>
      <c r="C3064">
        <v>4</v>
      </c>
      <c r="D3064">
        <v>4</v>
      </c>
      <c r="E3064" t="s">
        <v>104</v>
      </c>
      <c r="F3064" s="6">
        <v>0.02</v>
      </c>
      <c r="G3064">
        <v>28</v>
      </c>
    </row>
    <row r="3065" spans="1:7" x14ac:dyDescent="0.25">
      <c r="A3065" t="s">
        <v>9</v>
      </c>
      <c r="B3065">
        <v>1241</v>
      </c>
      <c r="C3065">
        <v>8</v>
      </c>
      <c r="D3065">
        <v>0</v>
      </c>
      <c r="E3065" t="s">
        <v>104</v>
      </c>
      <c r="F3065" s="6">
        <v>0</v>
      </c>
      <c r="G3065">
        <v>32</v>
      </c>
    </row>
    <row r="3066" spans="1:7" x14ac:dyDescent="0.25">
      <c r="A3066" t="s">
        <v>9</v>
      </c>
      <c r="B3066">
        <v>1241</v>
      </c>
      <c r="C3066">
        <v>8</v>
      </c>
      <c r="D3066">
        <v>4</v>
      </c>
      <c r="E3066" t="s">
        <v>104</v>
      </c>
      <c r="F3066" s="6">
        <v>0</v>
      </c>
      <c r="G3066">
        <v>24</v>
      </c>
    </row>
    <row r="3067" spans="1:7" x14ac:dyDescent="0.25">
      <c r="A3067" t="s">
        <v>9</v>
      </c>
      <c r="B3067">
        <v>1241</v>
      </c>
      <c r="C3067">
        <v>8</v>
      </c>
      <c r="D3067">
        <v>8</v>
      </c>
      <c r="E3067" t="s">
        <v>104</v>
      </c>
      <c r="F3067" s="6">
        <v>0.03</v>
      </c>
      <c r="G3067">
        <v>20</v>
      </c>
    </row>
    <row r="3068" spans="1:7" x14ac:dyDescent="0.25">
      <c r="A3068" t="s">
        <v>9</v>
      </c>
      <c r="B3068">
        <v>1241</v>
      </c>
      <c r="C3068">
        <v>16</v>
      </c>
      <c r="D3068">
        <v>0</v>
      </c>
      <c r="E3068" t="s">
        <v>104</v>
      </c>
      <c r="F3068" s="6">
        <v>0</v>
      </c>
      <c r="G3068">
        <v>30</v>
      </c>
    </row>
    <row r="3069" spans="1:7" x14ac:dyDescent="0.25">
      <c r="A3069" t="s">
        <v>9</v>
      </c>
      <c r="B3069">
        <v>1241</v>
      </c>
      <c r="C3069">
        <v>16</v>
      </c>
      <c r="D3069">
        <v>4</v>
      </c>
      <c r="E3069" t="s">
        <v>104</v>
      </c>
      <c r="F3069" s="6">
        <v>0.01</v>
      </c>
      <c r="G3069">
        <v>20</v>
      </c>
    </row>
    <row r="3070" spans="1:7" x14ac:dyDescent="0.25">
      <c r="A3070" t="s">
        <v>9</v>
      </c>
      <c r="B3070">
        <v>1241</v>
      </c>
      <c r="C3070">
        <v>16</v>
      </c>
      <c r="D3070">
        <v>8</v>
      </c>
      <c r="E3070" t="s">
        <v>104</v>
      </c>
      <c r="F3070" s="6">
        <v>0.03</v>
      </c>
      <c r="G3070">
        <v>14</v>
      </c>
    </row>
    <row r="3071" spans="1:7" x14ac:dyDescent="0.25">
      <c r="A3071" t="s">
        <v>9</v>
      </c>
      <c r="B3071">
        <v>1241</v>
      </c>
      <c r="C3071">
        <v>16</v>
      </c>
      <c r="D3071">
        <v>16</v>
      </c>
      <c r="E3071" t="s">
        <v>104</v>
      </c>
      <c r="F3071" s="6">
        <v>0.05</v>
      </c>
      <c r="G3071">
        <v>10</v>
      </c>
    </row>
    <row r="3072" spans="1:7" x14ac:dyDescent="0.25">
      <c r="A3072" t="s">
        <v>9</v>
      </c>
      <c r="B3072">
        <v>1241</v>
      </c>
      <c r="C3072">
        <v>31</v>
      </c>
      <c r="D3072">
        <v>0</v>
      </c>
      <c r="E3072" t="s">
        <v>104</v>
      </c>
      <c r="F3072" s="6">
        <v>0</v>
      </c>
      <c r="G3072">
        <v>26</v>
      </c>
    </row>
    <row r="3073" spans="1:7" x14ac:dyDescent="0.25">
      <c r="A3073" t="s">
        <v>9</v>
      </c>
      <c r="B3073">
        <v>1241</v>
      </c>
      <c r="C3073">
        <v>31</v>
      </c>
      <c r="D3073">
        <v>4</v>
      </c>
      <c r="E3073" t="s">
        <v>104</v>
      </c>
      <c r="F3073" s="6">
        <v>0</v>
      </c>
      <c r="G3073">
        <v>20</v>
      </c>
    </row>
    <row r="3074" spans="1:7" x14ac:dyDescent="0.25">
      <c r="A3074" t="s">
        <v>9</v>
      </c>
      <c r="B3074">
        <v>1241</v>
      </c>
      <c r="C3074">
        <v>31</v>
      </c>
      <c r="D3074">
        <v>8</v>
      </c>
      <c r="E3074" t="s">
        <v>104</v>
      </c>
      <c r="F3074" s="6">
        <v>0.01</v>
      </c>
      <c r="G3074">
        <v>12</v>
      </c>
    </row>
    <row r="3075" spans="1:7" x14ac:dyDescent="0.25">
      <c r="A3075" t="s">
        <v>9</v>
      </c>
      <c r="B3075">
        <v>1241</v>
      </c>
      <c r="C3075">
        <v>31</v>
      </c>
      <c r="D3075">
        <v>16</v>
      </c>
      <c r="E3075" t="s">
        <v>104</v>
      </c>
      <c r="F3075" s="6">
        <v>0.04</v>
      </c>
      <c r="G3075">
        <v>8</v>
      </c>
    </row>
    <row r="3076" spans="1:7" x14ac:dyDescent="0.25">
      <c r="A3076" t="s">
        <v>9</v>
      </c>
      <c r="B3076">
        <v>1241</v>
      </c>
      <c r="C3076">
        <v>31</v>
      </c>
      <c r="D3076">
        <v>31</v>
      </c>
      <c r="E3076" t="s">
        <v>104</v>
      </c>
      <c r="F3076" s="6">
        <v>7.0000000000000007E-2</v>
      </c>
      <c r="G3076">
        <v>6</v>
      </c>
    </row>
    <row r="3077" spans="1:7" x14ac:dyDescent="0.25">
      <c r="A3077" t="s">
        <v>9</v>
      </c>
      <c r="B3077">
        <v>1241</v>
      </c>
      <c r="C3077">
        <v>46</v>
      </c>
      <c r="D3077">
        <v>0</v>
      </c>
      <c r="E3077" t="s">
        <v>104</v>
      </c>
      <c r="F3077" s="6">
        <v>0</v>
      </c>
      <c r="G3077">
        <v>20</v>
      </c>
    </row>
    <row r="3078" spans="1:7" x14ac:dyDescent="0.25">
      <c r="A3078" t="s">
        <v>9</v>
      </c>
      <c r="B3078">
        <v>1241</v>
      </c>
      <c r="C3078">
        <v>46</v>
      </c>
      <c r="D3078">
        <v>4</v>
      </c>
      <c r="E3078" t="s">
        <v>104</v>
      </c>
      <c r="F3078" s="6">
        <v>0</v>
      </c>
      <c r="G3078">
        <v>20</v>
      </c>
    </row>
    <row r="3079" spans="1:7" x14ac:dyDescent="0.25">
      <c r="A3079" t="s">
        <v>9</v>
      </c>
      <c r="B3079">
        <v>1241</v>
      </c>
      <c r="C3079">
        <v>46</v>
      </c>
      <c r="D3079">
        <v>8</v>
      </c>
      <c r="E3079" t="s">
        <v>104</v>
      </c>
      <c r="F3079" s="6">
        <v>0</v>
      </c>
      <c r="G3079">
        <v>12</v>
      </c>
    </row>
    <row r="3080" spans="1:7" x14ac:dyDescent="0.25">
      <c r="A3080" t="s">
        <v>9</v>
      </c>
      <c r="B3080">
        <v>1241</v>
      </c>
      <c r="C3080">
        <v>46</v>
      </c>
      <c r="D3080">
        <v>16</v>
      </c>
      <c r="E3080" t="s">
        <v>104</v>
      </c>
      <c r="F3080" s="6">
        <v>0</v>
      </c>
      <c r="G3080">
        <v>8</v>
      </c>
    </row>
    <row r="3081" spans="1:7" x14ac:dyDescent="0.25">
      <c r="A3081" t="s">
        <v>9</v>
      </c>
      <c r="B3081">
        <v>1241</v>
      </c>
      <c r="C3081">
        <v>46</v>
      </c>
      <c r="D3081">
        <v>31</v>
      </c>
      <c r="E3081" t="s">
        <v>104</v>
      </c>
      <c r="F3081" s="6">
        <v>0.01</v>
      </c>
      <c r="G3081">
        <v>6</v>
      </c>
    </row>
    <row r="3082" spans="1:7" x14ac:dyDescent="0.25">
      <c r="A3082" t="s">
        <v>9</v>
      </c>
      <c r="B3082">
        <v>1241</v>
      </c>
      <c r="C3082">
        <v>46</v>
      </c>
      <c r="D3082">
        <v>46</v>
      </c>
      <c r="E3082" t="s">
        <v>104</v>
      </c>
      <c r="F3082" s="6">
        <v>0.02</v>
      </c>
      <c r="G3082">
        <v>6</v>
      </c>
    </row>
    <row r="3083" spans="1:7" x14ac:dyDescent="0.25">
      <c r="A3083" t="s">
        <v>9</v>
      </c>
      <c r="B3083">
        <v>1241</v>
      </c>
      <c r="C3083">
        <v>61</v>
      </c>
      <c r="D3083">
        <v>0</v>
      </c>
      <c r="E3083" t="s">
        <v>104</v>
      </c>
      <c r="F3083" s="6">
        <v>0</v>
      </c>
      <c r="G3083">
        <v>16</v>
      </c>
    </row>
    <row r="3084" spans="1:7" x14ac:dyDescent="0.25">
      <c r="A3084" t="s">
        <v>9</v>
      </c>
      <c r="B3084">
        <v>1241</v>
      </c>
      <c r="C3084">
        <v>61</v>
      </c>
      <c r="D3084">
        <v>4</v>
      </c>
      <c r="E3084" t="s">
        <v>104</v>
      </c>
      <c r="F3084" s="6">
        <v>0</v>
      </c>
      <c r="G3084">
        <v>13</v>
      </c>
    </row>
    <row r="3085" spans="1:7" x14ac:dyDescent="0.25">
      <c r="A3085" t="s">
        <v>9</v>
      </c>
      <c r="B3085">
        <v>1241</v>
      </c>
      <c r="C3085">
        <v>61</v>
      </c>
      <c r="D3085">
        <v>8</v>
      </c>
      <c r="E3085" t="s">
        <v>104</v>
      </c>
      <c r="F3085" s="6">
        <v>0</v>
      </c>
      <c r="G3085">
        <v>10</v>
      </c>
    </row>
    <row r="3086" spans="1:7" x14ac:dyDescent="0.25">
      <c r="A3086" t="s">
        <v>9</v>
      </c>
      <c r="B3086">
        <v>1241</v>
      </c>
      <c r="C3086">
        <v>61</v>
      </c>
      <c r="D3086">
        <v>16</v>
      </c>
      <c r="E3086" t="s">
        <v>104</v>
      </c>
      <c r="F3086" s="6">
        <v>0</v>
      </c>
      <c r="G3086">
        <v>8</v>
      </c>
    </row>
    <row r="3087" spans="1:7" x14ac:dyDescent="0.25">
      <c r="A3087" t="s">
        <v>9</v>
      </c>
      <c r="B3087">
        <v>1241</v>
      </c>
      <c r="C3087">
        <v>61</v>
      </c>
      <c r="D3087">
        <v>31</v>
      </c>
      <c r="E3087" t="s">
        <v>104</v>
      </c>
      <c r="F3087" s="6">
        <v>0.01</v>
      </c>
      <c r="G3087">
        <v>6</v>
      </c>
    </row>
    <row r="3088" spans="1:7" x14ac:dyDescent="0.25">
      <c r="A3088" t="s">
        <v>9</v>
      </c>
      <c r="B3088">
        <v>1241</v>
      </c>
      <c r="C3088">
        <v>61</v>
      </c>
      <c r="D3088">
        <v>46</v>
      </c>
      <c r="E3088" t="s">
        <v>104</v>
      </c>
      <c r="F3088" s="6">
        <v>0.02</v>
      </c>
      <c r="G3088">
        <v>6</v>
      </c>
    </row>
    <row r="3089" spans="1:7" x14ac:dyDescent="0.25">
      <c r="A3089" t="s">
        <v>9</v>
      </c>
      <c r="B3089">
        <v>1241</v>
      </c>
      <c r="C3089">
        <v>61</v>
      </c>
      <c r="D3089">
        <v>61</v>
      </c>
      <c r="E3089" t="s">
        <v>104</v>
      </c>
      <c r="F3089" s="6">
        <v>0.03</v>
      </c>
      <c r="G3089">
        <v>0</v>
      </c>
    </row>
    <row r="3090" spans="1:7" x14ac:dyDescent="0.25">
      <c r="A3090" t="s">
        <v>9</v>
      </c>
      <c r="B3090">
        <v>1241</v>
      </c>
      <c r="C3090">
        <v>91</v>
      </c>
      <c r="D3090">
        <v>0</v>
      </c>
      <c r="E3090" t="s">
        <v>104</v>
      </c>
      <c r="F3090" s="6">
        <v>0</v>
      </c>
      <c r="G3090">
        <v>14</v>
      </c>
    </row>
    <row r="3091" spans="1:7" x14ac:dyDescent="0.25">
      <c r="A3091" t="s">
        <v>9</v>
      </c>
      <c r="B3091">
        <v>1241</v>
      </c>
      <c r="C3091">
        <v>91</v>
      </c>
      <c r="D3091">
        <v>4</v>
      </c>
      <c r="E3091" t="s">
        <v>104</v>
      </c>
      <c r="F3091" s="6">
        <v>0</v>
      </c>
      <c r="G3091">
        <v>12</v>
      </c>
    </row>
    <row r="3092" spans="1:7" x14ac:dyDescent="0.25">
      <c r="A3092" t="s">
        <v>9</v>
      </c>
      <c r="B3092">
        <v>1241</v>
      </c>
      <c r="C3092">
        <v>91</v>
      </c>
      <c r="D3092">
        <v>8</v>
      </c>
      <c r="E3092" t="s">
        <v>104</v>
      </c>
      <c r="F3092" s="6">
        <v>0</v>
      </c>
      <c r="G3092">
        <v>10</v>
      </c>
    </row>
    <row r="3093" spans="1:7" x14ac:dyDescent="0.25">
      <c r="A3093" t="s">
        <v>9</v>
      </c>
      <c r="B3093">
        <v>1241</v>
      </c>
      <c r="C3093">
        <v>91</v>
      </c>
      <c r="D3093">
        <v>16</v>
      </c>
      <c r="E3093" t="s">
        <v>104</v>
      </c>
      <c r="F3093" s="6">
        <v>0</v>
      </c>
      <c r="G3093">
        <v>6</v>
      </c>
    </row>
    <row r="3094" spans="1:7" x14ac:dyDescent="0.25">
      <c r="A3094" t="s">
        <v>9</v>
      </c>
      <c r="B3094">
        <v>1241</v>
      </c>
      <c r="C3094">
        <v>91</v>
      </c>
      <c r="D3094">
        <v>31</v>
      </c>
      <c r="E3094" t="s">
        <v>104</v>
      </c>
      <c r="F3094" s="6">
        <v>0</v>
      </c>
      <c r="G3094">
        <v>6</v>
      </c>
    </row>
    <row r="3095" spans="1:7" x14ac:dyDescent="0.25">
      <c r="A3095" t="s">
        <v>9</v>
      </c>
      <c r="B3095">
        <v>1241</v>
      </c>
      <c r="C3095">
        <v>91</v>
      </c>
      <c r="D3095">
        <v>46</v>
      </c>
      <c r="E3095" t="s">
        <v>104</v>
      </c>
      <c r="F3095" s="6">
        <v>0</v>
      </c>
      <c r="G3095">
        <v>6</v>
      </c>
    </row>
    <row r="3096" spans="1:7" x14ac:dyDescent="0.25">
      <c r="A3096" t="s">
        <v>9</v>
      </c>
      <c r="B3096">
        <v>1241</v>
      </c>
      <c r="C3096">
        <v>91</v>
      </c>
      <c r="D3096">
        <v>61</v>
      </c>
      <c r="E3096" t="s">
        <v>104</v>
      </c>
      <c r="F3096" s="6">
        <v>0</v>
      </c>
      <c r="G3096">
        <v>0</v>
      </c>
    </row>
    <row r="3097" spans="1:7" x14ac:dyDescent="0.25">
      <c r="A3097" t="s">
        <v>9</v>
      </c>
      <c r="B3097">
        <v>1241</v>
      </c>
      <c r="C3097">
        <v>91</v>
      </c>
      <c r="D3097">
        <v>91</v>
      </c>
      <c r="E3097" t="s">
        <v>104</v>
      </c>
      <c r="F3097" s="6">
        <v>0.01</v>
      </c>
      <c r="G3097">
        <v>0</v>
      </c>
    </row>
    <row r="3098" spans="1:7" x14ac:dyDescent="0.25">
      <c r="A3098" t="s">
        <v>9</v>
      </c>
      <c r="B3098">
        <v>1251</v>
      </c>
      <c r="C3098">
        <v>0</v>
      </c>
      <c r="D3098">
        <v>0</v>
      </c>
      <c r="E3098" t="s">
        <v>104</v>
      </c>
      <c r="F3098" s="6">
        <v>0.01</v>
      </c>
      <c r="G3098">
        <v>40</v>
      </c>
    </row>
    <row r="3099" spans="1:7" x14ac:dyDescent="0.25">
      <c r="A3099" t="s">
        <v>9</v>
      </c>
      <c r="B3099">
        <v>1251</v>
      </c>
      <c r="C3099">
        <v>4</v>
      </c>
      <c r="D3099">
        <v>0</v>
      </c>
      <c r="E3099" t="s">
        <v>104</v>
      </c>
      <c r="F3099" s="6">
        <v>0</v>
      </c>
      <c r="G3099">
        <v>36</v>
      </c>
    </row>
    <row r="3100" spans="1:7" x14ac:dyDescent="0.25">
      <c r="A3100" t="s">
        <v>9</v>
      </c>
      <c r="B3100">
        <v>1251</v>
      </c>
      <c r="C3100">
        <v>4</v>
      </c>
      <c r="D3100">
        <v>4</v>
      </c>
      <c r="E3100" t="s">
        <v>104</v>
      </c>
      <c r="F3100" s="6">
        <v>0.02</v>
      </c>
      <c r="G3100">
        <v>28</v>
      </c>
    </row>
    <row r="3101" spans="1:7" x14ac:dyDescent="0.25">
      <c r="A3101" t="s">
        <v>9</v>
      </c>
      <c r="B3101">
        <v>1251</v>
      </c>
      <c r="C3101">
        <v>8</v>
      </c>
      <c r="D3101">
        <v>0</v>
      </c>
      <c r="E3101" t="s">
        <v>104</v>
      </c>
      <c r="F3101" s="6">
        <v>0</v>
      </c>
      <c r="G3101">
        <v>32</v>
      </c>
    </row>
    <row r="3102" spans="1:7" x14ac:dyDescent="0.25">
      <c r="A3102" t="s">
        <v>9</v>
      </c>
      <c r="B3102">
        <v>1251</v>
      </c>
      <c r="C3102">
        <v>8</v>
      </c>
      <c r="D3102">
        <v>4</v>
      </c>
      <c r="E3102" t="s">
        <v>104</v>
      </c>
      <c r="F3102" s="6">
        <v>0</v>
      </c>
      <c r="G3102">
        <v>24</v>
      </c>
    </row>
    <row r="3103" spans="1:7" x14ac:dyDescent="0.25">
      <c r="A3103" t="s">
        <v>9</v>
      </c>
      <c r="B3103">
        <v>1251</v>
      </c>
      <c r="C3103">
        <v>8</v>
      </c>
      <c r="D3103">
        <v>8</v>
      </c>
      <c r="E3103" t="s">
        <v>104</v>
      </c>
      <c r="F3103" s="6">
        <v>0.03</v>
      </c>
      <c r="G3103">
        <v>20</v>
      </c>
    </row>
    <row r="3104" spans="1:7" x14ac:dyDescent="0.25">
      <c r="A3104" t="s">
        <v>9</v>
      </c>
      <c r="B3104">
        <v>1251</v>
      </c>
      <c r="C3104">
        <v>16</v>
      </c>
      <c r="D3104">
        <v>0</v>
      </c>
      <c r="E3104" t="s">
        <v>104</v>
      </c>
      <c r="F3104" s="6">
        <v>0</v>
      </c>
      <c r="G3104">
        <v>30</v>
      </c>
    </row>
    <row r="3105" spans="1:7" x14ac:dyDescent="0.25">
      <c r="A3105" t="s">
        <v>9</v>
      </c>
      <c r="B3105">
        <v>1251</v>
      </c>
      <c r="C3105">
        <v>16</v>
      </c>
      <c r="D3105">
        <v>4</v>
      </c>
      <c r="E3105" t="s">
        <v>104</v>
      </c>
      <c r="F3105" s="6">
        <v>0.01</v>
      </c>
      <c r="G3105">
        <v>20</v>
      </c>
    </row>
    <row r="3106" spans="1:7" x14ac:dyDescent="0.25">
      <c r="A3106" t="s">
        <v>9</v>
      </c>
      <c r="B3106">
        <v>1251</v>
      </c>
      <c r="C3106">
        <v>16</v>
      </c>
      <c r="D3106">
        <v>8</v>
      </c>
      <c r="E3106" t="s">
        <v>104</v>
      </c>
      <c r="F3106" s="6">
        <v>0.03</v>
      </c>
      <c r="G3106">
        <v>14</v>
      </c>
    </row>
    <row r="3107" spans="1:7" x14ac:dyDescent="0.25">
      <c r="A3107" t="s">
        <v>9</v>
      </c>
      <c r="B3107">
        <v>1251</v>
      </c>
      <c r="C3107">
        <v>16</v>
      </c>
      <c r="D3107">
        <v>16</v>
      </c>
      <c r="E3107" t="s">
        <v>104</v>
      </c>
      <c r="F3107" s="6">
        <v>0.05</v>
      </c>
      <c r="G3107">
        <v>10</v>
      </c>
    </row>
    <row r="3108" spans="1:7" x14ac:dyDescent="0.25">
      <c r="A3108" t="s">
        <v>9</v>
      </c>
      <c r="B3108">
        <v>1251</v>
      </c>
      <c r="C3108">
        <v>31</v>
      </c>
      <c r="D3108">
        <v>0</v>
      </c>
      <c r="E3108" t="s">
        <v>104</v>
      </c>
      <c r="F3108" s="6">
        <v>0</v>
      </c>
      <c r="G3108">
        <v>26</v>
      </c>
    </row>
    <row r="3109" spans="1:7" x14ac:dyDescent="0.25">
      <c r="A3109" t="s">
        <v>9</v>
      </c>
      <c r="B3109">
        <v>1251</v>
      </c>
      <c r="C3109">
        <v>31</v>
      </c>
      <c r="D3109">
        <v>4</v>
      </c>
      <c r="E3109" t="s">
        <v>104</v>
      </c>
      <c r="F3109" s="6">
        <v>0</v>
      </c>
      <c r="G3109">
        <v>20</v>
      </c>
    </row>
    <row r="3110" spans="1:7" x14ac:dyDescent="0.25">
      <c r="A3110" t="s">
        <v>9</v>
      </c>
      <c r="B3110">
        <v>1251</v>
      </c>
      <c r="C3110">
        <v>31</v>
      </c>
      <c r="D3110">
        <v>8</v>
      </c>
      <c r="E3110" t="s">
        <v>104</v>
      </c>
      <c r="F3110" s="6">
        <v>0.01</v>
      </c>
      <c r="G3110">
        <v>12</v>
      </c>
    </row>
    <row r="3111" spans="1:7" x14ac:dyDescent="0.25">
      <c r="A3111" t="s">
        <v>9</v>
      </c>
      <c r="B3111">
        <v>1251</v>
      </c>
      <c r="C3111">
        <v>31</v>
      </c>
      <c r="D3111">
        <v>16</v>
      </c>
      <c r="E3111" t="s">
        <v>104</v>
      </c>
      <c r="F3111" s="6">
        <v>0.04</v>
      </c>
      <c r="G3111">
        <v>8</v>
      </c>
    </row>
    <row r="3112" spans="1:7" x14ac:dyDescent="0.25">
      <c r="A3112" t="s">
        <v>9</v>
      </c>
      <c r="B3112">
        <v>1251</v>
      </c>
      <c r="C3112">
        <v>31</v>
      </c>
      <c r="D3112">
        <v>31</v>
      </c>
      <c r="E3112" t="s">
        <v>104</v>
      </c>
      <c r="F3112" s="6">
        <v>7.0000000000000007E-2</v>
      </c>
      <c r="G3112">
        <v>6</v>
      </c>
    </row>
    <row r="3113" spans="1:7" x14ac:dyDescent="0.25">
      <c r="A3113" t="s">
        <v>9</v>
      </c>
      <c r="B3113">
        <v>1251</v>
      </c>
      <c r="C3113">
        <v>46</v>
      </c>
      <c r="D3113">
        <v>0</v>
      </c>
      <c r="E3113" t="s">
        <v>104</v>
      </c>
      <c r="F3113" s="6">
        <v>0</v>
      </c>
      <c r="G3113">
        <v>20</v>
      </c>
    </row>
    <row r="3114" spans="1:7" x14ac:dyDescent="0.25">
      <c r="A3114" t="s">
        <v>9</v>
      </c>
      <c r="B3114">
        <v>1251</v>
      </c>
      <c r="C3114">
        <v>46</v>
      </c>
      <c r="D3114">
        <v>4</v>
      </c>
      <c r="E3114" t="s">
        <v>104</v>
      </c>
      <c r="F3114" s="6">
        <v>0</v>
      </c>
      <c r="G3114">
        <v>20</v>
      </c>
    </row>
    <row r="3115" spans="1:7" x14ac:dyDescent="0.25">
      <c r="A3115" t="s">
        <v>9</v>
      </c>
      <c r="B3115">
        <v>1251</v>
      </c>
      <c r="C3115">
        <v>46</v>
      </c>
      <c r="D3115">
        <v>8</v>
      </c>
      <c r="E3115" t="s">
        <v>104</v>
      </c>
      <c r="F3115" s="6">
        <v>0</v>
      </c>
      <c r="G3115">
        <v>12</v>
      </c>
    </row>
    <row r="3116" spans="1:7" x14ac:dyDescent="0.25">
      <c r="A3116" t="s">
        <v>9</v>
      </c>
      <c r="B3116">
        <v>1251</v>
      </c>
      <c r="C3116">
        <v>46</v>
      </c>
      <c r="D3116">
        <v>16</v>
      </c>
      <c r="E3116" t="s">
        <v>104</v>
      </c>
      <c r="F3116" s="6">
        <v>0</v>
      </c>
      <c r="G3116">
        <v>8</v>
      </c>
    </row>
    <row r="3117" spans="1:7" x14ac:dyDescent="0.25">
      <c r="A3117" t="s">
        <v>9</v>
      </c>
      <c r="B3117">
        <v>1251</v>
      </c>
      <c r="C3117">
        <v>46</v>
      </c>
      <c r="D3117">
        <v>31</v>
      </c>
      <c r="E3117" t="s">
        <v>104</v>
      </c>
      <c r="F3117" s="6">
        <v>0.01</v>
      </c>
      <c r="G3117">
        <v>6</v>
      </c>
    </row>
    <row r="3118" spans="1:7" x14ac:dyDescent="0.25">
      <c r="A3118" t="s">
        <v>9</v>
      </c>
      <c r="B3118">
        <v>1251</v>
      </c>
      <c r="C3118">
        <v>46</v>
      </c>
      <c r="D3118">
        <v>46</v>
      </c>
      <c r="E3118" t="s">
        <v>104</v>
      </c>
      <c r="F3118" s="6">
        <v>0.02</v>
      </c>
      <c r="G3118">
        <v>6</v>
      </c>
    </row>
    <row r="3119" spans="1:7" x14ac:dyDescent="0.25">
      <c r="A3119" t="s">
        <v>9</v>
      </c>
      <c r="B3119">
        <v>1251</v>
      </c>
      <c r="C3119">
        <v>61</v>
      </c>
      <c r="D3119">
        <v>0</v>
      </c>
      <c r="E3119" t="s">
        <v>104</v>
      </c>
      <c r="F3119" s="6">
        <v>0</v>
      </c>
      <c r="G3119">
        <v>16</v>
      </c>
    </row>
    <row r="3120" spans="1:7" x14ac:dyDescent="0.25">
      <c r="A3120" t="s">
        <v>9</v>
      </c>
      <c r="B3120">
        <v>1251</v>
      </c>
      <c r="C3120">
        <v>61</v>
      </c>
      <c r="D3120">
        <v>4</v>
      </c>
      <c r="E3120" t="s">
        <v>104</v>
      </c>
      <c r="F3120" s="6">
        <v>0</v>
      </c>
      <c r="G3120">
        <v>13</v>
      </c>
    </row>
    <row r="3121" spans="1:7" x14ac:dyDescent="0.25">
      <c r="A3121" t="s">
        <v>9</v>
      </c>
      <c r="B3121">
        <v>1251</v>
      </c>
      <c r="C3121">
        <v>61</v>
      </c>
      <c r="D3121">
        <v>8</v>
      </c>
      <c r="E3121" t="s">
        <v>104</v>
      </c>
      <c r="F3121" s="6">
        <v>0</v>
      </c>
      <c r="G3121">
        <v>10</v>
      </c>
    </row>
    <row r="3122" spans="1:7" x14ac:dyDescent="0.25">
      <c r="A3122" t="s">
        <v>9</v>
      </c>
      <c r="B3122">
        <v>1251</v>
      </c>
      <c r="C3122">
        <v>61</v>
      </c>
      <c r="D3122">
        <v>16</v>
      </c>
      <c r="E3122" t="s">
        <v>104</v>
      </c>
      <c r="F3122" s="6">
        <v>0</v>
      </c>
      <c r="G3122">
        <v>8</v>
      </c>
    </row>
    <row r="3123" spans="1:7" x14ac:dyDescent="0.25">
      <c r="A3123" t="s">
        <v>9</v>
      </c>
      <c r="B3123">
        <v>1251</v>
      </c>
      <c r="C3123">
        <v>61</v>
      </c>
      <c r="D3123">
        <v>31</v>
      </c>
      <c r="E3123" t="s">
        <v>104</v>
      </c>
      <c r="F3123" s="6">
        <v>0.01</v>
      </c>
      <c r="G3123">
        <v>6</v>
      </c>
    </row>
    <row r="3124" spans="1:7" x14ac:dyDescent="0.25">
      <c r="A3124" t="s">
        <v>9</v>
      </c>
      <c r="B3124">
        <v>1251</v>
      </c>
      <c r="C3124">
        <v>61</v>
      </c>
      <c r="D3124">
        <v>46</v>
      </c>
      <c r="E3124" t="s">
        <v>104</v>
      </c>
      <c r="F3124" s="6">
        <v>0.02</v>
      </c>
      <c r="G3124">
        <v>6</v>
      </c>
    </row>
    <row r="3125" spans="1:7" x14ac:dyDescent="0.25">
      <c r="A3125" t="s">
        <v>9</v>
      </c>
      <c r="B3125">
        <v>1251</v>
      </c>
      <c r="C3125">
        <v>61</v>
      </c>
      <c r="D3125">
        <v>61</v>
      </c>
      <c r="E3125" t="s">
        <v>104</v>
      </c>
      <c r="F3125" s="6">
        <v>0.03</v>
      </c>
      <c r="G3125">
        <v>0</v>
      </c>
    </row>
    <row r="3126" spans="1:7" x14ac:dyDescent="0.25">
      <c r="A3126" t="s">
        <v>9</v>
      </c>
      <c r="B3126">
        <v>1251</v>
      </c>
      <c r="C3126">
        <v>91</v>
      </c>
      <c r="D3126">
        <v>0</v>
      </c>
      <c r="E3126" t="s">
        <v>104</v>
      </c>
      <c r="F3126" s="6">
        <v>0</v>
      </c>
      <c r="G3126">
        <v>14</v>
      </c>
    </row>
    <row r="3127" spans="1:7" x14ac:dyDescent="0.25">
      <c r="A3127" t="s">
        <v>9</v>
      </c>
      <c r="B3127">
        <v>1251</v>
      </c>
      <c r="C3127">
        <v>91</v>
      </c>
      <c r="D3127">
        <v>4</v>
      </c>
      <c r="E3127" t="s">
        <v>104</v>
      </c>
      <c r="F3127" s="6">
        <v>0</v>
      </c>
      <c r="G3127">
        <v>12</v>
      </c>
    </row>
    <row r="3128" spans="1:7" x14ac:dyDescent="0.25">
      <c r="A3128" t="s">
        <v>9</v>
      </c>
      <c r="B3128">
        <v>1251</v>
      </c>
      <c r="C3128">
        <v>91</v>
      </c>
      <c r="D3128">
        <v>8</v>
      </c>
      <c r="E3128" t="s">
        <v>104</v>
      </c>
      <c r="F3128" s="6">
        <v>0</v>
      </c>
      <c r="G3128">
        <v>10</v>
      </c>
    </row>
    <row r="3129" spans="1:7" x14ac:dyDescent="0.25">
      <c r="A3129" t="s">
        <v>9</v>
      </c>
      <c r="B3129">
        <v>1251</v>
      </c>
      <c r="C3129">
        <v>91</v>
      </c>
      <c r="D3129">
        <v>16</v>
      </c>
      <c r="E3129" t="s">
        <v>104</v>
      </c>
      <c r="F3129" s="6">
        <v>0</v>
      </c>
      <c r="G3129">
        <v>6</v>
      </c>
    </row>
    <row r="3130" spans="1:7" x14ac:dyDescent="0.25">
      <c r="A3130" t="s">
        <v>9</v>
      </c>
      <c r="B3130">
        <v>1251</v>
      </c>
      <c r="C3130">
        <v>91</v>
      </c>
      <c r="D3130">
        <v>31</v>
      </c>
      <c r="E3130" t="s">
        <v>104</v>
      </c>
      <c r="F3130" s="6">
        <v>0</v>
      </c>
      <c r="G3130">
        <v>6</v>
      </c>
    </row>
    <row r="3131" spans="1:7" x14ac:dyDescent="0.25">
      <c r="A3131" t="s">
        <v>9</v>
      </c>
      <c r="B3131">
        <v>1251</v>
      </c>
      <c r="C3131">
        <v>91</v>
      </c>
      <c r="D3131">
        <v>46</v>
      </c>
      <c r="E3131" t="s">
        <v>104</v>
      </c>
      <c r="F3131" s="6">
        <v>0</v>
      </c>
      <c r="G3131">
        <v>6</v>
      </c>
    </row>
    <row r="3132" spans="1:7" x14ac:dyDescent="0.25">
      <c r="A3132" t="s">
        <v>9</v>
      </c>
      <c r="B3132">
        <v>1251</v>
      </c>
      <c r="C3132">
        <v>91</v>
      </c>
      <c r="D3132">
        <v>61</v>
      </c>
      <c r="E3132" t="s">
        <v>104</v>
      </c>
      <c r="F3132" s="6">
        <v>0</v>
      </c>
      <c r="G3132">
        <v>0</v>
      </c>
    </row>
    <row r="3133" spans="1:7" x14ac:dyDescent="0.25">
      <c r="A3133" t="s">
        <v>9</v>
      </c>
      <c r="B3133">
        <v>1251</v>
      </c>
      <c r="C3133">
        <v>91</v>
      </c>
      <c r="D3133">
        <v>91</v>
      </c>
      <c r="E3133" t="s">
        <v>104</v>
      </c>
      <c r="F3133" s="6">
        <v>0.01</v>
      </c>
      <c r="G3133">
        <v>0</v>
      </c>
    </row>
    <row r="3134" spans="1:7" x14ac:dyDescent="0.25">
      <c r="A3134" t="s">
        <v>17</v>
      </c>
      <c r="B3134">
        <v>1291</v>
      </c>
      <c r="C3134">
        <v>0</v>
      </c>
      <c r="D3134">
        <v>0</v>
      </c>
      <c r="E3134" t="s">
        <v>104</v>
      </c>
      <c r="F3134" s="6">
        <v>0.01</v>
      </c>
      <c r="G3134">
        <v>40</v>
      </c>
    </row>
    <row r="3135" spans="1:7" x14ac:dyDescent="0.25">
      <c r="A3135" t="s">
        <v>17</v>
      </c>
      <c r="B3135">
        <v>1291</v>
      </c>
      <c r="C3135">
        <v>4</v>
      </c>
      <c r="D3135">
        <v>0</v>
      </c>
      <c r="E3135" t="s">
        <v>104</v>
      </c>
      <c r="F3135" s="6">
        <v>0</v>
      </c>
      <c r="G3135">
        <v>36</v>
      </c>
    </row>
    <row r="3136" spans="1:7" x14ac:dyDescent="0.25">
      <c r="A3136" t="s">
        <v>17</v>
      </c>
      <c r="B3136">
        <v>1291</v>
      </c>
      <c r="C3136">
        <v>4</v>
      </c>
      <c r="D3136">
        <v>4</v>
      </c>
      <c r="E3136" t="s">
        <v>104</v>
      </c>
      <c r="F3136" s="6">
        <v>0.02</v>
      </c>
      <c r="G3136">
        <v>28</v>
      </c>
    </row>
    <row r="3137" spans="1:7" x14ac:dyDescent="0.25">
      <c r="A3137" t="s">
        <v>17</v>
      </c>
      <c r="B3137">
        <v>1291</v>
      </c>
      <c r="C3137">
        <v>8</v>
      </c>
      <c r="D3137">
        <v>0</v>
      </c>
      <c r="E3137" t="s">
        <v>104</v>
      </c>
      <c r="F3137" s="6">
        <v>0</v>
      </c>
      <c r="G3137">
        <v>32</v>
      </c>
    </row>
    <row r="3138" spans="1:7" x14ac:dyDescent="0.25">
      <c r="A3138" t="s">
        <v>17</v>
      </c>
      <c r="B3138">
        <v>1291</v>
      </c>
      <c r="C3138">
        <v>8</v>
      </c>
      <c r="D3138">
        <v>4</v>
      </c>
      <c r="E3138" t="s">
        <v>104</v>
      </c>
      <c r="F3138" s="6">
        <v>0</v>
      </c>
      <c r="G3138">
        <v>24</v>
      </c>
    </row>
    <row r="3139" spans="1:7" x14ac:dyDescent="0.25">
      <c r="A3139" t="s">
        <v>17</v>
      </c>
      <c r="B3139">
        <v>1291</v>
      </c>
      <c r="C3139">
        <v>8</v>
      </c>
      <c r="D3139">
        <v>8</v>
      </c>
      <c r="E3139" t="s">
        <v>104</v>
      </c>
      <c r="F3139" s="6">
        <v>0.03</v>
      </c>
      <c r="G3139">
        <v>20</v>
      </c>
    </row>
    <row r="3140" spans="1:7" x14ac:dyDescent="0.25">
      <c r="A3140" t="s">
        <v>17</v>
      </c>
      <c r="B3140">
        <v>1291</v>
      </c>
      <c r="C3140">
        <v>16</v>
      </c>
      <c r="D3140">
        <v>0</v>
      </c>
      <c r="E3140" t="s">
        <v>104</v>
      </c>
      <c r="F3140" s="6">
        <v>0</v>
      </c>
      <c r="G3140">
        <v>30</v>
      </c>
    </row>
    <row r="3141" spans="1:7" x14ac:dyDescent="0.25">
      <c r="A3141" t="s">
        <v>17</v>
      </c>
      <c r="B3141">
        <v>1291</v>
      </c>
      <c r="C3141">
        <v>16</v>
      </c>
      <c r="D3141">
        <v>4</v>
      </c>
      <c r="E3141" t="s">
        <v>104</v>
      </c>
      <c r="F3141" s="6">
        <v>0.01</v>
      </c>
      <c r="G3141">
        <v>20</v>
      </c>
    </row>
    <row r="3142" spans="1:7" x14ac:dyDescent="0.25">
      <c r="A3142" t="s">
        <v>17</v>
      </c>
      <c r="B3142">
        <v>1291</v>
      </c>
      <c r="C3142">
        <v>16</v>
      </c>
      <c r="D3142">
        <v>8</v>
      </c>
      <c r="E3142" t="s">
        <v>104</v>
      </c>
      <c r="F3142" s="6">
        <v>0.03</v>
      </c>
      <c r="G3142">
        <v>14</v>
      </c>
    </row>
    <row r="3143" spans="1:7" x14ac:dyDescent="0.25">
      <c r="A3143" t="s">
        <v>17</v>
      </c>
      <c r="B3143">
        <v>1291</v>
      </c>
      <c r="C3143">
        <v>16</v>
      </c>
      <c r="D3143">
        <v>16</v>
      </c>
      <c r="E3143" t="s">
        <v>104</v>
      </c>
      <c r="F3143" s="6">
        <v>0.05</v>
      </c>
      <c r="G3143">
        <v>10</v>
      </c>
    </row>
    <row r="3144" spans="1:7" x14ac:dyDescent="0.25">
      <c r="A3144" t="s">
        <v>17</v>
      </c>
      <c r="B3144">
        <v>1291</v>
      </c>
      <c r="C3144">
        <v>31</v>
      </c>
      <c r="D3144">
        <v>0</v>
      </c>
      <c r="E3144" t="s">
        <v>104</v>
      </c>
      <c r="F3144" s="6">
        <v>0</v>
      </c>
      <c r="G3144">
        <v>26</v>
      </c>
    </row>
    <row r="3145" spans="1:7" x14ac:dyDescent="0.25">
      <c r="A3145" t="s">
        <v>17</v>
      </c>
      <c r="B3145">
        <v>1291</v>
      </c>
      <c r="C3145">
        <v>31</v>
      </c>
      <c r="D3145">
        <v>4</v>
      </c>
      <c r="E3145" t="s">
        <v>104</v>
      </c>
      <c r="F3145" s="6">
        <v>0</v>
      </c>
      <c r="G3145">
        <v>20</v>
      </c>
    </row>
    <row r="3146" spans="1:7" x14ac:dyDescent="0.25">
      <c r="A3146" t="s">
        <v>17</v>
      </c>
      <c r="B3146">
        <v>1291</v>
      </c>
      <c r="C3146">
        <v>31</v>
      </c>
      <c r="D3146">
        <v>8</v>
      </c>
      <c r="E3146" t="s">
        <v>104</v>
      </c>
      <c r="F3146" s="6">
        <v>0.01</v>
      </c>
      <c r="G3146">
        <v>12</v>
      </c>
    </row>
    <row r="3147" spans="1:7" x14ac:dyDescent="0.25">
      <c r="A3147" t="s">
        <v>17</v>
      </c>
      <c r="B3147">
        <v>1291</v>
      </c>
      <c r="C3147">
        <v>31</v>
      </c>
      <c r="D3147">
        <v>16</v>
      </c>
      <c r="E3147" t="s">
        <v>104</v>
      </c>
      <c r="F3147" s="6">
        <v>0.04</v>
      </c>
      <c r="G3147">
        <v>8</v>
      </c>
    </row>
    <row r="3148" spans="1:7" x14ac:dyDescent="0.25">
      <c r="A3148" t="s">
        <v>17</v>
      </c>
      <c r="B3148">
        <v>1291</v>
      </c>
      <c r="C3148">
        <v>31</v>
      </c>
      <c r="D3148">
        <v>31</v>
      </c>
      <c r="E3148" t="s">
        <v>104</v>
      </c>
      <c r="F3148" s="6">
        <v>7.0000000000000007E-2</v>
      </c>
      <c r="G3148">
        <v>6</v>
      </c>
    </row>
    <row r="3149" spans="1:7" x14ac:dyDescent="0.25">
      <c r="A3149" t="s">
        <v>17</v>
      </c>
      <c r="B3149">
        <v>1291</v>
      </c>
      <c r="C3149">
        <v>46</v>
      </c>
      <c r="D3149">
        <v>0</v>
      </c>
      <c r="E3149" t="s">
        <v>104</v>
      </c>
      <c r="F3149" s="6">
        <v>0</v>
      </c>
      <c r="G3149">
        <v>20</v>
      </c>
    </row>
    <row r="3150" spans="1:7" x14ac:dyDescent="0.25">
      <c r="A3150" t="s">
        <v>17</v>
      </c>
      <c r="B3150">
        <v>1291</v>
      </c>
      <c r="C3150">
        <v>46</v>
      </c>
      <c r="D3150">
        <v>4</v>
      </c>
      <c r="E3150" t="s">
        <v>104</v>
      </c>
      <c r="F3150" s="6">
        <v>0</v>
      </c>
      <c r="G3150">
        <v>20</v>
      </c>
    </row>
    <row r="3151" spans="1:7" x14ac:dyDescent="0.25">
      <c r="A3151" t="s">
        <v>17</v>
      </c>
      <c r="B3151">
        <v>1291</v>
      </c>
      <c r="C3151">
        <v>46</v>
      </c>
      <c r="D3151">
        <v>8</v>
      </c>
      <c r="E3151" t="s">
        <v>104</v>
      </c>
      <c r="F3151" s="6">
        <v>0</v>
      </c>
      <c r="G3151">
        <v>12</v>
      </c>
    </row>
    <row r="3152" spans="1:7" x14ac:dyDescent="0.25">
      <c r="A3152" t="s">
        <v>17</v>
      </c>
      <c r="B3152">
        <v>1291</v>
      </c>
      <c r="C3152">
        <v>46</v>
      </c>
      <c r="D3152">
        <v>16</v>
      </c>
      <c r="E3152" t="s">
        <v>104</v>
      </c>
      <c r="F3152" s="6">
        <v>0</v>
      </c>
      <c r="G3152">
        <v>8</v>
      </c>
    </row>
    <row r="3153" spans="1:7" x14ac:dyDescent="0.25">
      <c r="A3153" t="s">
        <v>17</v>
      </c>
      <c r="B3153">
        <v>1291</v>
      </c>
      <c r="C3153">
        <v>46</v>
      </c>
      <c r="D3153">
        <v>31</v>
      </c>
      <c r="E3153" t="s">
        <v>104</v>
      </c>
      <c r="F3153" s="6">
        <v>0.01</v>
      </c>
      <c r="G3153">
        <v>6</v>
      </c>
    </row>
    <row r="3154" spans="1:7" x14ac:dyDescent="0.25">
      <c r="A3154" t="s">
        <v>17</v>
      </c>
      <c r="B3154">
        <v>1291</v>
      </c>
      <c r="C3154">
        <v>46</v>
      </c>
      <c r="D3154">
        <v>46</v>
      </c>
      <c r="E3154" t="s">
        <v>104</v>
      </c>
      <c r="F3154" s="6">
        <v>0.02</v>
      </c>
      <c r="G3154">
        <v>6</v>
      </c>
    </row>
    <row r="3155" spans="1:7" x14ac:dyDescent="0.25">
      <c r="A3155" t="s">
        <v>17</v>
      </c>
      <c r="B3155">
        <v>1291</v>
      </c>
      <c r="C3155">
        <v>61</v>
      </c>
      <c r="D3155">
        <v>0</v>
      </c>
      <c r="E3155" t="s">
        <v>104</v>
      </c>
      <c r="F3155" s="6">
        <v>0</v>
      </c>
      <c r="G3155">
        <v>16</v>
      </c>
    </row>
    <row r="3156" spans="1:7" x14ac:dyDescent="0.25">
      <c r="A3156" t="s">
        <v>17</v>
      </c>
      <c r="B3156">
        <v>1291</v>
      </c>
      <c r="C3156">
        <v>61</v>
      </c>
      <c r="D3156">
        <v>4</v>
      </c>
      <c r="E3156" t="s">
        <v>104</v>
      </c>
      <c r="F3156" s="6">
        <v>0</v>
      </c>
      <c r="G3156">
        <v>13</v>
      </c>
    </row>
    <row r="3157" spans="1:7" x14ac:dyDescent="0.25">
      <c r="A3157" t="s">
        <v>17</v>
      </c>
      <c r="B3157">
        <v>1291</v>
      </c>
      <c r="C3157">
        <v>61</v>
      </c>
      <c r="D3157">
        <v>8</v>
      </c>
      <c r="E3157" t="s">
        <v>104</v>
      </c>
      <c r="F3157" s="6">
        <v>0</v>
      </c>
      <c r="G3157">
        <v>10</v>
      </c>
    </row>
    <row r="3158" spans="1:7" x14ac:dyDescent="0.25">
      <c r="A3158" t="s">
        <v>17</v>
      </c>
      <c r="B3158">
        <v>1291</v>
      </c>
      <c r="C3158">
        <v>61</v>
      </c>
      <c r="D3158">
        <v>16</v>
      </c>
      <c r="E3158" t="s">
        <v>104</v>
      </c>
      <c r="F3158" s="6">
        <v>0</v>
      </c>
      <c r="G3158">
        <v>8</v>
      </c>
    </row>
    <row r="3159" spans="1:7" x14ac:dyDescent="0.25">
      <c r="A3159" t="s">
        <v>17</v>
      </c>
      <c r="B3159">
        <v>1291</v>
      </c>
      <c r="C3159">
        <v>61</v>
      </c>
      <c r="D3159">
        <v>31</v>
      </c>
      <c r="E3159" t="s">
        <v>104</v>
      </c>
      <c r="F3159" s="6">
        <v>0.01</v>
      </c>
      <c r="G3159">
        <v>6</v>
      </c>
    </row>
    <row r="3160" spans="1:7" x14ac:dyDescent="0.25">
      <c r="A3160" t="s">
        <v>17</v>
      </c>
      <c r="B3160">
        <v>1291</v>
      </c>
      <c r="C3160">
        <v>61</v>
      </c>
      <c r="D3160">
        <v>46</v>
      </c>
      <c r="E3160" t="s">
        <v>104</v>
      </c>
      <c r="F3160" s="6">
        <v>0.02</v>
      </c>
      <c r="G3160">
        <v>6</v>
      </c>
    </row>
    <row r="3161" spans="1:7" x14ac:dyDescent="0.25">
      <c r="A3161" t="s">
        <v>17</v>
      </c>
      <c r="B3161">
        <v>1291</v>
      </c>
      <c r="C3161">
        <v>61</v>
      </c>
      <c r="D3161">
        <v>61</v>
      </c>
      <c r="E3161" t="s">
        <v>104</v>
      </c>
      <c r="F3161" s="6">
        <v>0.03</v>
      </c>
      <c r="G3161">
        <v>0</v>
      </c>
    </row>
    <row r="3162" spans="1:7" x14ac:dyDescent="0.25">
      <c r="A3162" t="s">
        <v>17</v>
      </c>
      <c r="B3162">
        <v>1291</v>
      </c>
      <c r="C3162">
        <v>91</v>
      </c>
      <c r="D3162">
        <v>0</v>
      </c>
      <c r="E3162" t="s">
        <v>104</v>
      </c>
      <c r="F3162" s="6">
        <v>0</v>
      </c>
      <c r="G3162">
        <v>14</v>
      </c>
    </row>
    <row r="3163" spans="1:7" x14ac:dyDescent="0.25">
      <c r="A3163" t="s">
        <v>17</v>
      </c>
      <c r="B3163">
        <v>1291</v>
      </c>
      <c r="C3163">
        <v>91</v>
      </c>
      <c r="D3163">
        <v>4</v>
      </c>
      <c r="E3163" t="s">
        <v>104</v>
      </c>
      <c r="F3163" s="6">
        <v>0</v>
      </c>
      <c r="G3163">
        <v>12</v>
      </c>
    </row>
    <row r="3164" spans="1:7" x14ac:dyDescent="0.25">
      <c r="A3164" t="s">
        <v>17</v>
      </c>
      <c r="B3164">
        <v>1291</v>
      </c>
      <c r="C3164">
        <v>91</v>
      </c>
      <c r="D3164">
        <v>8</v>
      </c>
      <c r="E3164" t="s">
        <v>104</v>
      </c>
      <c r="F3164" s="6">
        <v>0</v>
      </c>
      <c r="G3164">
        <v>10</v>
      </c>
    </row>
    <row r="3165" spans="1:7" x14ac:dyDescent="0.25">
      <c r="A3165" t="s">
        <v>17</v>
      </c>
      <c r="B3165">
        <v>1291</v>
      </c>
      <c r="C3165">
        <v>91</v>
      </c>
      <c r="D3165">
        <v>16</v>
      </c>
      <c r="E3165" t="s">
        <v>104</v>
      </c>
      <c r="F3165" s="6">
        <v>0</v>
      </c>
      <c r="G3165">
        <v>6</v>
      </c>
    </row>
    <row r="3166" spans="1:7" x14ac:dyDescent="0.25">
      <c r="A3166" t="s">
        <v>17</v>
      </c>
      <c r="B3166">
        <v>1291</v>
      </c>
      <c r="C3166">
        <v>91</v>
      </c>
      <c r="D3166">
        <v>31</v>
      </c>
      <c r="E3166" t="s">
        <v>104</v>
      </c>
      <c r="F3166" s="6">
        <v>0</v>
      </c>
      <c r="G3166">
        <v>6</v>
      </c>
    </row>
    <row r="3167" spans="1:7" x14ac:dyDescent="0.25">
      <c r="A3167" t="s">
        <v>17</v>
      </c>
      <c r="B3167">
        <v>1291</v>
      </c>
      <c r="C3167">
        <v>91</v>
      </c>
      <c r="D3167">
        <v>46</v>
      </c>
      <c r="E3167" t="s">
        <v>104</v>
      </c>
      <c r="F3167" s="6">
        <v>0</v>
      </c>
      <c r="G3167">
        <v>6</v>
      </c>
    </row>
    <row r="3168" spans="1:7" x14ac:dyDescent="0.25">
      <c r="A3168" t="s">
        <v>17</v>
      </c>
      <c r="B3168">
        <v>1291</v>
      </c>
      <c r="C3168">
        <v>91</v>
      </c>
      <c r="D3168">
        <v>61</v>
      </c>
      <c r="E3168" t="s">
        <v>104</v>
      </c>
      <c r="F3168" s="6">
        <v>0</v>
      </c>
      <c r="G3168">
        <v>0</v>
      </c>
    </row>
    <row r="3169" spans="1:7" x14ac:dyDescent="0.25">
      <c r="A3169" t="s">
        <v>17</v>
      </c>
      <c r="B3169">
        <v>1291</v>
      </c>
      <c r="C3169">
        <v>91</v>
      </c>
      <c r="D3169">
        <v>91</v>
      </c>
      <c r="E3169" t="s">
        <v>104</v>
      </c>
      <c r="F3169" s="6">
        <v>0.01</v>
      </c>
      <c r="G3169">
        <v>0</v>
      </c>
    </row>
    <row r="3170" spans="1:7" x14ac:dyDescent="0.25">
      <c r="A3170" t="s">
        <v>17</v>
      </c>
      <c r="B3170">
        <v>1292</v>
      </c>
      <c r="C3170">
        <v>0</v>
      </c>
      <c r="D3170">
        <v>0</v>
      </c>
      <c r="E3170" t="s">
        <v>104</v>
      </c>
      <c r="F3170" s="6">
        <v>0.01</v>
      </c>
      <c r="G3170">
        <v>40</v>
      </c>
    </row>
    <row r="3171" spans="1:7" x14ac:dyDescent="0.25">
      <c r="A3171" t="s">
        <v>17</v>
      </c>
      <c r="B3171">
        <v>1292</v>
      </c>
      <c r="C3171">
        <v>4</v>
      </c>
      <c r="D3171">
        <v>0</v>
      </c>
      <c r="E3171" t="s">
        <v>104</v>
      </c>
      <c r="F3171" s="6">
        <v>0</v>
      </c>
      <c r="G3171">
        <v>36</v>
      </c>
    </row>
    <row r="3172" spans="1:7" x14ac:dyDescent="0.25">
      <c r="A3172" t="s">
        <v>17</v>
      </c>
      <c r="B3172">
        <v>1292</v>
      </c>
      <c r="C3172">
        <v>4</v>
      </c>
      <c r="D3172">
        <v>4</v>
      </c>
      <c r="E3172" t="s">
        <v>104</v>
      </c>
      <c r="F3172" s="6">
        <v>0.02</v>
      </c>
      <c r="G3172">
        <v>28</v>
      </c>
    </row>
    <row r="3173" spans="1:7" x14ac:dyDescent="0.25">
      <c r="A3173" t="s">
        <v>17</v>
      </c>
      <c r="B3173">
        <v>1292</v>
      </c>
      <c r="C3173">
        <v>8</v>
      </c>
      <c r="D3173">
        <v>0</v>
      </c>
      <c r="E3173" t="s">
        <v>104</v>
      </c>
      <c r="F3173" s="6">
        <v>0</v>
      </c>
      <c r="G3173">
        <v>32</v>
      </c>
    </row>
    <row r="3174" spans="1:7" x14ac:dyDescent="0.25">
      <c r="A3174" t="s">
        <v>17</v>
      </c>
      <c r="B3174">
        <v>1292</v>
      </c>
      <c r="C3174">
        <v>8</v>
      </c>
      <c r="D3174">
        <v>4</v>
      </c>
      <c r="E3174" t="s">
        <v>104</v>
      </c>
      <c r="F3174" s="6">
        <v>0</v>
      </c>
      <c r="G3174">
        <v>24</v>
      </c>
    </row>
    <row r="3175" spans="1:7" x14ac:dyDescent="0.25">
      <c r="A3175" t="s">
        <v>17</v>
      </c>
      <c r="B3175">
        <v>1292</v>
      </c>
      <c r="C3175">
        <v>8</v>
      </c>
      <c r="D3175">
        <v>8</v>
      </c>
      <c r="E3175" t="s">
        <v>104</v>
      </c>
      <c r="F3175" s="6">
        <v>0.03</v>
      </c>
      <c r="G3175">
        <v>20</v>
      </c>
    </row>
    <row r="3176" spans="1:7" x14ac:dyDescent="0.25">
      <c r="A3176" t="s">
        <v>17</v>
      </c>
      <c r="B3176">
        <v>1292</v>
      </c>
      <c r="C3176">
        <v>16</v>
      </c>
      <c r="D3176">
        <v>0</v>
      </c>
      <c r="E3176" t="s">
        <v>104</v>
      </c>
      <c r="F3176" s="6">
        <v>0</v>
      </c>
      <c r="G3176">
        <v>30</v>
      </c>
    </row>
    <row r="3177" spans="1:7" x14ac:dyDescent="0.25">
      <c r="A3177" t="s">
        <v>17</v>
      </c>
      <c r="B3177">
        <v>1292</v>
      </c>
      <c r="C3177">
        <v>16</v>
      </c>
      <c r="D3177">
        <v>4</v>
      </c>
      <c r="E3177" t="s">
        <v>104</v>
      </c>
      <c r="F3177" s="6">
        <v>0.01</v>
      </c>
      <c r="G3177">
        <v>20</v>
      </c>
    </row>
    <row r="3178" spans="1:7" x14ac:dyDescent="0.25">
      <c r="A3178" t="s">
        <v>17</v>
      </c>
      <c r="B3178">
        <v>1292</v>
      </c>
      <c r="C3178">
        <v>16</v>
      </c>
      <c r="D3178">
        <v>8</v>
      </c>
      <c r="E3178" t="s">
        <v>104</v>
      </c>
      <c r="F3178" s="6">
        <v>0.03</v>
      </c>
      <c r="G3178">
        <v>14</v>
      </c>
    </row>
    <row r="3179" spans="1:7" x14ac:dyDescent="0.25">
      <c r="A3179" t="s">
        <v>17</v>
      </c>
      <c r="B3179">
        <v>1292</v>
      </c>
      <c r="C3179">
        <v>16</v>
      </c>
      <c r="D3179">
        <v>16</v>
      </c>
      <c r="E3179" t="s">
        <v>104</v>
      </c>
      <c r="F3179" s="6">
        <v>0.05</v>
      </c>
      <c r="G3179">
        <v>10</v>
      </c>
    </row>
    <row r="3180" spans="1:7" x14ac:dyDescent="0.25">
      <c r="A3180" t="s">
        <v>17</v>
      </c>
      <c r="B3180">
        <v>1292</v>
      </c>
      <c r="C3180">
        <v>31</v>
      </c>
      <c r="D3180">
        <v>0</v>
      </c>
      <c r="E3180" t="s">
        <v>104</v>
      </c>
      <c r="F3180" s="6">
        <v>0</v>
      </c>
      <c r="G3180">
        <v>26</v>
      </c>
    </row>
    <row r="3181" spans="1:7" x14ac:dyDescent="0.25">
      <c r="A3181" t="s">
        <v>17</v>
      </c>
      <c r="B3181">
        <v>1292</v>
      </c>
      <c r="C3181">
        <v>31</v>
      </c>
      <c r="D3181">
        <v>4</v>
      </c>
      <c r="E3181" t="s">
        <v>104</v>
      </c>
      <c r="F3181" s="6">
        <v>0</v>
      </c>
      <c r="G3181">
        <v>20</v>
      </c>
    </row>
    <row r="3182" spans="1:7" x14ac:dyDescent="0.25">
      <c r="A3182" t="s">
        <v>17</v>
      </c>
      <c r="B3182">
        <v>1292</v>
      </c>
      <c r="C3182">
        <v>31</v>
      </c>
      <c r="D3182">
        <v>8</v>
      </c>
      <c r="E3182" t="s">
        <v>104</v>
      </c>
      <c r="F3182" s="6">
        <v>0.01</v>
      </c>
      <c r="G3182">
        <v>12</v>
      </c>
    </row>
    <row r="3183" spans="1:7" x14ac:dyDescent="0.25">
      <c r="A3183" t="s">
        <v>17</v>
      </c>
      <c r="B3183">
        <v>1292</v>
      </c>
      <c r="C3183">
        <v>31</v>
      </c>
      <c r="D3183">
        <v>16</v>
      </c>
      <c r="E3183" t="s">
        <v>104</v>
      </c>
      <c r="F3183" s="6">
        <v>0.04</v>
      </c>
      <c r="G3183">
        <v>8</v>
      </c>
    </row>
    <row r="3184" spans="1:7" x14ac:dyDescent="0.25">
      <c r="A3184" t="s">
        <v>17</v>
      </c>
      <c r="B3184">
        <v>1292</v>
      </c>
      <c r="C3184">
        <v>31</v>
      </c>
      <c r="D3184">
        <v>31</v>
      </c>
      <c r="E3184" t="s">
        <v>104</v>
      </c>
      <c r="F3184" s="6">
        <v>7.0000000000000007E-2</v>
      </c>
      <c r="G3184">
        <v>6</v>
      </c>
    </row>
    <row r="3185" spans="1:7" x14ac:dyDescent="0.25">
      <c r="A3185" t="s">
        <v>17</v>
      </c>
      <c r="B3185">
        <v>1292</v>
      </c>
      <c r="C3185">
        <v>46</v>
      </c>
      <c r="D3185">
        <v>0</v>
      </c>
      <c r="E3185" t="s">
        <v>104</v>
      </c>
      <c r="F3185" s="6">
        <v>0</v>
      </c>
      <c r="G3185">
        <v>20</v>
      </c>
    </row>
    <row r="3186" spans="1:7" x14ac:dyDescent="0.25">
      <c r="A3186" t="s">
        <v>17</v>
      </c>
      <c r="B3186">
        <v>1292</v>
      </c>
      <c r="C3186">
        <v>46</v>
      </c>
      <c r="D3186">
        <v>4</v>
      </c>
      <c r="E3186" t="s">
        <v>104</v>
      </c>
      <c r="F3186" s="6">
        <v>0</v>
      </c>
      <c r="G3186">
        <v>20</v>
      </c>
    </row>
    <row r="3187" spans="1:7" x14ac:dyDescent="0.25">
      <c r="A3187" t="s">
        <v>17</v>
      </c>
      <c r="B3187">
        <v>1292</v>
      </c>
      <c r="C3187">
        <v>46</v>
      </c>
      <c r="D3187">
        <v>8</v>
      </c>
      <c r="E3187" t="s">
        <v>104</v>
      </c>
      <c r="F3187" s="6">
        <v>0</v>
      </c>
      <c r="G3187">
        <v>12</v>
      </c>
    </row>
    <row r="3188" spans="1:7" x14ac:dyDescent="0.25">
      <c r="A3188" t="s">
        <v>17</v>
      </c>
      <c r="B3188">
        <v>1292</v>
      </c>
      <c r="C3188">
        <v>46</v>
      </c>
      <c r="D3188">
        <v>16</v>
      </c>
      <c r="E3188" t="s">
        <v>104</v>
      </c>
      <c r="F3188" s="6">
        <v>0</v>
      </c>
      <c r="G3188">
        <v>8</v>
      </c>
    </row>
    <row r="3189" spans="1:7" x14ac:dyDescent="0.25">
      <c r="A3189" t="s">
        <v>17</v>
      </c>
      <c r="B3189">
        <v>1292</v>
      </c>
      <c r="C3189">
        <v>46</v>
      </c>
      <c r="D3189">
        <v>31</v>
      </c>
      <c r="E3189" t="s">
        <v>104</v>
      </c>
      <c r="F3189" s="6">
        <v>0.01</v>
      </c>
      <c r="G3189">
        <v>6</v>
      </c>
    </row>
    <row r="3190" spans="1:7" x14ac:dyDescent="0.25">
      <c r="A3190" t="s">
        <v>17</v>
      </c>
      <c r="B3190">
        <v>1292</v>
      </c>
      <c r="C3190">
        <v>46</v>
      </c>
      <c r="D3190">
        <v>46</v>
      </c>
      <c r="E3190" t="s">
        <v>104</v>
      </c>
      <c r="F3190" s="6">
        <v>0.02</v>
      </c>
      <c r="G3190">
        <v>6</v>
      </c>
    </row>
    <row r="3191" spans="1:7" x14ac:dyDescent="0.25">
      <c r="A3191" t="s">
        <v>17</v>
      </c>
      <c r="B3191">
        <v>1292</v>
      </c>
      <c r="C3191">
        <v>61</v>
      </c>
      <c r="D3191">
        <v>0</v>
      </c>
      <c r="E3191" t="s">
        <v>104</v>
      </c>
      <c r="F3191" s="6">
        <v>0</v>
      </c>
      <c r="G3191">
        <v>16</v>
      </c>
    </row>
    <row r="3192" spans="1:7" x14ac:dyDescent="0.25">
      <c r="A3192" t="s">
        <v>17</v>
      </c>
      <c r="B3192">
        <v>1292</v>
      </c>
      <c r="C3192">
        <v>61</v>
      </c>
      <c r="D3192">
        <v>4</v>
      </c>
      <c r="E3192" t="s">
        <v>104</v>
      </c>
      <c r="F3192" s="6">
        <v>0</v>
      </c>
      <c r="G3192">
        <v>13</v>
      </c>
    </row>
    <row r="3193" spans="1:7" x14ac:dyDescent="0.25">
      <c r="A3193" t="s">
        <v>17</v>
      </c>
      <c r="B3193">
        <v>1292</v>
      </c>
      <c r="C3193">
        <v>61</v>
      </c>
      <c r="D3193">
        <v>8</v>
      </c>
      <c r="E3193" t="s">
        <v>104</v>
      </c>
      <c r="F3193" s="6">
        <v>0</v>
      </c>
      <c r="G3193">
        <v>10</v>
      </c>
    </row>
    <row r="3194" spans="1:7" x14ac:dyDescent="0.25">
      <c r="A3194" t="s">
        <v>17</v>
      </c>
      <c r="B3194">
        <v>1292</v>
      </c>
      <c r="C3194">
        <v>61</v>
      </c>
      <c r="D3194">
        <v>16</v>
      </c>
      <c r="E3194" t="s">
        <v>104</v>
      </c>
      <c r="F3194" s="6">
        <v>0</v>
      </c>
      <c r="G3194">
        <v>8</v>
      </c>
    </row>
    <row r="3195" spans="1:7" x14ac:dyDescent="0.25">
      <c r="A3195" t="s">
        <v>17</v>
      </c>
      <c r="B3195">
        <v>1292</v>
      </c>
      <c r="C3195">
        <v>61</v>
      </c>
      <c r="D3195">
        <v>31</v>
      </c>
      <c r="E3195" t="s">
        <v>104</v>
      </c>
      <c r="F3195" s="6">
        <v>0.01</v>
      </c>
      <c r="G3195">
        <v>6</v>
      </c>
    </row>
    <row r="3196" spans="1:7" x14ac:dyDescent="0.25">
      <c r="A3196" t="s">
        <v>17</v>
      </c>
      <c r="B3196">
        <v>1292</v>
      </c>
      <c r="C3196">
        <v>61</v>
      </c>
      <c r="D3196">
        <v>46</v>
      </c>
      <c r="E3196" t="s">
        <v>104</v>
      </c>
      <c r="F3196" s="6">
        <v>0.02</v>
      </c>
      <c r="G3196">
        <v>6</v>
      </c>
    </row>
    <row r="3197" spans="1:7" x14ac:dyDescent="0.25">
      <c r="A3197" t="s">
        <v>17</v>
      </c>
      <c r="B3197">
        <v>1292</v>
      </c>
      <c r="C3197">
        <v>61</v>
      </c>
      <c r="D3197">
        <v>61</v>
      </c>
      <c r="E3197" t="s">
        <v>104</v>
      </c>
      <c r="F3197" s="6">
        <v>0.03</v>
      </c>
      <c r="G3197">
        <v>0</v>
      </c>
    </row>
    <row r="3198" spans="1:7" x14ac:dyDescent="0.25">
      <c r="A3198" t="s">
        <v>17</v>
      </c>
      <c r="B3198">
        <v>1292</v>
      </c>
      <c r="C3198">
        <v>91</v>
      </c>
      <c r="D3198">
        <v>0</v>
      </c>
      <c r="E3198" t="s">
        <v>104</v>
      </c>
      <c r="F3198" s="6">
        <v>0</v>
      </c>
      <c r="G3198">
        <v>14</v>
      </c>
    </row>
    <row r="3199" spans="1:7" x14ac:dyDescent="0.25">
      <c r="A3199" t="s">
        <v>17</v>
      </c>
      <c r="B3199">
        <v>1292</v>
      </c>
      <c r="C3199">
        <v>91</v>
      </c>
      <c r="D3199">
        <v>4</v>
      </c>
      <c r="E3199" t="s">
        <v>104</v>
      </c>
      <c r="F3199" s="6">
        <v>0</v>
      </c>
      <c r="G3199">
        <v>12</v>
      </c>
    </row>
    <row r="3200" spans="1:7" x14ac:dyDescent="0.25">
      <c r="A3200" t="s">
        <v>17</v>
      </c>
      <c r="B3200">
        <v>1292</v>
      </c>
      <c r="C3200">
        <v>91</v>
      </c>
      <c r="D3200">
        <v>8</v>
      </c>
      <c r="E3200" t="s">
        <v>104</v>
      </c>
      <c r="F3200" s="6">
        <v>0</v>
      </c>
      <c r="G3200">
        <v>10</v>
      </c>
    </row>
    <row r="3201" spans="1:7" x14ac:dyDescent="0.25">
      <c r="A3201" t="s">
        <v>17</v>
      </c>
      <c r="B3201">
        <v>1292</v>
      </c>
      <c r="C3201">
        <v>91</v>
      </c>
      <c r="D3201">
        <v>16</v>
      </c>
      <c r="E3201" t="s">
        <v>104</v>
      </c>
      <c r="F3201" s="6">
        <v>0</v>
      </c>
      <c r="G3201">
        <v>6</v>
      </c>
    </row>
    <row r="3202" spans="1:7" x14ac:dyDescent="0.25">
      <c r="A3202" t="s">
        <v>17</v>
      </c>
      <c r="B3202">
        <v>1292</v>
      </c>
      <c r="C3202">
        <v>91</v>
      </c>
      <c r="D3202">
        <v>31</v>
      </c>
      <c r="E3202" t="s">
        <v>104</v>
      </c>
      <c r="F3202" s="6">
        <v>0</v>
      </c>
      <c r="G3202">
        <v>6</v>
      </c>
    </row>
    <row r="3203" spans="1:7" x14ac:dyDescent="0.25">
      <c r="A3203" t="s">
        <v>17</v>
      </c>
      <c r="B3203">
        <v>1292</v>
      </c>
      <c r="C3203">
        <v>91</v>
      </c>
      <c r="D3203">
        <v>46</v>
      </c>
      <c r="E3203" t="s">
        <v>104</v>
      </c>
      <c r="F3203" s="6">
        <v>0</v>
      </c>
      <c r="G3203">
        <v>6</v>
      </c>
    </row>
    <row r="3204" spans="1:7" x14ac:dyDescent="0.25">
      <c r="A3204" t="s">
        <v>17</v>
      </c>
      <c r="B3204">
        <v>1292</v>
      </c>
      <c r="C3204">
        <v>91</v>
      </c>
      <c r="D3204">
        <v>61</v>
      </c>
      <c r="E3204" t="s">
        <v>104</v>
      </c>
      <c r="F3204" s="6">
        <v>0</v>
      </c>
      <c r="G3204">
        <v>0</v>
      </c>
    </row>
    <row r="3205" spans="1:7" x14ac:dyDescent="0.25">
      <c r="A3205" t="s">
        <v>17</v>
      </c>
      <c r="B3205">
        <v>1292</v>
      </c>
      <c r="C3205">
        <v>91</v>
      </c>
      <c r="D3205">
        <v>91</v>
      </c>
      <c r="E3205" t="s">
        <v>104</v>
      </c>
      <c r="F3205" s="6">
        <v>0.01</v>
      </c>
      <c r="G3205">
        <v>0</v>
      </c>
    </row>
    <row r="3206" spans="1:7" x14ac:dyDescent="0.25">
      <c r="A3206" t="s">
        <v>87</v>
      </c>
      <c r="B3206">
        <v>1232</v>
      </c>
      <c r="C3206">
        <v>0</v>
      </c>
      <c r="D3206">
        <v>0</v>
      </c>
      <c r="E3206" t="s">
        <v>104</v>
      </c>
      <c r="F3206" s="6">
        <v>0.01</v>
      </c>
      <c r="G3206">
        <v>40</v>
      </c>
    </row>
    <row r="3207" spans="1:7" x14ac:dyDescent="0.25">
      <c r="A3207" t="s">
        <v>87</v>
      </c>
      <c r="B3207">
        <v>1232</v>
      </c>
      <c r="C3207">
        <v>4</v>
      </c>
      <c r="D3207">
        <v>0</v>
      </c>
      <c r="E3207" t="s">
        <v>104</v>
      </c>
      <c r="F3207" s="6">
        <v>0</v>
      </c>
      <c r="G3207">
        <v>36</v>
      </c>
    </row>
    <row r="3208" spans="1:7" x14ac:dyDescent="0.25">
      <c r="A3208" t="s">
        <v>87</v>
      </c>
      <c r="B3208">
        <v>1232</v>
      </c>
      <c r="C3208">
        <v>4</v>
      </c>
      <c r="D3208">
        <v>4</v>
      </c>
      <c r="E3208" t="s">
        <v>104</v>
      </c>
      <c r="F3208" s="6">
        <v>0.02</v>
      </c>
      <c r="G3208">
        <v>28</v>
      </c>
    </row>
    <row r="3209" spans="1:7" x14ac:dyDescent="0.25">
      <c r="A3209" t="s">
        <v>87</v>
      </c>
      <c r="B3209">
        <v>1232</v>
      </c>
      <c r="C3209">
        <v>8</v>
      </c>
      <c r="D3209">
        <v>0</v>
      </c>
      <c r="E3209" t="s">
        <v>104</v>
      </c>
      <c r="F3209" s="6">
        <v>0</v>
      </c>
      <c r="G3209">
        <v>32</v>
      </c>
    </row>
    <row r="3210" spans="1:7" x14ac:dyDescent="0.25">
      <c r="A3210" t="s">
        <v>87</v>
      </c>
      <c r="B3210">
        <v>1232</v>
      </c>
      <c r="C3210">
        <v>8</v>
      </c>
      <c r="D3210">
        <v>4</v>
      </c>
      <c r="E3210" t="s">
        <v>104</v>
      </c>
      <c r="F3210" s="6">
        <v>0</v>
      </c>
      <c r="G3210">
        <v>24</v>
      </c>
    </row>
    <row r="3211" spans="1:7" x14ac:dyDescent="0.25">
      <c r="A3211" t="s">
        <v>87</v>
      </c>
      <c r="B3211">
        <v>1232</v>
      </c>
      <c r="C3211">
        <v>8</v>
      </c>
      <c r="D3211">
        <v>8</v>
      </c>
      <c r="E3211" t="s">
        <v>104</v>
      </c>
      <c r="F3211" s="6">
        <v>0.03</v>
      </c>
      <c r="G3211">
        <v>20</v>
      </c>
    </row>
    <row r="3212" spans="1:7" x14ac:dyDescent="0.25">
      <c r="A3212" t="s">
        <v>87</v>
      </c>
      <c r="B3212">
        <v>1232</v>
      </c>
      <c r="C3212">
        <v>16</v>
      </c>
      <c r="D3212">
        <v>0</v>
      </c>
      <c r="E3212" t="s">
        <v>104</v>
      </c>
      <c r="F3212" s="6">
        <v>0</v>
      </c>
      <c r="G3212">
        <v>30</v>
      </c>
    </row>
    <row r="3213" spans="1:7" x14ac:dyDescent="0.25">
      <c r="A3213" t="s">
        <v>87</v>
      </c>
      <c r="B3213">
        <v>1232</v>
      </c>
      <c r="C3213">
        <v>16</v>
      </c>
      <c r="D3213">
        <v>4</v>
      </c>
      <c r="E3213" t="s">
        <v>104</v>
      </c>
      <c r="F3213" s="6">
        <v>0.01</v>
      </c>
      <c r="G3213">
        <v>20</v>
      </c>
    </row>
    <row r="3214" spans="1:7" x14ac:dyDescent="0.25">
      <c r="A3214" t="s">
        <v>87</v>
      </c>
      <c r="B3214">
        <v>1232</v>
      </c>
      <c r="C3214">
        <v>16</v>
      </c>
      <c r="D3214">
        <v>8</v>
      </c>
      <c r="E3214" t="s">
        <v>104</v>
      </c>
      <c r="F3214" s="6">
        <v>0.03</v>
      </c>
      <c r="G3214">
        <v>14</v>
      </c>
    </row>
    <row r="3215" spans="1:7" x14ac:dyDescent="0.25">
      <c r="A3215" t="s">
        <v>87</v>
      </c>
      <c r="B3215">
        <v>1232</v>
      </c>
      <c r="C3215">
        <v>16</v>
      </c>
      <c r="D3215">
        <v>16</v>
      </c>
      <c r="E3215" t="s">
        <v>104</v>
      </c>
      <c r="F3215" s="6">
        <v>0.05</v>
      </c>
      <c r="G3215">
        <v>10</v>
      </c>
    </row>
    <row r="3216" spans="1:7" x14ac:dyDescent="0.25">
      <c r="A3216" t="s">
        <v>87</v>
      </c>
      <c r="B3216">
        <v>1232</v>
      </c>
      <c r="C3216">
        <v>31</v>
      </c>
      <c r="D3216">
        <v>0</v>
      </c>
      <c r="E3216" t="s">
        <v>104</v>
      </c>
      <c r="F3216" s="6">
        <v>0</v>
      </c>
      <c r="G3216">
        <v>26</v>
      </c>
    </row>
    <row r="3217" spans="1:7" x14ac:dyDescent="0.25">
      <c r="A3217" t="s">
        <v>87</v>
      </c>
      <c r="B3217">
        <v>1232</v>
      </c>
      <c r="C3217">
        <v>31</v>
      </c>
      <c r="D3217">
        <v>4</v>
      </c>
      <c r="E3217" t="s">
        <v>104</v>
      </c>
      <c r="F3217" s="6">
        <v>0</v>
      </c>
      <c r="G3217">
        <v>20</v>
      </c>
    </row>
    <row r="3218" spans="1:7" x14ac:dyDescent="0.25">
      <c r="A3218" t="s">
        <v>87</v>
      </c>
      <c r="B3218">
        <v>1232</v>
      </c>
      <c r="C3218">
        <v>31</v>
      </c>
      <c r="D3218">
        <v>8</v>
      </c>
      <c r="E3218" t="s">
        <v>104</v>
      </c>
      <c r="F3218" s="6">
        <v>0.01</v>
      </c>
      <c r="G3218">
        <v>12</v>
      </c>
    </row>
    <row r="3219" spans="1:7" x14ac:dyDescent="0.25">
      <c r="A3219" t="s">
        <v>87</v>
      </c>
      <c r="B3219">
        <v>1232</v>
      </c>
      <c r="C3219">
        <v>31</v>
      </c>
      <c r="D3219">
        <v>16</v>
      </c>
      <c r="E3219" t="s">
        <v>104</v>
      </c>
      <c r="F3219" s="6">
        <v>0.04</v>
      </c>
      <c r="G3219">
        <v>8</v>
      </c>
    </row>
    <row r="3220" spans="1:7" x14ac:dyDescent="0.25">
      <c r="A3220" t="s">
        <v>87</v>
      </c>
      <c r="B3220">
        <v>1232</v>
      </c>
      <c r="C3220">
        <v>31</v>
      </c>
      <c r="D3220">
        <v>31</v>
      </c>
      <c r="E3220" t="s">
        <v>104</v>
      </c>
      <c r="F3220" s="6">
        <v>7.0000000000000007E-2</v>
      </c>
      <c r="G3220">
        <v>6</v>
      </c>
    </row>
    <row r="3221" spans="1:7" x14ac:dyDescent="0.25">
      <c r="A3221" t="s">
        <v>87</v>
      </c>
      <c r="B3221">
        <v>1232</v>
      </c>
      <c r="C3221">
        <v>46</v>
      </c>
      <c r="D3221">
        <v>0</v>
      </c>
      <c r="E3221" t="s">
        <v>104</v>
      </c>
      <c r="F3221" s="6">
        <v>0</v>
      </c>
      <c r="G3221">
        <v>20</v>
      </c>
    </row>
    <row r="3222" spans="1:7" x14ac:dyDescent="0.25">
      <c r="A3222" t="s">
        <v>87</v>
      </c>
      <c r="B3222">
        <v>1232</v>
      </c>
      <c r="C3222">
        <v>46</v>
      </c>
      <c r="D3222">
        <v>4</v>
      </c>
      <c r="E3222" t="s">
        <v>104</v>
      </c>
      <c r="F3222" s="6">
        <v>0</v>
      </c>
      <c r="G3222">
        <v>20</v>
      </c>
    </row>
    <row r="3223" spans="1:7" x14ac:dyDescent="0.25">
      <c r="A3223" t="s">
        <v>87</v>
      </c>
      <c r="B3223">
        <v>1232</v>
      </c>
      <c r="C3223">
        <v>46</v>
      </c>
      <c r="D3223">
        <v>8</v>
      </c>
      <c r="E3223" t="s">
        <v>104</v>
      </c>
      <c r="F3223" s="6">
        <v>0</v>
      </c>
      <c r="G3223">
        <v>12</v>
      </c>
    </row>
    <row r="3224" spans="1:7" x14ac:dyDescent="0.25">
      <c r="A3224" t="s">
        <v>87</v>
      </c>
      <c r="B3224">
        <v>1232</v>
      </c>
      <c r="C3224">
        <v>46</v>
      </c>
      <c r="D3224">
        <v>16</v>
      </c>
      <c r="E3224" t="s">
        <v>104</v>
      </c>
      <c r="F3224" s="6">
        <v>0</v>
      </c>
      <c r="G3224">
        <v>8</v>
      </c>
    </row>
    <row r="3225" spans="1:7" x14ac:dyDescent="0.25">
      <c r="A3225" t="s">
        <v>87</v>
      </c>
      <c r="B3225">
        <v>1232</v>
      </c>
      <c r="C3225">
        <v>46</v>
      </c>
      <c r="D3225">
        <v>31</v>
      </c>
      <c r="E3225" t="s">
        <v>104</v>
      </c>
      <c r="F3225" s="6">
        <v>0.01</v>
      </c>
      <c r="G3225">
        <v>6</v>
      </c>
    </row>
    <row r="3226" spans="1:7" x14ac:dyDescent="0.25">
      <c r="A3226" t="s">
        <v>87</v>
      </c>
      <c r="B3226">
        <v>1232</v>
      </c>
      <c r="C3226">
        <v>46</v>
      </c>
      <c r="D3226">
        <v>46</v>
      </c>
      <c r="E3226" t="s">
        <v>104</v>
      </c>
      <c r="F3226" s="6">
        <v>0.02</v>
      </c>
      <c r="G3226">
        <v>6</v>
      </c>
    </row>
    <row r="3227" spans="1:7" x14ac:dyDescent="0.25">
      <c r="A3227" t="s">
        <v>87</v>
      </c>
      <c r="B3227">
        <v>1232</v>
      </c>
      <c r="C3227">
        <v>61</v>
      </c>
      <c r="D3227">
        <v>0</v>
      </c>
      <c r="E3227" t="s">
        <v>104</v>
      </c>
      <c r="F3227" s="6">
        <v>0</v>
      </c>
      <c r="G3227">
        <v>16</v>
      </c>
    </row>
    <row r="3228" spans="1:7" x14ac:dyDescent="0.25">
      <c r="A3228" t="s">
        <v>87</v>
      </c>
      <c r="B3228">
        <v>1232</v>
      </c>
      <c r="C3228">
        <v>61</v>
      </c>
      <c r="D3228">
        <v>4</v>
      </c>
      <c r="E3228" t="s">
        <v>104</v>
      </c>
      <c r="F3228" s="6">
        <v>0</v>
      </c>
      <c r="G3228">
        <v>13</v>
      </c>
    </row>
    <row r="3229" spans="1:7" x14ac:dyDescent="0.25">
      <c r="A3229" t="s">
        <v>87</v>
      </c>
      <c r="B3229">
        <v>1232</v>
      </c>
      <c r="C3229">
        <v>61</v>
      </c>
      <c r="D3229">
        <v>8</v>
      </c>
      <c r="E3229" t="s">
        <v>104</v>
      </c>
      <c r="F3229" s="6">
        <v>0</v>
      </c>
      <c r="G3229">
        <v>10</v>
      </c>
    </row>
    <row r="3230" spans="1:7" x14ac:dyDescent="0.25">
      <c r="A3230" t="s">
        <v>87</v>
      </c>
      <c r="B3230">
        <v>1232</v>
      </c>
      <c r="C3230">
        <v>61</v>
      </c>
      <c r="D3230">
        <v>16</v>
      </c>
      <c r="E3230" t="s">
        <v>104</v>
      </c>
      <c r="F3230" s="6">
        <v>0</v>
      </c>
      <c r="G3230">
        <v>8</v>
      </c>
    </row>
    <row r="3231" spans="1:7" x14ac:dyDescent="0.25">
      <c r="A3231" t="s">
        <v>87</v>
      </c>
      <c r="B3231">
        <v>1232</v>
      </c>
      <c r="C3231">
        <v>61</v>
      </c>
      <c r="D3231">
        <v>31</v>
      </c>
      <c r="E3231" t="s">
        <v>104</v>
      </c>
      <c r="F3231" s="6">
        <v>0.01</v>
      </c>
      <c r="G3231">
        <v>6</v>
      </c>
    </row>
    <row r="3232" spans="1:7" x14ac:dyDescent="0.25">
      <c r="A3232" t="s">
        <v>87</v>
      </c>
      <c r="B3232">
        <v>1232</v>
      </c>
      <c r="C3232">
        <v>61</v>
      </c>
      <c r="D3232">
        <v>46</v>
      </c>
      <c r="E3232" t="s">
        <v>104</v>
      </c>
      <c r="F3232" s="6">
        <v>0.02</v>
      </c>
      <c r="G3232">
        <v>6</v>
      </c>
    </row>
    <row r="3233" spans="1:7" x14ac:dyDescent="0.25">
      <c r="A3233" t="s">
        <v>87</v>
      </c>
      <c r="B3233">
        <v>1232</v>
      </c>
      <c r="C3233">
        <v>61</v>
      </c>
      <c r="D3233">
        <v>61</v>
      </c>
      <c r="E3233" t="s">
        <v>104</v>
      </c>
      <c r="F3233" s="6">
        <v>0.03</v>
      </c>
      <c r="G3233">
        <v>0</v>
      </c>
    </row>
    <row r="3234" spans="1:7" x14ac:dyDescent="0.25">
      <c r="A3234" t="s">
        <v>87</v>
      </c>
      <c r="B3234">
        <v>1232</v>
      </c>
      <c r="C3234">
        <v>91</v>
      </c>
      <c r="D3234">
        <v>0</v>
      </c>
      <c r="E3234" t="s">
        <v>104</v>
      </c>
      <c r="F3234" s="6">
        <v>0</v>
      </c>
      <c r="G3234">
        <v>14</v>
      </c>
    </row>
    <row r="3235" spans="1:7" x14ac:dyDescent="0.25">
      <c r="A3235" t="s">
        <v>87</v>
      </c>
      <c r="B3235">
        <v>1232</v>
      </c>
      <c r="C3235">
        <v>91</v>
      </c>
      <c r="D3235">
        <v>4</v>
      </c>
      <c r="E3235" t="s">
        <v>104</v>
      </c>
      <c r="F3235" s="6">
        <v>0</v>
      </c>
      <c r="G3235">
        <v>12</v>
      </c>
    </row>
    <row r="3236" spans="1:7" x14ac:dyDescent="0.25">
      <c r="A3236" t="s">
        <v>87</v>
      </c>
      <c r="B3236">
        <v>1232</v>
      </c>
      <c r="C3236">
        <v>91</v>
      </c>
      <c r="D3236">
        <v>8</v>
      </c>
      <c r="E3236" t="s">
        <v>104</v>
      </c>
      <c r="F3236" s="6">
        <v>0</v>
      </c>
      <c r="G3236">
        <v>10</v>
      </c>
    </row>
    <row r="3237" spans="1:7" x14ac:dyDescent="0.25">
      <c r="A3237" t="s">
        <v>87</v>
      </c>
      <c r="B3237">
        <v>1232</v>
      </c>
      <c r="C3237">
        <v>91</v>
      </c>
      <c r="D3237">
        <v>16</v>
      </c>
      <c r="E3237" t="s">
        <v>104</v>
      </c>
      <c r="F3237" s="6">
        <v>0</v>
      </c>
      <c r="G3237">
        <v>6</v>
      </c>
    </row>
    <row r="3238" spans="1:7" x14ac:dyDescent="0.25">
      <c r="A3238" t="s">
        <v>87</v>
      </c>
      <c r="B3238">
        <v>1232</v>
      </c>
      <c r="C3238">
        <v>91</v>
      </c>
      <c r="D3238">
        <v>31</v>
      </c>
      <c r="E3238" t="s">
        <v>104</v>
      </c>
      <c r="F3238" s="6">
        <v>0</v>
      </c>
      <c r="G3238">
        <v>6</v>
      </c>
    </row>
    <row r="3239" spans="1:7" x14ac:dyDescent="0.25">
      <c r="A3239" t="s">
        <v>87</v>
      </c>
      <c r="B3239">
        <v>1232</v>
      </c>
      <c r="C3239">
        <v>91</v>
      </c>
      <c r="D3239">
        <v>46</v>
      </c>
      <c r="E3239" t="s">
        <v>104</v>
      </c>
      <c r="F3239" s="6">
        <v>0</v>
      </c>
      <c r="G3239">
        <v>6</v>
      </c>
    </row>
    <row r="3240" spans="1:7" x14ac:dyDescent="0.25">
      <c r="A3240" t="s">
        <v>87</v>
      </c>
      <c r="B3240">
        <v>1232</v>
      </c>
      <c r="C3240">
        <v>91</v>
      </c>
      <c r="D3240">
        <v>61</v>
      </c>
      <c r="E3240" t="s">
        <v>104</v>
      </c>
      <c r="F3240" s="6">
        <v>0</v>
      </c>
      <c r="G3240">
        <v>0</v>
      </c>
    </row>
    <row r="3241" spans="1:7" x14ac:dyDescent="0.25">
      <c r="A3241" t="s">
        <v>87</v>
      </c>
      <c r="B3241">
        <v>1232</v>
      </c>
      <c r="C3241">
        <v>91</v>
      </c>
      <c r="D3241">
        <v>91</v>
      </c>
      <c r="E3241" t="s">
        <v>104</v>
      </c>
      <c r="F3241" s="6">
        <v>0.01</v>
      </c>
      <c r="G3241">
        <v>0</v>
      </c>
    </row>
    <row r="3242" spans="1:7" x14ac:dyDescent="0.25">
      <c r="A3242" t="s">
        <v>88</v>
      </c>
      <c r="B3242">
        <v>1242</v>
      </c>
      <c r="C3242">
        <v>0</v>
      </c>
      <c r="D3242">
        <v>0</v>
      </c>
      <c r="E3242" t="s">
        <v>99</v>
      </c>
      <c r="F3242" s="17">
        <v>0.01</v>
      </c>
      <c r="G3242">
        <v>25</v>
      </c>
    </row>
    <row r="3243" spans="1:7" x14ac:dyDescent="0.25">
      <c r="A3243" t="s">
        <v>88</v>
      </c>
      <c r="B3243">
        <v>1242</v>
      </c>
      <c r="C3243">
        <v>4</v>
      </c>
      <c r="D3243">
        <v>0</v>
      </c>
      <c r="E3243" t="s">
        <v>99</v>
      </c>
      <c r="F3243" s="17">
        <v>1.7500000000000002E-2</v>
      </c>
      <c r="G3243">
        <v>24</v>
      </c>
    </row>
    <row r="3244" spans="1:7" x14ac:dyDescent="0.25">
      <c r="A3244" t="s">
        <v>88</v>
      </c>
      <c r="B3244">
        <v>1242</v>
      </c>
      <c r="C3244">
        <v>4</v>
      </c>
      <c r="D3244">
        <v>4</v>
      </c>
      <c r="E3244" t="s">
        <v>99</v>
      </c>
      <c r="F3244" s="17">
        <v>2.2499999999999999E-2</v>
      </c>
      <c r="G3244">
        <v>16</v>
      </c>
    </row>
    <row r="3245" spans="1:7" x14ac:dyDescent="0.25">
      <c r="A3245" t="s">
        <v>88</v>
      </c>
      <c r="B3245">
        <v>1242</v>
      </c>
      <c r="C3245">
        <v>8</v>
      </c>
      <c r="D3245">
        <v>0</v>
      </c>
      <c r="E3245" t="s">
        <v>99</v>
      </c>
      <c r="F3245" s="17">
        <v>3.2500000000000001E-2</v>
      </c>
      <c r="G3245">
        <v>20</v>
      </c>
    </row>
    <row r="3246" spans="1:7" x14ac:dyDescent="0.25">
      <c r="A3246" t="s">
        <v>88</v>
      </c>
      <c r="B3246">
        <v>1242</v>
      </c>
      <c r="C3246">
        <v>8</v>
      </c>
      <c r="D3246">
        <v>4</v>
      </c>
      <c r="E3246" t="s">
        <v>99</v>
      </c>
      <c r="F3246" s="17">
        <v>0.02</v>
      </c>
      <c r="G3246">
        <v>17</v>
      </c>
    </row>
    <row r="3247" spans="1:7" x14ac:dyDescent="0.25">
      <c r="A3247" t="s">
        <v>88</v>
      </c>
      <c r="B3247">
        <v>1242</v>
      </c>
      <c r="C3247">
        <v>8</v>
      </c>
      <c r="D3247">
        <v>8</v>
      </c>
      <c r="E3247" t="s">
        <v>99</v>
      </c>
      <c r="F3247" s="17">
        <v>7.4999999999999997E-3</v>
      </c>
      <c r="G3247">
        <v>14</v>
      </c>
    </row>
    <row r="3248" spans="1:7" x14ac:dyDescent="0.25">
      <c r="A3248" t="s">
        <v>88</v>
      </c>
      <c r="B3248">
        <v>1242</v>
      </c>
      <c r="C3248">
        <v>16</v>
      </c>
      <c r="D3248">
        <v>0</v>
      </c>
      <c r="E3248" t="s">
        <v>99</v>
      </c>
      <c r="F3248" s="17">
        <v>4.2500000000000003E-2</v>
      </c>
      <c r="G3248">
        <v>20</v>
      </c>
    </row>
    <row r="3249" spans="1:7" x14ac:dyDescent="0.25">
      <c r="A3249" t="s">
        <v>88</v>
      </c>
      <c r="B3249">
        <v>1242</v>
      </c>
      <c r="C3249">
        <v>16</v>
      </c>
      <c r="D3249">
        <v>4</v>
      </c>
      <c r="E3249" t="s">
        <v>99</v>
      </c>
      <c r="F3249" s="17">
        <v>3.7499999999999999E-2</v>
      </c>
      <c r="G3249">
        <v>16</v>
      </c>
    </row>
    <row r="3250" spans="1:7" x14ac:dyDescent="0.25">
      <c r="A3250" t="s">
        <v>88</v>
      </c>
      <c r="B3250">
        <v>1242</v>
      </c>
      <c r="C3250">
        <v>16</v>
      </c>
      <c r="D3250">
        <v>8</v>
      </c>
      <c r="E3250" t="s">
        <v>99</v>
      </c>
      <c r="F3250" s="17">
        <v>1.2500000000000001E-2</v>
      </c>
      <c r="G3250">
        <v>12</v>
      </c>
    </row>
    <row r="3251" spans="1:7" x14ac:dyDescent="0.25">
      <c r="A3251" t="s">
        <v>88</v>
      </c>
      <c r="B3251">
        <v>1242</v>
      </c>
      <c r="C3251">
        <v>16</v>
      </c>
      <c r="D3251">
        <v>16</v>
      </c>
      <c r="E3251" t="s">
        <v>99</v>
      </c>
      <c r="F3251" s="17">
        <v>7.4999999999999997E-3</v>
      </c>
      <c r="G3251">
        <v>8</v>
      </c>
    </row>
    <row r="3252" spans="1:7" x14ac:dyDescent="0.25">
      <c r="A3252" t="s">
        <v>88</v>
      </c>
      <c r="B3252">
        <v>1242</v>
      </c>
      <c r="C3252">
        <v>31</v>
      </c>
      <c r="D3252">
        <v>0</v>
      </c>
      <c r="E3252" t="s">
        <v>99</v>
      </c>
      <c r="F3252" s="17">
        <v>4.1000000000000002E-2</v>
      </c>
      <c r="G3252">
        <v>18</v>
      </c>
    </row>
    <row r="3253" spans="1:7" x14ac:dyDescent="0.25">
      <c r="A3253" t="s">
        <v>88</v>
      </c>
      <c r="B3253">
        <v>1242</v>
      </c>
      <c r="C3253">
        <v>31</v>
      </c>
      <c r="D3253">
        <v>4</v>
      </c>
      <c r="E3253" t="s">
        <v>99</v>
      </c>
      <c r="F3253" s="17">
        <v>2.8000000000000001E-2</v>
      </c>
      <c r="G3253">
        <v>14</v>
      </c>
    </row>
    <row r="3254" spans="1:7" x14ac:dyDescent="0.25">
      <c r="A3254" t="s">
        <v>88</v>
      </c>
      <c r="B3254">
        <v>1242</v>
      </c>
      <c r="C3254">
        <v>31</v>
      </c>
      <c r="D3254">
        <v>8</v>
      </c>
      <c r="E3254" t="s">
        <v>99</v>
      </c>
      <c r="F3254" s="17">
        <v>1.0999999999999999E-2</v>
      </c>
      <c r="G3254">
        <v>10</v>
      </c>
    </row>
    <row r="3255" spans="1:7" x14ac:dyDescent="0.25">
      <c r="A3255" t="s">
        <v>88</v>
      </c>
      <c r="B3255">
        <v>1242</v>
      </c>
      <c r="C3255">
        <v>31</v>
      </c>
      <c r="D3255">
        <v>16</v>
      </c>
      <c r="E3255" t="s">
        <v>99</v>
      </c>
      <c r="F3255" s="6">
        <v>0</v>
      </c>
      <c r="G3255">
        <v>8</v>
      </c>
    </row>
    <row r="3256" spans="1:7" x14ac:dyDescent="0.25">
      <c r="A3256" t="s">
        <v>88</v>
      </c>
      <c r="B3256">
        <v>1242</v>
      </c>
      <c r="C3256">
        <v>31</v>
      </c>
      <c r="D3256">
        <v>31</v>
      </c>
      <c r="E3256" t="s">
        <v>99</v>
      </c>
      <c r="F3256" s="6">
        <v>0</v>
      </c>
      <c r="G3256">
        <v>5</v>
      </c>
    </row>
    <row r="3257" spans="1:7" x14ac:dyDescent="0.25">
      <c r="A3257" t="s">
        <v>88</v>
      </c>
      <c r="B3257">
        <v>1242</v>
      </c>
      <c r="C3257">
        <v>46</v>
      </c>
      <c r="D3257">
        <v>0</v>
      </c>
      <c r="E3257" t="s">
        <v>99</v>
      </c>
      <c r="F3257" s="17">
        <v>3.2000000000000001E-2</v>
      </c>
      <c r="G3257">
        <v>20</v>
      </c>
    </row>
    <row r="3258" spans="1:7" x14ac:dyDescent="0.25">
      <c r="A3258" t="s">
        <v>88</v>
      </c>
      <c r="B3258">
        <v>1242</v>
      </c>
      <c r="C3258">
        <v>46</v>
      </c>
      <c r="D3258">
        <v>4</v>
      </c>
      <c r="E3258" t="s">
        <v>99</v>
      </c>
      <c r="F3258" s="17">
        <v>1.9E-2</v>
      </c>
      <c r="G3258">
        <v>16</v>
      </c>
    </row>
    <row r="3259" spans="1:7" x14ac:dyDescent="0.25">
      <c r="A3259" t="s">
        <v>88</v>
      </c>
      <c r="B3259">
        <v>1242</v>
      </c>
      <c r="C3259">
        <v>46</v>
      </c>
      <c r="D3259">
        <v>8</v>
      </c>
      <c r="E3259" t="s">
        <v>99</v>
      </c>
      <c r="F3259" s="17">
        <v>8.9999999999999993E-3</v>
      </c>
      <c r="G3259">
        <v>12</v>
      </c>
    </row>
    <row r="3260" spans="1:7" x14ac:dyDescent="0.25">
      <c r="A3260" t="s">
        <v>88</v>
      </c>
      <c r="B3260">
        <v>1242</v>
      </c>
      <c r="C3260">
        <v>46</v>
      </c>
      <c r="D3260">
        <v>16</v>
      </c>
      <c r="E3260" t="s">
        <v>99</v>
      </c>
      <c r="F3260" s="17">
        <v>2.3999999999999998E-3</v>
      </c>
      <c r="G3260">
        <v>10</v>
      </c>
    </row>
    <row r="3261" spans="1:7" x14ac:dyDescent="0.25">
      <c r="A3261" t="s">
        <v>88</v>
      </c>
      <c r="B3261">
        <v>1242</v>
      </c>
      <c r="C3261">
        <v>46</v>
      </c>
      <c r="D3261">
        <v>31</v>
      </c>
      <c r="E3261" t="s">
        <v>99</v>
      </c>
      <c r="F3261" s="6">
        <v>0</v>
      </c>
      <c r="G3261">
        <v>5</v>
      </c>
    </row>
    <row r="3262" spans="1:7" x14ac:dyDescent="0.25">
      <c r="A3262" t="s">
        <v>88</v>
      </c>
      <c r="B3262">
        <v>1242</v>
      </c>
      <c r="C3262">
        <v>46</v>
      </c>
      <c r="D3262">
        <v>46</v>
      </c>
      <c r="E3262" t="s">
        <v>99</v>
      </c>
      <c r="F3262" s="6">
        <v>0</v>
      </c>
      <c r="G3262">
        <v>0</v>
      </c>
    </row>
    <row r="3263" spans="1:7" x14ac:dyDescent="0.25">
      <c r="A3263" t="s">
        <v>88</v>
      </c>
      <c r="B3263">
        <v>1242</v>
      </c>
      <c r="C3263">
        <v>61</v>
      </c>
      <c r="D3263">
        <v>0</v>
      </c>
      <c r="E3263" t="s">
        <v>99</v>
      </c>
      <c r="F3263" s="17">
        <v>1.7500000000000002E-2</v>
      </c>
      <c r="G3263">
        <v>22</v>
      </c>
    </row>
    <row r="3264" spans="1:7" x14ac:dyDescent="0.25">
      <c r="A3264" t="s">
        <v>88</v>
      </c>
      <c r="B3264">
        <v>1242</v>
      </c>
      <c r="C3264">
        <v>61</v>
      </c>
      <c r="D3264">
        <v>4</v>
      </c>
      <c r="E3264" t="s">
        <v>99</v>
      </c>
      <c r="F3264" s="17">
        <v>1.7500000000000002E-2</v>
      </c>
      <c r="G3264">
        <v>18</v>
      </c>
    </row>
    <row r="3265" spans="1:7" x14ac:dyDescent="0.25">
      <c r="A3265" t="s">
        <v>88</v>
      </c>
      <c r="B3265">
        <v>1242</v>
      </c>
      <c r="C3265">
        <v>61</v>
      </c>
      <c r="D3265">
        <v>8</v>
      </c>
      <c r="E3265" t="s">
        <v>99</v>
      </c>
      <c r="F3265" s="17">
        <v>1.4999999999999999E-2</v>
      </c>
      <c r="G3265">
        <v>16</v>
      </c>
    </row>
    <row r="3266" spans="1:7" x14ac:dyDescent="0.25">
      <c r="A3266" t="s">
        <v>88</v>
      </c>
      <c r="B3266">
        <v>1242</v>
      </c>
      <c r="C3266">
        <v>61</v>
      </c>
      <c r="D3266">
        <v>16</v>
      </c>
      <c r="E3266" t="s">
        <v>99</v>
      </c>
      <c r="F3266" s="17">
        <v>0.75</v>
      </c>
      <c r="G3266">
        <v>12</v>
      </c>
    </row>
    <row r="3267" spans="1:7" x14ac:dyDescent="0.25">
      <c r="A3267" t="s">
        <v>88</v>
      </c>
      <c r="B3267">
        <v>1242</v>
      </c>
      <c r="C3267">
        <v>61</v>
      </c>
      <c r="D3267">
        <v>31</v>
      </c>
      <c r="E3267" t="s">
        <v>99</v>
      </c>
      <c r="F3267" s="6">
        <v>0</v>
      </c>
      <c r="G3267">
        <v>8</v>
      </c>
    </row>
    <row r="3268" spans="1:7" x14ac:dyDescent="0.25">
      <c r="A3268" t="s">
        <v>88</v>
      </c>
      <c r="B3268">
        <v>1242</v>
      </c>
      <c r="C3268">
        <v>61</v>
      </c>
      <c r="D3268">
        <v>46</v>
      </c>
      <c r="E3268" t="s">
        <v>99</v>
      </c>
      <c r="F3268" s="6">
        <v>0</v>
      </c>
      <c r="G3268">
        <v>5</v>
      </c>
    </row>
    <row r="3269" spans="1:7" x14ac:dyDescent="0.25">
      <c r="A3269" t="s">
        <v>88</v>
      </c>
      <c r="B3269">
        <v>1242</v>
      </c>
      <c r="C3269">
        <v>61</v>
      </c>
      <c r="D3269">
        <v>61</v>
      </c>
      <c r="E3269" t="s">
        <v>99</v>
      </c>
      <c r="F3269" s="6">
        <v>0</v>
      </c>
      <c r="G3269">
        <v>0</v>
      </c>
    </row>
    <row r="3270" spans="1:7" x14ac:dyDescent="0.25">
      <c r="A3270" t="s">
        <v>88</v>
      </c>
      <c r="B3270">
        <v>1242</v>
      </c>
      <c r="C3270">
        <v>91</v>
      </c>
      <c r="D3270">
        <v>0</v>
      </c>
      <c r="E3270" t="s">
        <v>99</v>
      </c>
      <c r="F3270" s="17">
        <v>5.0000000000000001E-3</v>
      </c>
      <c r="G3270">
        <v>15</v>
      </c>
    </row>
    <row r="3271" spans="1:7" x14ac:dyDescent="0.25">
      <c r="A3271" t="s">
        <v>88</v>
      </c>
      <c r="B3271">
        <v>1242</v>
      </c>
      <c r="C3271">
        <v>91</v>
      </c>
      <c r="D3271">
        <v>4</v>
      </c>
      <c r="E3271" t="s">
        <v>99</v>
      </c>
      <c r="F3271" s="17">
        <v>2.5000000000000001E-3</v>
      </c>
      <c r="G3271">
        <v>12</v>
      </c>
    </row>
    <row r="3272" spans="1:7" x14ac:dyDescent="0.25">
      <c r="A3272" t="s">
        <v>88</v>
      </c>
      <c r="B3272">
        <v>1242</v>
      </c>
      <c r="C3272">
        <v>91</v>
      </c>
      <c r="D3272">
        <v>8</v>
      </c>
      <c r="E3272" t="s">
        <v>99</v>
      </c>
      <c r="F3272" s="6">
        <v>0</v>
      </c>
      <c r="G3272">
        <v>10</v>
      </c>
    </row>
    <row r="3273" spans="1:7" x14ac:dyDescent="0.25">
      <c r="A3273" t="s">
        <v>88</v>
      </c>
      <c r="B3273">
        <v>1242</v>
      </c>
      <c r="C3273">
        <v>91</v>
      </c>
      <c r="D3273">
        <v>16</v>
      </c>
      <c r="E3273" t="s">
        <v>99</v>
      </c>
      <c r="F3273" s="6">
        <v>0</v>
      </c>
      <c r="G3273">
        <v>8</v>
      </c>
    </row>
    <row r="3274" spans="1:7" x14ac:dyDescent="0.25">
      <c r="A3274" t="s">
        <v>88</v>
      </c>
      <c r="B3274">
        <v>1242</v>
      </c>
      <c r="C3274">
        <v>91</v>
      </c>
      <c r="D3274">
        <v>31</v>
      </c>
      <c r="E3274" t="s">
        <v>99</v>
      </c>
      <c r="F3274" s="6">
        <v>0</v>
      </c>
      <c r="G3274">
        <v>5</v>
      </c>
    </row>
    <row r="3275" spans="1:7" x14ac:dyDescent="0.25">
      <c r="A3275" t="s">
        <v>88</v>
      </c>
      <c r="B3275">
        <v>1242</v>
      </c>
      <c r="C3275">
        <v>91</v>
      </c>
      <c r="D3275">
        <v>46</v>
      </c>
      <c r="E3275" t="s">
        <v>99</v>
      </c>
      <c r="F3275" s="6">
        <v>0</v>
      </c>
      <c r="G3275">
        <v>5</v>
      </c>
    </row>
    <row r="3276" spans="1:7" x14ac:dyDescent="0.25">
      <c r="A3276" t="s">
        <v>88</v>
      </c>
      <c r="B3276">
        <v>1242</v>
      </c>
      <c r="C3276">
        <v>91</v>
      </c>
      <c r="D3276">
        <v>61</v>
      </c>
      <c r="E3276" t="s">
        <v>99</v>
      </c>
      <c r="F3276" s="6">
        <v>0</v>
      </c>
      <c r="G3276">
        <v>0</v>
      </c>
    </row>
    <row r="3277" spans="1:7" x14ac:dyDescent="0.25">
      <c r="A3277" t="s">
        <v>88</v>
      </c>
      <c r="B3277">
        <v>1242</v>
      </c>
      <c r="C3277">
        <v>91</v>
      </c>
      <c r="D3277">
        <v>91</v>
      </c>
      <c r="E3277" t="s">
        <v>99</v>
      </c>
      <c r="F3277" s="6">
        <v>0</v>
      </c>
      <c r="G3277">
        <v>0</v>
      </c>
    </row>
    <row r="3278" spans="1:7" x14ac:dyDescent="0.25">
      <c r="A3278" t="s">
        <v>88</v>
      </c>
      <c r="B3278">
        <v>1252</v>
      </c>
      <c r="C3278">
        <v>0</v>
      </c>
      <c r="D3278">
        <v>0</v>
      </c>
      <c r="E3278" t="s">
        <v>99</v>
      </c>
      <c r="F3278" s="17">
        <v>0.01</v>
      </c>
      <c r="G3278">
        <v>25</v>
      </c>
    </row>
    <row r="3279" spans="1:7" x14ac:dyDescent="0.25">
      <c r="A3279" t="s">
        <v>88</v>
      </c>
      <c r="B3279">
        <v>1252</v>
      </c>
      <c r="C3279">
        <v>4</v>
      </c>
      <c r="D3279">
        <v>0</v>
      </c>
      <c r="E3279" t="s">
        <v>99</v>
      </c>
      <c r="F3279" s="17">
        <v>1.7500000000000002E-2</v>
      </c>
      <c r="G3279">
        <v>24</v>
      </c>
    </row>
    <row r="3280" spans="1:7" x14ac:dyDescent="0.25">
      <c r="A3280" t="s">
        <v>88</v>
      </c>
      <c r="B3280">
        <v>1252</v>
      </c>
      <c r="C3280">
        <v>4</v>
      </c>
      <c r="D3280">
        <v>4</v>
      </c>
      <c r="E3280" t="s">
        <v>99</v>
      </c>
      <c r="F3280" s="17">
        <v>2.2499999999999999E-2</v>
      </c>
      <c r="G3280">
        <v>16</v>
      </c>
    </row>
    <row r="3281" spans="1:7" x14ac:dyDescent="0.25">
      <c r="A3281" t="s">
        <v>88</v>
      </c>
      <c r="B3281">
        <v>1252</v>
      </c>
      <c r="C3281">
        <v>8</v>
      </c>
      <c r="D3281">
        <v>0</v>
      </c>
      <c r="E3281" t="s">
        <v>99</v>
      </c>
      <c r="F3281" s="17">
        <v>3.2500000000000001E-2</v>
      </c>
      <c r="G3281">
        <v>20</v>
      </c>
    </row>
    <row r="3282" spans="1:7" x14ac:dyDescent="0.25">
      <c r="A3282" t="s">
        <v>88</v>
      </c>
      <c r="B3282">
        <v>1252</v>
      </c>
      <c r="C3282">
        <v>8</v>
      </c>
      <c r="D3282">
        <v>4</v>
      </c>
      <c r="E3282" t="s">
        <v>99</v>
      </c>
      <c r="F3282" s="17">
        <v>0.02</v>
      </c>
      <c r="G3282">
        <v>17</v>
      </c>
    </row>
    <row r="3283" spans="1:7" x14ac:dyDescent="0.25">
      <c r="A3283" t="s">
        <v>88</v>
      </c>
      <c r="B3283">
        <v>1252</v>
      </c>
      <c r="C3283">
        <v>8</v>
      </c>
      <c r="D3283">
        <v>8</v>
      </c>
      <c r="E3283" t="s">
        <v>99</v>
      </c>
      <c r="F3283" s="17">
        <v>7.4999999999999997E-3</v>
      </c>
      <c r="G3283">
        <v>14</v>
      </c>
    </row>
    <row r="3284" spans="1:7" x14ac:dyDescent="0.25">
      <c r="A3284" t="s">
        <v>88</v>
      </c>
      <c r="B3284">
        <v>1252</v>
      </c>
      <c r="C3284">
        <v>16</v>
      </c>
      <c r="D3284">
        <v>0</v>
      </c>
      <c r="E3284" t="s">
        <v>99</v>
      </c>
      <c r="F3284" s="17">
        <v>4.2500000000000003E-2</v>
      </c>
      <c r="G3284">
        <v>20</v>
      </c>
    </row>
    <row r="3285" spans="1:7" x14ac:dyDescent="0.25">
      <c r="A3285" t="s">
        <v>88</v>
      </c>
      <c r="B3285">
        <v>1252</v>
      </c>
      <c r="C3285">
        <v>16</v>
      </c>
      <c r="D3285">
        <v>4</v>
      </c>
      <c r="E3285" t="s">
        <v>99</v>
      </c>
      <c r="F3285" s="17">
        <v>3.7499999999999999E-2</v>
      </c>
      <c r="G3285">
        <v>16</v>
      </c>
    </row>
    <row r="3286" spans="1:7" x14ac:dyDescent="0.25">
      <c r="A3286" t="s">
        <v>88</v>
      </c>
      <c r="B3286">
        <v>1252</v>
      </c>
      <c r="C3286">
        <v>16</v>
      </c>
      <c r="D3286">
        <v>8</v>
      </c>
      <c r="E3286" t="s">
        <v>99</v>
      </c>
      <c r="F3286" s="17">
        <v>1.2500000000000001E-2</v>
      </c>
      <c r="G3286">
        <v>12</v>
      </c>
    </row>
    <row r="3287" spans="1:7" x14ac:dyDescent="0.25">
      <c r="A3287" t="s">
        <v>88</v>
      </c>
      <c r="B3287">
        <v>1252</v>
      </c>
      <c r="C3287">
        <v>16</v>
      </c>
      <c r="D3287">
        <v>16</v>
      </c>
      <c r="E3287" t="s">
        <v>99</v>
      </c>
      <c r="F3287" s="17">
        <v>7.4999999999999997E-3</v>
      </c>
      <c r="G3287">
        <v>8</v>
      </c>
    </row>
    <row r="3288" spans="1:7" x14ac:dyDescent="0.25">
      <c r="A3288" t="s">
        <v>88</v>
      </c>
      <c r="B3288">
        <v>1252</v>
      </c>
      <c r="C3288">
        <v>31</v>
      </c>
      <c r="D3288">
        <v>0</v>
      </c>
      <c r="E3288" t="s">
        <v>99</v>
      </c>
      <c r="F3288" s="17">
        <v>4.1000000000000002E-2</v>
      </c>
      <c r="G3288">
        <v>18</v>
      </c>
    </row>
    <row r="3289" spans="1:7" x14ac:dyDescent="0.25">
      <c r="A3289" t="s">
        <v>88</v>
      </c>
      <c r="B3289">
        <v>1252</v>
      </c>
      <c r="C3289">
        <v>31</v>
      </c>
      <c r="D3289">
        <v>4</v>
      </c>
      <c r="E3289" t="s">
        <v>99</v>
      </c>
      <c r="F3289" s="17">
        <v>2.8000000000000001E-2</v>
      </c>
      <c r="G3289">
        <v>14</v>
      </c>
    </row>
    <row r="3290" spans="1:7" x14ac:dyDescent="0.25">
      <c r="A3290" t="s">
        <v>88</v>
      </c>
      <c r="B3290">
        <v>1252</v>
      </c>
      <c r="C3290">
        <v>31</v>
      </c>
      <c r="D3290">
        <v>8</v>
      </c>
      <c r="E3290" t="s">
        <v>99</v>
      </c>
      <c r="F3290" s="17">
        <v>1.0999999999999999E-2</v>
      </c>
      <c r="G3290">
        <v>10</v>
      </c>
    </row>
    <row r="3291" spans="1:7" x14ac:dyDescent="0.25">
      <c r="A3291" t="s">
        <v>88</v>
      </c>
      <c r="B3291">
        <v>1252</v>
      </c>
      <c r="C3291">
        <v>31</v>
      </c>
      <c r="D3291">
        <v>16</v>
      </c>
      <c r="E3291" t="s">
        <v>99</v>
      </c>
      <c r="F3291" s="6">
        <v>0</v>
      </c>
      <c r="G3291">
        <v>8</v>
      </c>
    </row>
    <row r="3292" spans="1:7" x14ac:dyDescent="0.25">
      <c r="A3292" t="s">
        <v>88</v>
      </c>
      <c r="B3292">
        <v>1252</v>
      </c>
      <c r="C3292">
        <v>31</v>
      </c>
      <c r="D3292">
        <v>31</v>
      </c>
      <c r="E3292" t="s">
        <v>99</v>
      </c>
      <c r="F3292" s="6">
        <v>0</v>
      </c>
      <c r="G3292">
        <v>5</v>
      </c>
    </row>
    <row r="3293" spans="1:7" x14ac:dyDescent="0.25">
      <c r="A3293" t="s">
        <v>88</v>
      </c>
      <c r="B3293">
        <v>1252</v>
      </c>
      <c r="C3293">
        <v>46</v>
      </c>
      <c r="D3293">
        <v>0</v>
      </c>
      <c r="E3293" t="s">
        <v>99</v>
      </c>
      <c r="F3293" s="17">
        <v>3.2000000000000001E-2</v>
      </c>
      <c r="G3293">
        <v>20</v>
      </c>
    </row>
    <row r="3294" spans="1:7" x14ac:dyDescent="0.25">
      <c r="A3294" t="s">
        <v>88</v>
      </c>
      <c r="B3294">
        <v>1252</v>
      </c>
      <c r="C3294">
        <v>46</v>
      </c>
      <c r="D3294">
        <v>4</v>
      </c>
      <c r="E3294" t="s">
        <v>99</v>
      </c>
      <c r="F3294" s="17">
        <v>1.9E-2</v>
      </c>
      <c r="G3294">
        <v>16</v>
      </c>
    </row>
    <row r="3295" spans="1:7" x14ac:dyDescent="0.25">
      <c r="A3295" t="s">
        <v>88</v>
      </c>
      <c r="B3295">
        <v>1252</v>
      </c>
      <c r="C3295">
        <v>46</v>
      </c>
      <c r="D3295">
        <v>8</v>
      </c>
      <c r="E3295" t="s">
        <v>99</v>
      </c>
      <c r="F3295" s="17">
        <v>8.9999999999999993E-3</v>
      </c>
      <c r="G3295">
        <v>12</v>
      </c>
    </row>
    <row r="3296" spans="1:7" x14ac:dyDescent="0.25">
      <c r="A3296" t="s">
        <v>88</v>
      </c>
      <c r="B3296">
        <v>1252</v>
      </c>
      <c r="C3296">
        <v>46</v>
      </c>
      <c r="D3296">
        <v>16</v>
      </c>
      <c r="E3296" t="s">
        <v>99</v>
      </c>
      <c r="F3296" s="17">
        <v>2.3999999999999998E-3</v>
      </c>
      <c r="G3296">
        <v>10</v>
      </c>
    </row>
    <row r="3297" spans="1:7" x14ac:dyDescent="0.25">
      <c r="A3297" t="s">
        <v>88</v>
      </c>
      <c r="B3297">
        <v>1252</v>
      </c>
      <c r="C3297">
        <v>46</v>
      </c>
      <c r="D3297">
        <v>31</v>
      </c>
      <c r="E3297" t="s">
        <v>99</v>
      </c>
      <c r="F3297" s="6">
        <v>0</v>
      </c>
      <c r="G3297">
        <v>5</v>
      </c>
    </row>
    <row r="3298" spans="1:7" x14ac:dyDescent="0.25">
      <c r="A3298" t="s">
        <v>88</v>
      </c>
      <c r="B3298">
        <v>1252</v>
      </c>
      <c r="C3298">
        <v>46</v>
      </c>
      <c r="D3298">
        <v>46</v>
      </c>
      <c r="E3298" t="s">
        <v>99</v>
      </c>
      <c r="F3298" s="6">
        <v>0</v>
      </c>
      <c r="G3298">
        <v>0</v>
      </c>
    </row>
    <row r="3299" spans="1:7" x14ac:dyDescent="0.25">
      <c r="A3299" t="s">
        <v>88</v>
      </c>
      <c r="B3299">
        <v>1252</v>
      </c>
      <c r="C3299">
        <v>61</v>
      </c>
      <c r="D3299">
        <v>0</v>
      </c>
      <c r="E3299" t="s">
        <v>99</v>
      </c>
      <c r="F3299" s="17">
        <v>1.7500000000000002E-2</v>
      </c>
      <c r="G3299">
        <v>22</v>
      </c>
    </row>
    <row r="3300" spans="1:7" x14ac:dyDescent="0.25">
      <c r="A3300" t="s">
        <v>88</v>
      </c>
      <c r="B3300">
        <v>1252</v>
      </c>
      <c r="C3300">
        <v>61</v>
      </c>
      <c r="D3300">
        <v>4</v>
      </c>
      <c r="E3300" t="s">
        <v>99</v>
      </c>
      <c r="F3300" s="17">
        <v>1.7500000000000002E-2</v>
      </c>
      <c r="G3300">
        <v>18</v>
      </c>
    </row>
    <row r="3301" spans="1:7" x14ac:dyDescent="0.25">
      <c r="A3301" t="s">
        <v>88</v>
      </c>
      <c r="B3301">
        <v>1252</v>
      </c>
      <c r="C3301">
        <v>61</v>
      </c>
      <c r="D3301">
        <v>8</v>
      </c>
      <c r="E3301" t="s">
        <v>99</v>
      </c>
      <c r="F3301" s="17">
        <v>1.4999999999999999E-2</v>
      </c>
      <c r="G3301">
        <v>16</v>
      </c>
    </row>
    <row r="3302" spans="1:7" x14ac:dyDescent="0.25">
      <c r="A3302" t="s">
        <v>88</v>
      </c>
      <c r="B3302">
        <v>1252</v>
      </c>
      <c r="C3302">
        <v>61</v>
      </c>
      <c r="D3302">
        <v>16</v>
      </c>
      <c r="E3302" t="s">
        <v>99</v>
      </c>
      <c r="F3302" s="17">
        <v>0.75</v>
      </c>
      <c r="G3302">
        <v>12</v>
      </c>
    </row>
    <row r="3303" spans="1:7" x14ac:dyDescent="0.25">
      <c r="A3303" t="s">
        <v>88</v>
      </c>
      <c r="B3303">
        <v>1252</v>
      </c>
      <c r="C3303">
        <v>61</v>
      </c>
      <c r="D3303">
        <v>31</v>
      </c>
      <c r="E3303" t="s">
        <v>99</v>
      </c>
      <c r="F3303" s="6">
        <v>0</v>
      </c>
      <c r="G3303">
        <v>8</v>
      </c>
    </row>
    <row r="3304" spans="1:7" x14ac:dyDescent="0.25">
      <c r="A3304" t="s">
        <v>88</v>
      </c>
      <c r="B3304">
        <v>1252</v>
      </c>
      <c r="C3304">
        <v>61</v>
      </c>
      <c r="D3304">
        <v>46</v>
      </c>
      <c r="E3304" t="s">
        <v>99</v>
      </c>
      <c r="F3304" s="6">
        <v>0</v>
      </c>
      <c r="G3304">
        <v>5</v>
      </c>
    </row>
    <row r="3305" spans="1:7" x14ac:dyDescent="0.25">
      <c r="A3305" t="s">
        <v>88</v>
      </c>
      <c r="B3305">
        <v>1252</v>
      </c>
      <c r="C3305">
        <v>61</v>
      </c>
      <c r="D3305">
        <v>61</v>
      </c>
      <c r="E3305" t="s">
        <v>99</v>
      </c>
      <c r="F3305" s="6">
        <v>0</v>
      </c>
      <c r="G3305">
        <v>0</v>
      </c>
    </row>
    <row r="3306" spans="1:7" x14ac:dyDescent="0.25">
      <c r="A3306" t="s">
        <v>88</v>
      </c>
      <c r="B3306">
        <v>1252</v>
      </c>
      <c r="C3306">
        <v>91</v>
      </c>
      <c r="D3306">
        <v>0</v>
      </c>
      <c r="E3306" t="s">
        <v>99</v>
      </c>
      <c r="F3306" s="17">
        <v>5.0000000000000001E-3</v>
      </c>
      <c r="G3306">
        <v>15</v>
      </c>
    </row>
    <row r="3307" spans="1:7" x14ac:dyDescent="0.25">
      <c r="A3307" t="s">
        <v>88</v>
      </c>
      <c r="B3307">
        <v>1252</v>
      </c>
      <c r="C3307">
        <v>91</v>
      </c>
      <c r="D3307">
        <v>4</v>
      </c>
      <c r="E3307" t="s">
        <v>99</v>
      </c>
      <c r="F3307" s="17">
        <v>2.5000000000000001E-3</v>
      </c>
      <c r="G3307">
        <v>12</v>
      </c>
    </row>
    <row r="3308" spans="1:7" x14ac:dyDescent="0.25">
      <c r="A3308" t="s">
        <v>88</v>
      </c>
      <c r="B3308">
        <v>1252</v>
      </c>
      <c r="C3308">
        <v>91</v>
      </c>
      <c r="D3308">
        <v>8</v>
      </c>
      <c r="E3308" t="s">
        <v>99</v>
      </c>
      <c r="F3308" s="6">
        <v>0</v>
      </c>
      <c r="G3308">
        <v>10</v>
      </c>
    </row>
    <row r="3309" spans="1:7" x14ac:dyDescent="0.25">
      <c r="A3309" t="s">
        <v>88</v>
      </c>
      <c r="B3309">
        <v>1252</v>
      </c>
      <c r="C3309">
        <v>91</v>
      </c>
      <c r="D3309">
        <v>16</v>
      </c>
      <c r="E3309" t="s">
        <v>99</v>
      </c>
      <c r="F3309" s="6">
        <v>0</v>
      </c>
      <c r="G3309">
        <v>8</v>
      </c>
    </row>
    <row r="3310" spans="1:7" x14ac:dyDescent="0.25">
      <c r="A3310" t="s">
        <v>88</v>
      </c>
      <c r="B3310">
        <v>1252</v>
      </c>
      <c r="C3310">
        <v>91</v>
      </c>
      <c r="D3310">
        <v>31</v>
      </c>
      <c r="E3310" t="s">
        <v>99</v>
      </c>
      <c r="F3310" s="6">
        <v>0</v>
      </c>
      <c r="G3310">
        <v>5</v>
      </c>
    </row>
    <row r="3311" spans="1:7" x14ac:dyDescent="0.25">
      <c r="A3311" t="s">
        <v>88</v>
      </c>
      <c r="B3311">
        <v>1252</v>
      </c>
      <c r="C3311">
        <v>91</v>
      </c>
      <c r="D3311">
        <v>46</v>
      </c>
      <c r="E3311" t="s">
        <v>99</v>
      </c>
      <c r="F3311" s="6">
        <v>0</v>
      </c>
      <c r="G3311">
        <v>5</v>
      </c>
    </row>
    <row r="3312" spans="1:7" x14ac:dyDescent="0.25">
      <c r="A3312" t="s">
        <v>88</v>
      </c>
      <c r="B3312">
        <v>1252</v>
      </c>
      <c r="C3312">
        <v>91</v>
      </c>
      <c r="D3312">
        <v>61</v>
      </c>
      <c r="E3312" t="s">
        <v>99</v>
      </c>
      <c r="F3312" s="6">
        <v>0</v>
      </c>
      <c r="G3312">
        <v>0</v>
      </c>
    </row>
    <row r="3313" spans="1:7" x14ac:dyDescent="0.25">
      <c r="A3313" t="s">
        <v>88</v>
      </c>
      <c r="B3313">
        <v>1252</v>
      </c>
      <c r="C3313">
        <v>91</v>
      </c>
      <c r="D3313">
        <v>91</v>
      </c>
      <c r="E3313" t="s">
        <v>99</v>
      </c>
      <c r="F3313" s="6">
        <v>0</v>
      </c>
      <c r="G3313">
        <v>0</v>
      </c>
    </row>
    <row r="3314" spans="1:7" x14ac:dyDescent="0.25">
      <c r="A3314" t="s">
        <v>19</v>
      </c>
      <c r="B3314">
        <v>1262</v>
      </c>
      <c r="C3314">
        <v>0</v>
      </c>
      <c r="D3314">
        <v>0</v>
      </c>
      <c r="E3314" t="s">
        <v>99</v>
      </c>
      <c r="F3314" s="17">
        <v>0.01</v>
      </c>
      <c r="G3314">
        <v>25</v>
      </c>
    </row>
    <row r="3315" spans="1:7" x14ac:dyDescent="0.25">
      <c r="A3315" t="s">
        <v>19</v>
      </c>
      <c r="B3315">
        <v>1262</v>
      </c>
      <c r="C3315">
        <v>4</v>
      </c>
      <c r="D3315">
        <v>0</v>
      </c>
      <c r="E3315" t="s">
        <v>99</v>
      </c>
      <c r="F3315" s="17">
        <v>1.7500000000000002E-2</v>
      </c>
      <c r="G3315">
        <v>24</v>
      </c>
    </row>
    <row r="3316" spans="1:7" x14ac:dyDescent="0.25">
      <c r="A3316" t="s">
        <v>19</v>
      </c>
      <c r="B3316">
        <v>1262</v>
      </c>
      <c r="C3316">
        <v>4</v>
      </c>
      <c r="D3316">
        <v>4</v>
      </c>
      <c r="E3316" t="s">
        <v>99</v>
      </c>
      <c r="F3316" s="17">
        <v>2.2499999999999999E-2</v>
      </c>
      <c r="G3316">
        <v>16</v>
      </c>
    </row>
    <row r="3317" spans="1:7" x14ac:dyDescent="0.25">
      <c r="A3317" t="s">
        <v>19</v>
      </c>
      <c r="B3317">
        <v>1262</v>
      </c>
      <c r="C3317">
        <v>8</v>
      </c>
      <c r="D3317">
        <v>0</v>
      </c>
      <c r="E3317" t="s">
        <v>99</v>
      </c>
      <c r="F3317" s="17">
        <v>3.2500000000000001E-2</v>
      </c>
      <c r="G3317">
        <v>20</v>
      </c>
    </row>
    <row r="3318" spans="1:7" x14ac:dyDescent="0.25">
      <c r="A3318" t="s">
        <v>19</v>
      </c>
      <c r="B3318">
        <v>1262</v>
      </c>
      <c r="C3318">
        <v>8</v>
      </c>
      <c r="D3318">
        <v>4</v>
      </c>
      <c r="E3318" t="s">
        <v>99</v>
      </c>
      <c r="F3318" s="17">
        <v>0.02</v>
      </c>
      <c r="G3318">
        <v>17</v>
      </c>
    </row>
    <row r="3319" spans="1:7" x14ac:dyDescent="0.25">
      <c r="A3319" t="s">
        <v>19</v>
      </c>
      <c r="B3319">
        <v>1262</v>
      </c>
      <c r="C3319">
        <v>8</v>
      </c>
      <c r="D3319">
        <v>8</v>
      </c>
      <c r="E3319" t="s">
        <v>99</v>
      </c>
      <c r="F3319" s="17">
        <v>7.4999999999999997E-3</v>
      </c>
      <c r="G3319">
        <v>14</v>
      </c>
    </row>
    <row r="3320" spans="1:7" x14ac:dyDescent="0.25">
      <c r="A3320" t="s">
        <v>19</v>
      </c>
      <c r="B3320">
        <v>1262</v>
      </c>
      <c r="C3320">
        <v>16</v>
      </c>
      <c r="D3320">
        <v>0</v>
      </c>
      <c r="E3320" t="s">
        <v>99</v>
      </c>
      <c r="F3320" s="17">
        <v>4.2500000000000003E-2</v>
      </c>
      <c r="G3320">
        <v>20</v>
      </c>
    </row>
    <row r="3321" spans="1:7" x14ac:dyDescent="0.25">
      <c r="A3321" t="s">
        <v>19</v>
      </c>
      <c r="B3321">
        <v>1262</v>
      </c>
      <c r="C3321">
        <v>16</v>
      </c>
      <c r="D3321">
        <v>4</v>
      </c>
      <c r="E3321" t="s">
        <v>99</v>
      </c>
      <c r="F3321" s="17">
        <v>3.7499999999999999E-2</v>
      </c>
      <c r="G3321">
        <v>16</v>
      </c>
    </row>
    <row r="3322" spans="1:7" x14ac:dyDescent="0.25">
      <c r="A3322" t="s">
        <v>19</v>
      </c>
      <c r="B3322">
        <v>1262</v>
      </c>
      <c r="C3322">
        <v>16</v>
      </c>
      <c r="D3322">
        <v>8</v>
      </c>
      <c r="E3322" t="s">
        <v>99</v>
      </c>
      <c r="F3322" s="17">
        <v>1.2500000000000001E-2</v>
      </c>
      <c r="G3322">
        <v>12</v>
      </c>
    </row>
    <row r="3323" spans="1:7" x14ac:dyDescent="0.25">
      <c r="A3323" t="s">
        <v>19</v>
      </c>
      <c r="B3323">
        <v>1262</v>
      </c>
      <c r="C3323">
        <v>16</v>
      </c>
      <c r="D3323">
        <v>16</v>
      </c>
      <c r="E3323" t="s">
        <v>99</v>
      </c>
      <c r="F3323" s="17">
        <v>7.4999999999999997E-3</v>
      </c>
      <c r="G3323">
        <v>8</v>
      </c>
    </row>
    <row r="3324" spans="1:7" x14ac:dyDescent="0.25">
      <c r="A3324" t="s">
        <v>19</v>
      </c>
      <c r="B3324">
        <v>1262</v>
      </c>
      <c r="C3324">
        <v>31</v>
      </c>
      <c r="D3324">
        <v>0</v>
      </c>
      <c r="E3324" t="s">
        <v>99</v>
      </c>
      <c r="F3324" s="17">
        <v>4.1000000000000002E-2</v>
      </c>
      <c r="G3324">
        <v>18</v>
      </c>
    </row>
    <row r="3325" spans="1:7" x14ac:dyDescent="0.25">
      <c r="A3325" t="s">
        <v>19</v>
      </c>
      <c r="B3325">
        <v>1262</v>
      </c>
      <c r="C3325">
        <v>31</v>
      </c>
      <c r="D3325">
        <v>4</v>
      </c>
      <c r="E3325" t="s">
        <v>99</v>
      </c>
      <c r="F3325" s="17">
        <v>2.8000000000000001E-2</v>
      </c>
      <c r="G3325">
        <v>14</v>
      </c>
    </row>
    <row r="3326" spans="1:7" x14ac:dyDescent="0.25">
      <c r="A3326" t="s">
        <v>19</v>
      </c>
      <c r="B3326">
        <v>1262</v>
      </c>
      <c r="C3326">
        <v>31</v>
      </c>
      <c r="D3326">
        <v>8</v>
      </c>
      <c r="E3326" t="s">
        <v>99</v>
      </c>
      <c r="F3326" s="17">
        <v>1.0999999999999999E-2</v>
      </c>
      <c r="G3326">
        <v>10</v>
      </c>
    </row>
    <row r="3327" spans="1:7" x14ac:dyDescent="0.25">
      <c r="A3327" t="s">
        <v>19</v>
      </c>
      <c r="B3327">
        <v>1262</v>
      </c>
      <c r="C3327">
        <v>31</v>
      </c>
      <c r="D3327">
        <v>16</v>
      </c>
      <c r="E3327" t="s">
        <v>99</v>
      </c>
      <c r="F3327" s="6">
        <v>0</v>
      </c>
      <c r="G3327">
        <v>8</v>
      </c>
    </row>
    <row r="3328" spans="1:7" x14ac:dyDescent="0.25">
      <c r="A3328" t="s">
        <v>19</v>
      </c>
      <c r="B3328">
        <v>1262</v>
      </c>
      <c r="C3328">
        <v>31</v>
      </c>
      <c r="D3328">
        <v>31</v>
      </c>
      <c r="E3328" t="s">
        <v>99</v>
      </c>
      <c r="F3328" s="6">
        <v>0</v>
      </c>
      <c r="G3328">
        <v>5</v>
      </c>
    </row>
    <row r="3329" spans="1:7" x14ac:dyDescent="0.25">
      <c r="A3329" t="s">
        <v>19</v>
      </c>
      <c r="B3329">
        <v>1262</v>
      </c>
      <c r="C3329">
        <v>46</v>
      </c>
      <c r="D3329">
        <v>0</v>
      </c>
      <c r="E3329" t="s">
        <v>99</v>
      </c>
      <c r="F3329" s="17">
        <v>3.2000000000000001E-2</v>
      </c>
      <c r="G3329">
        <v>20</v>
      </c>
    </row>
    <row r="3330" spans="1:7" x14ac:dyDescent="0.25">
      <c r="A3330" t="s">
        <v>19</v>
      </c>
      <c r="B3330">
        <v>1262</v>
      </c>
      <c r="C3330">
        <v>46</v>
      </c>
      <c r="D3330">
        <v>4</v>
      </c>
      <c r="E3330" t="s">
        <v>99</v>
      </c>
      <c r="F3330" s="17">
        <v>1.9E-2</v>
      </c>
      <c r="G3330">
        <v>16</v>
      </c>
    </row>
    <row r="3331" spans="1:7" x14ac:dyDescent="0.25">
      <c r="A3331" t="s">
        <v>19</v>
      </c>
      <c r="B3331">
        <v>1262</v>
      </c>
      <c r="C3331">
        <v>46</v>
      </c>
      <c r="D3331">
        <v>8</v>
      </c>
      <c r="E3331" t="s">
        <v>99</v>
      </c>
      <c r="F3331" s="17">
        <v>8.9999999999999993E-3</v>
      </c>
      <c r="G3331">
        <v>12</v>
      </c>
    </row>
    <row r="3332" spans="1:7" x14ac:dyDescent="0.25">
      <c r="A3332" t="s">
        <v>19</v>
      </c>
      <c r="B3332">
        <v>1262</v>
      </c>
      <c r="C3332">
        <v>46</v>
      </c>
      <c r="D3332">
        <v>16</v>
      </c>
      <c r="E3332" t="s">
        <v>99</v>
      </c>
      <c r="F3332" s="17">
        <v>2.3999999999999998E-3</v>
      </c>
      <c r="G3332">
        <v>10</v>
      </c>
    </row>
    <row r="3333" spans="1:7" x14ac:dyDescent="0.25">
      <c r="A3333" t="s">
        <v>19</v>
      </c>
      <c r="B3333">
        <v>1262</v>
      </c>
      <c r="C3333">
        <v>46</v>
      </c>
      <c r="D3333">
        <v>31</v>
      </c>
      <c r="E3333" t="s">
        <v>99</v>
      </c>
      <c r="F3333" s="6">
        <v>0</v>
      </c>
      <c r="G3333">
        <v>5</v>
      </c>
    </row>
    <row r="3334" spans="1:7" x14ac:dyDescent="0.25">
      <c r="A3334" t="s">
        <v>19</v>
      </c>
      <c r="B3334">
        <v>1262</v>
      </c>
      <c r="C3334">
        <v>46</v>
      </c>
      <c r="D3334">
        <v>46</v>
      </c>
      <c r="E3334" t="s">
        <v>99</v>
      </c>
      <c r="F3334" s="6">
        <v>0</v>
      </c>
      <c r="G3334">
        <v>0</v>
      </c>
    </row>
    <row r="3335" spans="1:7" x14ac:dyDescent="0.25">
      <c r="A3335" t="s">
        <v>19</v>
      </c>
      <c r="B3335">
        <v>1262</v>
      </c>
      <c r="C3335">
        <v>61</v>
      </c>
      <c r="D3335">
        <v>0</v>
      </c>
      <c r="E3335" t="s">
        <v>99</v>
      </c>
      <c r="F3335" s="17">
        <v>1.7500000000000002E-2</v>
      </c>
      <c r="G3335">
        <v>22</v>
      </c>
    </row>
    <row r="3336" spans="1:7" x14ac:dyDescent="0.25">
      <c r="A3336" t="s">
        <v>19</v>
      </c>
      <c r="B3336">
        <v>1262</v>
      </c>
      <c r="C3336">
        <v>61</v>
      </c>
      <c r="D3336">
        <v>4</v>
      </c>
      <c r="E3336" t="s">
        <v>99</v>
      </c>
      <c r="F3336" s="17">
        <v>1.7500000000000002E-2</v>
      </c>
      <c r="G3336">
        <v>18</v>
      </c>
    </row>
    <row r="3337" spans="1:7" x14ac:dyDescent="0.25">
      <c r="A3337" t="s">
        <v>19</v>
      </c>
      <c r="B3337">
        <v>1262</v>
      </c>
      <c r="C3337">
        <v>61</v>
      </c>
      <c r="D3337">
        <v>8</v>
      </c>
      <c r="E3337" t="s">
        <v>99</v>
      </c>
      <c r="F3337" s="17">
        <v>1.4999999999999999E-2</v>
      </c>
      <c r="G3337">
        <v>16</v>
      </c>
    </row>
    <row r="3338" spans="1:7" x14ac:dyDescent="0.25">
      <c r="A3338" t="s">
        <v>19</v>
      </c>
      <c r="B3338">
        <v>1262</v>
      </c>
      <c r="C3338">
        <v>61</v>
      </c>
      <c r="D3338">
        <v>16</v>
      </c>
      <c r="E3338" t="s">
        <v>99</v>
      </c>
      <c r="F3338" s="17">
        <v>0.75</v>
      </c>
      <c r="G3338">
        <v>12</v>
      </c>
    </row>
    <row r="3339" spans="1:7" x14ac:dyDescent="0.25">
      <c r="A3339" t="s">
        <v>19</v>
      </c>
      <c r="B3339">
        <v>1262</v>
      </c>
      <c r="C3339">
        <v>61</v>
      </c>
      <c r="D3339">
        <v>31</v>
      </c>
      <c r="E3339" t="s">
        <v>99</v>
      </c>
      <c r="F3339" s="6">
        <v>0</v>
      </c>
      <c r="G3339">
        <v>8</v>
      </c>
    </row>
    <row r="3340" spans="1:7" x14ac:dyDescent="0.25">
      <c r="A3340" t="s">
        <v>19</v>
      </c>
      <c r="B3340">
        <v>1262</v>
      </c>
      <c r="C3340">
        <v>61</v>
      </c>
      <c r="D3340">
        <v>46</v>
      </c>
      <c r="E3340" t="s">
        <v>99</v>
      </c>
      <c r="F3340" s="6">
        <v>0</v>
      </c>
      <c r="G3340">
        <v>5</v>
      </c>
    </row>
    <row r="3341" spans="1:7" x14ac:dyDescent="0.25">
      <c r="A3341" t="s">
        <v>19</v>
      </c>
      <c r="B3341">
        <v>1262</v>
      </c>
      <c r="C3341">
        <v>61</v>
      </c>
      <c r="D3341">
        <v>61</v>
      </c>
      <c r="E3341" t="s">
        <v>99</v>
      </c>
      <c r="F3341" s="6">
        <v>0</v>
      </c>
      <c r="G3341">
        <v>0</v>
      </c>
    </row>
    <row r="3342" spans="1:7" x14ac:dyDescent="0.25">
      <c r="A3342" t="s">
        <v>19</v>
      </c>
      <c r="B3342">
        <v>1262</v>
      </c>
      <c r="C3342">
        <v>91</v>
      </c>
      <c r="D3342">
        <v>0</v>
      </c>
      <c r="E3342" t="s">
        <v>99</v>
      </c>
      <c r="F3342" s="17">
        <v>5.0000000000000001E-3</v>
      </c>
      <c r="G3342">
        <v>15</v>
      </c>
    </row>
    <row r="3343" spans="1:7" x14ac:dyDescent="0.25">
      <c r="A3343" t="s">
        <v>19</v>
      </c>
      <c r="B3343">
        <v>1262</v>
      </c>
      <c r="C3343">
        <v>91</v>
      </c>
      <c r="D3343">
        <v>4</v>
      </c>
      <c r="E3343" t="s">
        <v>99</v>
      </c>
      <c r="F3343" s="17">
        <v>2.5000000000000001E-3</v>
      </c>
      <c r="G3343">
        <v>12</v>
      </c>
    </row>
    <row r="3344" spans="1:7" x14ac:dyDescent="0.25">
      <c r="A3344" t="s">
        <v>19</v>
      </c>
      <c r="B3344">
        <v>1262</v>
      </c>
      <c r="C3344">
        <v>91</v>
      </c>
      <c r="D3344">
        <v>8</v>
      </c>
      <c r="E3344" t="s">
        <v>99</v>
      </c>
      <c r="F3344" s="6">
        <v>0</v>
      </c>
      <c r="G3344">
        <v>10</v>
      </c>
    </row>
    <row r="3345" spans="1:7" x14ac:dyDescent="0.25">
      <c r="A3345" t="s">
        <v>19</v>
      </c>
      <c r="B3345">
        <v>1262</v>
      </c>
      <c r="C3345">
        <v>91</v>
      </c>
      <c r="D3345">
        <v>16</v>
      </c>
      <c r="E3345" t="s">
        <v>99</v>
      </c>
      <c r="F3345" s="6">
        <v>0</v>
      </c>
      <c r="G3345">
        <v>8</v>
      </c>
    </row>
    <row r="3346" spans="1:7" x14ac:dyDescent="0.25">
      <c r="A3346" t="s">
        <v>19</v>
      </c>
      <c r="B3346">
        <v>1262</v>
      </c>
      <c r="C3346">
        <v>91</v>
      </c>
      <c r="D3346">
        <v>31</v>
      </c>
      <c r="E3346" t="s">
        <v>99</v>
      </c>
      <c r="F3346" s="6">
        <v>0</v>
      </c>
      <c r="G3346">
        <v>5</v>
      </c>
    </row>
    <row r="3347" spans="1:7" x14ac:dyDescent="0.25">
      <c r="A3347" t="s">
        <v>19</v>
      </c>
      <c r="B3347">
        <v>1262</v>
      </c>
      <c r="C3347">
        <v>91</v>
      </c>
      <c r="D3347">
        <v>46</v>
      </c>
      <c r="E3347" t="s">
        <v>99</v>
      </c>
      <c r="F3347" s="6">
        <v>0</v>
      </c>
      <c r="G3347">
        <v>5</v>
      </c>
    </row>
    <row r="3348" spans="1:7" x14ac:dyDescent="0.25">
      <c r="A3348" t="s">
        <v>19</v>
      </c>
      <c r="B3348">
        <v>1262</v>
      </c>
      <c r="C3348">
        <v>91</v>
      </c>
      <c r="D3348">
        <v>61</v>
      </c>
      <c r="E3348" t="s">
        <v>99</v>
      </c>
      <c r="F3348" s="6">
        <v>0</v>
      </c>
      <c r="G3348">
        <v>0</v>
      </c>
    </row>
    <row r="3349" spans="1:7" x14ac:dyDescent="0.25">
      <c r="A3349" t="s">
        <v>19</v>
      </c>
      <c r="B3349">
        <v>1262</v>
      </c>
      <c r="C3349">
        <v>91</v>
      </c>
      <c r="D3349">
        <v>91</v>
      </c>
      <c r="E3349" t="s">
        <v>99</v>
      </c>
      <c r="F3349" s="6">
        <v>0</v>
      </c>
      <c r="G3349">
        <v>0</v>
      </c>
    </row>
    <row r="3350" spans="1:7" x14ac:dyDescent="0.25">
      <c r="A3350" t="s">
        <v>19</v>
      </c>
      <c r="B3350">
        <v>1272</v>
      </c>
      <c r="C3350">
        <v>0</v>
      </c>
      <c r="D3350">
        <v>0</v>
      </c>
      <c r="E3350" t="s">
        <v>99</v>
      </c>
      <c r="F3350" s="17">
        <v>0.01</v>
      </c>
      <c r="G3350">
        <v>25</v>
      </c>
    </row>
    <row r="3351" spans="1:7" x14ac:dyDescent="0.25">
      <c r="A3351" t="s">
        <v>19</v>
      </c>
      <c r="B3351">
        <v>1272</v>
      </c>
      <c r="C3351">
        <v>4</v>
      </c>
      <c r="D3351">
        <v>0</v>
      </c>
      <c r="E3351" t="s">
        <v>99</v>
      </c>
      <c r="F3351" s="17">
        <v>1.7500000000000002E-2</v>
      </c>
      <c r="G3351">
        <v>24</v>
      </c>
    </row>
    <row r="3352" spans="1:7" x14ac:dyDescent="0.25">
      <c r="A3352" t="s">
        <v>19</v>
      </c>
      <c r="B3352">
        <v>1272</v>
      </c>
      <c r="C3352">
        <v>4</v>
      </c>
      <c r="D3352">
        <v>4</v>
      </c>
      <c r="E3352" t="s">
        <v>99</v>
      </c>
      <c r="F3352" s="17">
        <v>2.2499999999999999E-2</v>
      </c>
      <c r="G3352">
        <v>16</v>
      </c>
    </row>
    <row r="3353" spans="1:7" x14ac:dyDescent="0.25">
      <c r="A3353" t="s">
        <v>19</v>
      </c>
      <c r="B3353">
        <v>1272</v>
      </c>
      <c r="C3353">
        <v>8</v>
      </c>
      <c r="D3353">
        <v>0</v>
      </c>
      <c r="E3353" t="s">
        <v>99</v>
      </c>
      <c r="F3353" s="17">
        <v>3.2500000000000001E-2</v>
      </c>
      <c r="G3353">
        <v>20</v>
      </c>
    </row>
    <row r="3354" spans="1:7" x14ac:dyDescent="0.25">
      <c r="A3354" t="s">
        <v>19</v>
      </c>
      <c r="B3354">
        <v>1272</v>
      </c>
      <c r="C3354">
        <v>8</v>
      </c>
      <c r="D3354">
        <v>4</v>
      </c>
      <c r="E3354" t="s">
        <v>99</v>
      </c>
      <c r="F3354" s="17">
        <v>0.02</v>
      </c>
      <c r="G3354">
        <v>17</v>
      </c>
    </row>
    <row r="3355" spans="1:7" x14ac:dyDescent="0.25">
      <c r="A3355" t="s">
        <v>19</v>
      </c>
      <c r="B3355">
        <v>1272</v>
      </c>
      <c r="C3355">
        <v>8</v>
      </c>
      <c r="D3355">
        <v>8</v>
      </c>
      <c r="E3355" t="s">
        <v>99</v>
      </c>
      <c r="F3355" s="17">
        <v>7.4999999999999997E-3</v>
      </c>
      <c r="G3355">
        <v>14</v>
      </c>
    </row>
    <row r="3356" spans="1:7" x14ac:dyDescent="0.25">
      <c r="A3356" t="s">
        <v>19</v>
      </c>
      <c r="B3356">
        <v>1272</v>
      </c>
      <c r="C3356">
        <v>16</v>
      </c>
      <c r="D3356">
        <v>0</v>
      </c>
      <c r="E3356" t="s">
        <v>99</v>
      </c>
      <c r="F3356" s="17">
        <v>4.2500000000000003E-2</v>
      </c>
      <c r="G3356">
        <v>20</v>
      </c>
    </row>
    <row r="3357" spans="1:7" x14ac:dyDescent="0.25">
      <c r="A3357" t="s">
        <v>19</v>
      </c>
      <c r="B3357">
        <v>1272</v>
      </c>
      <c r="C3357">
        <v>16</v>
      </c>
      <c r="D3357">
        <v>4</v>
      </c>
      <c r="E3357" t="s">
        <v>99</v>
      </c>
      <c r="F3357" s="17">
        <v>3.7499999999999999E-2</v>
      </c>
      <c r="G3357">
        <v>16</v>
      </c>
    </row>
    <row r="3358" spans="1:7" x14ac:dyDescent="0.25">
      <c r="A3358" t="s">
        <v>19</v>
      </c>
      <c r="B3358">
        <v>1272</v>
      </c>
      <c r="C3358">
        <v>16</v>
      </c>
      <c r="D3358">
        <v>8</v>
      </c>
      <c r="E3358" t="s">
        <v>99</v>
      </c>
      <c r="F3358" s="17">
        <v>1.2500000000000001E-2</v>
      </c>
      <c r="G3358">
        <v>12</v>
      </c>
    </row>
    <row r="3359" spans="1:7" x14ac:dyDescent="0.25">
      <c r="A3359" t="s">
        <v>19</v>
      </c>
      <c r="B3359">
        <v>1272</v>
      </c>
      <c r="C3359">
        <v>16</v>
      </c>
      <c r="D3359">
        <v>16</v>
      </c>
      <c r="E3359" t="s">
        <v>99</v>
      </c>
      <c r="F3359" s="17">
        <v>7.4999999999999997E-3</v>
      </c>
      <c r="G3359">
        <v>8</v>
      </c>
    </row>
    <row r="3360" spans="1:7" x14ac:dyDescent="0.25">
      <c r="A3360" t="s">
        <v>19</v>
      </c>
      <c r="B3360">
        <v>1272</v>
      </c>
      <c r="C3360">
        <v>31</v>
      </c>
      <c r="D3360">
        <v>0</v>
      </c>
      <c r="E3360" t="s">
        <v>99</v>
      </c>
      <c r="F3360" s="17">
        <v>4.1000000000000002E-2</v>
      </c>
      <c r="G3360">
        <v>18</v>
      </c>
    </row>
    <row r="3361" spans="1:7" x14ac:dyDescent="0.25">
      <c r="A3361" t="s">
        <v>19</v>
      </c>
      <c r="B3361">
        <v>1272</v>
      </c>
      <c r="C3361">
        <v>31</v>
      </c>
      <c r="D3361">
        <v>4</v>
      </c>
      <c r="E3361" t="s">
        <v>99</v>
      </c>
      <c r="F3361" s="17">
        <v>2.8000000000000001E-2</v>
      </c>
      <c r="G3361">
        <v>14</v>
      </c>
    </row>
    <row r="3362" spans="1:7" x14ac:dyDescent="0.25">
      <c r="A3362" t="s">
        <v>19</v>
      </c>
      <c r="B3362">
        <v>1272</v>
      </c>
      <c r="C3362">
        <v>31</v>
      </c>
      <c r="D3362">
        <v>8</v>
      </c>
      <c r="E3362" t="s">
        <v>99</v>
      </c>
      <c r="F3362" s="17">
        <v>1.0999999999999999E-2</v>
      </c>
      <c r="G3362">
        <v>10</v>
      </c>
    </row>
    <row r="3363" spans="1:7" x14ac:dyDescent="0.25">
      <c r="A3363" t="s">
        <v>19</v>
      </c>
      <c r="B3363">
        <v>1272</v>
      </c>
      <c r="C3363">
        <v>31</v>
      </c>
      <c r="D3363">
        <v>16</v>
      </c>
      <c r="E3363" t="s">
        <v>99</v>
      </c>
      <c r="F3363" s="6">
        <v>0</v>
      </c>
      <c r="G3363">
        <v>8</v>
      </c>
    </row>
    <row r="3364" spans="1:7" x14ac:dyDescent="0.25">
      <c r="A3364" t="s">
        <v>19</v>
      </c>
      <c r="B3364">
        <v>1272</v>
      </c>
      <c r="C3364">
        <v>31</v>
      </c>
      <c r="D3364">
        <v>31</v>
      </c>
      <c r="E3364" t="s">
        <v>99</v>
      </c>
      <c r="F3364" s="6">
        <v>0</v>
      </c>
      <c r="G3364">
        <v>5</v>
      </c>
    </row>
    <row r="3365" spans="1:7" x14ac:dyDescent="0.25">
      <c r="A3365" t="s">
        <v>19</v>
      </c>
      <c r="B3365">
        <v>1272</v>
      </c>
      <c r="C3365">
        <v>46</v>
      </c>
      <c r="D3365">
        <v>0</v>
      </c>
      <c r="E3365" t="s">
        <v>99</v>
      </c>
      <c r="F3365" s="17">
        <v>3.2000000000000001E-2</v>
      </c>
      <c r="G3365">
        <v>20</v>
      </c>
    </row>
    <row r="3366" spans="1:7" x14ac:dyDescent="0.25">
      <c r="A3366" t="s">
        <v>19</v>
      </c>
      <c r="B3366">
        <v>1272</v>
      </c>
      <c r="C3366">
        <v>46</v>
      </c>
      <c r="D3366">
        <v>4</v>
      </c>
      <c r="E3366" t="s">
        <v>99</v>
      </c>
      <c r="F3366" s="17">
        <v>1.9E-2</v>
      </c>
      <c r="G3366">
        <v>16</v>
      </c>
    </row>
    <row r="3367" spans="1:7" x14ac:dyDescent="0.25">
      <c r="A3367" t="s">
        <v>19</v>
      </c>
      <c r="B3367">
        <v>1272</v>
      </c>
      <c r="C3367">
        <v>46</v>
      </c>
      <c r="D3367">
        <v>8</v>
      </c>
      <c r="E3367" t="s">
        <v>99</v>
      </c>
      <c r="F3367" s="17">
        <v>8.9999999999999993E-3</v>
      </c>
      <c r="G3367">
        <v>12</v>
      </c>
    </row>
    <row r="3368" spans="1:7" x14ac:dyDescent="0.25">
      <c r="A3368" t="s">
        <v>19</v>
      </c>
      <c r="B3368">
        <v>1272</v>
      </c>
      <c r="C3368">
        <v>46</v>
      </c>
      <c r="D3368">
        <v>16</v>
      </c>
      <c r="E3368" t="s">
        <v>99</v>
      </c>
      <c r="F3368" s="17">
        <v>2.3999999999999998E-3</v>
      </c>
      <c r="G3368">
        <v>10</v>
      </c>
    </row>
    <row r="3369" spans="1:7" x14ac:dyDescent="0.25">
      <c r="A3369" t="s">
        <v>19</v>
      </c>
      <c r="B3369">
        <v>1272</v>
      </c>
      <c r="C3369">
        <v>46</v>
      </c>
      <c r="D3369">
        <v>31</v>
      </c>
      <c r="E3369" t="s">
        <v>99</v>
      </c>
      <c r="F3369" s="6">
        <v>0</v>
      </c>
      <c r="G3369">
        <v>5</v>
      </c>
    </row>
    <row r="3370" spans="1:7" x14ac:dyDescent="0.25">
      <c r="A3370" t="s">
        <v>19</v>
      </c>
      <c r="B3370">
        <v>1272</v>
      </c>
      <c r="C3370">
        <v>46</v>
      </c>
      <c r="D3370">
        <v>46</v>
      </c>
      <c r="E3370" t="s">
        <v>99</v>
      </c>
      <c r="F3370" s="6">
        <v>0</v>
      </c>
      <c r="G3370">
        <v>0</v>
      </c>
    </row>
    <row r="3371" spans="1:7" x14ac:dyDescent="0.25">
      <c r="A3371" t="s">
        <v>19</v>
      </c>
      <c r="B3371">
        <v>1272</v>
      </c>
      <c r="C3371">
        <v>61</v>
      </c>
      <c r="D3371">
        <v>0</v>
      </c>
      <c r="E3371" t="s">
        <v>99</v>
      </c>
      <c r="F3371" s="17">
        <v>1.7500000000000002E-2</v>
      </c>
      <c r="G3371">
        <v>22</v>
      </c>
    </row>
    <row r="3372" spans="1:7" x14ac:dyDescent="0.25">
      <c r="A3372" t="s">
        <v>19</v>
      </c>
      <c r="B3372">
        <v>1272</v>
      </c>
      <c r="C3372">
        <v>61</v>
      </c>
      <c r="D3372">
        <v>4</v>
      </c>
      <c r="E3372" t="s">
        <v>99</v>
      </c>
      <c r="F3372" s="17">
        <v>1.7500000000000002E-2</v>
      </c>
      <c r="G3372">
        <v>18</v>
      </c>
    </row>
    <row r="3373" spans="1:7" x14ac:dyDescent="0.25">
      <c r="A3373" t="s">
        <v>19</v>
      </c>
      <c r="B3373">
        <v>1272</v>
      </c>
      <c r="C3373">
        <v>61</v>
      </c>
      <c r="D3373">
        <v>8</v>
      </c>
      <c r="E3373" t="s">
        <v>99</v>
      </c>
      <c r="F3373" s="17">
        <v>1.4999999999999999E-2</v>
      </c>
      <c r="G3373">
        <v>16</v>
      </c>
    </row>
    <row r="3374" spans="1:7" x14ac:dyDescent="0.25">
      <c r="A3374" t="s">
        <v>19</v>
      </c>
      <c r="B3374">
        <v>1272</v>
      </c>
      <c r="C3374">
        <v>61</v>
      </c>
      <c r="D3374">
        <v>16</v>
      </c>
      <c r="E3374" t="s">
        <v>99</v>
      </c>
      <c r="F3374" s="17">
        <v>0.75</v>
      </c>
      <c r="G3374">
        <v>12</v>
      </c>
    </row>
    <row r="3375" spans="1:7" x14ac:dyDescent="0.25">
      <c r="A3375" t="s">
        <v>19</v>
      </c>
      <c r="B3375">
        <v>1272</v>
      </c>
      <c r="C3375">
        <v>61</v>
      </c>
      <c r="D3375">
        <v>31</v>
      </c>
      <c r="E3375" t="s">
        <v>99</v>
      </c>
      <c r="F3375" s="6">
        <v>0</v>
      </c>
      <c r="G3375">
        <v>8</v>
      </c>
    </row>
    <row r="3376" spans="1:7" x14ac:dyDescent="0.25">
      <c r="A3376" t="s">
        <v>19</v>
      </c>
      <c r="B3376">
        <v>1272</v>
      </c>
      <c r="C3376">
        <v>61</v>
      </c>
      <c r="D3376">
        <v>46</v>
      </c>
      <c r="E3376" t="s">
        <v>99</v>
      </c>
      <c r="F3376" s="6">
        <v>0</v>
      </c>
      <c r="G3376">
        <v>5</v>
      </c>
    </row>
    <row r="3377" spans="1:7" x14ac:dyDescent="0.25">
      <c r="A3377" t="s">
        <v>19</v>
      </c>
      <c r="B3377">
        <v>1272</v>
      </c>
      <c r="C3377">
        <v>61</v>
      </c>
      <c r="D3377">
        <v>61</v>
      </c>
      <c r="E3377" t="s">
        <v>99</v>
      </c>
      <c r="F3377" s="6">
        <v>0</v>
      </c>
      <c r="G3377">
        <v>0</v>
      </c>
    </row>
    <row r="3378" spans="1:7" x14ac:dyDescent="0.25">
      <c r="A3378" t="s">
        <v>19</v>
      </c>
      <c r="B3378">
        <v>1272</v>
      </c>
      <c r="C3378">
        <v>91</v>
      </c>
      <c r="D3378">
        <v>0</v>
      </c>
      <c r="E3378" t="s">
        <v>99</v>
      </c>
      <c r="F3378" s="17">
        <v>5.0000000000000001E-3</v>
      </c>
      <c r="G3378">
        <v>15</v>
      </c>
    </row>
    <row r="3379" spans="1:7" x14ac:dyDescent="0.25">
      <c r="A3379" t="s">
        <v>19</v>
      </c>
      <c r="B3379">
        <v>1272</v>
      </c>
      <c r="C3379">
        <v>91</v>
      </c>
      <c r="D3379">
        <v>4</v>
      </c>
      <c r="E3379" t="s">
        <v>99</v>
      </c>
      <c r="F3379" s="17">
        <v>2.5000000000000001E-3</v>
      </c>
      <c r="G3379">
        <v>12</v>
      </c>
    </row>
    <row r="3380" spans="1:7" x14ac:dyDescent="0.25">
      <c r="A3380" t="s">
        <v>19</v>
      </c>
      <c r="B3380">
        <v>1272</v>
      </c>
      <c r="C3380">
        <v>91</v>
      </c>
      <c r="D3380">
        <v>8</v>
      </c>
      <c r="E3380" t="s">
        <v>99</v>
      </c>
      <c r="F3380" s="6">
        <v>0</v>
      </c>
      <c r="G3380">
        <v>10</v>
      </c>
    </row>
    <row r="3381" spans="1:7" x14ac:dyDescent="0.25">
      <c r="A3381" t="s">
        <v>19</v>
      </c>
      <c r="B3381">
        <v>1272</v>
      </c>
      <c r="C3381">
        <v>91</v>
      </c>
      <c r="D3381">
        <v>16</v>
      </c>
      <c r="E3381" t="s">
        <v>99</v>
      </c>
      <c r="F3381" s="6">
        <v>0</v>
      </c>
      <c r="G3381">
        <v>8</v>
      </c>
    </row>
    <row r="3382" spans="1:7" x14ac:dyDescent="0.25">
      <c r="A3382" t="s">
        <v>19</v>
      </c>
      <c r="B3382">
        <v>1272</v>
      </c>
      <c r="C3382">
        <v>91</v>
      </c>
      <c r="D3382">
        <v>31</v>
      </c>
      <c r="E3382" t="s">
        <v>99</v>
      </c>
      <c r="F3382" s="6">
        <v>0</v>
      </c>
      <c r="G3382">
        <v>5</v>
      </c>
    </row>
    <row r="3383" spans="1:7" x14ac:dyDescent="0.25">
      <c r="A3383" t="s">
        <v>19</v>
      </c>
      <c r="B3383">
        <v>1272</v>
      </c>
      <c r="C3383">
        <v>91</v>
      </c>
      <c r="D3383">
        <v>46</v>
      </c>
      <c r="E3383" t="s">
        <v>99</v>
      </c>
      <c r="F3383" s="6">
        <v>0</v>
      </c>
      <c r="G3383">
        <v>5</v>
      </c>
    </row>
    <row r="3384" spans="1:7" x14ac:dyDescent="0.25">
      <c r="A3384" t="s">
        <v>19</v>
      </c>
      <c r="B3384">
        <v>1272</v>
      </c>
      <c r="C3384">
        <v>91</v>
      </c>
      <c r="D3384">
        <v>61</v>
      </c>
      <c r="E3384" t="s">
        <v>99</v>
      </c>
      <c r="F3384" s="6">
        <v>0</v>
      </c>
      <c r="G3384">
        <v>0</v>
      </c>
    </row>
    <row r="3385" spans="1:7" x14ac:dyDescent="0.25">
      <c r="A3385" t="s">
        <v>19</v>
      </c>
      <c r="B3385">
        <v>1272</v>
      </c>
      <c r="C3385">
        <v>91</v>
      </c>
      <c r="D3385">
        <v>91</v>
      </c>
      <c r="E3385" t="s">
        <v>99</v>
      </c>
      <c r="F3385" s="6">
        <v>0</v>
      </c>
      <c r="G3385">
        <v>0</v>
      </c>
    </row>
    <row r="3386" spans="1:7" x14ac:dyDescent="0.25">
      <c r="A3386" t="s">
        <v>89</v>
      </c>
      <c r="B3386">
        <v>1282</v>
      </c>
      <c r="C3386">
        <v>0</v>
      </c>
      <c r="D3386">
        <v>0</v>
      </c>
      <c r="E3386" t="s">
        <v>99</v>
      </c>
      <c r="F3386" s="17">
        <v>0.01</v>
      </c>
      <c r="G3386">
        <v>25</v>
      </c>
    </row>
    <row r="3387" spans="1:7" x14ac:dyDescent="0.25">
      <c r="A3387" t="s">
        <v>89</v>
      </c>
      <c r="B3387">
        <v>1282</v>
      </c>
      <c r="C3387">
        <v>4</v>
      </c>
      <c r="D3387">
        <v>0</v>
      </c>
      <c r="E3387" t="s">
        <v>99</v>
      </c>
      <c r="F3387" s="17">
        <v>1.7500000000000002E-2</v>
      </c>
      <c r="G3387">
        <v>24</v>
      </c>
    </row>
    <row r="3388" spans="1:7" x14ac:dyDescent="0.25">
      <c r="A3388" t="s">
        <v>89</v>
      </c>
      <c r="B3388">
        <v>1282</v>
      </c>
      <c r="C3388">
        <v>4</v>
      </c>
      <c r="D3388">
        <v>4</v>
      </c>
      <c r="E3388" t="s">
        <v>99</v>
      </c>
      <c r="F3388" s="17">
        <v>2.2499999999999999E-2</v>
      </c>
      <c r="G3388">
        <v>16</v>
      </c>
    </row>
    <row r="3389" spans="1:7" x14ac:dyDescent="0.25">
      <c r="A3389" t="s">
        <v>89</v>
      </c>
      <c r="B3389">
        <v>1282</v>
      </c>
      <c r="C3389">
        <v>8</v>
      </c>
      <c r="D3389">
        <v>0</v>
      </c>
      <c r="E3389" t="s">
        <v>99</v>
      </c>
      <c r="F3389" s="17">
        <v>3.2500000000000001E-2</v>
      </c>
      <c r="G3389">
        <v>20</v>
      </c>
    </row>
    <row r="3390" spans="1:7" x14ac:dyDescent="0.25">
      <c r="A3390" t="s">
        <v>89</v>
      </c>
      <c r="B3390">
        <v>1282</v>
      </c>
      <c r="C3390">
        <v>8</v>
      </c>
      <c r="D3390">
        <v>4</v>
      </c>
      <c r="E3390" t="s">
        <v>99</v>
      </c>
      <c r="F3390" s="17">
        <v>0.02</v>
      </c>
      <c r="G3390">
        <v>17</v>
      </c>
    </row>
    <row r="3391" spans="1:7" x14ac:dyDescent="0.25">
      <c r="A3391" t="s">
        <v>89</v>
      </c>
      <c r="B3391">
        <v>1282</v>
      </c>
      <c r="C3391">
        <v>8</v>
      </c>
      <c r="D3391">
        <v>8</v>
      </c>
      <c r="E3391" t="s">
        <v>99</v>
      </c>
      <c r="F3391" s="17">
        <v>7.4999999999999997E-3</v>
      </c>
      <c r="G3391">
        <v>14</v>
      </c>
    </row>
    <row r="3392" spans="1:7" x14ac:dyDescent="0.25">
      <c r="A3392" t="s">
        <v>89</v>
      </c>
      <c r="B3392">
        <v>1282</v>
      </c>
      <c r="C3392">
        <v>16</v>
      </c>
      <c r="D3392">
        <v>0</v>
      </c>
      <c r="E3392" t="s">
        <v>99</v>
      </c>
      <c r="F3392" s="17">
        <v>4.2500000000000003E-2</v>
      </c>
      <c r="G3392">
        <v>20</v>
      </c>
    </row>
    <row r="3393" spans="1:7" x14ac:dyDescent="0.25">
      <c r="A3393" t="s">
        <v>89</v>
      </c>
      <c r="B3393">
        <v>1282</v>
      </c>
      <c r="C3393">
        <v>16</v>
      </c>
      <c r="D3393">
        <v>4</v>
      </c>
      <c r="E3393" t="s">
        <v>99</v>
      </c>
      <c r="F3393" s="17">
        <v>3.7499999999999999E-2</v>
      </c>
      <c r="G3393">
        <v>16</v>
      </c>
    </row>
    <row r="3394" spans="1:7" x14ac:dyDescent="0.25">
      <c r="A3394" t="s">
        <v>89</v>
      </c>
      <c r="B3394">
        <v>1282</v>
      </c>
      <c r="C3394">
        <v>16</v>
      </c>
      <c r="D3394">
        <v>8</v>
      </c>
      <c r="E3394" t="s">
        <v>99</v>
      </c>
      <c r="F3394" s="17">
        <v>1.2500000000000001E-2</v>
      </c>
      <c r="G3394">
        <v>12</v>
      </c>
    </row>
    <row r="3395" spans="1:7" x14ac:dyDescent="0.25">
      <c r="A3395" t="s">
        <v>89</v>
      </c>
      <c r="B3395">
        <v>1282</v>
      </c>
      <c r="C3395">
        <v>16</v>
      </c>
      <c r="D3395">
        <v>16</v>
      </c>
      <c r="E3395" t="s">
        <v>99</v>
      </c>
      <c r="F3395" s="17">
        <v>7.4999999999999997E-3</v>
      </c>
      <c r="G3395">
        <v>8</v>
      </c>
    </row>
    <row r="3396" spans="1:7" x14ac:dyDescent="0.25">
      <c r="A3396" t="s">
        <v>89</v>
      </c>
      <c r="B3396">
        <v>1282</v>
      </c>
      <c r="C3396">
        <v>31</v>
      </c>
      <c r="D3396">
        <v>0</v>
      </c>
      <c r="E3396" t="s">
        <v>99</v>
      </c>
      <c r="F3396" s="17">
        <v>4.1000000000000002E-2</v>
      </c>
      <c r="G3396">
        <v>18</v>
      </c>
    </row>
    <row r="3397" spans="1:7" x14ac:dyDescent="0.25">
      <c r="A3397" t="s">
        <v>89</v>
      </c>
      <c r="B3397">
        <v>1282</v>
      </c>
      <c r="C3397">
        <v>31</v>
      </c>
      <c r="D3397">
        <v>4</v>
      </c>
      <c r="E3397" t="s">
        <v>99</v>
      </c>
      <c r="F3397" s="17">
        <v>2.8000000000000001E-2</v>
      </c>
      <c r="G3397">
        <v>14</v>
      </c>
    </row>
    <row r="3398" spans="1:7" x14ac:dyDescent="0.25">
      <c r="A3398" t="s">
        <v>89</v>
      </c>
      <c r="B3398">
        <v>1282</v>
      </c>
      <c r="C3398">
        <v>31</v>
      </c>
      <c r="D3398">
        <v>8</v>
      </c>
      <c r="E3398" t="s">
        <v>99</v>
      </c>
      <c r="F3398" s="17">
        <v>1.0999999999999999E-2</v>
      </c>
      <c r="G3398">
        <v>10</v>
      </c>
    </row>
    <row r="3399" spans="1:7" x14ac:dyDescent="0.25">
      <c r="A3399" t="s">
        <v>89</v>
      </c>
      <c r="B3399">
        <v>1282</v>
      </c>
      <c r="C3399">
        <v>31</v>
      </c>
      <c r="D3399">
        <v>16</v>
      </c>
      <c r="E3399" t="s">
        <v>99</v>
      </c>
      <c r="F3399" s="6">
        <v>0</v>
      </c>
      <c r="G3399">
        <v>8</v>
      </c>
    </row>
    <row r="3400" spans="1:7" x14ac:dyDescent="0.25">
      <c r="A3400" t="s">
        <v>89</v>
      </c>
      <c r="B3400">
        <v>1282</v>
      </c>
      <c r="C3400">
        <v>31</v>
      </c>
      <c r="D3400">
        <v>31</v>
      </c>
      <c r="E3400" t="s">
        <v>99</v>
      </c>
      <c r="F3400" s="6">
        <v>0</v>
      </c>
      <c r="G3400">
        <v>5</v>
      </c>
    </row>
    <row r="3401" spans="1:7" x14ac:dyDescent="0.25">
      <c r="A3401" t="s">
        <v>89</v>
      </c>
      <c r="B3401">
        <v>1282</v>
      </c>
      <c r="C3401">
        <v>46</v>
      </c>
      <c r="D3401">
        <v>0</v>
      </c>
      <c r="E3401" t="s">
        <v>99</v>
      </c>
      <c r="F3401" s="17">
        <v>3.2000000000000001E-2</v>
      </c>
      <c r="G3401">
        <v>20</v>
      </c>
    </row>
    <row r="3402" spans="1:7" x14ac:dyDescent="0.25">
      <c r="A3402" t="s">
        <v>89</v>
      </c>
      <c r="B3402">
        <v>1282</v>
      </c>
      <c r="C3402">
        <v>46</v>
      </c>
      <c r="D3402">
        <v>4</v>
      </c>
      <c r="E3402" t="s">
        <v>99</v>
      </c>
      <c r="F3402" s="17">
        <v>1.9E-2</v>
      </c>
      <c r="G3402">
        <v>16</v>
      </c>
    </row>
    <row r="3403" spans="1:7" x14ac:dyDescent="0.25">
      <c r="A3403" t="s">
        <v>89</v>
      </c>
      <c r="B3403">
        <v>1282</v>
      </c>
      <c r="C3403">
        <v>46</v>
      </c>
      <c r="D3403">
        <v>8</v>
      </c>
      <c r="E3403" t="s">
        <v>99</v>
      </c>
      <c r="F3403" s="17">
        <v>8.9999999999999993E-3</v>
      </c>
      <c r="G3403">
        <v>12</v>
      </c>
    </row>
    <row r="3404" spans="1:7" x14ac:dyDescent="0.25">
      <c r="A3404" t="s">
        <v>89</v>
      </c>
      <c r="B3404">
        <v>1282</v>
      </c>
      <c r="C3404">
        <v>46</v>
      </c>
      <c r="D3404">
        <v>16</v>
      </c>
      <c r="E3404" t="s">
        <v>99</v>
      </c>
      <c r="F3404" s="17">
        <v>2.3999999999999998E-3</v>
      </c>
      <c r="G3404">
        <v>10</v>
      </c>
    </row>
    <row r="3405" spans="1:7" x14ac:dyDescent="0.25">
      <c r="A3405" t="s">
        <v>89</v>
      </c>
      <c r="B3405">
        <v>1282</v>
      </c>
      <c r="C3405">
        <v>46</v>
      </c>
      <c r="D3405">
        <v>31</v>
      </c>
      <c r="E3405" t="s">
        <v>99</v>
      </c>
      <c r="F3405" s="6">
        <v>0</v>
      </c>
      <c r="G3405">
        <v>5</v>
      </c>
    </row>
    <row r="3406" spans="1:7" x14ac:dyDescent="0.25">
      <c r="A3406" t="s">
        <v>89</v>
      </c>
      <c r="B3406">
        <v>1282</v>
      </c>
      <c r="C3406">
        <v>46</v>
      </c>
      <c r="D3406">
        <v>46</v>
      </c>
      <c r="E3406" t="s">
        <v>99</v>
      </c>
      <c r="F3406" s="6">
        <v>0</v>
      </c>
      <c r="G3406">
        <v>0</v>
      </c>
    </row>
    <row r="3407" spans="1:7" x14ac:dyDescent="0.25">
      <c r="A3407" t="s">
        <v>89</v>
      </c>
      <c r="B3407">
        <v>1282</v>
      </c>
      <c r="C3407">
        <v>61</v>
      </c>
      <c r="D3407">
        <v>0</v>
      </c>
      <c r="E3407" t="s">
        <v>99</v>
      </c>
      <c r="F3407" s="17">
        <v>1.7500000000000002E-2</v>
      </c>
      <c r="G3407">
        <v>22</v>
      </c>
    </row>
    <row r="3408" spans="1:7" x14ac:dyDescent="0.25">
      <c r="A3408" t="s">
        <v>89</v>
      </c>
      <c r="B3408">
        <v>1282</v>
      </c>
      <c r="C3408">
        <v>61</v>
      </c>
      <c r="D3408">
        <v>4</v>
      </c>
      <c r="E3408" t="s">
        <v>99</v>
      </c>
      <c r="F3408" s="17">
        <v>1.7500000000000002E-2</v>
      </c>
      <c r="G3408">
        <v>18</v>
      </c>
    </row>
    <row r="3409" spans="1:7" x14ac:dyDescent="0.25">
      <c r="A3409" t="s">
        <v>89</v>
      </c>
      <c r="B3409">
        <v>1282</v>
      </c>
      <c r="C3409">
        <v>61</v>
      </c>
      <c r="D3409">
        <v>8</v>
      </c>
      <c r="E3409" t="s">
        <v>99</v>
      </c>
      <c r="F3409" s="17">
        <v>1.4999999999999999E-2</v>
      </c>
      <c r="G3409">
        <v>16</v>
      </c>
    </row>
    <row r="3410" spans="1:7" x14ac:dyDescent="0.25">
      <c r="A3410" t="s">
        <v>89</v>
      </c>
      <c r="B3410">
        <v>1282</v>
      </c>
      <c r="C3410">
        <v>61</v>
      </c>
      <c r="D3410">
        <v>16</v>
      </c>
      <c r="E3410" t="s">
        <v>99</v>
      </c>
      <c r="F3410" s="17">
        <v>0.75</v>
      </c>
      <c r="G3410">
        <v>12</v>
      </c>
    </row>
    <row r="3411" spans="1:7" x14ac:dyDescent="0.25">
      <c r="A3411" t="s">
        <v>89</v>
      </c>
      <c r="B3411">
        <v>1282</v>
      </c>
      <c r="C3411">
        <v>61</v>
      </c>
      <c r="D3411">
        <v>31</v>
      </c>
      <c r="E3411" t="s">
        <v>99</v>
      </c>
      <c r="F3411" s="6">
        <v>0</v>
      </c>
      <c r="G3411">
        <v>8</v>
      </c>
    </row>
    <row r="3412" spans="1:7" x14ac:dyDescent="0.25">
      <c r="A3412" t="s">
        <v>89</v>
      </c>
      <c r="B3412">
        <v>1282</v>
      </c>
      <c r="C3412">
        <v>61</v>
      </c>
      <c r="D3412">
        <v>46</v>
      </c>
      <c r="E3412" t="s">
        <v>99</v>
      </c>
      <c r="F3412" s="6">
        <v>0</v>
      </c>
      <c r="G3412">
        <v>5</v>
      </c>
    </row>
    <row r="3413" spans="1:7" x14ac:dyDescent="0.25">
      <c r="A3413" t="s">
        <v>89</v>
      </c>
      <c r="B3413">
        <v>1282</v>
      </c>
      <c r="C3413">
        <v>61</v>
      </c>
      <c r="D3413">
        <v>61</v>
      </c>
      <c r="E3413" t="s">
        <v>99</v>
      </c>
      <c r="F3413" s="6">
        <v>0</v>
      </c>
      <c r="G3413">
        <v>0</v>
      </c>
    </row>
    <row r="3414" spans="1:7" x14ac:dyDescent="0.25">
      <c r="A3414" t="s">
        <v>89</v>
      </c>
      <c r="B3414">
        <v>1282</v>
      </c>
      <c r="C3414">
        <v>91</v>
      </c>
      <c r="D3414">
        <v>0</v>
      </c>
      <c r="E3414" t="s">
        <v>99</v>
      </c>
      <c r="F3414" s="17">
        <v>5.0000000000000001E-3</v>
      </c>
      <c r="G3414">
        <v>15</v>
      </c>
    </row>
    <row r="3415" spans="1:7" x14ac:dyDescent="0.25">
      <c r="A3415" t="s">
        <v>89</v>
      </c>
      <c r="B3415">
        <v>1282</v>
      </c>
      <c r="C3415">
        <v>91</v>
      </c>
      <c r="D3415">
        <v>4</v>
      </c>
      <c r="E3415" t="s">
        <v>99</v>
      </c>
      <c r="F3415" s="17">
        <v>2.5000000000000001E-3</v>
      </c>
      <c r="G3415">
        <v>12</v>
      </c>
    </row>
    <row r="3416" spans="1:7" x14ac:dyDescent="0.25">
      <c r="A3416" t="s">
        <v>89</v>
      </c>
      <c r="B3416">
        <v>1282</v>
      </c>
      <c r="C3416">
        <v>91</v>
      </c>
      <c r="D3416">
        <v>8</v>
      </c>
      <c r="E3416" t="s">
        <v>99</v>
      </c>
      <c r="F3416" s="6">
        <v>0</v>
      </c>
      <c r="G3416">
        <v>10</v>
      </c>
    </row>
    <row r="3417" spans="1:7" x14ac:dyDescent="0.25">
      <c r="A3417" t="s">
        <v>89</v>
      </c>
      <c r="B3417">
        <v>1282</v>
      </c>
      <c r="C3417">
        <v>91</v>
      </c>
      <c r="D3417">
        <v>16</v>
      </c>
      <c r="E3417" t="s">
        <v>99</v>
      </c>
      <c r="F3417" s="6">
        <v>0</v>
      </c>
      <c r="G3417">
        <v>8</v>
      </c>
    </row>
    <row r="3418" spans="1:7" x14ac:dyDescent="0.25">
      <c r="A3418" t="s">
        <v>89</v>
      </c>
      <c r="B3418">
        <v>1282</v>
      </c>
      <c r="C3418">
        <v>91</v>
      </c>
      <c r="D3418">
        <v>31</v>
      </c>
      <c r="E3418" t="s">
        <v>99</v>
      </c>
      <c r="F3418" s="6">
        <v>0</v>
      </c>
      <c r="G3418">
        <v>5</v>
      </c>
    </row>
    <row r="3419" spans="1:7" x14ac:dyDescent="0.25">
      <c r="A3419" t="s">
        <v>89</v>
      </c>
      <c r="B3419">
        <v>1282</v>
      </c>
      <c r="C3419">
        <v>91</v>
      </c>
      <c r="D3419">
        <v>46</v>
      </c>
      <c r="E3419" t="s">
        <v>99</v>
      </c>
      <c r="F3419" s="6">
        <v>0</v>
      </c>
      <c r="G3419">
        <v>5</v>
      </c>
    </row>
    <row r="3420" spans="1:7" x14ac:dyDescent="0.25">
      <c r="A3420" t="s">
        <v>89</v>
      </c>
      <c r="B3420">
        <v>1282</v>
      </c>
      <c r="C3420">
        <v>91</v>
      </c>
      <c r="D3420">
        <v>61</v>
      </c>
      <c r="E3420" t="s">
        <v>99</v>
      </c>
      <c r="F3420" s="6">
        <v>0</v>
      </c>
      <c r="G3420">
        <v>0</v>
      </c>
    </row>
    <row r="3421" spans="1:7" x14ac:dyDescent="0.25">
      <c r="A3421" t="s">
        <v>89</v>
      </c>
      <c r="B3421">
        <v>1282</v>
      </c>
      <c r="C3421">
        <v>91</v>
      </c>
      <c r="D3421">
        <v>91</v>
      </c>
      <c r="E3421" t="s">
        <v>99</v>
      </c>
      <c r="F3421" s="6">
        <v>0</v>
      </c>
      <c r="G3421">
        <v>0</v>
      </c>
    </row>
    <row r="3422" spans="1:7" x14ac:dyDescent="0.25">
      <c r="A3422" t="s">
        <v>89</v>
      </c>
      <c r="B3422">
        <v>1292</v>
      </c>
      <c r="C3422">
        <v>0</v>
      </c>
      <c r="D3422">
        <v>0</v>
      </c>
      <c r="E3422" t="s">
        <v>99</v>
      </c>
      <c r="F3422" s="17">
        <v>0.01</v>
      </c>
      <c r="G3422">
        <v>25</v>
      </c>
    </row>
    <row r="3423" spans="1:7" x14ac:dyDescent="0.25">
      <c r="A3423" t="s">
        <v>89</v>
      </c>
      <c r="B3423">
        <v>1292</v>
      </c>
      <c r="C3423">
        <v>4</v>
      </c>
      <c r="D3423">
        <v>0</v>
      </c>
      <c r="E3423" t="s">
        <v>99</v>
      </c>
      <c r="F3423" s="17">
        <v>1.7500000000000002E-2</v>
      </c>
      <c r="G3423">
        <v>24</v>
      </c>
    </row>
    <row r="3424" spans="1:7" x14ac:dyDescent="0.25">
      <c r="A3424" t="s">
        <v>89</v>
      </c>
      <c r="B3424">
        <v>1292</v>
      </c>
      <c r="C3424">
        <v>4</v>
      </c>
      <c r="D3424">
        <v>4</v>
      </c>
      <c r="E3424" t="s">
        <v>99</v>
      </c>
      <c r="F3424" s="17">
        <v>2.2499999999999999E-2</v>
      </c>
      <c r="G3424">
        <v>16</v>
      </c>
    </row>
    <row r="3425" spans="1:7" x14ac:dyDescent="0.25">
      <c r="A3425" t="s">
        <v>89</v>
      </c>
      <c r="B3425">
        <v>1292</v>
      </c>
      <c r="C3425">
        <v>8</v>
      </c>
      <c r="D3425">
        <v>0</v>
      </c>
      <c r="E3425" t="s">
        <v>99</v>
      </c>
      <c r="F3425" s="17">
        <v>3.2500000000000001E-2</v>
      </c>
      <c r="G3425">
        <v>20</v>
      </c>
    </row>
    <row r="3426" spans="1:7" x14ac:dyDescent="0.25">
      <c r="A3426" t="s">
        <v>89</v>
      </c>
      <c r="B3426">
        <v>1292</v>
      </c>
      <c r="C3426">
        <v>8</v>
      </c>
      <c r="D3426">
        <v>4</v>
      </c>
      <c r="E3426" t="s">
        <v>99</v>
      </c>
      <c r="F3426" s="17">
        <v>0.02</v>
      </c>
      <c r="G3426">
        <v>17</v>
      </c>
    </row>
    <row r="3427" spans="1:7" x14ac:dyDescent="0.25">
      <c r="A3427" t="s">
        <v>89</v>
      </c>
      <c r="B3427">
        <v>1292</v>
      </c>
      <c r="C3427">
        <v>8</v>
      </c>
      <c r="D3427">
        <v>8</v>
      </c>
      <c r="E3427" t="s">
        <v>99</v>
      </c>
      <c r="F3427" s="17">
        <v>7.4999999999999997E-3</v>
      </c>
      <c r="G3427">
        <v>14</v>
      </c>
    </row>
    <row r="3428" spans="1:7" x14ac:dyDescent="0.25">
      <c r="A3428" t="s">
        <v>89</v>
      </c>
      <c r="B3428">
        <v>1292</v>
      </c>
      <c r="C3428">
        <v>16</v>
      </c>
      <c r="D3428">
        <v>0</v>
      </c>
      <c r="E3428" t="s">
        <v>99</v>
      </c>
      <c r="F3428" s="17">
        <v>4.2500000000000003E-2</v>
      </c>
      <c r="G3428">
        <v>20</v>
      </c>
    </row>
    <row r="3429" spans="1:7" x14ac:dyDescent="0.25">
      <c r="A3429" t="s">
        <v>89</v>
      </c>
      <c r="B3429">
        <v>1292</v>
      </c>
      <c r="C3429">
        <v>16</v>
      </c>
      <c r="D3429">
        <v>4</v>
      </c>
      <c r="E3429" t="s">
        <v>99</v>
      </c>
      <c r="F3429" s="17">
        <v>3.7499999999999999E-2</v>
      </c>
      <c r="G3429">
        <v>16</v>
      </c>
    </row>
    <row r="3430" spans="1:7" x14ac:dyDescent="0.25">
      <c r="A3430" t="s">
        <v>89</v>
      </c>
      <c r="B3430">
        <v>1292</v>
      </c>
      <c r="C3430">
        <v>16</v>
      </c>
      <c r="D3430">
        <v>8</v>
      </c>
      <c r="E3430" t="s">
        <v>99</v>
      </c>
      <c r="F3430" s="17">
        <v>1.2500000000000001E-2</v>
      </c>
      <c r="G3430">
        <v>12</v>
      </c>
    </row>
    <row r="3431" spans="1:7" x14ac:dyDescent="0.25">
      <c r="A3431" t="s">
        <v>89</v>
      </c>
      <c r="B3431">
        <v>1292</v>
      </c>
      <c r="C3431">
        <v>16</v>
      </c>
      <c r="D3431">
        <v>16</v>
      </c>
      <c r="E3431" t="s">
        <v>99</v>
      </c>
      <c r="F3431" s="17">
        <v>7.4999999999999997E-3</v>
      </c>
      <c r="G3431">
        <v>8</v>
      </c>
    </row>
    <row r="3432" spans="1:7" x14ac:dyDescent="0.25">
      <c r="A3432" t="s">
        <v>89</v>
      </c>
      <c r="B3432">
        <v>1292</v>
      </c>
      <c r="C3432">
        <v>31</v>
      </c>
      <c r="D3432">
        <v>0</v>
      </c>
      <c r="E3432" t="s">
        <v>99</v>
      </c>
      <c r="F3432" s="17">
        <v>4.1000000000000002E-2</v>
      </c>
      <c r="G3432">
        <v>18</v>
      </c>
    </row>
    <row r="3433" spans="1:7" x14ac:dyDescent="0.25">
      <c r="A3433" t="s">
        <v>89</v>
      </c>
      <c r="B3433">
        <v>1292</v>
      </c>
      <c r="C3433">
        <v>31</v>
      </c>
      <c r="D3433">
        <v>4</v>
      </c>
      <c r="E3433" t="s">
        <v>99</v>
      </c>
      <c r="F3433" s="17">
        <v>2.8000000000000001E-2</v>
      </c>
      <c r="G3433">
        <v>14</v>
      </c>
    </row>
    <row r="3434" spans="1:7" x14ac:dyDescent="0.25">
      <c r="A3434" t="s">
        <v>89</v>
      </c>
      <c r="B3434">
        <v>1292</v>
      </c>
      <c r="C3434">
        <v>31</v>
      </c>
      <c r="D3434">
        <v>8</v>
      </c>
      <c r="E3434" t="s">
        <v>99</v>
      </c>
      <c r="F3434" s="17">
        <v>1.0999999999999999E-2</v>
      </c>
      <c r="G3434">
        <v>10</v>
      </c>
    </row>
    <row r="3435" spans="1:7" x14ac:dyDescent="0.25">
      <c r="A3435" t="s">
        <v>89</v>
      </c>
      <c r="B3435">
        <v>1292</v>
      </c>
      <c r="C3435">
        <v>31</v>
      </c>
      <c r="D3435">
        <v>16</v>
      </c>
      <c r="E3435" t="s">
        <v>99</v>
      </c>
      <c r="F3435" s="6">
        <v>0</v>
      </c>
      <c r="G3435">
        <v>8</v>
      </c>
    </row>
    <row r="3436" spans="1:7" x14ac:dyDescent="0.25">
      <c r="A3436" t="s">
        <v>89</v>
      </c>
      <c r="B3436">
        <v>1292</v>
      </c>
      <c r="C3436">
        <v>31</v>
      </c>
      <c r="D3436">
        <v>31</v>
      </c>
      <c r="E3436" t="s">
        <v>99</v>
      </c>
      <c r="F3436" s="6">
        <v>0</v>
      </c>
      <c r="G3436">
        <v>5</v>
      </c>
    </row>
    <row r="3437" spans="1:7" x14ac:dyDescent="0.25">
      <c r="A3437" t="s">
        <v>89</v>
      </c>
      <c r="B3437">
        <v>1292</v>
      </c>
      <c r="C3437">
        <v>46</v>
      </c>
      <c r="D3437">
        <v>0</v>
      </c>
      <c r="E3437" t="s">
        <v>99</v>
      </c>
      <c r="F3437" s="17">
        <v>3.2000000000000001E-2</v>
      </c>
      <c r="G3437">
        <v>20</v>
      </c>
    </row>
    <row r="3438" spans="1:7" x14ac:dyDescent="0.25">
      <c r="A3438" t="s">
        <v>89</v>
      </c>
      <c r="B3438">
        <v>1292</v>
      </c>
      <c r="C3438">
        <v>46</v>
      </c>
      <c r="D3438">
        <v>4</v>
      </c>
      <c r="E3438" t="s">
        <v>99</v>
      </c>
      <c r="F3438" s="17">
        <v>1.9E-2</v>
      </c>
      <c r="G3438">
        <v>16</v>
      </c>
    </row>
    <row r="3439" spans="1:7" x14ac:dyDescent="0.25">
      <c r="A3439" t="s">
        <v>89</v>
      </c>
      <c r="B3439">
        <v>1292</v>
      </c>
      <c r="C3439">
        <v>46</v>
      </c>
      <c r="D3439">
        <v>8</v>
      </c>
      <c r="E3439" t="s">
        <v>99</v>
      </c>
      <c r="F3439" s="17">
        <v>8.9999999999999993E-3</v>
      </c>
      <c r="G3439">
        <v>12</v>
      </c>
    </row>
    <row r="3440" spans="1:7" x14ac:dyDescent="0.25">
      <c r="A3440" t="s">
        <v>89</v>
      </c>
      <c r="B3440">
        <v>1292</v>
      </c>
      <c r="C3440">
        <v>46</v>
      </c>
      <c r="D3440">
        <v>16</v>
      </c>
      <c r="E3440" t="s">
        <v>99</v>
      </c>
      <c r="F3440" s="17">
        <v>2.3999999999999998E-3</v>
      </c>
      <c r="G3440">
        <v>10</v>
      </c>
    </row>
    <row r="3441" spans="1:7" x14ac:dyDescent="0.25">
      <c r="A3441" t="s">
        <v>89</v>
      </c>
      <c r="B3441">
        <v>1292</v>
      </c>
      <c r="C3441">
        <v>46</v>
      </c>
      <c r="D3441">
        <v>31</v>
      </c>
      <c r="E3441" t="s">
        <v>99</v>
      </c>
      <c r="F3441" s="6">
        <v>0</v>
      </c>
      <c r="G3441">
        <v>5</v>
      </c>
    </row>
    <row r="3442" spans="1:7" x14ac:dyDescent="0.25">
      <c r="A3442" t="s">
        <v>89</v>
      </c>
      <c r="B3442">
        <v>1292</v>
      </c>
      <c r="C3442">
        <v>46</v>
      </c>
      <c r="D3442">
        <v>46</v>
      </c>
      <c r="E3442" t="s">
        <v>99</v>
      </c>
      <c r="F3442" s="6">
        <v>0</v>
      </c>
      <c r="G3442">
        <v>0</v>
      </c>
    </row>
    <row r="3443" spans="1:7" x14ac:dyDescent="0.25">
      <c r="A3443" t="s">
        <v>89</v>
      </c>
      <c r="B3443">
        <v>1292</v>
      </c>
      <c r="C3443">
        <v>61</v>
      </c>
      <c r="D3443">
        <v>0</v>
      </c>
      <c r="E3443" t="s">
        <v>99</v>
      </c>
      <c r="F3443" s="17">
        <v>1.7500000000000002E-2</v>
      </c>
      <c r="G3443">
        <v>22</v>
      </c>
    </row>
    <row r="3444" spans="1:7" x14ac:dyDescent="0.25">
      <c r="A3444" t="s">
        <v>89</v>
      </c>
      <c r="B3444">
        <v>1292</v>
      </c>
      <c r="C3444">
        <v>61</v>
      </c>
      <c r="D3444">
        <v>4</v>
      </c>
      <c r="E3444" t="s">
        <v>99</v>
      </c>
      <c r="F3444" s="17">
        <v>1.7500000000000002E-2</v>
      </c>
      <c r="G3444">
        <v>18</v>
      </c>
    </row>
    <row r="3445" spans="1:7" x14ac:dyDescent="0.25">
      <c r="A3445" t="s">
        <v>89</v>
      </c>
      <c r="B3445">
        <v>1292</v>
      </c>
      <c r="C3445">
        <v>61</v>
      </c>
      <c r="D3445">
        <v>8</v>
      </c>
      <c r="E3445" t="s">
        <v>99</v>
      </c>
      <c r="F3445" s="17">
        <v>1.4999999999999999E-2</v>
      </c>
      <c r="G3445">
        <v>16</v>
      </c>
    </row>
    <row r="3446" spans="1:7" x14ac:dyDescent="0.25">
      <c r="A3446" t="s">
        <v>89</v>
      </c>
      <c r="B3446">
        <v>1292</v>
      </c>
      <c r="C3446">
        <v>61</v>
      </c>
      <c r="D3446">
        <v>16</v>
      </c>
      <c r="E3446" t="s">
        <v>99</v>
      </c>
      <c r="F3446" s="17">
        <v>0.75</v>
      </c>
      <c r="G3446">
        <v>12</v>
      </c>
    </row>
    <row r="3447" spans="1:7" x14ac:dyDescent="0.25">
      <c r="A3447" t="s">
        <v>89</v>
      </c>
      <c r="B3447">
        <v>1292</v>
      </c>
      <c r="C3447">
        <v>61</v>
      </c>
      <c r="D3447">
        <v>31</v>
      </c>
      <c r="E3447" t="s">
        <v>99</v>
      </c>
      <c r="F3447" s="6">
        <v>0</v>
      </c>
      <c r="G3447">
        <v>8</v>
      </c>
    </row>
    <row r="3448" spans="1:7" x14ac:dyDescent="0.25">
      <c r="A3448" t="s">
        <v>89</v>
      </c>
      <c r="B3448">
        <v>1292</v>
      </c>
      <c r="C3448">
        <v>61</v>
      </c>
      <c r="D3448">
        <v>46</v>
      </c>
      <c r="E3448" t="s">
        <v>99</v>
      </c>
      <c r="F3448" s="6">
        <v>0</v>
      </c>
      <c r="G3448">
        <v>5</v>
      </c>
    </row>
    <row r="3449" spans="1:7" x14ac:dyDescent="0.25">
      <c r="A3449" t="s">
        <v>89</v>
      </c>
      <c r="B3449">
        <v>1292</v>
      </c>
      <c r="C3449">
        <v>61</v>
      </c>
      <c r="D3449">
        <v>61</v>
      </c>
      <c r="E3449" t="s">
        <v>99</v>
      </c>
      <c r="F3449" s="6">
        <v>0</v>
      </c>
      <c r="G3449">
        <v>0</v>
      </c>
    </row>
    <row r="3450" spans="1:7" x14ac:dyDescent="0.25">
      <c r="A3450" t="s">
        <v>89</v>
      </c>
      <c r="B3450">
        <v>1292</v>
      </c>
      <c r="C3450">
        <v>91</v>
      </c>
      <c r="D3450">
        <v>0</v>
      </c>
      <c r="E3450" t="s">
        <v>99</v>
      </c>
      <c r="F3450" s="17">
        <v>5.0000000000000001E-3</v>
      </c>
      <c r="G3450">
        <v>15</v>
      </c>
    </row>
    <row r="3451" spans="1:7" x14ac:dyDescent="0.25">
      <c r="A3451" t="s">
        <v>89</v>
      </c>
      <c r="B3451">
        <v>1292</v>
      </c>
      <c r="C3451">
        <v>91</v>
      </c>
      <c r="D3451">
        <v>4</v>
      </c>
      <c r="E3451" t="s">
        <v>99</v>
      </c>
      <c r="F3451" s="17">
        <v>2.5000000000000001E-3</v>
      </c>
      <c r="G3451">
        <v>12</v>
      </c>
    </row>
    <row r="3452" spans="1:7" x14ac:dyDescent="0.25">
      <c r="A3452" t="s">
        <v>89</v>
      </c>
      <c r="B3452">
        <v>1292</v>
      </c>
      <c r="C3452">
        <v>91</v>
      </c>
      <c r="D3452">
        <v>8</v>
      </c>
      <c r="E3452" t="s">
        <v>99</v>
      </c>
      <c r="F3452" s="6">
        <v>0</v>
      </c>
      <c r="G3452">
        <v>10</v>
      </c>
    </row>
    <row r="3453" spans="1:7" x14ac:dyDescent="0.25">
      <c r="A3453" t="s">
        <v>89</v>
      </c>
      <c r="B3453">
        <v>1292</v>
      </c>
      <c r="C3453">
        <v>91</v>
      </c>
      <c r="D3453">
        <v>16</v>
      </c>
      <c r="E3453" t="s">
        <v>99</v>
      </c>
      <c r="F3453" s="6">
        <v>0</v>
      </c>
      <c r="G3453">
        <v>8</v>
      </c>
    </row>
    <row r="3454" spans="1:7" x14ac:dyDescent="0.25">
      <c r="A3454" t="s">
        <v>89</v>
      </c>
      <c r="B3454">
        <v>1292</v>
      </c>
      <c r="C3454">
        <v>91</v>
      </c>
      <c r="D3454">
        <v>31</v>
      </c>
      <c r="E3454" t="s">
        <v>99</v>
      </c>
      <c r="F3454" s="6">
        <v>0</v>
      </c>
      <c r="G3454">
        <v>5</v>
      </c>
    </row>
    <row r="3455" spans="1:7" x14ac:dyDescent="0.25">
      <c r="A3455" t="s">
        <v>89</v>
      </c>
      <c r="B3455">
        <v>1292</v>
      </c>
      <c r="C3455">
        <v>91</v>
      </c>
      <c r="D3455">
        <v>46</v>
      </c>
      <c r="E3455" t="s">
        <v>99</v>
      </c>
      <c r="F3455" s="6">
        <v>0</v>
      </c>
      <c r="G3455">
        <v>5</v>
      </c>
    </row>
    <row r="3456" spans="1:7" x14ac:dyDescent="0.25">
      <c r="A3456" t="s">
        <v>89</v>
      </c>
      <c r="B3456">
        <v>1292</v>
      </c>
      <c r="C3456">
        <v>91</v>
      </c>
      <c r="D3456">
        <v>61</v>
      </c>
      <c r="E3456" t="s">
        <v>99</v>
      </c>
      <c r="F3456" s="6">
        <v>0</v>
      </c>
      <c r="G3456">
        <v>0</v>
      </c>
    </row>
    <row r="3457" spans="1:7" x14ac:dyDescent="0.25">
      <c r="A3457" t="s">
        <v>89</v>
      </c>
      <c r="B3457">
        <v>1292</v>
      </c>
      <c r="C3457">
        <v>91</v>
      </c>
      <c r="D3457">
        <v>91</v>
      </c>
      <c r="E3457" t="s">
        <v>99</v>
      </c>
      <c r="F3457" s="6">
        <v>0</v>
      </c>
      <c r="G3457">
        <v>0</v>
      </c>
    </row>
    <row r="3458" spans="1:7" x14ac:dyDescent="0.25">
      <c r="A3458" t="s">
        <v>15</v>
      </c>
      <c r="B3458">
        <v>1261</v>
      </c>
      <c r="C3458">
        <v>0</v>
      </c>
      <c r="D3458">
        <v>0</v>
      </c>
      <c r="E3458" t="s">
        <v>99</v>
      </c>
      <c r="F3458" s="17">
        <v>0.01</v>
      </c>
      <c r="G3458">
        <v>25</v>
      </c>
    </row>
    <row r="3459" spans="1:7" x14ac:dyDescent="0.25">
      <c r="A3459" t="s">
        <v>15</v>
      </c>
      <c r="B3459">
        <v>1261</v>
      </c>
      <c r="C3459">
        <v>4</v>
      </c>
      <c r="D3459">
        <v>0</v>
      </c>
      <c r="E3459" t="s">
        <v>99</v>
      </c>
      <c r="F3459" s="17">
        <v>1.7500000000000002E-2</v>
      </c>
      <c r="G3459">
        <v>24</v>
      </c>
    </row>
    <row r="3460" spans="1:7" x14ac:dyDescent="0.25">
      <c r="A3460" t="s">
        <v>15</v>
      </c>
      <c r="B3460">
        <v>1261</v>
      </c>
      <c r="C3460">
        <v>4</v>
      </c>
      <c r="D3460">
        <v>4</v>
      </c>
      <c r="E3460" t="s">
        <v>99</v>
      </c>
      <c r="F3460" s="17">
        <v>2.2499999999999999E-2</v>
      </c>
      <c r="G3460">
        <v>16</v>
      </c>
    </row>
    <row r="3461" spans="1:7" x14ac:dyDescent="0.25">
      <c r="A3461" t="s">
        <v>15</v>
      </c>
      <c r="B3461">
        <v>1261</v>
      </c>
      <c r="C3461">
        <v>8</v>
      </c>
      <c r="D3461">
        <v>0</v>
      </c>
      <c r="E3461" t="s">
        <v>99</v>
      </c>
      <c r="F3461" s="17">
        <v>3.2500000000000001E-2</v>
      </c>
      <c r="G3461">
        <v>20</v>
      </c>
    </row>
    <row r="3462" spans="1:7" x14ac:dyDescent="0.25">
      <c r="A3462" t="s">
        <v>15</v>
      </c>
      <c r="B3462">
        <v>1261</v>
      </c>
      <c r="C3462">
        <v>8</v>
      </c>
      <c r="D3462">
        <v>4</v>
      </c>
      <c r="E3462" t="s">
        <v>99</v>
      </c>
      <c r="F3462" s="17">
        <v>0.02</v>
      </c>
      <c r="G3462">
        <v>17</v>
      </c>
    </row>
    <row r="3463" spans="1:7" x14ac:dyDescent="0.25">
      <c r="A3463" t="s">
        <v>15</v>
      </c>
      <c r="B3463">
        <v>1261</v>
      </c>
      <c r="C3463">
        <v>8</v>
      </c>
      <c r="D3463">
        <v>8</v>
      </c>
      <c r="E3463" t="s">
        <v>99</v>
      </c>
      <c r="F3463" s="17">
        <v>7.4999999999999997E-3</v>
      </c>
      <c r="G3463">
        <v>14</v>
      </c>
    </row>
    <row r="3464" spans="1:7" x14ac:dyDescent="0.25">
      <c r="A3464" t="s">
        <v>15</v>
      </c>
      <c r="B3464">
        <v>1261</v>
      </c>
      <c r="C3464">
        <v>16</v>
      </c>
      <c r="D3464">
        <v>0</v>
      </c>
      <c r="E3464" t="s">
        <v>99</v>
      </c>
      <c r="F3464" s="17">
        <v>4.2500000000000003E-2</v>
      </c>
      <c r="G3464">
        <v>20</v>
      </c>
    </row>
    <row r="3465" spans="1:7" x14ac:dyDescent="0.25">
      <c r="A3465" t="s">
        <v>15</v>
      </c>
      <c r="B3465">
        <v>1261</v>
      </c>
      <c r="C3465">
        <v>16</v>
      </c>
      <c r="D3465">
        <v>4</v>
      </c>
      <c r="E3465" t="s">
        <v>99</v>
      </c>
      <c r="F3465" s="17">
        <v>3.7499999999999999E-2</v>
      </c>
      <c r="G3465">
        <v>16</v>
      </c>
    </row>
    <row r="3466" spans="1:7" x14ac:dyDescent="0.25">
      <c r="A3466" t="s">
        <v>15</v>
      </c>
      <c r="B3466">
        <v>1261</v>
      </c>
      <c r="C3466">
        <v>16</v>
      </c>
      <c r="D3466">
        <v>8</v>
      </c>
      <c r="E3466" t="s">
        <v>99</v>
      </c>
      <c r="F3466" s="17">
        <v>1.2500000000000001E-2</v>
      </c>
      <c r="G3466">
        <v>12</v>
      </c>
    </row>
    <row r="3467" spans="1:7" x14ac:dyDescent="0.25">
      <c r="A3467" t="s">
        <v>15</v>
      </c>
      <c r="B3467">
        <v>1261</v>
      </c>
      <c r="C3467">
        <v>16</v>
      </c>
      <c r="D3467">
        <v>16</v>
      </c>
      <c r="E3467" t="s">
        <v>99</v>
      </c>
      <c r="F3467" s="17">
        <v>7.4999999999999997E-3</v>
      </c>
      <c r="G3467">
        <v>8</v>
      </c>
    </row>
    <row r="3468" spans="1:7" x14ac:dyDescent="0.25">
      <c r="A3468" t="s">
        <v>15</v>
      </c>
      <c r="B3468">
        <v>1261</v>
      </c>
      <c r="C3468">
        <v>31</v>
      </c>
      <c r="D3468">
        <v>0</v>
      </c>
      <c r="E3468" t="s">
        <v>99</v>
      </c>
      <c r="F3468" s="17">
        <v>4.1000000000000002E-2</v>
      </c>
      <c r="G3468">
        <v>18</v>
      </c>
    </row>
    <row r="3469" spans="1:7" x14ac:dyDescent="0.25">
      <c r="A3469" t="s">
        <v>15</v>
      </c>
      <c r="B3469">
        <v>1261</v>
      </c>
      <c r="C3469">
        <v>31</v>
      </c>
      <c r="D3469">
        <v>4</v>
      </c>
      <c r="E3469" t="s">
        <v>99</v>
      </c>
      <c r="F3469" s="17">
        <v>2.8000000000000001E-2</v>
      </c>
      <c r="G3469">
        <v>14</v>
      </c>
    </row>
    <row r="3470" spans="1:7" x14ac:dyDescent="0.25">
      <c r="A3470" t="s">
        <v>15</v>
      </c>
      <c r="B3470">
        <v>1261</v>
      </c>
      <c r="C3470">
        <v>31</v>
      </c>
      <c r="D3470">
        <v>8</v>
      </c>
      <c r="E3470" t="s">
        <v>99</v>
      </c>
      <c r="F3470" s="17">
        <v>1.0999999999999999E-2</v>
      </c>
      <c r="G3470">
        <v>10</v>
      </c>
    </row>
    <row r="3471" spans="1:7" x14ac:dyDescent="0.25">
      <c r="A3471" t="s">
        <v>15</v>
      </c>
      <c r="B3471">
        <v>1261</v>
      </c>
      <c r="C3471">
        <v>31</v>
      </c>
      <c r="D3471">
        <v>16</v>
      </c>
      <c r="E3471" t="s">
        <v>99</v>
      </c>
      <c r="F3471" s="6">
        <v>0</v>
      </c>
      <c r="G3471">
        <v>8</v>
      </c>
    </row>
    <row r="3472" spans="1:7" x14ac:dyDescent="0.25">
      <c r="A3472" t="s">
        <v>15</v>
      </c>
      <c r="B3472">
        <v>1261</v>
      </c>
      <c r="C3472">
        <v>31</v>
      </c>
      <c r="D3472">
        <v>31</v>
      </c>
      <c r="E3472" t="s">
        <v>99</v>
      </c>
      <c r="F3472" s="6">
        <v>0</v>
      </c>
      <c r="G3472">
        <v>5</v>
      </c>
    </row>
    <row r="3473" spans="1:7" x14ac:dyDescent="0.25">
      <c r="A3473" t="s">
        <v>15</v>
      </c>
      <c r="B3473">
        <v>1261</v>
      </c>
      <c r="C3473">
        <v>46</v>
      </c>
      <c r="D3473">
        <v>0</v>
      </c>
      <c r="E3473" t="s">
        <v>99</v>
      </c>
      <c r="F3473" s="17">
        <v>3.2000000000000001E-2</v>
      </c>
      <c r="G3473">
        <v>20</v>
      </c>
    </row>
    <row r="3474" spans="1:7" x14ac:dyDescent="0.25">
      <c r="A3474" t="s">
        <v>15</v>
      </c>
      <c r="B3474">
        <v>1261</v>
      </c>
      <c r="C3474">
        <v>46</v>
      </c>
      <c r="D3474">
        <v>4</v>
      </c>
      <c r="E3474" t="s">
        <v>99</v>
      </c>
      <c r="F3474" s="17">
        <v>1.9E-2</v>
      </c>
      <c r="G3474">
        <v>16</v>
      </c>
    </row>
    <row r="3475" spans="1:7" x14ac:dyDescent="0.25">
      <c r="A3475" t="s">
        <v>15</v>
      </c>
      <c r="B3475">
        <v>1261</v>
      </c>
      <c r="C3475">
        <v>46</v>
      </c>
      <c r="D3475">
        <v>8</v>
      </c>
      <c r="E3475" t="s">
        <v>99</v>
      </c>
      <c r="F3475" s="17">
        <v>8.9999999999999993E-3</v>
      </c>
      <c r="G3475">
        <v>12</v>
      </c>
    </row>
    <row r="3476" spans="1:7" x14ac:dyDescent="0.25">
      <c r="A3476" t="s">
        <v>15</v>
      </c>
      <c r="B3476">
        <v>1261</v>
      </c>
      <c r="C3476">
        <v>46</v>
      </c>
      <c r="D3476">
        <v>16</v>
      </c>
      <c r="E3476" t="s">
        <v>99</v>
      </c>
      <c r="F3476" s="17">
        <v>2.3999999999999998E-3</v>
      </c>
      <c r="G3476">
        <v>10</v>
      </c>
    </row>
    <row r="3477" spans="1:7" x14ac:dyDescent="0.25">
      <c r="A3477" t="s">
        <v>15</v>
      </c>
      <c r="B3477">
        <v>1261</v>
      </c>
      <c r="C3477">
        <v>46</v>
      </c>
      <c r="D3477">
        <v>31</v>
      </c>
      <c r="E3477" t="s">
        <v>99</v>
      </c>
      <c r="F3477" s="6">
        <v>0</v>
      </c>
      <c r="G3477">
        <v>5</v>
      </c>
    </row>
    <row r="3478" spans="1:7" x14ac:dyDescent="0.25">
      <c r="A3478" t="s">
        <v>15</v>
      </c>
      <c r="B3478">
        <v>1261</v>
      </c>
      <c r="C3478">
        <v>46</v>
      </c>
      <c r="D3478">
        <v>46</v>
      </c>
      <c r="E3478" t="s">
        <v>99</v>
      </c>
      <c r="F3478" s="6">
        <v>0</v>
      </c>
      <c r="G3478">
        <v>0</v>
      </c>
    </row>
    <row r="3479" spans="1:7" x14ac:dyDescent="0.25">
      <c r="A3479" t="s">
        <v>15</v>
      </c>
      <c r="B3479">
        <v>1261</v>
      </c>
      <c r="C3479">
        <v>61</v>
      </c>
      <c r="D3479">
        <v>0</v>
      </c>
      <c r="E3479" t="s">
        <v>99</v>
      </c>
      <c r="F3479" s="17">
        <v>1.7500000000000002E-2</v>
      </c>
      <c r="G3479">
        <v>22</v>
      </c>
    </row>
    <row r="3480" spans="1:7" x14ac:dyDescent="0.25">
      <c r="A3480" t="s">
        <v>15</v>
      </c>
      <c r="B3480">
        <v>1261</v>
      </c>
      <c r="C3480">
        <v>61</v>
      </c>
      <c r="D3480">
        <v>4</v>
      </c>
      <c r="E3480" t="s">
        <v>99</v>
      </c>
      <c r="F3480" s="17">
        <v>1.7500000000000002E-2</v>
      </c>
      <c r="G3480">
        <v>18</v>
      </c>
    </row>
    <row r="3481" spans="1:7" x14ac:dyDescent="0.25">
      <c r="A3481" t="s">
        <v>15</v>
      </c>
      <c r="B3481">
        <v>1261</v>
      </c>
      <c r="C3481">
        <v>61</v>
      </c>
      <c r="D3481">
        <v>8</v>
      </c>
      <c r="E3481" t="s">
        <v>99</v>
      </c>
      <c r="F3481" s="17">
        <v>1.4999999999999999E-2</v>
      </c>
      <c r="G3481">
        <v>16</v>
      </c>
    </row>
    <row r="3482" spans="1:7" x14ac:dyDescent="0.25">
      <c r="A3482" t="s">
        <v>15</v>
      </c>
      <c r="B3482">
        <v>1261</v>
      </c>
      <c r="C3482">
        <v>61</v>
      </c>
      <c r="D3482">
        <v>16</v>
      </c>
      <c r="E3482" t="s">
        <v>99</v>
      </c>
      <c r="F3482" s="17">
        <v>0.75</v>
      </c>
      <c r="G3482">
        <v>12</v>
      </c>
    </row>
    <row r="3483" spans="1:7" x14ac:dyDescent="0.25">
      <c r="A3483" t="s">
        <v>15</v>
      </c>
      <c r="B3483">
        <v>1261</v>
      </c>
      <c r="C3483">
        <v>61</v>
      </c>
      <c r="D3483">
        <v>31</v>
      </c>
      <c r="E3483" t="s">
        <v>99</v>
      </c>
      <c r="F3483" s="6">
        <v>0</v>
      </c>
      <c r="G3483">
        <v>8</v>
      </c>
    </row>
    <row r="3484" spans="1:7" x14ac:dyDescent="0.25">
      <c r="A3484" t="s">
        <v>15</v>
      </c>
      <c r="B3484">
        <v>1261</v>
      </c>
      <c r="C3484">
        <v>61</v>
      </c>
      <c r="D3484">
        <v>46</v>
      </c>
      <c r="E3484" t="s">
        <v>99</v>
      </c>
      <c r="F3484" s="6">
        <v>0</v>
      </c>
      <c r="G3484">
        <v>5</v>
      </c>
    </row>
    <row r="3485" spans="1:7" x14ac:dyDescent="0.25">
      <c r="A3485" t="s">
        <v>15</v>
      </c>
      <c r="B3485">
        <v>1261</v>
      </c>
      <c r="C3485">
        <v>61</v>
      </c>
      <c r="D3485">
        <v>61</v>
      </c>
      <c r="E3485" t="s">
        <v>99</v>
      </c>
      <c r="F3485" s="6">
        <v>0</v>
      </c>
      <c r="G3485">
        <v>0</v>
      </c>
    </row>
    <row r="3486" spans="1:7" x14ac:dyDescent="0.25">
      <c r="A3486" t="s">
        <v>15</v>
      </c>
      <c r="B3486">
        <v>1261</v>
      </c>
      <c r="C3486">
        <v>91</v>
      </c>
      <c r="D3486">
        <v>0</v>
      </c>
      <c r="E3486" t="s">
        <v>99</v>
      </c>
      <c r="F3486" s="17">
        <v>5.0000000000000001E-3</v>
      </c>
      <c r="G3486">
        <v>15</v>
      </c>
    </row>
    <row r="3487" spans="1:7" x14ac:dyDescent="0.25">
      <c r="A3487" t="s">
        <v>15</v>
      </c>
      <c r="B3487">
        <v>1261</v>
      </c>
      <c r="C3487">
        <v>91</v>
      </c>
      <c r="D3487">
        <v>4</v>
      </c>
      <c r="E3487" t="s">
        <v>99</v>
      </c>
      <c r="F3487" s="17">
        <v>2.5000000000000001E-3</v>
      </c>
      <c r="G3487">
        <v>12</v>
      </c>
    </row>
    <row r="3488" spans="1:7" x14ac:dyDescent="0.25">
      <c r="A3488" t="s">
        <v>15</v>
      </c>
      <c r="B3488">
        <v>1261</v>
      </c>
      <c r="C3488">
        <v>91</v>
      </c>
      <c r="D3488">
        <v>8</v>
      </c>
      <c r="E3488" t="s">
        <v>99</v>
      </c>
      <c r="F3488" s="6">
        <v>0</v>
      </c>
      <c r="G3488">
        <v>10</v>
      </c>
    </row>
    <row r="3489" spans="1:7" x14ac:dyDescent="0.25">
      <c r="A3489" t="s">
        <v>15</v>
      </c>
      <c r="B3489">
        <v>1261</v>
      </c>
      <c r="C3489">
        <v>91</v>
      </c>
      <c r="D3489">
        <v>16</v>
      </c>
      <c r="E3489" t="s">
        <v>99</v>
      </c>
      <c r="F3489" s="6">
        <v>0</v>
      </c>
      <c r="G3489">
        <v>8</v>
      </c>
    </row>
    <row r="3490" spans="1:7" x14ac:dyDescent="0.25">
      <c r="A3490" t="s">
        <v>15</v>
      </c>
      <c r="B3490">
        <v>1261</v>
      </c>
      <c r="C3490">
        <v>91</v>
      </c>
      <c r="D3490">
        <v>31</v>
      </c>
      <c r="E3490" t="s">
        <v>99</v>
      </c>
      <c r="F3490" s="6">
        <v>0</v>
      </c>
      <c r="G3490">
        <v>5</v>
      </c>
    </row>
    <row r="3491" spans="1:7" x14ac:dyDescent="0.25">
      <c r="A3491" t="s">
        <v>15</v>
      </c>
      <c r="B3491">
        <v>1261</v>
      </c>
      <c r="C3491">
        <v>91</v>
      </c>
      <c r="D3491">
        <v>46</v>
      </c>
      <c r="E3491" t="s">
        <v>99</v>
      </c>
      <c r="F3491" s="6">
        <v>0</v>
      </c>
      <c r="G3491">
        <v>5</v>
      </c>
    </row>
    <row r="3492" spans="1:7" x14ac:dyDescent="0.25">
      <c r="A3492" t="s">
        <v>15</v>
      </c>
      <c r="B3492">
        <v>1261</v>
      </c>
      <c r="C3492">
        <v>91</v>
      </c>
      <c r="D3492">
        <v>61</v>
      </c>
      <c r="E3492" t="s">
        <v>99</v>
      </c>
      <c r="F3492" s="6">
        <v>0</v>
      </c>
      <c r="G3492">
        <v>0</v>
      </c>
    </row>
    <row r="3493" spans="1:7" x14ac:dyDescent="0.25">
      <c r="A3493" t="s">
        <v>15</v>
      </c>
      <c r="B3493">
        <v>1261</v>
      </c>
      <c r="C3493">
        <v>91</v>
      </c>
      <c r="D3493">
        <v>91</v>
      </c>
      <c r="E3493" t="s">
        <v>99</v>
      </c>
      <c r="F3493" s="6">
        <v>0</v>
      </c>
      <c r="G3493">
        <v>0</v>
      </c>
    </row>
    <row r="3494" spans="1:7" x14ac:dyDescent="0.25">
      <c r="A3494" t="s">
        <v>15</v>
      </c>
      <c r="B3494">
        <v>1271</v>
      </c>
      <c r="C3494">
        <v>0</v>
      </c>
      <c r="D3494">
        <v>0</v>
      </c>
      <c r="E3494" t="s">
        <v>99</v>
      </c>
      <c r="F3494" s="17">
        <v>0.01</v>
      </c>
      <c r="G3494">
        <v>25</v>
      </c>
    </row>
    <row r="3495" spans="1:7" x14ac:dyDescent="0.25">
      <c r="A3495" t="s">
        <v>15</v>
      </c>
      <c r="B3495">
        <v>1271</v>
      </c>
      <c r="C3495">
        <v>4</v>
      </c>
      <c r="D3495">
        <v>0</v>
      </c>
      <c r="E3495" t="s">
        <v>99</v>
      </c>
      <c r="F3495" s="17">
        <v>1.7500000000000002E-2</v>
      </c>
      <c r="G3495">
        <v>24</v>
      </c>
    </row>
    <row r="3496" spans="1:7" x14ac:dyDescent="0.25">
      <c r="A3496" t="s">
        <v>15</v>
      </c>
      <c r="B3496">
        <v>1271</v>
      </c>
      <c r="C3496">
        <v>4</v>
      </c>
      <c r="D3496">
        <v>4</v>
      </c>
      <c r="E3496" t="s">
        <v>99</v>
      </c>
      <c r="F3496" s="17">
        <v>2.2499999999999999E-2</v>
      </c>
      <c r="G3496">
        <v>16</v>
      </c>
    </row>
    <row r="3497" spans="1:7" x14ac:dyDescent="0.25">
      <c r="A3497" t="s">
        <v>15</v>
      </c>
      <c r="B3497">
        <v>1271</v>
      </c>
      <c r="C3497">
        <v>8</v>
      </c>
      <c r="D3497">
        <v>0</v>
      </c>
      <c r="E3497" t="s">
        <v>99</v>
      </c>
      <c r="F3497" s="17">
        <v>3.2500000000000001E-2</v>
      </c>
      <c r="G3497">
        <v>20</v>
      </c>
    </row>
    <row r="3498" spans="1:7" x14ac:dyDescent="0.25">
      <c r="A3498" t="s">
        <v>15</v>
      </c>
      <c r="B3498">
        <v>1271</v>
      </c>
      <c r="C3498">
        <v>8</v>
      </c>
      <c r="D3498">
        <v>4</v>
      </c>
      <c r="E3498" t="s">
        <v>99</v>
      </c>
      <c r="F3498" s="17">
        <v>0.02</v>
      </c>
      <c r="G3498">
        <v>17</v>
      </c>
    </row>
    <row r="3499" spans="1:7" x14ac:dyDescent="0.25">
      <c r="A3499" t="s">
        <v>15</v>
      </c>
      <c r="B3499">
        <v>1271</v>
      </c>
      <c r="C3499">
        <v>8</v>
      </c>
      <c r="D3499">
        <v>8</v>
      </c>
      <c r="E3499" t="s">
        <v>99</v>
      </c>
      <c r="F3499" s="17">
        <v>7.4999999999999997E-3</v>
      </c>
      <c r="G3499">
        <v>14</v>
      </c>
    </row>
    <row r="3500" spans="1:7" x14ac:dyDescent="0.25">
      <c r="A3500" t="s">
        <v>15</v>
      </c>
      <c r="B3500">
        <v>1271</v>
      </c>
      <c r="C3500">
        <v>16</v>
      </c>
      <c r="D3500">
        <v>0</v>
      </c>
      <c r="E3500" t="s">
        <v>99</v>
      </c>
      <c r="F3500" s="17">
        <v>4.2500000000000003E-2</v>
      </c>
      <c r="G3500">
        <v>20</v>
      </c>
    </row>
    <row r="3501" spans="1:7" x14ac:dyDescent="0.25">
      <c r="A3501" t="s">
        <v>15</v>
      </c>
      <c r="B3501">
        <v>1271</v>
      </c>
      <c r="C3501">
        <v>16</v>
      </c>
      <c r="D3501">
        <v>4</v>
      </c>
      <c r="E3501" t="s">
        <v>99</v>
      </c>
      <c r="F3501" s="17">
        <v>3.7499999999999999E-2</v>
      </c>
      <c r="G3501">
        <v>16</v>
      </c>
    </row>
    <row r="3502" spans="1:7" x14ac:dyDescent="0.25">
      <c r="A3502" t="s">
        <v>15</v>
      </c>
      <c r="B3502">
        <v>1271</v>
      </c>
      <c r="C3502">
        <v>16</v>
      </c>
      <c r="D3502">
        <v>8</v>
      </c>
      <c r="E3502" t="s">
        <v>99</v>
      </c>
      <c r="F3502" s="17">
        <v>1.2500000000000001E-2</v>
      </c>
      <c r="G3502">
        <v>12</v>
      </c>
    </row>
    <row r="3503" spans="1:7" x14ac:dyDescent="0.25">
      <c r="A3503" t="s">
        <v>15</v>
      </c>
      <c r="B3503">
        <v>1271</v>
      </c>
      <c r="C3503">
        <v>16</v>
      </c>
      <c r="D3503">
        <v>16</v>
      </c>
      <c r="E3503" t="s">
        <v>99</v>
      </c>
      <c r="F3503" s="17">
        <v>7.4999999999999997E-3</v>
      </c>
      <c r="G3503">
        <v>8</v>
      </c>
    </row>
    <row r="3504" spans="1:7" x14ac:dyDescent="0.25">
      <c r="A3504" t="s">
        <v>15</v>
      </c>
      <c r="B3504">
        <v>1271</v>
      </c>
      <c r="C3504">
        <v>31</v>
      </c>
      <c r="D3504">
        <v>0</v>
      </c>
      <c r="E3504" t="s">
        <v>99</v>
      </c>
      <c r="F3504" s="17">
        <v>4.1000000000000002E-2</v>
      </c>
      <c r="G3504">
        <v>18</v>
      </c>
    </row>
    <row r="3505" spans="1:7" x14ac:dyDescent="0.25">
      <c r="A3505" t="s">
        <v>15</v>
      </c>
      <c r="B3505">
        <v>1271</v>
      </c>
      <c r="C3505">
        <v>31</v>
      </c>
      <c r="D3505">
        <v>4</v>
      </c>
      <c r="E3505" t="s">
        <v>99</v>
      </c>
      <c r="F3505" s="17">
        <v>2.8000000000000001E-2</v>
      </c>
      <c r="G3505">
        <v>14</v>
      </c>
    </row>
    <row r="3506" spans="1:7" x14ac:dyDescent="0.25">
      <c r="A3506" t="s">
        <v>15</v>
      </c>
      <c r="B3506">
        <v>1271</v>
      </c>
      <c r="C3506">
        <v>31</v>
      </c>
      <c r="D3506">
        <v>8</v>
      </c>
      <c r="E3506" t="s">
        <v>99</v>
      </c>
      <c r="F3506" s="17">
        <v>1.0999999999999999E-2</v>
      </c>
      <c r="G3506">
        <v>10</v>
      </c>
    </row>
    <row r="3507" spans="1:7" x14ac:dyDescent="0.25">
      <c r="A3507" t="s">
        <v>15</v>
      </c>
      <c r="B3507">
        <v>1271</v>
      </c>
      <c r="C3507">
        <v>31</v>
      </c>
      <c r="D3507">
        <v>16</v>
      </c>
      <c r="E3507" t="s">
        <v>99</v>
      </c>
      <c r="F3507" s="6">
        <v>0</v>
      </c>
      <c r="G3507">
        <v>8</v>
      </c>
    </row>
    <row r="3508" spans="1:7" x14ac:dyDescent="0.25">
      <c r="A3508" t="s">
        <v>15</v>
      </c>
      <c r="B3508">
        <v>1271</v>
      </c>
      <c r="C3508">
        <v>31</v>
      </c>
      <c r="D3508">
        <v>31</v>
      </c>
      <c r="E3508" t="s">
        <v>99</v>
      </c>
      <c r="F3508" s="6">
        <v>0</v>
      </c>
      <c r="G3508">
        <v>5</v>
      </c>
    </row>
    <row r="3509" spans="1:7" x14ac:dyDescent="0.25">
      <c r="A3509" t="s">
        <v>15</v>
      </c>
      <c r="B3509">
        <v>1271</v>
      </c>
      <c r="C3509">
        <v>46</v>
      </c>
      <c r="D3509">
        <v>0</v>
      </c>
      <c r="E3509" t="s">
        <v>99</v>
      </c>
      <c r="F3509" s="17">
        <v>3.2000000000000001E-2</v>
      </c>
      <c r="G3509">
        <v>20</v>
      </c>
    </row>
    <row r="3510" spans="1:7" x14ac:dyDescent="0.25">
      <c r="A3510" t="s">
        <v>15</v>
      </c>
      <c r="B3510">
        <v>1271</v>
      </c>
      <c r="C3510">
        <v>46</v>
      </c>
      <c r="D3510">
        <v>4</v>
      </c>
      <c r="E3510" t="s">
        <v>99</v>
      </c>
      <c r="F3510" s="17">
        <v>1.9E-2</v>
      </c>
      <c r="G3510">
        <v>16</v>
      </c>
    </row>
    <row r="3511" spans="1:7" x14ac:dyDescent="0.25">
      <c r="A3511" t="s">
        <v>15</v>
      </c>
      <c r="B3511">
        <v>1271</v>
      </c>
      <c r="C3511">
        <v>46</v>
      </c>
      <c r="D3511">
        <v>8</v>
      </c>
      <c r="E3511" t="s">
        <v>99</v>
      </c>
      <c r="F3511" s="17">
        <v>8.9999999999999993E-3</v>
      </c>
      <c r="G3511">
        <v>12</v>
      </c>
    </row>
    <row r="3512" spans="1:7" x14ac:dyDescent="0.25">
      <c r="A3512" t="s">
        <v>15</v>
      </c>
      <c r="B3512">
        <v>1271</v>
      </c>
      <c r="C3512">
        <v>46</v>
      </c>
      <c r="D3512">
        <v>16</v>
      </c>
      <c r="E3512" t="s">
        <v>99</v>
      </c>
      <c r="F3512" s="17">
        <v>2.3999999999999998E-3</v>
      </c>
      <c r="G3512">
        <v>10</v>
      </c>
    </row>
    <row r="3513" spans="1:7" x14ac:dyDescent="0.25">
      <c r="A3513" t="s">
        <v>15</v>
      </c>
      <c r="B3513">
        <v>1271</v>
      </c>
      <c r="C3513">
        <v>46</v>
      </c>
      <c r="D3513">
        <v>31</v>
      </c>
      <c r="E3513" t="s">
        <v>99</v>
      </c>
      <c r="F3513" s="6">
        <v>0</v>
      </c>
      <c r="G3513">
        <v>5</v>
      </c>
    </row>
    <row r="3514" spans="1:7" x14ac:dyDescent="0.25">
      <c r="A3514" t="s">
        <v>15</v>
      </c>
      <c r="B3514">
        <v>1271</v>
      </c>
      <c r="C3514">
        <v>46</v>
      </c>
      <c r="D3514">
        <v>46</v>
      </c>
      <c r="E3514" t="s">
        <v>99</v>
      </c>
      <c r="F3514" s="6">
        <v>0</v>
      </c>
      <c r="G3514">
        <v>0</v>
      </c>
    </row>
    <row r="3515" spans="1:7" x14ac:dyDescent="0.25">
      <c r="A3515" t="s">
        <v>15</v>
      </c>
      <c r="B3515">
        <v>1271</v>
      </c>
      <c r="C3515">
        <v>61</v>
      </c>
      <c r="D3515">
        <v>0</v>
      </c>
      <c r="E3515" t="s">
        <v>99</v>
      </c>
      <c r="F3515" s="17">
        <v>1.7500000000000002E-2</v>
      </c>
      <c r="G3515">
        <v>22</v>
      </c>
    </row>
    <row r="3516" spans="1:7" x14ac:dyDescent="0.25">
      <c r="A3516" t="s">
        <v>15</v>
      </c>
      <c r="B3516">
        <v>1271</v>
      </c>
      <c r="C3516">
        <v>61</v>
      </c>
      <c r="D3516">
        <v>4</v>
      </c>
      <c r="E3516" t="s">
        <v>99</v>
      </c>
      <c r="F3516" s="17">
        <v>1.7500000000000002E-2</v>
      </c>
      <c r="G3516">
        <v>18</v>
      </c>
    </row>
    <row r="3517" spans="1:7" x14ac:dyDescent="0.25">
      <c r="A3517" t="s">
        <v>15</v>
      </c>
      <c r="B3517">
        <v>1271</v>
      </c>
      <c r="C3517">
        <v>61</v>
      </c>
      <c r="D3517">
        <v>8</v>
      </c>
      <c r="E3517" t="s">
        <v>99</v>
      </c>
      <c r="F3517" s="17">
        <v>1.4999999999999999E-2</v>
      </c>
      <c r="G3517">
        <v>16</v>
      </c>
    </row>
    <row r="3518" spans="1:7" x14ac:dyDescent="0.25">
      <c r="A3518" t="s">
        <v>15</v>
      </c>
      <c r="B3518">
        <v>1271</v>
      </c>
      <c r="C3518">
        <v>61</v>
      </c>
      <c r="D3518">
        <v>16</v>
      </c>
      <c r="E3518" t="s">
        <v>99</v>
      </c>
      <c r="F3518" s="17">
        <v>0.75</v>
      </c>
      <c r="G3518">
        <v>12</v>
      </c>
    </row>
    <row r="3519" spans="1:7" x14ac:dyDescent="0.25">
      <c r="A3519" t="s">
        <v>15</v>
      </c>
      <c r="B3519">
        <v>1271</v>
      </c>
      <c r="C3519">
        <v>61</v>
      </c>
      <c r="D3519">
        <v>31</v>
      </c>
      <c r="E3519" t="s">
        <v>99</v>
      </c>
      <c r="F3519" s="6">
        <v>0</v>
      </c>
      <c r="G3519">
        <v>8</v>
      </c>
    </row>
    <row r="3520" spans="1:7" x14ac:dyDescent="0.25">
      <c r="A3520" t="s">
        <v>15</v>
      </c>
      <c r="B3520">
        <v>1271</v>
      </c>
      <c r="C3520">
        <v>61</v>
      </c>
      <c r="D3520">
        <v>46</v>
      </c>
      <c r="E3520" t="s">
        <v>99</v>
      </c>
      <c r="F3520" s="6">
        <v>0</v>
      </c>
      <c r="G3520">
        <v>5</v>
      </c>
    </row>
    <row r="3521" spans="1:7" x14ac:dyDescent="0.25">
      <c r="A3521" t="s">
        <v>15</v>
      </c>
      <c r="B3521">
        <v>1271</v>
      </c>
      <c r="C3521">
        <v>61</v>
      </c>
      <c r="D3521">
        <v>61</v>
      </c>
      <c r="E3521" t="s">
        <v>99</v>
      </c>
      <c r="F3521" s="6">
        <v>0</v>
      </c>
      <c r="G3521">
        <v>0</v>
      </c>
    </row>
    <row r="3522" spans="1:7" x14ac:dyDescent="0.25">
      <c r="A3522" t="s">
        <v>15</v>
      </c>
      <c r="B3522">
        <v>1271</v>
      </c>
      <c r="C3522">
        <v>91</v>
      </c>
      <c r="D3522">
        <v>0</v>
      </c>
      <c r="E3522" t="s">
        <v>99</v>
      </c>
      <c r="F3522" s="17">
        <v>5.0000000000000001E-3</v>
      </c>
      <c r="G3522">
        <v>15</v>
      </c>
    </row>
    <row r="3523" spans="1:7" x14ac:dyDescent="0.25">
      <c r="A3523" t="s">
        <v>15</v>
      </c>
      <c r="B3523">
        <v>1271</v>
      </c>
      <c r="C3523">
        <v>91</v>
      </c>
      <c r="D3523">
        <v>4</v>
      </c>
      <c r="E3523" t="s">
        <v>99</v>
      </c>
      <c r="F3523" s="17">
        <v>2.5000000000000001E-3</v>
      </c>
      <c r="G3523">
        <v>12</v>
      </c>
    </row>
    <row r="3524" spans="1:7" x14ac:dyDescent="0.25">
      <c r="A3524" t="s">
        <v>15</v>
      </c>
      <c r="B3524">
        <v>1271</v>
      </c>
      <c r="C3524">
        <v>91</v>
      </c>
      <c r="D3524">
        <v>8</v>
      </c>
      <c r="E3524" t="s">
        <v>99</v>
      </c>
      <c r="F3524" s="6">
        <v>0</v>
      </c>
      <c r="G3524">
        <v>10</v>
      </c>
    </row>
    <row r="3525" spans="1:7" x14ac:dyDescent="0.25">
      <c r="A3525" t="s">
        <v>15</v>
      </c>
      <c r="B3525">
        <v>1271</v>
      </c>
      <c r="C3525">
        <v>91</v>
      </c>
      <c r="D3525">
        <v>16</v>
      </c>
      <c r="E3525" t="s">
        <v>99</v>
      </c>
      <c r="F3525" s="6">
        <v>0</v>
      </c>
      <c r="G3525">
        <v>8</v>
      </c>
    </row>
    <row r="3526" spans="1:7" x14ac:dyDescent="0.25">
      <c r="A3526" t="s">
        <v>15</v>
      </c>
      <c r="B3526">
        <v>1271</v>
      </c>
      <c r="C3526">
        <v>91</v>
      </c>
      <c r="D3526">
        <v>31</v>
      </c>
      <c r="E3526" t="s">
        <v>99</v>
      </c>
      <c r="F3526" s="6">
        <v>0</v>
      </c>
      <c r="G3526">
        <v>5</v>
      </c>
    </row>
    <row r="3527" spans="1:7" x14ac:dyDescent="0.25">
      <c r="A3527" t="s">
        <v>15</v>
      </c>
      <c r="B3527">
        <v>1271</v>
      </c>
      <c r="C3527">
        <v>91</v>
      </c>
      <c r="D3527">
        <v>46</v>
      </c>
      <c r="E3527" t="s">
        <v>99</v>
      </c>
      <c r="F3527" s="6">
        <v>0</v>
      </c>
      <c r="G3527">
        <v>5</v>
      </c>
    </row>
    <row r="3528" spans="1:7" x14ac:dyDescent="0.25">
      <c r="A3528" t="s">
        <v>15</v>
      </c>
      <c r="B3528">
        <v>1271</v>
      </c>
      <c r="C3528">
        <v>91</v>
      </c>
      <c r="D3528">
        <v>61</v>
      </c>
      <c r="E3528" t="s">
        <v>99</v>
      </c>
      <c r="F3528" s="6">
        <v>0</v>
      </c>
      <c r="G3528">
        <v>0</v>
      </c>
    </row>
    <row r="3529" spans="1:7" x14ac:dyDescent="0.25">
      <c r="A3529" t="s">
        <v>15</v>
      </c>
      <c r="B3529">
        <v>1271</v>
      </c>
      <c r="C3529">
        <v>91</v>
      </c>
      <c r="D3529">
        <v>91</v>
      </c>
      <c r="E3529" t="s">
        <v>99</v>
      </c>
      <c r="F3529" s="6">
        <v>0</v>
      </c>
      <c r="G3529">
        <v>0</v>
      </c>
    </row>
    <row r="3530" spans="1:7" x14ac:dyDescent="0.25">
      <c r="A3530" t="s">
        <v>15</v>
      </c>
      <c r="B3530">
        <v>1281</v>
      </c>
      <c r="C3530">
        <v>0</v>
      </c>
      <c r="D3530">
        <v>0</v>
      </c>
      <c r="E3530" t="s">
        <v>99</v>
      </c>
      <c r="F3530" s="17">
        <v>0.01</v>
      </c>
      <c r="G3530">
        <v>25</v>
      </c>
    </row>
    <row r="3531" spans="1:7" x14ac:dyDescent="0.25">
      <c r="A3531" t="s">
        <v>15</v>
      </c>
      <c r="B3531">
        <v>1281</v>
      </c>
      <c r="C3531">
        <v>4</v>
      </c>
      <c r="D3531">
        <v>0</v>
      </c>
      <c r="E3531" t="s">
        <v>99</v>
      </c>
      <c r="F3531" s="17">
        <v>1.7500000000000002E-2</v>
      </c>
      <c r="G3531">
        <v>24</v>
      </c>
    </row>
    <row r="3532" spans="1:7" x14ac:dyDescent="0.25">
      <c r="A3532" t="s">
        <v>15</v>
      </c>
      <c r="B3532">
        <v>1281</v>
      </c>
      <c r="C3532">
        <v>4</v>
      </c>
      <c r="D3532">
        <v>4</v>
      </c>
      <c r="E3532" t="s">
        <v>99</v>
      </c>
      <c r="F3532" s="17">
        <v>2.2499999999999999E-2</v>
      </c>
      <c r="G3532">
        <v>16</v>
      </c>
    </row>
    <row r="3533" spans="1:7" x14ac:dyDescent="0.25">
      <c r="A3533" t="s">
        <v>15</v>
      </c>
      <c r="B3533">
        <v>1281</v>
      </c>
      <c r="C3533">
        <v>8</v>
      </c>
      <c r="D3533">
        <v>0</v>
      </c>
      <c r="E3533" t="s">
        <v>99</v>
      </c>
      <c r="F3533" s="17">
        <v>3.2500000000000001E-2</v>
      </c>
      <c r="G3533">
        <v>20</v>
      </c>
    </row>
    <row r="3534" spans="1:7" x14ac:dyDescent="0.25">
      <c r="A3534" t="s">
        <v>15</v>
      </c>
      <c r="B3534">
        <v>1281</v>
      </c>
      <c r="C3534">
        <v>8</v>
      </c>
      <c r="D3534">
        <v>4</v>
      </c>
      <c r="E3534" t="s">
        <v>99</v>
      </c>
      <c r="F3534" s="17">
        <v>0.02</v>
      </c>
      <c r="G3534">
        <v>17</v>
      </c>
    </row>
    <row r="3535" spans="1:7" x14ac:dyDescent="0.25">
      <c r="A3535" t="s">
        <v>15</v>
      </c>
      <c r="B3535">
        <v>1281</v>
      </c>
      <c r="C3535">
        <v>8</v>
      </c>
      <c r="D3535">
        <v>8</v>
      </c>
      <c r="E3535" t="s">
        <v>99</v>
      </c>
      <c r="F3535" s="17">
        <v>7.4999999999999997E-3</v>
      </c>
      <c r="G3535">
        <v>14</v>
      </c>
    </row>
    <row r="3536" spans="1:7" x14ac:dyDescent="0.25">
      <c r="A3536" t="s">
        <v>15</v>
      </c>
      <c r="B3536">
        <v>1281</v>
      </c>
      <c r="C3536">
        <v>16</v>
      </c>
      <c r="D3536">
        <v>0</v>
      </c>
      <c r="E3536" t="s">
        <v>99</v>
      </c>
      <c r="F3536" s="17">
        <v>4.2500000000000003E-2</v>
      </c>
      <c r="G3536">
        <v>20</v>
      </c>
    </row>
    <row r="3537" spans="1:7" x14ac:dyDescent="0.25">
      <c r="A3537" t="s">
        <v>15</v>
      </c>
      <c r="B3537">
        <v>1281</v>
      </c>
      <c r="C3537">
        <v>16</v>
      </c>
      <c r="D3537">
        <v>4</v>
      </c>
      <c r="E3537" t="s">
        <v>99</v>
      </c>
      <c r="F3537" s="17">
        <v>3.7499999999999999E-2</v>
      </c>
      <c r="G3537">
        <v>16</v>
      </c>
    </row>
    <row r="3538" spans="1:7" x14ac:dyDescent="0.25">
      <c r="A3538" t="s">
        <v>15</v>
      </c>
      <c r="B3538">
        <v>1281</v>
      </c>
      <c r="C3538">
        <v>16</v>
      </c>
      <c r="D3538">
        <v>8</v>
      </c>
      <c r="E3538" t="s">
        <v>99</v>
      </c>
      <c r="F3538" s="17">
        <v>1.2500000000000001E-2</v>
      </c>
      <c r="G3538">
        <v>12</v>
      </c>
    </row>
    <row r="3539" spans="1:7" x14ac:dyDescent="0.25">
      <c r="A3539" t="s">
        <v>15</v>
      </c>
      <c r="B3539">
        <v>1281</v>
      </c>
      <c r="C3539">
        <v>16</v>
      </c>
      <c r="D3539">
        <v>16</v>
      </c>
      <c r="E3539" t="s">
        <v>99</v>
      </c>
      <c r="F3539" s="17">
        <v>7.4999999999999997E-3</v>
      </c>
      <c r="G3539">
        <v>8</v>
      </c>
    </row>
    <row r="3540" spans="1:7" x14ac:dyDescent="0.25">
      <c r="A3540" t="s">
        <v>15</v>
      </c>
      <c r="B3540">
        <v>1281</v>
      </c>
      <c r="C3540">
        <v>31</v>
      </c>
      <c r="D3540">
        <v>0</v>
      </c>
      <c r="E3540" t="s">
        <v>99</v>
      </c>
      <c r="F3540" s="17">
        <v>4.1000000000000002E-2</v>
      </c>
      <c r="G3540">
        <v>18</v>
      </c>
    </row>
    <row r="3541" spans="1:7" x14ac:dyDescent="0.25">
      <c r="A3541" t="s">
        <v>15</v>
      </c>
      <c r="B3541">
        <v>1281</v>
      </c>
      <c r="C3541">
        <v>31</v>
      </c>
      <c r="D3541">
        <v>4</v>
      </c>
      <c r="E3541" t="s">
        <v>99</v>
      </c>
      <c r="F3541" s="17">
        <v>2.8000000000000001E-2</v>
      </c>
      <c r="G3541">
        <v>14</v>
      </c>
    </row>
    <row r="3542" spans="1:7" x14ac:dyDescent="0.25">
      <c r="A3542" t="s">
        <v>15</v>
      </c>
      <c r="B3542">
        <v>1281</v>
      </c>
      <c r="C3542">
        <v>31</v>
      </c>
      <c r="D3542">
        <v>8</v>
      </c>
      <c r="E3542" t="s">
        <v>99</v>
      </c>
      <c r="F3542" s="17">
        <v>1.0999999999999999E-2</v>
      </c>
      <c r="G3542">
        <v>10</v>
      </c>
    </row>
    <row r="3543" spans="1:7" x14ac:dyDescent="0.25">
      <c r="A3543" t="s">
        <v>15</v>
      </c>
      <c r="B3543">
        <v>1281</v>
      </c>
      <c r="C3543">
        <v>31</v>
      </c>
      <c r="D3543">
        <v>16</v>
      </c>
      <c r="E3543" t="s">
        <v>99</v>
      </c>
      <c r="F3543" s="6">
        <v>0</v>
      </c>
      <c r="G3543">
        <v>8</v>
      </c>
    </row>
    <row r="3544" spans="1:7" x14ac:dyDescent="0.25">
      <c r="A3544" t="s">
        <v>15</v>
      </c>
      <c r="B3544">
        <v>1281</v>
      </c>
      <c r="C3544">
        <v>31</v>
      </c>
      <c r="D3544">
        <v>31</v>
      </c>
      <c r="E3544" t="s">
        <v>99</v>
      </c>
      <c r="F3544" s="6">
        <v>0</v>
      </c>
      <c r="G3544">
        <v>5</v>
      </c>
    </row>
    <row r="3545" spans="1:7" x14ac:dyDescent="0.25">
      <c r="A3545" t="s">
        <v>15</v>
      </c>
      <c r="B3545">
        <v>1281</v>
      </c>
      <c r="C3545">
        <v>46</v>
      </c>
      <c r="D3545">
        <v>0</v>
      </c>
      <c r="E3545" t="s">
        <v>99</v>
      </c>
      <c r="F3545" s="17">
        <v>3.2000000000000001E-2</v>
      </c>
      <c r="G3545">
        <v>20</v>
      </c>
    </row>
    <row r="3546" spans="1:7" x14ac:dyDescent="0.25">
      <c r="A3546" t="s">
        <v>15</v>
      </c>
      <c r="B3546">
        <v>1281</v>
      </c>
      <c r="C3546">
        <v>46</v>
      </c>
      <c r="D3546">
        <v>4</v>
      </c>
      <c r="E3546" t="s">
        <v>99</v>
      </c>
      <c r="F3546" s="17">
        <v>1.9E-2</v>
      </c>
      <c r="G3546">
        <v>16</v>
      </c>
    </row>
    <row r="3547" spans="1:7" x14ac:dyDescent="0.25">
      <c r="A3547" t="s">
        <v>15</v>
      </c>
      <c r="B3547">
        <v>1281</v>
      </c>
      <c r="C3547">
        <v>46</v>
      </c>
      <c r="D3547">
        <v>8</v>
      </c>
      <c r="E3547" t="s">
        <v>99</v>
      </c>
      <c r="F3547" s="17">
        <v>8.9999999999999993E-3</v>
      </c>
      <c r="G3547">
        <v>12</v>
      </c>
    </row>
    <row r="3548" spans="1:7" x14ac:dyDescent="0.25">
      <c r="A3548" t="s">
        <v>15</v>
      </c>
      <c r="B3548">
        <v>1281</v>
      </c>
      <c r="C3548">
        <v>46</v>
      </c>
      <c r="D3548">
        <v>16</v>
      </c>
      <c r="E3548" t="s">
        <v>99</v>
      </c>
      <c r="F3548" s="17">
        <v>2.3999999999999998E-3</v>
      </c>
      <c r="G3548">
        <v>10</v>
      </c>
    </row>
    <row r="3549" spans="1:7" x14ac:dyDescent="0.25">
      <c r="A3549" t="s">
        <v>15</v>
      </c>
      <c r="B3549">
        <v>1281</v>
      </c>
      <c r="C3549">
        <v>46</v>
      </c>
      <c r="D3549">
        <v>31</v>
      </c>
      <c r="E3549" t="s">
        <v>99</v>
      </c>
      <c r="F3549" s="6">
        <v>0</v>
      </c>
      <c r="G3549">
        <v>5</v>
      </c>
    </row>
    <row r="3550" spans="1:7" x14ac:dyDescent="0.25">
      <c r="A3550" t="s">
        <v>15</v>
      </c>
      <c r="B3550">
        <v>1281</v>
      </c>
      <c r="C3550">
        <v>46</v>
      </c>
      <c r="D3550">
        <v>46</v>
      </c>
      <c r="E3550" t="s">
        <v>99</v>
      </c>
      <c r="F3550" s="6">
        <v>0</v>
      </c>
      <c r="G3550">
        <v>0</v>
      </c>
    </row>
    <row r="3551" spans="1:7" x14ac:dyDescent="0.25">
      <c r="A3551" t="s">
        <v>15</v>
      </c>
      <c r="B3551">
        <v>1281</v>
      </c>
      <c r="C3551">
        <v>61</v>
      </c>
      <c r="D3551">
        <v>0</v>
      </c>
      <c r="E3551" t="s">
        <v>99</v>
      </c>
      <c r="F3551" s="17">
        <v>1.7500000000000002E-2</v>
      </c>
      <c r="G3551">
        <v>22</v>
      </c>
    </row>
    <row r="3552" spans="1:7" x14ac:dyDescent="0.25">
      <c r="A3552" t="s">
        <v>15</v>
      </c>
      <c r="B3552">
        <v>1281</v>
      </c>
      <c r="C3552">
        <v>61</v>
      </c>
      <c r="D3552">
        <v>4</v>
      </c>
      <c r="E3552" t="s">
        <v>99</v>
      </c>
      <c r="F3552" s="17">
        <v>1.7500000000000002E-2</v>
      </c>
      <c r="G3552">
        <v>18</v>
      </c>
    </row>
    <row r="3553" spans="1:7" x14ac:dyDescent="0.25">
      <c r="A3553" t="s">
        <v>15</v>
      </c>
      <c r="B3553">
        <v>1281</v>
      </c>
      <c r="C3553">
        <v>61</v>
      </c>
      <c r="D3553">
        <v>8</v>
      </c>
      <c r="E3553" t="s">
        <v>99</v>
      </c>
      <c r="F3553" s="17">
        <v>1.4999999999999999E-2</v>
      </c>
      <c r="G3553">
        <v>16</v>
      </c>
    </row>
    <row r="3554" spans="1:7" x14ac:dyDescent="0.25">
      <c r="A3554" t="s">
        <v>15</v>
      </c>
      <c r="B3554">
        <v>1281</v>
      </c>
      <c r="C3554">
        <v>61</v>
      </c>
      <c r="D3554">
        <v>16</v>
      </c>
      <c r="E3554" t="s">
        <v>99</v>
      </c>
      <c r="F3554" s="17">
        <v>0.75</v>
      </c>
      <c r="G3554">
        <v>12</v>
      </c>
    </row>
    <row r="3555" spans="1:7" x14ac:dyDescent="0.25">
      <c r="A3555" t="s">
        <v>15</v>
      </c>
      <c r="B3555">
        <v>1281</v>
      </c>
      <c r="C3555">
        <v>61</v>
      </c>
      <c r="D3555">
        <v>31</v>
      </c>
      <c r="E3555" t="s">
        <v>99</v>
      </c>
      <c r="F3555" s="6">
        <v>0</v>
      </c>
      <c r="G3555">
        <v>8</v>
      </c>
    </row>
    <row r="3556" spans="1:7" x14ac:dyDescent="0.25">
      <c r="A3556" t="s">
        <v>15</v>
      </c>
      <c r="B3556">
        <v>1281</v>
      </c>
      <c r="C3556">
        <v>61</v>
      </c>
      <c r="D3556">
        <v>46</v>
      </c>
      <c r="E3556" t="s">
        <v>99</v>
      </c>
      <c r="F3556" s="6">
        <v>0</v>
      </c>
      <c r="G3556">
        <v>5</v>
      </c>
    </row>
    <row r="3557" spans="1:7" x14ac:dyDescent="0.25">
      <c r="A3557" t="s">
        <v>15</v>
      </c>
      <c r="B3557">
        <v>1281</v>
      </c>
      <c r="C3557">
        <v>61</v>
      </c>
      <c r="D3557">
        <v>61</v>
      </c>
      <c r="E3557" t="s">
        <v>99</v>
      </c>
      <c r="F3557" s="6">
        <v>0</v>
      </c>
      <c r="G3557">
        <v>0</v>
      </c>
    </row>
    <row r="3558" spans="1:7" x14ac:dyDescent="0.25">
      <c r="A3558" t="s">
        <v>15</v>
      </c>
      <c r="B3558">
        <v>1281</v>
      </c>
      <c r="C3558">
        <v>91</v>
      </c>
      <c r="D3558">
        <v>0</v>
      </c>
      <c r="E3558" t="s">
        <v>99</v>
      </c>
      <c r="F3558" s="17">
        <v>5.0000000000000001E-3</v>
      </c>
      <c r="G3558">
        <v>15</v>
      </c>
    </row>
    <row r="3559" spans="1:7" x14ac:dyDescent="0.25">
      <c r="A3559" t="s">
        <v>15</v>
      </c>
      <c r="B3559">
        <v>1281</v>
      </c>
      <c r="C3559">
        <v>91</v>
      </c>
      <c r="D3559">
        <v>4</v>
      </c>
      <c r="E3559" t="s">
        <v>99</v>
      </c>
      <c r="F3559" s="17">
        <v>2.5000000000000001E-3</v>
      </c>
      <c r="G3559">
        <v>12</v>
      </c>
    </row>
    <row r="3560" spans="1:7" x14ac:dyDescent="0.25">
      <c r="A3560" t="s">
        <v>15</v>
      </c>
      <c r="B3560">
        <v>1281</v>
      </c>
      <c r="C3560">
        <v>91</v>
      </c>
      <c r="D3560">
        <v>8</v>
      </c>
      <c r="E3560" t="s">
        <v>99</v>
      </c>
      <c r="F3560" s="6">
        <v>0</v>
      </c>
      <c r="G3560">
        <v>10</v>
      </c>
    </row>
    <row r="3561" spans="1:7" x14ac:dyDescent="0.25">
      <c r="A3561" t="s">
        <v>15</v>
      </c>
      <c r="B3561">
        <v>1281</v>
      </c>
      <c r="C3561">
        <v>91</v>
      </c>
      <c r="D3561">
        <v>16</v>
      </c>
      <c r="E3561" t="s">
        <v>99</v>
      </c>
      <c r="F3561" s="6">
        <v>0</v>
      </c>
      <c r="G3561">
        <v>8</v>
      </c>
    </row>
    <row r="3562" spans="1:7" x14ac:dyDescent="0.25">
      <c r="A3562" t="s">
        <v>15</v>
      </c>
      <c r="B3562">
        <v>1281</v>
      </c>
      <c r="C3562">
        <v>91</v>
      </c>
      <c r="D3562">
        <v>31</v>
      </c>
      <c r="E3562" t="s">
        <v>99</v>
      </c>
      <c r="F3562" s="6">
        <v>0</v>
      </c>
      <c r="G3562">
        <v>5</v>
      </c>
    </row>
    <row r="3563" spans="1:7" x14ac:dyDescent="0.25">
      <c r="A3563" t="s">
        <v>15</v>
      </c>
      <c r="B3563">
        <v>1281</v>
      </c>
      <c r="C3563">
        <v>91</v>
      </c>
      <c r="D3563">
        <v>46</v>
      </c>
      <c r="E3563" t="s">
        <v>99</v>
      </c>
      <c r="F3563" s="6">
        <v>0</v>
      </c>
      <c r="G3563">
        <v>5</v>
      </c>
    </row>
    <row r="3564" spans="1:7" x14ac:dyDescent="0.25">
      <c r="A3564" t="s">
        <v>15</v>
      </c>
      <c r="B3564">
        <v>1281</v>
      </c>
      <c r="C3564">
        <v>91</v>
      </c>
      <c r="D3564">
        <v>61</v>
      </c>
      <c r="E3564" t="s">
        <v>99</v>
      </c>
      <c r="F3564" s="6">
        <v>0</v>
      </c>
      <c r="G3564">
        <v>0</v>
      </c>
    </row>
    <row r="3565" spans="1:7" x14ac:dyDescent="0.25">
      <c r="A3565" t="s">
        <v>15</v>
      </c>
      <c r="B3565">
        <v>1281</v>
      </c>
      <c r="C3565">
        <v>91</v>
      </c>
      <c r="D3565">
        <v>91</v>
      </c>
      <c r="E3565" t="s">
        <v>99</v>
      </c>
      <c r="F3565" s="6">
        <v>0</v>
      </c>
      <c r="G3565">
        <v>0</v>
      </c>
    </row>
    <row r="3566" spans="1:7" x14ac:dyDescent="0.25">
      <c r="A3566" t="s">
        <v>9</v>
      </c>
      <c r="B3566">
        <v>1231</v>
      </c>
      <c r="C3566">
        <v>0</v>
      </c>
      <c r="D3566">
        <v>0</v>
      </c>
      <c r="E3566" t="s">
        <v>99</v>
      </c>
      <c r="F3566" s="17">
        <v>0.01</v>
      </c>
      <c r="G3566">
        <v>25</v>
      </c>
    </row>
    <row r="3567" spans="1:7" x14ac:dyDescent="0.25">
      <c r="A3567" t="s">
        <v>9</v>
      </c>
      <c r="B3567">
        <v>1231</v>
      </c>
      <c r="C3567">
        <v>4</v>
      </c>
      <c r="D3567">
        <v>0</v>
      </c>
      <c r="E3567" t="s">
        <v>99</v>
      </c>
      <c r="F3567" s="17">
        <v>1.7500000000000002E-2</v>
      </c>
      <c r="G3567">
        <v>24</v>
      </c>
    </row>
    <row r="3568" spans="1:7" x14ac:dyDescent="0.25">
      <c r="A3568" t="s">
        <v>9</v>
      </c>
      <c r="B3568">
        <v>1231</v>
      </c>
      <c r="C3568">
        <v>4</v>
      </c>
      <c r="D3568">
        <v>4</v>
      </c>
      <c r="E3568" t="s">
        <v>99</v>
      </c>
      <c r="F3568" s="17">
        <v>2.2499999999999999E-2</v>
      </c>
      <c r="G3568">
        <v>16</v>
      </c>
    </row>
    <row r="3569" spans="1:7" x14ac:dyDescent="0.25">
      <c r="A3569" t="s">
        <v>9</v>
      </c>
      <c r="B3569">
        <v>1231</v>
      </c>
      <c r="C3569">
        <v>8</v>
      </c>
      <c r="D3569">
        <v>0</v>
      </c>
      <c r="E3569" t="s">
        <v>99</v>
      </c>
      <c r="F3569" s="17">
        <v>3.2500000000000001E-2</v>
      </c>
      <c r="G3569">
        <v>20</v>
      </c>
    </row>
    <row r="3570" spans="1:7" x14ac:dyDescent="0.25">
      <c r="A3570" t="s">
        <v>9</v>
      </c>
      <c r="B3570">
        <v>1231</v>
      </c>
      <c r="C3570">
        <v>8</v>
      </c>
      <c r="D3570">
        <v>4</v>
      </c>
      <c r="E3570" t="s">
        <v>99</v>
      </c>
      <c r="F3570" s="17">
        <v>0.02</v>
      </c>
      <c r="G3570">
        <v>17</v>
      </c>
    </row>
    <row r="3571" spans="1:7" x14ac:dyDescent="0.25">
      <c r="A3571" t="s">
        <v>9</v>
      </c>
      <c r="B3571">
        <v>1231</v>
      </c>
      <c r="C3571">
        <v>8</v>
      </c>
      <c r="D3571">
        <v>8</v>
      </c>
      <c r="E3571" t="s">
        <v>99</v>
      </c>
      <c r="F3571" s="17">
        <v>7.4999999999999997E-3</v>
      </c>
      <c r="G3571">
        <v>14</v>
      </c>
    </row>
    <row r="3572" spans="1:7" x14ac:dyDescent="0.25">
      <c r="A3572" t="s">
        <v>9</v>
      </c>
      <c r="B3572">
        <v>1231</v>
      </c>
      <c r="C3572">
        <v>16</v>
      </c>
      <c r="D3572">
        <v>0</v>
      </c>
      <c r="E3572" t="s">
        <v>99</v>
      </c>
      <c r="F3572" s="17">
        <v>4.2500000000000003E-2</v>
      </c>
      <c r="G3572">
        <v>20</v>
      </c>
    </row>
    <row r="3573" spans="1:7" x14ac:dyDescent="0.25">
      <c r="A3573" t="s">
        <v>9</v>
      </c>
      <c r="B3573">
        <v>1231</v>
      </c>
      <c r="C3573">
        <v>16</v>
      </c>
      <c r="D3573">
        <v>4</v>
      </c>
      <c r="E3573" t="s">
        <v>99</v>
      </c>
      <c r="F3573" s="17">
        <v>3.7499999999999999E-2</v>
      </c>
      <c r="G3573">
        <v>16</v>
      </c>
    </row>
    <row r="3574" spans="1:7" x14ac:dyDescent="0.25">
      <c r="A3574" t="s">
        <v>9</v>
      </c>
      <c r="B3574">
        <v>1231</v>
      </c>
      <c r="C3574">
        <v>16</v>
      </c>
      <c r="D3574">
        <v>8</v>
      </c>
      <c r="E3574" t="s">
        <v>99</v>
      </c>
      <c r="F3574" s="17">
        <v>1.2500000000000001E-2</v>
      </c>
      <c r="G3574">
        <v>12</v>
      </c>
    </row>
    <row r="3575" spans="1:7" x14ac:dyDescent="0.25">
      <c r="A3575" t="s">
        <v>9</v>
      </c>
      <c r="B3575">
        <v>1231</v>
      </c>
      <c r="C3575">
        <v>16</v>
      </c>
      <c r="D3575">
        <v>16</v>
      </c>
      <c r="E3575" t="s">
        <v>99</v>
      </c>
      <c r="F3575" s="17">
        <v>7.4999999999999997E-3</v>
      </c>
      <c r="G3575">
        <v>8</v>
      </c>
    </row>
    <row r="3576" spans="1:7" x14ac:dyDescent="0.25">
      <c r="A3576" t="s">
        <v>9</v>
      </c>
      <c r="B3576">
        <v>1231</v>
      </c>
      <c r="C3576">
        <v>31</v>
      </c>
      <c r="D3576">
        <v>0</v>
      </c>
      <c r="E3576" t="s">
        <v>99</v>
      </c>
      <c r="F3576" s="17">
        <v>4.1000000000000002E-2</v>
      </c>
      <c r="G3576">
        <v>18</v>
      </c>
    </row>
    <row r="3577" spans="1:7" x14ac:dyDescent="0.25">
      <c r="A3577" t="s">
        <v>9</v>
      </c>
      <c r="B3577">
        <v>1231</v>
      </c>
      <c r="C3577">
        <v>31</v>
      </c>
      <c r="D3577">
        <v>4</v>
      </c>
      <c r="E3577" t="s">
        <v>99</v>
      </c>
      <c r="F3577" s="17">
        <v>2.8000000000000001E-2</v>
      </c>
      <c r="G3577">
        <v>14</v>
      </c>
    </row>
    <row r="3578" spans="1:7" x14ac:dyDescent="0.25">
      <c r="A3578" t="s">
        <v>9</v>
      </c>
      <c r="B3578">
        <v>1231</v>
      </c>
      <c r="C3578">
        <v>31</v>
      </c>
      <c r="D3578">
        <v>8</v>
      </c>
      <c r="E3578" t="s">
        <v>99</v>
      </c>
      <c r="F3578" s="17">
        <v>1.0999999999999999E-2</v>
      </c>
      <c r="G3578">
        <v>10</v>
      </c>
    </row>
    <row r="3579" spans="1:7" x14ac:dyDescent="0.25">
      <c r="A3579" t="s">
        <v>9</v>
      </c>
      <c r="B3579">
        <v>1231</v>
      </c>
      <c r="C3579">
        <v>31</v>
      </c>
      <c r="D3579">
        <v>16</v>
      </c>
      <c r="E3579" t="s">
        <v>99</v>
      </c>
      <c r="F3579" s="6">
        <v>0</v>
      </c>
      <c r="G3579">
        <v>8</v>
      </c>
    </row>
    <row r="3580" spans="1:7" x14ac:dyDescent="0.25">
      <c r="A3580" t="s">
        <v>9</v>
      </c>
      <c r="B3580">
        <v>1231</v>
      </c>
      <c r="C3580">
        <v>31</v>
      </c>
      <c r="D3580">
        <v>31</v>
      </c>
      <c r="E3580" t="s">
        <v>99</v>
      </c>
      <c r="F3580" s="6">
        <v>0</v>
      </c>
      <c r="G3580">
        <v>5</v>
      </c>
    </row>
    <row r="3581" spans="1:7" x14ac:dyDescent="0.25">
      <c r="A3581" t="s">
        <v>9</v>
      </c>
      <c r="B3581">
        <v>1231</v>
      </c>
      <c r="C3581">
        <v>46</v>
      </c>
      <c r="D3581">
        <v>0</v>
      </c>
      <c r="E3581" t="s">
        <v>99</v>
      </c>
      <c r="F3581" s="17">
        <v>3.2000000000000001E-2</v>
      </c>
      <c r="G3581">
        <v>20</v>
      </c>
    </row>
    <row r="3582" spans="1:7" x14ac:dyDescent="0.25">
      <c r="A3582" t="s">
        <v>9</v>
      </c>
      <c r="B3582">
        <v>1231</v>
      </c>
      <c r="C3582">
        <v>46</v>
      </c>
      <c r="D3582">
        <v>4</v>
      </c>
      <c r="E3582" t="s">
        <v>99</v>
      </c>
      <c r="F3582" s="17">
        <v>1.9E-2</v>
      </c>
      <c r="G3582">
        <v>16</v>
      </c>
    </row>
    <row r="3583" spans="1:7" x14ac:dyDescent="0.25">
      <c r="A3583" t="s">
        <v>9</v>
      </c>
      <c r="B3583">
        <v>1231</v>
      </c>
      <c r="C3583">
        <v>46</v>
      </c>
      <c r="D3583">
        <v>8</v>
      </c>
      <c r="E3583" t="s">
        <v>99</v>
      </c>
      <c r="F3583" s="17">
        <v>8.9999999999999993E-3</v>
      </c>
      <c r="G3583">
        <v>12</v>
      </c>
    </row>
    <row r="3584" spans="1:7" x14ac:dyDescent="0.25">
      <c r="A3584" t="s">
        <v>9</v>
      </c>
      <c r="B3584">
        <v>1231</v>
      </c>
      <c r="C3584">
        <v>46</v>
      </c>
      <c r="D3584">
        <v>16</v>
      </c>
      <c r="E3584" t="s">
        <v>99</v>
      </c>
      <c r="F3584" s="17">
        <v>2.3999999999999998E-3</v>
      </c>
      <c r="G3584">
        <v>10</v>
      </c>
    </row>
    <row r="3585" spans="1:7" x14ac:dyDescent="0.25">
      <c r="A3585" t="s">
        <v>9</v>
      </c>
      <c r="B3585">
        <v>1231</v>
      </c>
      <c r="C3585">
        <v>46</v>
      </c>
      <c r="D3585">
        <v>31</v>
      </c>
      <c r="E3585" t="s">
        <v>99</v>
      </c>
      <c r="F3585" s="6">
        <v>0</v>
      </c>
      <c r="G3585">
        <v>5</v>
      </c>
    </row>
    <row r="3586" spans="1:7" x14ac:dyDescent="0.25">
      <c r="A3586" t="s">
        <v>9</v>
      </c>
      <c r="B3586">
        <v>1231</v>
      </c>
      <c r="C3586">
        <v>46</v>
      </c>
      <c r="D3586">
        <v>46</v>
      </c>
      <c r="E3586" t="s">
        <v>99</v>
      </c>
      <c r="F3586" s="6">
        <v>0</v>
      </c>
      <c r="G3586">
        <v>0</v>
      </c>
    </row>
    <row r="3587" spans="1:7" x14ac:dyDescent="0.25">
      <c r="A3587" t="s">
        <v>9</v>
      </c>
      <c r="B3587">
        <v>1231</v>
      </c>
      <c r="C3587">
        <v>61</v>
      </c>
      <c r="D3587">
        <v>0</v>
      </c>
      <c r="E3587" t="s">
        <v>99</v>
      </c>
      <c r="F3587" s="17">
        <v>1.7500000000000002E-2</v>
      </c>
      <c r="G3587">
        <v>22</v>
      </c>
    </row>
    <row r="3588" spans="1:7" x14ac:dyDescent="0.25">
      <c r="A3588" t="s">
        <v>9</v>
      </c>
      <c r="B3588">
        <v>1231</v>
      </c>
      <c r="C3588">
        <v>61</v>
      </c>
      <c r="D3588">
        <v>4</v>
      </c>
      <c r="E3588" t="s">
        <v>99</v>
      </c>
      <c r="F3588" s="17">
        <v>1.7500000000000002E-2</v>
      </c>
      <c r="G3588">
        <v>18</v>
      </c>
    </row>
    <row r="3589" spans="1:7" x14ac:dyDescent="0.25">
      <c r="A3589" t="s">
        <v>9</v>
      </c>
      <c r="B3589">
        <v>1231</v>
      </c>
      <c r="C3589">
        <v>61</v>
      </c>
      <c r="D3589">
        <v>8</v>
      </c>
      <c r="E3589" t="s">
        <v>99</v>
      </c>
      <c r="F3589" s="17">
        <v>1.4999999999999999E-2</v>
      </c>
      <c r="G3589">
        <v>16</v>
      </c>
    </row>
    <row r="3590" spans="1:7" x14ac:dyDescent="0.25">
      <c r="A3590" t="s">
        <v>9</v>
      </c>
      <c r="B3590">
        <v>1231</v>
      </c>
      <c r="C3590">
        <v>61</v>
      </c>
      <c r="D3590">
        <v>16</v>
      </c>
      <c r="E3590" t="s">
        <v>99</v>
      </c>
      <c r="F3590" s="17">
        <v>0.75</v>
      </c>
      <c r="G3590">
        <v>12</v>
      </c>
    </row>
    <row r="3591" spans="1:7" x14ac:dyDescent="0.25">
      <c r="A3591" t="s">
        <v>9</v>
      </c>
      <c r="B3591">
        <v>1231</v>
      </c>
      <c r="C3591">
        <v>61</v>
      </c>
      <c r="D3591">
        <v>31</v>
      </c>
      <c r="E3591" t="s">
        <v>99</v>
      </c>
      <c r="F3591" s="6">
        <v>0</v>
      </c>
      <c r="G3591">
        <v>8</v>
      </c>
    </row>
    <row r="3592" spans="1:7" x14ac:dyDescent="0.25">
      <c r="A3592" t="s">
        <v>9</v>
      </c>
      <c r="B3592">
        <v>1231</v>
      </c>
      <c r="C3592">
        <v>61</v>
      </c>
      <c r="D3592">
        <v>46</v>
      </c>
      <c r="E3592" t="s">
        <v>99</v>
      </c>
      <c r="F3592" s="6">
        <v>0</v>
      </c>
      <c r="G3592">
        <v>5</v>
      </c>
    </row>
    <row r="3593" spans="1:7" x14ac:dyDescent="0.25">
      <c r="A3593" t="s">
        <v>9</v>
      </c>
      <c r="B3593">
        <v>1231</v>
      </c>
      <c r="C3593">
        <v>61</v>
      </c>
      <c r="D3593">
        <v>61</v>
      </c>
      <c r="E3593" t="s">
        <v>99</v>
      </c>
      <c r="F3593" s="6">
        <v>0</v>
      </c>
      <c r="G3593">
        <v>0</v>
      </c>
    </row>
    <row r="3594" spans="1:7" x14ac:dyDescent="0.25">
      <c r="A3594" t="s">
        <v>9</v>
      </c>
      <c r="B3594">
        <v>1231</v>
      </c>
      <c r="C3594">
        <v>91</v>
      </c>
      <c r="D3594">
        <v>0</v>
      </c>
      <c r="E3594" t="s">
        <v>99</v>
      </c>
      <c r="F3594" s="17">
        <v>5.0000000000000001E-3</v>
      </c>
      <c r="G3594">
        <v>15</v>
      </c>
    </row>
    <row r="3595" spans="1:7" x14ac:dyDescent="0.25">
      <c r="A3595" t="s">
        <v>9</v>
      </c>
      <c r="B3595">
        <v>1231</v>
      </c>
      <c r="C3595">
        <v>91</v>
      </c>
      <c r="D3595">
        <v>4</v>
      </c>
      <c r="E3595" t="s">
        <v>99</v>
      </c>
      <c r="F3595" s="17">
        <v>2.5000000000000001E-3</v>
      </c>
      <c r="G3595">
        <v>12</v>
      </c>
    </row>
    <row r="3596" spans="1:7" x14ac:dyDescent="0.25">
      <c r="A3596" t="s">
        <v>9</v>
      </c>
      <c r="B3596">
        <v>1231</v>
      </c>
      <c r="C3596">
        <v>91</v>
      </c>
      <c r="D3596">
        <v>8</v>
      </c>
      <c r="E3596" t="s">
        <v>99</v>
      </c>
      <c r="F3596" s="6">
        <v>0</v>
      </c>
      <c r="G3596">
        <v>10</v>
      </c>
    </row>
    <row r="3597" spans="1:7" x14ac:dyDescent="0.25">
      <c r="A3597" t="s">
        <v>9</v>
      </c>
      <c r="B3597">
        <v>1231</v>
      </c>
      <c r="C3597">
        <v>91</v>
      </c>
      <c r="D3597">
        <v>16</v>
      </c>
      <c r="E3597" t="s">
        <v>99</v>
      </c>
      <c r="F3597" s="6">
        <v>0</v>
      </c>
      <c r="G3597">
        <v>8</v>
      </c>
    </row>
    <row r="3598" spans="1:7" x14ac:dyDescent="0.25">
      <c r="A3598" t="s">
        <v>9</v>
      </c>
      <c r="B3598">
        <v>1231</v>
      </c>
      <c r="C3598">
        <v>91</v>
      </c>
      <c r="D3598">
        <v>31</v>
      </c>
      <c r="E3598" t="s">
        <v>99</v>
      </c>
      <c r="F3598" s="6">
        <v>0</v>
      </c>
      <c r="G3598">
        <v>5</v>
      </c>
    </row>
    <row r="3599" spans="1:7" x14ac:dyDescent="0.25">
      <c r="A3599" t="s">
        <v>9</v>
      </c>
      <c r="B3599">
        <v>1231</v>
      </c>
      <c r="C3599">
        <v>91</v>
      </c>
      <c r="D3599">
        <v>46</v>
      </c>
      <c r="E3599" t="s">
        <v>99</v>
      </c>
      <c r="F3599" s="6">
        <v>0</v>
      </c>
      <c r="G3599">
        <v>5</v>
      </c>
    </row>
    <row r="3600" spans="1:7" x14ac:dyDescent="0.25">
      <c r="A3600" t="s">
        <v>9</v>
      </c>
      <c r="B3600">
        <v>1231</v>
      </c>
      <c r="C3600">
        <v>91</v>
      </c>
      <c r="D3600">
        <v>61</v>
      </c>
      <c r="E3600" t="s">
        <v>99</v>
      </c>
      <c r="F3600" s="6">
        <v>0</v>
      </c>
      <c r="G3600">
        <v>0</v>
      </c>
    </row>
    <row r="3601" spans="1:7" x14ac:dyDescent="0.25">
      <c r="A3601" t="s">
        <v>9</v>
      </c>
      <c r="B3601">
        <v>1231</v>
      </c>
      <c r="C3601">
        <v>91</v>
      </c>
      <c r="D3601">
        <v>91</v>
      </c>
      <c r="E3601" t="s">
        <v>99</v>
      </c>
      <c r="F3601" s="6">
        <v>0</v>
      </c>
      <c r="G3601">
        <v>0</v>
      </c>
    </row>
    <row r="3602" spans="1:7" x14ac:dyDescent="0.25">
      <c r="A3602" t="s">
        <v>9</v>
      </c>
      <c r="B3602">
        <v>1241</v>
      </c>
      <c r="C3602">
        <v>0</v>
      </c>
      <c r="D3602">
        <v>0</v>
      </c>
      <c r="E3602" t="s">
        <v>99</v>
      </c>
      <c r="F3602" s="17">
        <v>0.01</v>
      </c>
      <c r="G3602">
        <v>25</v>
      </c>
    </row>
    <row r="3603" spans="1:7" x14ac:dyDescent="0.25">
      <c r="A3603" t="s">
        <v>9</v>
      </c>
      <c r="B3603">
        <v>1241</v>
      </c>
      <c r="C3603">
        <v>4</v>
      </c>
      <c r="D3603">
        <v>0</v>
      </c>
      <c r="E3603" t="s">
        <v>99</v>
      </c>
      <c r="F3603" s="17">
        <v>1.7500000000000002E-2</v>
      </c>
      <c r="G3603">
        <v>24</v>
      </c>
    </row>
    <row r="3604" spans="1:7" x14ac:dyDescent="0.25">
      <c r="A3604" t="s">
        <v>9</v>
      </c>
      <c r="B3604">
        <v>1241</v>
      </c>
      <c r="C3604">
        <v>4</v>
      </c>
      <c r="D3604">
        <v>4</v>
      </c>
      <c r="E3604" t="s">
        <v>99</v>
      </c>
      <c r="F3604" s="17">
        <v>2.2499999999999999E-2</v>
      </c>
      <c r="G3604">
        <v>16</v>
      </c>
    </row>
    <row r="3605" spans="1:7" x14ac:dyDescent="0.25">
      <c r="A3605" t="s">
        <v>9</v>
      </c>
      <c r="B3605">
        <v>1241</v>
      </c>
      <c r="C3605">
        <v>8</v>
      </c>
      <c r="D3605">
        <v>0</v>
      </c>
      <c r="E3605" t="s">
        <v>99</v>
      </c>
      <c r="F3605" s="17">
        <v>3.2500000000000001E-2</v>
      </c>
      <c r="G3605">
        <v>20</v>
      </c>
    </row>
    <row r="3606" spans="1:7" x14ac:dyDescent="0.25">
      <c r="A3606" t="s">
        <v>9</v>
      </c>
      <c r="B3606">
        <v>1241</v>
      </c>
      <c r="C3606">
        <v>8</v>
      </c>
      <c r="D3606">
        <v>4</v>
      </c>
      <c r="E3606" t="s">
        <v>99</v>
      </c>
      <c r="F3606" s="17">
        <v>0.02</v>
      </c>
      <c r="G3606">
        <v>17</v>
      </c>
    </row>
    <row r="3607" spans="1:7" x14ac:dyDescent="0.25">
      <c r="A3607" t="s">
        <v>9</v>
      </c>
      <c r="B3607">
        <v>1241</v>
      </c>
      <c r="C3607">
        <v>8</v>
      </c>
      <c r="D3607">
        <v>8</v>
      </c>
      <c r="E3607" t="s">
        <v>99</v>
      </c>
      <c r="F3607" s="17">
        <v>7.4999999999999997E-3</v>
      </c>
      <c r="G3607">
        <v>14</v>
      </c>
    </row>
    <row r="3608" spans="1:7" x14ac:dyDescent="0.25">
      <c r="A3608" t="s">
        <v>9</v>
      </c>
      <c r="B3608">
        <v>1241</v>
      </c>
      <c r="C3608">
        <v>16</v>
      </c>
      <c r="D3608">
        <v>0</v>
      </c>
      <c r="E3608" t="s">
        <v>99</v>
      </c>
      <c r="F3608" s="17">
        <v>4.2500000000000003E-2</v>
      </c>
      <c r="G3608">
        <v>20</v>
      </c>
    </row>
    <row r="3609" spans="1:7" x14ac:dyDescent="0.25">
      <c r="A3609" t="s">
        <v>9</v>
      </c>
      <c r="B3609">
        <v>1241</v>
      </c>
      <c r="C3609">
        <v>16</v>
      </c>
      <c r="D3609">
        <v>4</v>
      </c>
      <c r="E3609" t="s">
        <v>99</v>
      </c>
      <c r="F3609" s="17">
        <v>3.7499999999999999E-2</v>
      </c>
      <c r="G3609">
        <v>16</v>
      </c>
    </row>
    <row r="3610" spans="1:7" x14ac:dyDescent="0.25">
      <c r="A3610" t="s">
        <v>9</v>
      </c>
      <c r="B3610">
        <v>1241</v>
      </c>
      <c r="C3610">
        <v>16</v>
      </c>
      <c r="D3610">
        <v>8</v>
      </c>
      <c r="E3610" t="s">
        <v>99</v>
      </c>
      <c r="F3610" s="17">
        <v>1.2500000000000001E-2</v>
      </c>
      <c r="G3610">
        <v>12</v>
      </c>
    </row>
    <row r="3611" spans="1:7" x14ac:dyDescent="0.25">
      <c r="A3611" t="s">
        <v>9</v>
      </c>
      <c r="B3611">
        <v>1241</v>
      </c>
      <c r="C3611">
        <v>16</v>
      </c>
      <c r="D3611">
        <v>16</v>
      </c>
      <c r="E3611" t="s">
        <v>99</v>
      </c>
      <c r="F3611" s="17">
        <v>7.4999999999999997E-3</v>
      </c>
      <c r="G3611">
        <v>8</v>
      </c>
    </row>
    <row r="3612" spans="1:7" x14ac:dyDescent="0.25">
      <c r="A3612" t="s">
        <v>9</v>
      </c>
      <c r="B3612">
        <v>1241</v>
      </c>
      <c r="C3612">
        <v>31</v>
      </c>
      <c r="D3612">
        <v>0</v>
      </c>
      <c r="E3612" t="s">
        <v>99</v>
      </c>
      <c r="F3612" s="17">
        <v>4.1000000000000002E-2</v>
      </c>
      <c r="G3612">
        <v>18</v>
      </c>
    </row>
    <row r="3613" spans="1:7" x14ac:dyDescent="0.25">
      <c r="A3613" t="s">
        <v>9</v>
      </c>
      <c r="B3613">
        <v>1241</v>
      </c>
      <c r="C3613">
        <v>31</v>
      </c>
      <c r="D3613">
        <v>4</v>
      </c>
      <c r="E3613" t="s">
        <v>99</v>
      </c>
      <c r="F3613" s="17">
        <v>2.8000000000000001E-2</v>
      </c>
      <c r="G3613">
        <v>14</v>
      </c>
    </row>
    <row r="3614" spans="1:7" x14ac:dyDescent="0.25">
      <c r="A3614" t="s">
        <v>9</v>
      </c>
      <c r="B3614">
        <v>1241</v>
      </c>
      <c r="C3614">
        <v>31</v>
      </c>
      <c r="D3614">
        <v>8</v>
      </c>
      <c r="E3614" t="s">
        <v>99</v>
      </c>
      <c r="F3614" s="17">
        <v>1.0999999999999999E-2</v>
      </c>
      <c r="G3614">
        <v>10</v>
      </c>
    </row>
    <row r="3615" spans="1:7" x14ac:dyDescent="0.25">
      <c r="A3615" t="s">
        <v>9</v>
      </c>
      <c r="B3615">
        <v>1241</v>
      </c>
      <c r="C3615">
        <v>31</v>
      </c>
      <c r="D3615">
        <v>16</v>
      </c>
      <c r="E3615" t="s">
        <v>99</v>
      </c>
      <c r="F3615" s="6">
        <v>0</v>
      </c>
      <c r="G3615">
        <v>8</v>
      </c>
    </row>
    <row r="3616" spans="1:7" x14ac:dyDescent="0.25">
      <c r="A3616" t="s">
        <v>9</v>
      </c>
      <c r="B3616">
        <v>1241</v>
      </c>
      <c r="C3616">
        <v>31</v>
      </c>
      <c r="D3616">
        <v>31</v>
      </c>
      <c r="E3616" t="s">
        <v>99</v>
      </c>
      <c r="F3616" s="6">
        <v>0</v>
      </c>
      <c r="G3616">
        <v>5</v>
      </c>
    </row>
    <row r="3617" spans="1:7" x14ac:dyDescent="0.25">
      <c r="A3617" t="s">
        <v>9</v>
      </c>
      <c r="B3617">
        <v>1241</v>
      </c>
      <c r="C3617">
        <v>46</v>
      </c>
      <c r="D3617">
        <v>0</v>
      </c>
      <c r="E3617" t="s">
        <v>99</v>
      </c>
      <c r="F3617" s="17">
        <v>3.2000000000000001E-2</v>
      </c>
      <c r="G3617">
        <v>20</v>
      </c>
    </row>
    <row r="3618" spans="1:7" x14ac:dyDescent="0.25">
      <c r="A3618" t="s">
        <v>9</v>
      </c>
      <c r="B3618">
        <v>1241</v>
      </c>
      <c r="C3618">
        <v>46</v>
      </c>
      <c r="D3618">
        <v>4</v>
      </c>
      <c r="E3618" t="s">
        <v>99</v>
      </c>
      <c r="F3618" s="17">
        <v>1.9E-2</v>
      </c>
      <c r="G3618">
        <v>16</v>
      </c>
    </row>
    <row r="3619" spans="1:7" x14ac:dyDescent="0.25">
      <c r="A3619" t="s">
        <v>9</v>
      </c>
      <c r="B3619">
        <v>1241</v>
      </c>
      <c r="C3619">
        <v>46</v>
      </c>
      <c r="D3619">
        <v>8</v>
      </c>
      <c r="E3619" t="s">
        <v>99</v>
      </c>
      <c r="F3619" s="17">
        <v>8.9999999999999993E-3</v>
      </c>
      <c r="G3619">
        <v>12</v>
      </c>
    </row>
    <row r="3620" spans="1:7" x14ac:dyDescent="0.25">
      <c r="A3620" t="s">
        <v>9</v>
      </c>
      <c r="B3620">
        <v>1241</v>
      </c>
      <c r="C3620">
        <v>46</v>
      </c>
      <c r="D3620">
        <v>16</v>
      </c>
      <c r="E3620" t="s">
        <v>99</v>
      </c>
      <c r="F3620" s="17">
        <v>2.3999999999999998E-3</v>
      </c>
      <c r="G3620">
        <v>10</v>
      </c>
    </row>
    <row r="3621" spans="1:7" x14ac:dyDescent="0.25">
      <c r="A3621" t="s">
        <v>9</v>
      </c>
      <c r="B3621">
        <v>1241</v>
      </c>
      <c r="C3621">
        <v>46</v>
      </c>
      <c r="D3621">
        <v>31</v>
      </c>
      <c r="E3621" t="s">
        <v>99</v>
      </c>
      <c r="F3621" s="6">
        <v>0</v>
      </c>
      <c r="G3621">
        <v>5</v>
      </c>
    </row>
    <row r="3622" spans="1:7" x14ac:dyDescent="0.25">
      <c r="A3622" t="s">
        <v>9</v>
      </c>
      <c r="B3622">
        <v>1241</v>
      </c>
      <c r="C3622">
        <v>46</v>
      </c>
      <c r="D3622">
        <v>46</v>
      </c>
      <c r="E3622" t="s">
        <v>99</v>
      </c>
      <c r="F3622" s="6">
        <v>0</v>
      </c>
      <c r="G3622">
        <v>0</v>
      </c>
    </row>
    <row r="3623" spans="1:7" x14ac:dyDescent="0.25">
      <c r="A3623" t="s">
        <v>9</v>
      </c>
      <c r="B3623">
        <v>1241</v>
      </c>
      <c r="C3623">
        <v>61</v>
      </c>
      <c r="D3623">
        <v>0</v>
      </c>
      <c r="E3623" t="s">
        <v>99</v>
      </c>
      <c r="F3623" s="17">
        <v>1.7500000000000002E-2</v>
      </c>
      <c r="G3623">
        <v>22</v>
      </c>
    </row>
    <row r="3624" spans="1:7" x14ac:dyDescent="0.25">
      <c r="A3624" t="s">
        <v>9</v>
      </c>
      <c r="B3624">
        <v>1241</v>
      </c>
      <c r="C3624">
        <v>61</v>
      </c>
      <c r="D3624">
        <v>4</v>
      </c>
      <c r="E3624" t="s">
        <v>99</v>
      </c>
      <c r="F3624" s="17">
        <v>1.7500000000000002E-2</v>
      </c>
      <c r="G3624">
        <v>18</v>
      </c>
    </row>
    <row r="3625" spans="1:7" x14ac:dyDescent="0.25">
      <c r="A3625" t="s">
        <v>9</v>
      </c>
      <c r="B3625">
        <v>1241</v>
      </c>
      <c r="C3625">
        <v>61</v>
      </c>
      <c r="D3625">
        <v>8</v>
      </c>
      <c r="E3625" t="s">
        <v>99</v>
      </c>
      <c r="F3625" s="17">
        <v>1.4999999999999999E-2</v>
      </c>
      <c r="G3625">
        <v>16</v>
      </c>
    </row>
    <row r="3626" spans="1:7" x14ac:dyDescent="0.25">
      <c r="A3626" t="s">
        <v>9</v>
      </c>
      <c r="B3626">
        <v>1241</v>
      </c>
      <c r="C3626">
        <v>61</v>
      </c>
      <c r="D3626">
        <v>16</v>
      </c>
      <c r="E3626" t="s">
        <v>99</v>
      </c>
      <c r="F3626" s="17">
        <v>0.75</v>
      </c>
      <c r="G3626">
        <v>12</v>
      </c>
    </row>
    <row r="3627" spans="1:7" x14ac:dyDescent="0.25">
      <c r="A3627" t="s">
        <v>9</v>
      </c>
      <c r="B3627">
        <v>1241</v>
      </c>
      <c r="C3627">
        <v>61</v>
      </c>
      <c r="D3627">
        <v>31</v>
      </c>
      <c r="E3627" t="s">
        <v>99</v>
      </c>
      <c r="F3627" s="6">
        <v>0</v>
      </c>
      <c r="G3627">
        <v>8</v>
      </c>
    </row>
    <row r="3628" spans="1:7" x14ac:dyDescent="0.25">
      <c r="A3628" t="s">
        <v>9</v>
      </c>
      <c r="B3628">
        <v>1241</v>
      </c>
      <c r="C3628">
        <v>61</v>
      </c>
      <c r="D3628">
        <v>46</v>
      </c>
      <c r="E3628" t="s">
        <v>99</v>
      </c>
      <c r="F3628" s="6">
        <v>0</v>
      </c>
      <c r="G3628">
        <v>5</v>
      </c>
    </row>
    <row r="3629" spans="1:7" x14ac:dyDescent="0.25">
      <c r="A3629" t="s">
        <v>9</v>
      </c>
      <c r="B3629">
        <v>1241</v>
      </c>
      <c r="C3629">
        <v>61</v>
      </c>
      <c r="D3629">
        <v>61</v>
      </c>
      <c r="E3629" t="s">
        <v>99</v>
      </c>
      <c r="F3629" s="6">
        <v>0</v>
      </c>
      <c r="G3629">
        <v>0</v>
      </c>
    </row>
    <row r="3630" spans="1:7" x14ac:dyDescent="0.25">
      <c r="A3630" t="s">
        <v>9</v>
      </c>
      <c r="B3630">
        <v>1241</v>
      </c>
      <c r="C3630">
        <v>91</v>
      </c>
      <c r="D3630">
        <v>0</v>
      </c>
      <c r="E3630" t="s">
        <v>99</v>
      </c>
      <c r="F3630" s="17">
        <v>5.0000000000000001E-3</v>
      </c>
      <c r="G3630">
        <v>15</v>
      </c>
    </row>
    <row r="3631" spans="1:7" x14ac:dyDescent="0.25">
      <c r="A3631" t="s">
        <v>9</v>
      </c>
      <c r="B3631">
        <v>1241</v>
      </c>
      <c r="C3631">
        <v>91</v>
      </c>
      <c r="D3631">
        <v>4</v>
      </c>
      <c r="E3631" t="s">
        <v>99</v>
      </c>
      <c r="F3631" s="17">
        <v>2.5000000000000001E-3</v>
      </c>
      <c r="G3631">
        <v>12</v>
      </c>
    </row>
    <row r="3632" spans="1:7" x14ac:dyDescent="0.25">
      <c r="A3632" t="s">
        <v>9</v>
      </c>
      <c r="B3632">
        <v>1241</v>
      </c>
      <c r="C3632">
        <v>91</v>
      </c>
      <c r="D3632">
        <v>8</v>
      </c>
      <c r="E3632" t="s">
        <v>99</v>
      </c>
      <c r="F3632" s="6">
        <v>0</v>
      </c>
      <c r="G3632">
        <v>10</v>
      </c>
    </row>
    <row r="3633" spans="1:7" x14ac:dyDescent="0.25">
      <c r="A3633" t="s">
        <v>9</v>
      </c>
      <c r="B3633">
        <v>1241</v>
      </c>
      <c r="C3633">
        <v>91</v>
      </c>
      <c r="D3633">
        <v>16</v>
      </c>
      <c r="E3633" t="s">
        <v>99</v>
      </c>
      <c r="F3633" s="6">
        <v>0</v>
      </c>
      <c r="G3633">
        <v>8</v>
      </c>
    </row>
    <row r="3634" spans="1:7" x14ac:dyDescent="0.25">
      <c r="A3634" t="s">
        <v>9</v>
      </c>
      <c r="B3634">
        <v>1241</v>
      </c>
      <c r="C3634">
        <v>91</v>
      </c>
      <c r="D3634">
        <v>31</v>
      </c>
      <c r="E3634" t="s">
        <v>99</v>
      </c>
      <c r="F3634" s="6">
        <v>0</v>
      </c>
      <c r="G3634">
        <v>5</v>
      </c>
    </row>
    <row r="3635" spans="1:7" x14ac:dyDescent="0.25">
      <c r="A3635" t="s">
        <v>9</v>
      </c>
      <c r="B3635">
        <v>1241</v>
      </c>
      <c r="C3635">
        <v>91</v>
      </c>
      <c r="D3635">
        <v>46</v>
      </c>
      <c r="E3635" t="s">
        <v>99</v>
      </c>
      <c r="F3635" s="6">
        <v>0</v>
      </c>
      <c r="G3635">
        <v>5</v>
      </c>
    </row>
    <row r="3636" spans="1:7" x14ac:dyDescent="0.25">
      <c r="A3636" t="s">
        <v>9</v>
      </c>
      <c r="B3636">
        <v>1241</v>
      </c>
      <c r="C3636">
        <v>91</v>
      </c>
      <c r="D3636">
        <v>61</v>
      </c>
      <c r="E3636" t="s">
        <v>99</v>
      </c>
      <c r="F3636" s="6">
        <v>0</v>
      </c>
      <c r="G3636">
        <v>0</v>
      </c>
    </row>
    <row r="3637" spans="1:7" x14ac:dyDescent="0.25">
      <c r="A3637" t="s">
        <v>9</v>
      </c>
      <c r="B3637">
        <v>1241</v>
      </c>
      <c r="C3637">
        <v>91</v>
      </c>
      <c r="D3637">
        <v>91</v>
      </c>
      <c r="E3637" t="s">
        <v>99</v>
      </c>
      <c r="F3637" s="6">
        <v>0</v>
      </c>
      <c r="G3637">
        <v>0</v>
      </c>
    </row>
    <row r="3638" spans="1:7" x14ac:dyDescent="0.25">
      <c r="A3638" t="s">
        <v>9</v>
      </c>
      <c r="B3638">
        <v>1251</v>
      </c>
      <c r="C3638">
        <v>0</v>
      </c>
      <c r="D3638">
        <v>0</v>
      </c>
      <c r="E3638" t="s">
        <v>99</v>
      </c>
      <c r="F3638" s="17">
        <v>0.01</v>
      </c>
      <c r="G3638">
        <v>25</v>
      </c>
    </row>
    <row r="3639" spans="1:7" x14ac:dyDescent="0.25">
      <c r="A3639" t="s">
        <v>9</v>
      </c>
      <c r="B3639">
        <v>1251</v>
      </c>
      <c r="C3639">
        <v>4</v>
      </c>
      <c r="D3639">
        <v>0</v>
      </c>
      <c r="E3639" t="s">
        <v>99</v>
      </c>
      <c r="F3639" s="17">
        <v>1.7500000000000002E-2</v>
      </c>
      <c r="G3639">
        <v>24</v>
      </c>
    </row>
    <row r="3640" spans="1:7" x14ac:dyDescent="0.25">
      <c r="A3640" t="s">
        <v>9</v>
      </c>
      <c r="B3640">
        <v>1251</v>
      </c>
      <c r="C3640">
        <v>4</v>
      </c>
      <c r="D3640">
        <v>4</v>
      </c>
      <c r="E3640" t="s">
        <v>99</v>
      </c>
      <c r="F3640" s="17">
        <v>2.2499999999999999E-2</v>
      </c>
      <c r="G3640">
        <v>16</v>
      </c>
    </row>
    <row r="3641" spans="1:7" x14ac:dyDescent="0.25">
      <c r="A3641" t="s">
        <v>9</v>
      </c>
      <c r="B3641">
        <v>1251</v>
      </c>
      <c r="C3641">
        <v>8</v>
      </c>
      <c r="D3641">
        <v>0</v>
      </c>
      <c r="E3641" t="s">
        <v>99</v>
      </c>
      <c r="F3641" s="17">
        <v>3.2500000000000001E-2</v>
      </c>
      <c r="G3641">
        <v>20</v>
      </c>
    </row>
    <row r="3642" spans="1:7" x14ac:dyDescent="0.25">
      <c r="A3642" t="s">
        <v>9</v>
      </c>
      <c r="B3642">
        <v>1251</v>
      </c>
      <c r="C3642">
        <v>8</v>
      </c>
      <c r="D3642">
        <v>4</v>
      </c>
      <c r="E3642" t="s">
        <v>99</v>
      </c>
      <c r="F3642" s="17">
        <v>0.02</v>
      </c>
      <c r="G3642">
        <v>17</v>
      </c>
    </row>
    <row r="3643" spans="1:7" x14ac:dyDescent="0.25">
      <c r="A3643" t="s">
        <v>9</v>
      </c>
      <c r="B3643">
        <v>1251</v>
      </c>
      <c r="C3643">
        <v>8</v>
      </c>
      <c r="D3643">
        <v>8</v>
      </c>
      <c r="E3643" t="s">
        <v>99</v>
      </c>
      <c r="F3643" s="17">
        <v>7.4999999999999997E-3</v>
      </c>
      <c r="G3643">
        <v>14</v>
      </c>
    </row>
    <row r="3644" spans="1:7" x14ac:dyDescent="0.25">
      <c r="A3644" t="s">
        <v>9</v>
      </c>
      <c r="B3644">
        <v>1251</v>
      </c>
      <c r="C3644">
        <v>16</v>
      </c>
      <c r="D3644">
        <v>0</v>
      </c>
      <c r="E3644" t="s">
        <v>99</v>
      </c>
      <c r="F3644" s="17">
        <v>4.2500000000000003E-2</v>
      </c>
      <c r="G3644">
        <v>20</v>
      </c>
    </row>
    <row r="3645" spans="1:7" x14ac:dyDescent="0.25">
      <c r="A3645" t="s">
        <v>9</v>
      </c>
      <c r="B3645">
        <v>1251</v>
      </c>
      <c r="C3645">
        <v>16</v>
      </c>
      <c r="D3645">
        <v>4</v>
      </c>
      <c r="E3645" t="s">
        <v>99</v>
      </c>
      <c r="F3645" s="17">
        <v>3.7499999999999999E-2</v>
      </c>
      <c r="G3645">
        <v>16</v>
      </c>
    </row>
    <row r="3646" spans="1:7" x14ac:dyDescent="0.25">
      <c r="A3646" t="s">
        <v>9</v>
      </c>
      <c r="B3646">
        <v>1251</v>
      </c>
      <c r="C3646">
        <v>16</v>
      </c>
      <c r="D3646">
        <v>8</v>
      </c>
      <c r="E3646" t="s">
        <v>99</v>
      </c>
      <c r="F3646" s="17">
        <v>1.2500000000000001E-2</v>
      </c>
      <c r="G3646">
        <v>12</v>
      </c>
    </row>
    <row r="3647" spans="1:7" x14ac:dyDescent="0.25">
      <c r="A3647" t="s">
        <v>9</v>
      </c>
      <c r="B3647">
        <v>1251</v>
      </c>
      <c r="C3647">
        <v>16</v>
      </c>
      <c r="D3647">
        <v>16</v>
      </c>
      <c r="E3647" t="s">
        <v>99</v>
      </c>
      <c r="F3647" s="17">
        <v>7.4999999999999997E-3</v>
      </c>
      <c r="G3647">
        <v>8</v>
      </c>
    </row>
    <row r="3648" spans="1:7" x14ac:dyDescent="0.25">
      <c r="A3648" t="s">
        <v>9</v>
      </c>
      <c r="B3648">
        <v>1251</v>
      </c>
      <c r="C3648">
        <v>31</v>
      </c>
      <c r="D3648">
        <v>0</v>
      </c>
      <c r="E3648" t="s">
        <v>99</v>
      </c>
      <c r="F3648" s="17">
        <v>4.1000000000000002E-2</v>
      </c>
      <c r="G3648">
        <v>18</v>
      </c>
    </row>
    <row r="3649" spans="1:7" x14ac:dyDescent="0.25">
      <c r="A3649" t="s">
        <v>9</v>
      </c>
      <c r="B3649">
        <v>1251</v>
      </c>
      <c r="C3649">
        <v>31</v>
      </c>
      <c r="D3649">
        <v>4</v>
      </c>
      <c r="E3649" t="s">
        <v>99</v>
      </c>
      <c r="F3649" s="17">
        <v>2.8000000000000001E-2</v>
      </c>
      <c r="G3649">
        <v>14</v>
      </c>
    </row>
    <row r="3650" spans="1:7" x14ac:dyDescent="0.25">
      <c r="A3650" t="s">
        <v>9</v>
      </c>
      <c r="B3650">
        <v>1251</v>
      </c>
      <c r="C3650">
        <v>31</v>
      </c>
      <c r="D3650">
        <v>8</v>
      </c>
      <c r="E3650" t="s">
        <v>99</v>
      </c>
      <c r="F3650" s="17">
        <v>1.0999999999999999E-2</v>
      </c>
      <c r="G3650">
        <v>10</v>
      </c>
    </row>
    <row r="3651" spans="1:7" x14ac:dyDescent="0.25">
      <c r="A3651" t="s">
        <v>9</v>
      </c>
      <c r="B3651">
        <v>1251</v>
      </c>
      <c r="C3651">
        <v>31</v>
      </c>
      <c r="D3651">
        <v>16</v>
      </c>
      <c r="E3651" t="s">
        <v>99</v>
      </c>
      <c r="F3651" s="6">
        <v>0</v>
      </c>
      <c r="G3651">
        <v>8</v>
      </c>
    </row>
    <row r="3652" spans="1:7" x14ac:dyDescent="0.25">
      <c r="A3652" t="s">
        <v>9</v>
      </c>
      <c r="B3652">
        <v>1251</v>
      </c>
      <c r="C3652">
        <v>31</v>
      </c>
      <c r="D3652">
        <v>31</v>
      </c>
      <c r="E3652" t="s">
        <v>99</v>
      </c>
      <c r="F3652" s="6">
        <v>0</v>
      </c>
      <c r="G3652">
        <v>5</v>
      </c>
    </row>
    <row r="3653" spans="1:7" x14ac:dyDescent="0.25">
      <c r="A3653" t="s">
        <v>9</v>
      </c>
      <c r="B3653">
        <v>1251</v>
      </c>
      <c r="C3653">
        <v>46</v>
      </c>
      <c r="D3653">
        <v>0</v>
      </c>
      <c r="E3653" t="s">
        <v>99</v>
      </c>
      <c r="F3653" s="17">
        <v>3.2000000000000001E-2</v>
      </c>
      <c r="G3653">
        <v>20</v>
      </c>
    </row>
    <row r="3654" spans="1:7" x14ac:dyDescent="0.25">
      <c r="A3654" t="s">
        <v>9</v>
      </c>
      <c r="B3654">
        <v>1251</v>
      </c>
      <c r="C3654">
        <v>46</v>
      </c>
      <c r="D3654">
        <v>4</v>
      </c>
      <c r="E3654" t="s">
        <v>99</v>
      </c>
      <c r="F3654" s="17">
        <v>1.9E-2</v>
      </c>
      <c r="G3654">
        <v>16</v>
      </c>
    </row>
    <row r="3655" spans="1:7" x14ac:dyDescent="0.25">
      <c r="A3655" t="s">
        <v>9</v>
      </c>
      <c r="B3655">
        <v>1251</v>
      </c>
      <c r="C3655">
        <v>46</v>
      </c>
      <c r="D3655">
        <v>8</v>
      </c>
      <c r="E3655" t="s">
        <v>99</v>
      </c>
      <c r="F3655" s="17">
        <v>8.9999999999999993E-3</v>
      </c>
      <c r="G3655">
        <v>12</v>
      </c>
    </row>
    <row r="3656" spans="1:7" x14ac:dyDescent="0.25">
      <c r="A3656" t="s">
        <v>9</v>
      </c>
      <c r="B3656">
        <v>1251</v>
      </c>
      <c r="C3656">
        <v>46</v>
      </c>
      <c r="D3656">
        <v>16</v>
      </c>
      <c r="E3656" t="s">
        <v>99</v>
      </c>
      <c r="F3656" s="17">
        <v>2.3999999999999998E-3</v>
      </c>
      <c r="G3656">
        <v>10</v>
      </c>
    </row>
    <row r="3657" spans="1:7" x14ac:dyDescent="0.25">
      <c r="A3657" t="s">
        <v>9</v>
      </c>
      <c r="B3657">
        <v>1251</v>
      </c>
      <c r="C3657">
        <v>46</v>
      </c>
      <c r="D3657">
        <v>31</v>
      </c>
      <c r="E3657" t="s">
        <v>99</v>
      </c>
      <c r="F3657" s="6">
        <v>0</v>
      </c>
      <c r="G3657">
        <v>5</v>
      </c>
    </row>
    <row r="3658" spans="1:7" x14ac:dyDescent="0.25">
      <c r="A3658" t="s">
        <v>9</v>
      </c>
      <c r="B3658">
        <v>1251</v>
      </c>
      <c r="C3658">
        <v>46</v>
      </c>
      <c r="D3658">
        <v>46</v>
      </c>
      <c r="E3658" t="s">
        <v>99</v>
      </c>
      <c r="F3658" s="6">
        <v>0</v>
      </c>
      <c r="G3658">
        <v>0</v>
      </c>
    </row>
    <row r="3659" spans="1:7" x14ac:dyDescent="0.25">
      <c r="A3659" t="s">
        <v>9</v>
      </c>
      <c r="B3659">
        <v>1251</v>
      </c>
      <c r="C3659">
        <v>61</v>
      </c>
      <c r="D3659">
        <v>0</v>
      </c>
      <c r="E3659" t="s">
        <v>99</v>
      </c>
      <c r="F3659" s="17">
        <v>1.7500000000000002E-2</v>
      </c>
      <c r="G3659">
        <v>22</v>
      </c>
    </row>
    <row r="3660" spans="1:7" x14ac:dyDescent="0.25">
      <c r="A3660" t="s">
        <v>9</v>
      </c>
      <c r="B3660">
        <v>1251</v>
      </c>
      <c r="C3660">
        <v>61</v>
      </c>
      <c r="D3660">
        <v>4</v>
      </c>
      <c r="E3660" t="s">
        <v>99</v>
      </c>
      <c r="F3660" s="17">
        <v>1.7500000000000002E-2</v>
      </c>
      <c r="G3660">
        <v>18</v>
      </c>
    </row>
    <row r="3661" spans="1:7" x14ac:dyDescent="0.25">
      <c r="A3661" t="s">
        <v>9</v>
      </c>
      <c r="B3661">
        <v>1251</v>
      </c>
      <c r="C3661">
        <v>61</v>
      </c>
      <c r="D3661">
        <v>8</v>
      </c>
      <c r="E3661" t="s">
        <v>99</v>
      </c>
      <c r="F3661" s="17">
        <v>1.4999999999999999E-2</v>
      </c>
      <c r="G3661">
        <v>16</v>
      </c>
    </row>
    <row r="3662" spans="1:7" x14ac:dyDescent="0.25">
      <c r="A3662" t="s">
        <v>9</v>
      </c>
      <c r="B3662">
        <v>1251</v>
      </c>
      <c r="C3662">
        <v>61</v>
      </c>
      <c r="D3662">
        <v>16</v>
      </c>
      <c r="E3662" t="s">
        <v>99</v>
      </c>
      <c r="F3662" s="17">
        <v>0.75</v>
      </c>
      <c r="G3662">
        <v>12</v>
      </c>
    </row>
    <row r="3663" spans="1:7" x14ac:dyDescent="0.25">
      <c r="A3663" t="s">
        <v>9</v>
      </c>
      <c r="B3663">
        <v>1251</v>
      </c>
      <c r="C3663">
        <v>61</v>
      </c>
      <c r="D3663">
        <v>31</v>
      </c>
      <c r="E3663" t="s">
        <v>99</v>
      </c>
      <c r="F3663" s="6">
        <v>0</v>
      </c>
      <c r="G3663">
        <v>8</v>
      </c>
    </row>
    <row r="3664" spans="1:7" x14ac:dyDescent="0.25">
      <c r="A3664" t="s">
        <v>9</v>
      </c>
      <c r="B3664">
        <v>1251</v>
      </c>
      <c r="C3664">
        <v>61</v>
      </c>
      <c r="D3664">
        <v>46</v>
      </c>
      <c r="E3664" t="s">
        <v>99</v>
      </c>
      <c r="F3664" s="6">
        <v>0</v>
      </c>
      <c r="G3664">
        <v>5</v>
      </c>
    </row>
    <row r="3665" spans="1:7" x14ac:dyDescent="0.25">
      <c r="A3665" t="s">
        <v>9</v>
      </c>
      <c r="B3665">
        <v>1251</v>
      </c>
      <c r="C3665">
        <v>61</v>
      </c>
      <c r="D3665">
        <v>61</v>
      </c>
      <c r="E3665" t="s">
        <v>99</v>
      </c>
      <c r="F3665" s="6">
        <v>0</v>
      </c>
      <c r="G3665">
        <v>0</v>
      </c>
    </row>
    <row r="3666" spans="1:7" x14ac:dyDescent="0.25">
      <c r="A3666" t="s">
        <v>9</v>
      </c>
      <c r="B3666">
        <v>1251</v>
      </c>
      <c r="C3666">
        <v>91</v>
      </c>
      <c r="D3666">
        <v>0</v>
      </c>
      <c r="E3666" t="s">
        <v>99</v>
      </c>
      <c r="F3666" s="17">
        <v>5.0000000000000001E-3</v>
      </c>
      <c r="G3666">
        <v>15</v>
      </c>
    </row>
    <row r="3667" spans="1:7" x14ac:dyDescent="0.25">
      <c r="A3667" t="s">
        <v>9</v>
      </c>
      <c r="B3667">
        <v>1251</v>
      </c>
      <c r="C3667">
        <v>91</v>
      </c>
      <c r="D3667">
        <v>4</v>
      </c>
      <c r="E3667" t="s">
        <v>99</v>
      </c>
      <c r="F3667" s="17">
        <v>2.5000000000000001E-3</v>
      </c>
      <c r="G3667">
        <v>12</v>
      </c>
    </row>
    <row r="3668" spans="1:7" x14ac:dyDescent="0.25">
      <c r="A3668" t="s">
        <v>9</v>
      </c>
      <c r="B3668">
        <v>1251</v>
      </c>
      <c r="C3668">
        <v>91</v>
      </c>
      <c r="D3668">
        <v>8</v>
      </c>
      <c r="E3668" t="s">
        <v>99</v>
      </c>
      <c r="F3668" s="6">
        <v>0</v>
      </c>
      <c r="G3668">
        <v>10</v>
      </c>
    </row>
    <row r="3669" spans="1:7" x14ac:dyDescent="0.25">
      <c r="A3669" t="s">
        <v>9</v>
      </c>
      <c r="B3669">
        <v>1251</v>
      </c>
      <c r="C3669">
        <v>91</v>
      </c>
      <c r="D3669">
        <v>16</v>
      </c>
      <c r="E3669" t="s">
        <v>99</v>
      </c>
      <c r="F3669" s="6">
        <v>0</v>
      </c>
      <c r="G3669">
        <v>8</v>
      </c>
    </row>
    <row r="3670" spans="1:7" x14ac:dyDescent="0.25">
      <c r="A3670" t="s">
        <v>9</v>
      </c>
      <c r="B3670">
        <v>1251</v>
      </c>
      <c r="C3670">
        <v>91</v>
      </c>
      <c r="D3670">
        <v>31</v>
      </c>
      <c r="E3670" t="s">
        <v>99</v>
      </c>
      <c r="F3670" s="6">
        <v>0</v>
      </c>
      <c r="G3670">
        <v>5</v>
      </c>
    </row>
    <row r="3671" spans="1:7" x14ac:dyDescent="0.25">
      <c r="A3671" t="s">
        <v>9</v>
      </c>
      <c r="B3671">
        <v>1251</v>
      </c>
      <c r="C3671">
        <v>91</v>
      </c>
      <c r="D3671">
        <v>46</v>
      </c>
      <c r="E3671" t="s">
        <v>99</v>
      </c>
      <c r="F3671" s="6">
        <v>0</v>
      </c>
      <c r="G3671">
        <v>5</v>
      </c>
    </row>
    <row r="3672" spans="1:7" x14ac:dyDescent="0.25">
      <c r="A3672" t="s">
        <v>9</v>
      </c>
      <c r="B3672">
        <v>1251</v>
      </c>
      <c r="C3672">
        <v>91</v>
      </c>
      <c r="D3672">
        <v>61</v>
      </c>
      <c r="E3672" t="s">
        <v>99</v>
      </c>
      <c r="F3672" s="6">
        <v>0</v>
      </c>
      <c r="G3672">
        <v>0</v>
      </c>
    </row>
    <row r="3673" spans="1:7" x14ac:dyDescent="0.25">
      <c r="A3673" t="s">
        <v>9</v>
      </c>
      <c r="B3673">
        <v>1251</v>
      </c>
      <c r="C3673">
        <v>91</v>
      </c>
      <c r="D3673">
        <v>91</v>
      </c>
      <c r="E3673" t="s">
        <v>99</v>
      </c>
      <c r="F3673" s="6">
        <v>0</v>
      </c>
      <c r="G3673">
        <v>0</v>
      </c>
    </row>
    <row r="3674" spans="1:7" x14ac:dyDescent="0.25">
      <c r="A3674" t="s">
        <v>17</v>
      </c>
      <c r="B3674">
        <v>1291</v>
      </c>
      <c r="C3674">
        <v>0</v>
      </c>
      <c r="D3674">
        <v>0</v>
      </c>
      <c r="E3674" t="s">
        <v>99</v>
      </c>
      <c r="F3674" s="17">
        <v>0.01</v>
      </c>
      <c r="G3674">
        <v>25</v>
      </c>
    </row>
    <row r="3675" spans="1:7" x14ac:dyDescent="0.25">
      <c r="A3675" t="s">
        <v>17</v>
      </c>
      <c r="B3675">
        <v>1291</v>
      </c>
      <c r="C3675">
        <v>4</v>
      </c>
      <c r="D3675">
        <v>0</v>
      </c>
      <c r="E3675" t="s">
        <v>99</v>
      </c>
      <c r="F3675" s="17">
        <v>1.7500000000000002E-2</v>
      </c>
      <c r="G3675">
        <v>24</v>
      </c>
    </row>
    <row r="3676" spans="1:7" x14ac:dyDescent="0.25">
      <c r="A3676" t="s">
        <v>17</v>
      </c>
      <c r="B3676">
        <v>1291</v>
      </c>
      <c r="C3676">
        <v>4</v>
      </c>
      <c r="D3676">
        <v>4</v>
      </c>
      <c r="E3676" t="s">
        <v>99</v>
      </c>
      <c r="F3676" s="17">
        <v>2.2499999999999999E-2</v>
      </c>
      <c r="G3676">
        <v>16</v>
      </c>
    </row>
    <row r="3677" spans="1:7" x14ac:dyDescent="0.25">
      <c r="A3677" t="s">
        <v>17</v>
      </c>
      <c r="B3677">
        <v>1291</v>
      </c>
      <c r="C3677">
        <v>8</v>
      </c>
      <c r="D3677">
        <v>0</v>
      </c>
      <c r="E3677" t="s">
        <v>99</v>
      </c>
      <c r="F3677" s="17">
        <v>3.2500000000000001E-2</v>
      </c>
      <c r="G3677">
        <v>20</v>
      </c>
    </row>
    <row r="3678" spans="1:7" x14ac:dyDescent="0.25">
      <c r="A3678" t="s">
        <v>17</v>
      </c>
      <c r="B3678">
        <v>1291</v>
      </c>
      <c r="C3678">
        <v>8</v>
      </c>
      <c r="D3678">
        <v>4</v>
      </c>
      <c r="E3678" t="s">
        <v>99</v>
      </c>
      <c r="F3678" s="17">
        <v>0.02</v>
      </c>
      <c r="G3678">
        <v>17</v>
      </c>
    </row>
    <row r="3679" spans="1:7" x14ac:dyDescent="0.25">
      <c r="A3679" t="s">
        <v>17</v>
      </c>
      <c r="B3679">
        <v>1291</v>
      </c>
      <c r="C3679">
        <v>8</v>
      </c>
      <c r="D3679">
        <v>8</v>
      </c>
      <c r="E3679" t="s">
        <v>99</v>
      </c>
      <c r="F3679" s="17">
        <v>7.4999999999999997E-3</v>
      </c>
      <c r="G3679">
        <v>14</v>
      </c>
    </row>
    <row r="3680" spans="1:7" x14ac:dyDescent="0.25">
      <c r="A3680" t="s">
        <v>17</v>
      </c>
      <c r="B3680">
        <v>1291</v>
      </c>
      <c r="C3680">
        <v>16</v>
      </c>
      <c r="D3680">
        <v>0</v>
      </c>
      <c r="E3680" t="s">
        <v>99</v>
      </c>
      <c r="F3680" s="17">
        <v>4.2500000000000003E-2</v>
      </c>
      <c r="G3680">
        <v>20</v>
      </c>
    </row>
    <row r="3681" spans="1:7" x14ac:dyDescent="0.25">
      <c r="A3681" t="s">
        <v>17</v>
      </c>
      <c r="B3681">
        <v>1291</v>
      </c>
      <c r="C3681">
        <v>16</v>
      </c>
      <c r="D3681">
        <v>4</v>
      </c>
      <c r="E3681" t="s">
        <v>99</v>
      </c>
      <c r="F3681" s="17">
        <v>3.7499999999999999E-2</v>
      </c>
      <c r="G3681">
        <v>16</v>
      </c>
    </row>
    <row r="3682" spans="1:7" x14ac:dyDescent="0.25">
      <c r="A3682" t="s">
        <v>17</v>
      </c>
      <c r="B3682">
        <v>1291</v>
      </c>
      <c r="C3682">
        <v>16</v>
      </c>
      <c r="D3682">
        <v>8</v>
      </c>
      <c r="E3682" t="s">
        <v>99</v>
      </c>
      <c r="F3682" s="17">
        <v>1.2500000000000001E-2</v>
      </c>
      <c r="G3682">
        <v>12</v>
      </c>
    </row>
    <row r="3683" spans="1:7" x14ac:dyDescent="0.25">
      <c r="A3683" t="s">
        <v>17</v>
      </c>
      <c r="B3683">
        <v>1291</v>
      </c>
      <c r="C3683">
        <v>16</v>
      </c>
      <c r="D3683">
        <v>16</v>
      </c>
      <c r="E3683" t="s">
        <v>99</v>
      </c>
      <c r="F3683" s="17">
        <v>7.4999999999999997E-3</v>
      </c>
      <c r="G3683">
        <v>8</v>
      </c>
    </row>
    <row r="3684" spans="1:7" x14ac:dyDescent="0.25">
      <c r="A3684" t="s">
        <v>17</v>
      </c>
      <c r="B3684">
        <v>1291</v>
      </c>
      <c r="C3684">
        <v>31</v>
      </c>
      <c r="D3684">
        <v>0</v>
      </c>
      <c r="E3684" t="s">
        <v>99</v>
      </c>
      <c r="F3684" s="17">
        <v>4.1000000000000002E-2</v>
      </c>
      <c r="G3684">
        <v>18</v>
      </c>
    </row>
    <row r="3685" spans="1:7" x14ac:dyDescent="0.25">
      <c r="A3685" t="s">
        <v>17</v>
      </c>
      <c r="B3685">
        <v>1291</v>
      </c>
      <c r="C3685">
        <v>31</v>
      </c>
      <c r="D3685">
        <v>4</v>
      </c>
      <c r="E3685" t="s">
        <v>99</v>
      </c>
      <c r="F3685" s="17">
        <v>2.8000000000000001E-2</v>
      </c>
      <c r="G3685">
        <v>14</v>
      </c>
    </row>
    <row r="3686" spans="1:7" x14ac:dyDescent="0.25">
      <c r="A3686" t="s">
        <v>17</v>
      </c>
      <c r="B3686">
        <v>1291</v>
      </c>
      <c r="C3686">
        <v>31</v>
      </c>
      <c r="D3686">
        <v>8</v>
      </c>
      <c r="E3686" t="s">
        <v>99</v>
      </c>
      <c r="F3686" s="17">
        <v>1.0999999999999999E-2</v>
      </c>
      <c r="G3686">
        <v>10</v>
      </c>
    </row>
    <row r="3687" spans="1:7" x14ac:dyDescent="0.25">
      <c r="A3687" t="s">
        <v>17</v>
      </c>
      <c r="B3687">
        <v>1291</v>
      </c>
      <c r="C3687">
        <v>31</v>
      </c>
      <c r="D3687">
        <v>16</v>
      </c>
      <c r="E3687" t="s">
        <v>99</v>
      </c>
      <c r="F3687" s="6">
        <v>0</v>
      </c>
      <c r="G3687">
        <v>8</v>
      </c>
    </row>
    <row r="3688" spans="1:7" x14ac:dyDescent="0.25">
      <c r="A3688" t="s">
        <v>17</v>
      </c>
      <c r="B3688">
        <v>1291</v>
      </c>
      <c r="C3688">
        <v>31</v>
      </c>
      <c r="D3688">
        <v>31</v>
      </c>
      <c r="E3688" t="s">
        <v>99</v>
      </c>
      <c r="F3688" s="6">
        <v>0</v>
      </c>
      <c r="G3688">
        <v>5</v>
      </c>
    </row>
    <row r="3689" spans="1:7" x14ac:dyDescent="0.25">
      <c r="A3689" t="s">
        <v>17</v>
      </c>
      <c r="B3689">
        <v>1291</v>
      </c>
      <c r="C3689">
        <v>46</v>
      </c>
      <c r="D3689">
        <v>0</v>
      </c>
      <c r="E3689" t="s">
        <v>99</v>
      </c>
      <c r="F3689" s="17">
        <v>3.2000000000000001E-2</v>
      </c>
      <c r="G3689">
        <v>20</v>
      </c>
    </row>
    <row r="3690" spans="1:7" x14ac:dyDescent="0.25">
      <c r="A3690" t="s">
        <v>17</v>
      </c>
      <c r="B3690">
        <v>1291</v>
      </c>
      <c r="C3690">
        <v>46</v>
      </c>
      <c r="D3690">
        <v>4</v>
      </c>
      <c r="E3690" t="s">
        <v>99</v>
      </c>
      <c r="F3690" s="17">
        <v>1.9E-2</v>
      </c>
      <c r="G3690">
        <v>16</v>
      </c>
    </row>
    <row r="3691" spans="1:7" x14ac:dyDescent="0.25">
      <c r="A3691" t="s">
        <v>17</v>
      </c>
      <c r="B3691">
        <v>1291</v>
      </c>
      <c r="C3691">
        <v>46</v>
      </c>
      <c r="D3691">
        <v>8</v>
      </c>
      <c r="E3691" t="s">
        <v>99</v>
      </c>
      <c r="F3691" s="17">
        <v>8.9999999999999993E-3</v>
      </c>
      <c r="G3691">
        <v>12</v>
      </c>
    </row>
    <row r="3692" spans="1:7" x14ac:dyDescent="0.25">
      <c r="A3692" t="s">
        <v>17</v>
      </c>
      <c r="B3692">
        <v>1291</v>
      </c>
      <c r="C3692">
        <v>46</v>
      </c>
      <c r="D3692">
        <v>16</v>
      </c>
      <c r="E3692" t="s">
        <v>99</v>
      </c>
      <c r="F3692" s="17">
        <v>2.3999999999999998E-3</v>
      </c>
      <c r="G3692">
        <v>10</v>
      </c>
    </row>
    <row r="3693" spans="1:7" x14ac:dyDescent="0.25">
      <c r="A3693" t="s">
        <v>17</v>
      </c>
      <c r="B3693">
        <v>1291</v>
      </c>
      <c r="C3693">
        <v>46</v>
      </c>
      <c r="D3693">
        <v>31</v>
      </c>
      <c r="E3693" t="s">
        <v>99</v>
      </c>
      <c r="F3693" s="6">
        <v>0</v>
      </c>
      <c r="G3693">
        <v>5</v>
      </c>
    </row>
    <row r="3694" spans="1:7" x14ac:dyDescent="0.25">
      <c r="A3694" t="s">
        <v>17</v>
      </c>
      <c r="B3694">
        <v>1291</v>
      </c>
      <c r="C3694">
        <v>46</v>
      </c>
      <c r="D3694">
        <v>46</v>
      </c>
      <c r="E3694" t="s">
        <v>99</v>
      </c>
      <c r="F3694" s="6">
        <v>0</v>
      </c>
      <c r="G3694">
        <v>0</v>
      </c>
    </row>
    <row r="3695" spans="1:7" x14ac:dyDescent="0.25">
      <c r="A3695" t="s">
        <v>17</v>
      </c>
      <c r="B3695">
        <v>1291</v>
      </c>
      <c r="C3695">
        <v>61</v>
      </c>
      <c r="D3695">
        <v>0</v>
      </c>
      <c r="E3695" t="s">
        <v>99</v>
      </c>
      <c r="F3695" s="17">
        <v>1.7500000000000002E-2</v>
      </c>
      <c r="G3695">
        <v>22</v>
      </c>
    </row>
    <row r="3696" spans="1:7" x14ac:dyDescent="0.25">
      <c r="A3696" t="s">
        <v>17</v>
      </c>
      <c r="B3696">
        <v>1291</v>
      </c>
      <c r="C3696">
        <v>61</v>
      </c>
      <c r="D3696">
        <v>4</v>
      </c>
      <c r="E3696" t="s">
        <v>99</v>
      </c>
      <c r="F3696" s="17">
        <v>1.7500000000000002E-2</v>
      </c>
      <c r="G3696">
        <v>18</v>
      </c>
    </row>
    <row r="3697" spans="1:7" x14ac:dyDescent="0.25">
      <c r="A3697" t="s">
        <v>17</v>
      </c>
      <c r="B3697">
        <v>1291</v>
      </c>
      <c r="C3697">
        <v>61</v>
      </c>
      <c r="D3697">
        <v>8</v>
      </c>
      <c r="E3697" t="s">
        <v>99</v>
      </c>
      <c r="F3697" s="17">
        <v>1.4999999999999999E-2</v>
      </c>
      <c r="G3697">
        <v>16</v>
      </c>
    </row>
    <row r="3698" spans="1:7" x14ac:dyDescent="0.25">
      <c r="A3698" t="s">
        <v>17</v>
      </c>
      <c r="B3698">
        <v>1291</v>
      </c>
      <c r="C3698">
        <v>61</v>
      </c>
      <c r="D3698">
        <v>16</v>
      </c>
      <c r="E3698" t="s">
        <v>99</v>
      </c>
      <c r="F3698" s="17">
        <v>0.75</v>
      </c>
      <c r="G3698">
        <v>12</v>
      </c>
    </row>
    <row r="3699" spans="1:7" x14ac:dyDescent="0.25">
      <c r="A3699" t="s">
        <v>17</v>
      </c>
      <c r="B3699">
        <v>1291</v>
      </c>
      <c r="C3699">
        <v>61</v>
      </c>
      <c r="D3699">
        <v>31</v>
      </c>
      <c r="E3699" t="s">
        <v>99</v>
      </c>
      <c r="F3699" s="6">
        <v>0</v>
      </c>
      <c r="G3699">
        <v>8</v>
      </c>
    </row>
    <row r="3700" spans="1:7" x14ac:dyDescent="0.25">
      <c r="A3700" t="s">
        <v>17</v>
      </c>
      <c r="B3700">
        <v>1291</v>
      </c>
      <c r="C3700">
        <v>61</v>
      </c>
      <c r="D3700">
        <v>46</v>
      </c>
      <c r="E3700" t="s">
        <v>99</v>
      </c>
      <c r="F3700" s="6">
        <v>0</v>
      </c>
      <c r="G3700">
        <v>5</v>
      </c>
    </row>
    <row r="3701" spans="1:7" x14ac:dyDescent="0.25">
      <c r="A3701" t="s">
        <v>17</v>
      </c>
      <c r="B3701">
        <v>1291</v>
      </c>
      <c r="C3701">
        <v>61</v>
      </c>
      <c r="D3701">
        <v>61</v>
      </c>
      <c r="E3701" t="s">
        <v>99</v>
      </c>
      <c r="F3701" s="6">
        <v>0</v>
      </c>
      <c r="G3701">
        <v>0</v>
      </c>
    </row>
    <row r="3702" spans="1:7" x14ac:dyDescent="0.25">
      <c r="A3702" t="s">
        <v>17</v>
      </c>
      <c r="B3702">
        <v>1291</v>
      </c>
      <c r="C3702">
        <v>91</v>
      </c>
      <c r="D3702">
        <v>0</v>
      </c>
      <c r="E3702" t="s">
        <v>99</v>
      </c>
      <c r="F3702" s="17">
        <v>5.0000000000000001E-3</v>
      </c>
      <c r="G3702">
        <v>15</v>
      </c>
    </row>
    <row r="3703" spans="1:7" x14ac:dyDescent="0.25">
      <c r="A3703" t="s">
        <v>17</v>
      </c>
      <c r="B3703">
        <v>1291</v>
      </c>
      <c r="C3703">
        <v>91</v>
      </c>
      <c r="D3703">
        <v>4</v>
      </c>
      <c r="E3703" t="s">
        <v>99</v>
      </c>
      <c r="F3703" s="17">
        <v>2.5000000000000001E-3</v>
      </c>
      <c r="G3703">
        <v>12</v>
      </c>
    </row>
    <row r="3704" spans="1:7" x14ac:dyDescent="0.25">
      <c r="A3704" t="s">
        <v>17</v>
      </c>
      <c r="B3704">
        <v>1291</v>
      </c>
      <c r="C3704">
        <v>91</v>
      </c>
      <c r="D3704">
        <v>8</v>
      </c>
      <c r="E3704" t="s">
        <v>99</v>
      </c>
      <c r="F3704" s="6">
        <v>0</v>
      </c>
      <c r="G3704">
        <v>10</v>
      </c>
    </row>
    <row r="3705" spans="1:7" x14ac:dyDescent="0.25">
      <c r="A3705" t="s">
        <v>17</v>
      </c>
      <c r="B3705">
        <v>1291</v>
      </c>
      <c r="C3705">
        <v>91</v>
      </c>
      <c r="D3705">
        <v>16</v>
      </c>
      <c r="E3705" t="s">
        <v>99</v>
      </c>
      <c r="F3705" s="6">
        <v>0</v>
      </c>
      <c r="G3705">
        <v>8</v>
      </c>
    </row>
    <row r="3706" spans="1:7" x14ac:dyDescent="0.25">
      <c r="A3706" t="s">
        <v>17</v>
      </c>
      <c r="B3706">
        <v>1291</v>
      </c>
      <c r="C3706">
        <v>91</v>
      </c>
      <c r="D3706">
        <v>31</v>
      </c>
      <c r="E3706" t="s">
        <v>99</v>
      </c>
      <c r="F3706" s="6">
        <v>0</v>
      </c>
      <c r="G3706">
        <v>5</v>
      </c>
    </row>
    <row r="3707" spans="1:7" x14ac:dyDescent="0.25">
      <c r="A3707" t="s">
        <v>17</v>
      </c>
      <c r="B3707">
        <v>1291</v>
      </c>
      <c r="C3707">
        <v>91</v>
      </c>
      <c r="D3707">
        <v>46</v>
      </c>
      <c r="E3707" t="s">
        <v>99</v>
      </c>
      <c r="F3707" s="6">
        <v>0</v>
      </c>
      <c r="G3707">
        <v>5</v>
      </c>
    </row>
    <row r="3708" spans="1:7" x14ac:dyDescent="0.25">
      <c r="A3708" t="s">
        <v>17</v>
      </c>
      <c r="B3708">
        <v>1291</v>
      </c>
      <c r="C3708">
        <v>91</v>
      </c>
      <c r="D3708">
        <v>61</v>
      </c>
      <c r="E3708" t="s">
        <v>99</v>
      </c>
      <c r="F3708" s="6">
        <v>0</v>
      </c>
      <c r="G3708">
        <v>0</v>
      </c>
    </row>
    <row r="3709" spans="1:7" x14ac:dyDescent="0.25">
      <c r="A3709" t="s">
        <v>17</v>
      </c>
      <c r="B3709">
        <v>1291</v>
      </c>
      <c r="C3709">
        <v>91</v>
      </c>
      <c r="D3709">
        <v>91</v>
      </c>
      <c r="E3709" t="s">
        <v>99</v>
      </c>
      <c r="F3709" s="6">
        <v>0</v>
      </c>
      <c r="G3709">
        <v>0</v>
      </c>
    </row>
    <row r="3710" spans="1:7" x14ac:dyDescent="0.25">
      <c r="A3710" t="s">
        <v>17</v>
      </c>
      <c r="B3710">
        <v>1292</v>
      </c>
      <c r="C3710">
        <v>0</v>
      </c>
      <c r="D3710">
        <v>0</v>
      </c>
      <c r="E3710" t="s">
        <v>99</v>
      </c>
      <c r="F3710" s="17">
        <v>0.01</v>
      </c>
      <c r="G3710">
        <v>25</v>
      </c>
    </row>
    <row r="3711" spans="1:7" x14ac:dyDescent="0.25">
      <c r="A3711" t="s">
        <v>17</v>
      </c>
      <c r="B3711">
        <v>1292</v>
      </c>
      <c r="C3711">
        <v>4</v>
      </c>
      <c r="D3711">
        <v>0</v>
      </c>
      <c r="E3711" t="s">
        <v>99</v>
      </c>
      <c r="F3711" s="17">
        <v>1.7500000000000002E-2</v>
      </c>
      <c r="G3711">
        <v>24</v>
      </c>
    </row>
    <row r="3712" spans="1:7" x14ac:dyDescent="0.25">
      <c r="A3712" t="s">
        <v>17</v>
      </c>
      <c r="B3712">
        <v>1292</v>
      </c>
      <c r="C3712">
        <v>4</v>
      </c>
      <c r="D3712">
        <v>4</v>
      </c>
      <c r="E3712" t="s">
        <v>99</v>
      </c>
      <c r="F3712" s="17">
        <v>2.2499999999999999E-2</v>
      </c>
      <c r="G3712">
        <v>16</v>
      </c>
    </row>
    <row r="3713" spans="1:7" x14ac:dyDescent="0.25">
      <c r="A3713" t="s">
        <v>17</v>
      </c>
      <c r="B3713">
        <v>1292</v>
      </c>
      <c r="C3713">
        <v>8</v>
      </c>
      <c r="D3713">
        <v>0</v>
      </c>
      <c r="E3713" t="s">
        <v>99</v>
      </c>
      <c r="F3713" s="17">
        <v>3.2500000000000001E-2</v>
      </c>
      <c r="G3713">
        <v>20</v>
      </c>
    </row>
    <row r="3714" spans="1:7" x14ac:dyDescent="0.25">
      <c r="A3714" t="s">
        <v>17</v>
      </c>
      <c r="B3714">
        <v>1292</v>
      </c>
      <c r="C3714">
        <v>8</v>
      </c>
      <c r="D3714">
        <v>4</v>
      </c>
      <c r="E3714" t="s">
        <v>99</v>
      </c>
      <c r="F3714" s="17">
        <v>0.02</v>
      </c>
      <c r="G3714">
        <v>17</v>
      </c>
    </row>
    <row r="3715" spans="1:7" x14ac:dyDescent="0.25">
      <c r="A3715" t="s">
        <v>17</v>
      </c>
      <c r="B3715">
        <v>1292</v>
      </c>
      <c r="C3715">
        <v>8</v>
      </c>
      <c r="D3715">
        <v>8</v>
      </c>
      <c r="E3715" t="s">
        <v>99</v>
      </c>
      <c r="F3715" s="17">
        <v>7.4999999999999997E-3</v>
      </c>
      <c r="G3715">
        <v>14</v>
      </c>
    </row>
    <row r="3716" spans="1:7" x14ac:dyDescent="0.25">
      <c r="A3716" t="s">
        <v>17</v>
      </c>
      <c r="B3716">
        <v>1292</v>
      </c>
      <c r="C3716">
        <v>16</v>
      </c>
      <c r="D3716">
        <v>0</v>
      </c>
      <c r="E3716" t="s">
        <v>99</v>
      </c>
      <c r="F3716" s="17">
        <v>4.2500000000000003E-2</v>
      </c>
      <c r="G3716">
        <v>20</v>
      </c>
    </row>
    <row r="3717" spans="1:7" x14ac:dyDescent="0.25">
      <c r="A3717" t="s">
        <v>17</v>
      </c>
      <c r="B3717">
        <v>1292</v>
      </c>
      <c r="C3717">
        <v>16</v>
      </c>
      <c r="D3717">
        <v>4</v>
      </c>
      <c r="E3717" t="s">
        <v>99</v>
      </c>
      <c r="F3717" s="17">
        <v>3.7499999999999999E-2</v>
      </c>
      <c r="G3717">
        <v>16</v>
      </c>
    </row>
    <row r="3718" spans="1:7" x14ac:dyDescent="0.25">
      <c r="A3718" t="s">
        <v>17</v>
      </c>
      <c r="B3718">
        <v>1292</v>
      </c>
      <c r="C3718">
        <v>16</v>
      </c>
      <c r="D3718">
        <v>8</v>
      </c>
      <c r="E3718" t="s">
        <v>99</v>
      </c>
      <c r="F3718" s="17">
        <v>1.2500000000000001E-2</v>
      </c>
      <c r="G3718">
        <v>12</v>
      </c>
    </row>
    <row r="3719" spans="1:7" x14ac:dyDescent="0.25">
      <c r="A3719" t="s">
        <v>17</v>
      </c>
      <c r="B3719">
        <v>1292</v>
      </c>
      <c r="C3719">
        <v>16</v>
      </c>
      <c r="D3719">
        <v>16</v>
      </c>
      <c r="E3719" t="s">
        <v>99</v>
      </c>
      <c r="F3719" s="17">
        <v>7.4999999999999997E-3</v>
      </c>
      <c r="G3719">
        <v>8</v>
      </c>
    </row>
    <row r="3720" spans="1:7" x14ac:dyDescent="0.25">
      <c r="A3720" t="s">
        <v>17</v>
      </c>
      <c r="B3720">
        <v>1292</v>
      </c>
      <c r="C3720">
        <v>31</v>
      </c>
      <c r="D3720">
        <v>0</v>
      </c>
      <c r="E3720" t="s">
        <v>99</v>
      </c>
      <c r="F3720" s="17">
        <v>4.1000000000000002E-2</v>
      </c>
      <c r="G3720">
        <v>18</v>
      </c>
    </row>
    <row r="3721" spans="1:7" x14ac:dyDescent="0.25">
      <c r="A3721" t="s">
        <v>17</v>
      </c>
      <c r="B3721">
        <v>1292</v>
      </c>
      <c r="C3721">
        <v>31</v>
      </c>
      <c r="D3721">
        <v>4</v>
      </c>
      <c r="E3721" t="s">
        <v>99</v>
      </c>
      <c r="F3721" s="17">
        <v>2.8000000000000001E-2</v>
      </c>
      <c r="G3721">
        <v>14</v>
      </c>
    </row>
    <row r="3722" spans="1:7" x14ac:dyDescent="0.25">
      <c r="A3722" t="s">
        <v>17</v>
      </c>
      <c r="B3722">
        <v>1292</v>
      </c>
      <c r="C3722">
        <v>31</v>
      </c>
      <c r="D3722">
        <v>8</v>
      </c>
      <c r="E3722" t="s">
        <v>99</v>
      </c>
      <c r="F3722" s="17">
        <v>1.0999999999999999E-2</v>
      </c>
      <c r="G3722">
        <v>10</v>
      </c>
    </row>
    <row r="3723" spans="1:7" x14ac:dyDescent="0.25">
      <c r="A3723" t="s">
        <v>17</v>
      </c>
      <c r="B3723">
        <v>1292</v>
      </c>
      <c r="C3723">
        <v>31</v>
      </c>
      <c r="D3723">
        <v>16</v>
      </c>
      <c r="E3723" t="s">
        <v>99</v>
      </c>
      <c r="F3723" s="6">
        <v>0</v>
      </c>
      <c r="G3723">
        <v>8</v>
      </c>
    </row>
    <row r="3724" spans="1:7" x14ac:dyDescent="0.25">
      <c r="A3724" t="s">
        <v>17</v>
      </c>
      <c r="B3724">
        <v>1292</v>
      </c>
      <c r="C3724">
        <v>31</v>
      </c>
      <c r="D3724">
        <v>31</v>
      </c>
      <c r="E3724" t="s">
        <v>99</v>
      </c>
      <c r="F3724" s="6">
        <v>0</v>
      </c>
      <c r="G3724">
        <v>5</v>
      </c>
    </row>
    <row r="3725" spans="1:7" x14ac:dyDescent="0.25">
      <c r="A3725" t="s">
        <v>17</v>
      </c>
      <c r="B3725">
        <v>1292</v>
      </c>
      <c r="C3725">
        <v>46</v>
      </c>
      <c r="D3725">
        <v>0</v>
      </c>
      <c r="E3725" t="s">
        <v>99</v>
      </c>
      <c r="F3725" s="17">
        <v>3.2000000000000001E-2</v>
      </c>
      <c r="G3725">
        <v>20</v>
      </c>
    </row>
    <row r="3726" spans="1:7" x14ac:dyDescent="0.25">
      <c r="A3726" t="s">
        <v>17</v>
      </c>
      <c r="B3726">
        <v>1292</v>
      </c>
      <c r="C3726">
        <v>46</v>
      </c>
      <c r="D3726">
        <v>4</v>
      </c>
      <c r="E3726" t="s">
        <v>99</v>
      </c>
      <c r="F3726" s="17">
        <v>1.9E-2</v>
      </c>
      <c r="G3726">
        <v>16</v>
      </c>
    </row>
    <row r="3727" spans="1:7" x14ac:dyDescent="0.25">
      <c r="A3727" t="s">
        <v>17</v>
      </c>
      <c r="B3727">
        <v>1292</v>
      </c>
      <c r="C3727">
        <v>46</v>
      </c>
      <c r="D3727">
        <v>8</v>
      </c>
      <c r="E3727" t="s">
        <v>99</v>
      </c>
      <c r="F3727" s="17">
        <v>8.9999999999999993E-3</v>
      </c>
      <c r="G3727">
        <v>12</v>
      </c>
    </row>
    <row r="3728" spans="1:7" x14ac:dyDescent="0.25">
      <c r="A3728" t="s">
        <v>17</v>
      </c>
      <c r="B3728">
        <v>1292</v>
      </c>
      <c r="C3728">
        <v>46</v>
      </c>
      <c r="D3728">
        <v>16</v>
      </c>
      <c r="E3728" t="s">
        <v>99</v>
      </c>
      <c r="F3728" s="17">
        <v>2.3999999999999998E-3</v>
      </c>
      <c r="G3728">
        <v>10</v>
      </c>
    </row>
    <row r="3729" spans="1:7" x14ac:dyDescent="0.25">
      <c r="A3729" t="s">
        <v>17</v>
      </c>
      <c r="B3729">
        <v>1292</v>
      </c>
      <c r="C3729">
        <v>46</v>
      </c>
      <c r="D3729">
        <v>31</v>
      </c>
      <c r="E3729" t="s">
        <v>99</v>
      </c>
      <c r="F3729" s="6">
        <v>0</v>
      </c>
      <c r="G3729">
        <v>5</v>
      </c>
    </row>
    <row r="3730" spans="1:7" x14ac:dyDescent="0.25">
      <c r="A3730" t="s">
        <v>17</v>
      </c>
      <c r="B3730">
        <v>1292</v>
      </c>
      <c r="C3730">
        <v>46</v>
      </c>
      <c r="D3730">
        <v>46</v>
      </c>
      <c r="E3730" t="s">
        <v>99</v>
      </c>
      <c r="F3730" s="6">
        <v>0</v>
      </c>
      <c r="G3730">
        <v>0</v>
      </c>
    </row>
    <row r="3731" spans="1:7" x14ac:dyDescent="0.25">
      <c r="A3731" t="s">
        <v>17</v>
      </c>
      <c r="B3731">
        <v>1292</v>
      </c>
      <c r="C3731">
        <v>61</v>
      </c>
      <c r="D3731">
        <v>0</v>
      </c>
      <c r="E3731" t="s">
        <v>99</v>
      </c>
      <c r="F3731" s="17">
        <v>1.7500000000000002E-2</v>
      </c>
      <c r="G3731">
        <v>22</v>
      </c>
    </row>
    <row r="3732" spans="1:7" x14ac:dyDescent="0.25">
      <c r="A3732" t="s">
        <v>17</v>
      </c>
      <c r="B3732">
        <v>1292</v>
      </c>
      <c r="C3732">
        <v>61</v>
      </c>
      <c r="D3732">
        <v>4</v>
      </c>
      <c r="E3732" t="s">
        <v>99</v>
      </c>
      <c r="F3732" s="17">
        <v>1.7500000000000002E-2</v>
      </c>
      <c r="G3732">
        <v>18</v>
      </c>
    </row>
    <row r="3733" spans="1:7" x14ac:dyDescent="0.25">
      <c r="A3733" t="s">
        <v>17</v>
      </c>
      <c r="B3733">
        <v>1292</v>
      </c>
      <c r="C3733">
        <v>61</v>
      </c>
      <c r="D3733">
        <v>8</v>
      </c>
      <c r="E3733" t="s">
        <v>99</v>
      </c>
      <c r="F3733" s="17">
        <v>1.4999999999999999E-2</v>
      </c>
      <c r="G3733">
        <v>16</v>
      </c>
    </row>
    <row r="3734" spans="1:7" x14ac:dyDescent="0.25">
      <c r="A3734" t="s">
        <v>17</v>
      </c>
      <c r="B3734">
        <v>1292</v>
      </c>
      <c r="C3734">
        <v>61</v>
      </c>
      <c r="D3734">
        <v>16</v>
      </c>
      <c r="E3734" t="s">
        <v>99</v>
      </c>
      <c r="F3734" s="17">
        <v>0.75</v>
      </c>
      <c r="G3734">
        <v>12</v>
      </c>
    </row>
    <row r="3735" spans="1:7" x14ac:dyDescent="0.25">
      <c r="A3735" t="s">
        <v>17</v>
      </c>
      <c r="B3735">
        <v>1292</v>
      </c>
      <c r="C3735">
        <v>61</v>
      </c>
      <c r="D3735">
        <v>31</v>
      </c>
      <c r="E3735" t="s">
        <v>99</v>
      </c>
      <c r="F3735" s="6">
        <v>0</v>
      </c>
      <c r="G3735">
        <v>8</v>
      </c>
    </row>
    <row r="3736" spans="1:7" x14ac:dyDescent="0.25">
      <c r="A3736" t="s">
        <v>17</v>
      </c>
      <c r="B3736">
        <v>1292</v>
      </c>
      <c r="C3736">
        <v>61</v>
      </c>
      <c r="D3736">
        <v>46</v>
      </c>
      <c r="E3736" t="s">
        <v>99</v>
      </c>
      <c r="F3736" s="6">
        <v>0</v>
      </c>
      <c r="G3736">
        <v>5</v>
      </c>
    </row>
    <row r="3737" spans="1:7" x14ac:dyDescent="0.25">
      <c r="A3737" t="s">
        <v>17</v>
      </c>
      <c r="B3737">
        <v>1292</v>
      </c>
      <c r="C3737">
        <v>61</v>
      </c>
      <c r="D3737">
        <v>61</v>
      </c>
      <c r="E3737" t="s">
        <v>99</v>
      </c>
      <c r="F3737" s="6">
        <v>0</v>
      </c>
      <c r="G3737">
        <v>0</v>
      </c>
    </row>
    <row r="3738" spans="1:7" x14ac:dyDescent="0.25">
      <c r="A3738" t="s">
        <v>17</v>
      </c>
      <c r="B3738">
        <v>1292</v>
      </c>
      <c r="C3738">
        <v>91</v>
      </c>
      <c r="D3738">
        <v>0</v>
      </c>
      <c r="E3738" t="s">
        <v>99</v>
      </c>
      <c r="F3738" s="17">
        <v>5.0000000000000001E-3</v>
      </c>
      <c r="G3738">
        <v>15</v>
      </c>
    </row>
    <row r="3739" spans="1:7" x14ac:dyDescent="0.25">
      <c r="A3739" t="s">
        <v>17</v>
      </c>
      <c r="B3739">
        <v>1292</v>
      </c>
      <c r="C3739">
        <v>91</v>
      </c>
      <c r="D3739">
        <v>4</v>
      </c>
      <c r="E3739" t="s">
        <v>99</v>
      </c>
      <c r="F3739" s="17">
        <v>2.5000000000000001E-3</v>
      </c>
      <c r="G3739">
        <v>12</v>
      </c>
    </row>
    <row r="3740" spans="1:7" x14ac:dyDescent="0.25">
      <c r="A3740" t="s">
        <v>17</v>
      </c>
      <c r="B3740">
        <v>1292</v>
      </c>
      <c r="C3740">
        <v>91</v>
      </c>
      <c r="D3740">
        <v>8</v>
      </c>
      <c r="E3740" t="s">
        <v>99</v>
      </c>
      <c r="F3740" s="6">
        <v>0</v>
      </c>
      <c r="G3740">
        <v>10</v>
      </c>
    </row>
    <row r="3741" spans="1:7" x14ac:dyDescent="0.25">
      <c r="A3741" t="s">
        <v>17</v>
      </c>
      <c r="B3741">
        <v>1292</v>
      </c>
      <c r="C3741">
        <v>91</v>
      </c>
      <c r="D3741">
        <v>16</v>
      </c>
      <c r="E3741" t="s">
        <v>99</v>
      </c>
      <c r="F3741" s="6">
        <v>0</v>
      </c>
      <c r="G3741">
        <v>8</v>
      </c>
    </row>
    <row r="3742" spans="1:7" x14ac:dyDescent="0.25">
      <c r="A3742" t="s">
        <v>17</v>
      </c>
      <c r="B3742">
        <v>1292</v>
      </c>
      <c r="C3742">
        <v>91</v>
      </c>
      <c r="D3742">
        <v>31</v>
      </c>
      <c r="E3742" t="s">
        <v>99</v>
      </c>
      <c r="F3742" s="6">
        <v>0</v>
      </c>
      <c r="G3742">
        <v>5</v>
      </c>
    </row>
    <row r="3743" spans="1:7" x14ac:dyDescent="0.25">
      <c r="A3743" t="s">
        <v>17</v>
      </c>
      <c r="B3743">
        <v>1292</v>
      </c>
      <c r="C3743">
        <v>91</v>
      </c>
      <c r="D3743">
        <v>46</v>
      </c>
      <c r="E3743" t="s">
        <v>99</v>
      </c>
      <c r="F3743" s="6">
        <v>0</v>
      </c>
      <c r="G3743">
        <v>5</v>
      </c>
    </row>
    <row r="3744" spans="1:7" x14ac:dyDescent="0.25">
      <c r="A3744" t="s">
        <v>17</v>
      </c>
      <c r="B3744">
        <v>1292</v>
      </c>
      <c r="C3744">
        <v>91</v>
      </c>
      <c r="D3744">
        <v>61</v>
      </c>
      <c r="E3744" t="s">
        <v>99</v>
      </c>
      <c r="F3744" s="6">
        <v>0</v>
      </c>
      <c r="G3744">
        <v>0</v>
      </c>
    </row>
    <row r="3745" spans="1:7" x14ac:dyDescent="0.25">
      <c r="A3745" t="s">
        <v>17</v>
      </c>
      <c r="B3745">
        <v>1292</v>
      </c>
      <c r="C3745">
        <v>91</v>
      </c>
      <c r="D3745">
        <v>91</v>
      </c>
      <c r="E3745" t="s">
        <v>99</v>
      </c>
      <c r="F3745" s="6">
        <v>0</v>
      </c>
      <c r="G3745">
        <v>0</v>
      </c>
    </row>
    <row r="3746" spans="1:7" x14ac:dyDescent="0.25">
      <c r="A3746" t="s">
        <v>87</v>
      </c>
      <c r="B3746">
        <v>1232</v>
      </c>
      <c r="C3746">
        <v>0</v>
      </c>
      <c r="D3746">
        <v>0</v>
      </c>
      <c r="E3746" t="s">
        <v>99</v>
      </c>
      <c r="F3746" s="17">
        <v>0.01</v>
      </c>
      <c r="G3746">
        <v>25</v>
      </c>
    </row>
    <row r="3747" spans="1:7" x14ac:dyDescent="0.25">
      <c r="A3747" t="s">
        <v>87</v>
      </c>
      <c r="B3747">
        <v>1232</v>
      </c>
      <c r="C3747">
        <v>4</v>
      </c>
      <c r="D3747">
        <v>0</v>
      </c>
      <c r="E3747" t="s">
        <v>99</v>
      </c>
      <c r="F3747" s="17">
        <v>1.7500000000000002E-2</v>
      </c>
      <c r="G3747">
        <v>24</v>
      </c>
    </row>
    <row r="3748" spans="1:7" x14ac:dyDescent="0.25">
      <c r="A3748" t="s">
        <v>87</v>
      </c>
      <c r="B3748">
        <v>1232</v>
      </c>
      <c r="C3748">
        <v>4</v>
      </c>
      <c r="D3748">
        <v>4</v>
      </c>
      <c r="E3748" t="s">
        <v>99</v>
      </c>
      <c r="F3748" s="17">
        <v>2.2499999999999999E-2</v>
      </c>
      <c r="G3748">
        <v>16</v>
      </c>
    </row>
    <row r="3749" spans="1:7" x14ac:dyDescent="0.25">
      <c r="A3749" t="s">
        <v>87</v>
      </c>
      <c r="B3749">
        <v>1232</v>
      </c>
      <c r="C3749">
        <v>8</v>
      </c>
      <c r="D3749">
        <v>0</v>
      </c>
      <c r="E3749" t="s">
        <v>99</v>
      </c>
      <c r="F3749" s="17">
        <v>3.2500000000000001E-2</v>
      </c>
      <c r="G3749">
        <v>20</v>
      </c>
    </row>
    <row r="3750" spans="1:7" x14ac:dyDescent="0.25">
      <c r="A3750" t="s">
        <v>87</v>
      </c>
      <c r="B3750">
        <v>1232</v>
      </c>
      <c r="C3750">
        <v>8</v>
      </c>
      <c r="D3750">
        <v>4</v>
      </c>
      <c r="E3750" t="s">
        <v>99</v>
      </c>
      <c r="F3750" s="17">
        <v>0.02</v>
      </c>
      <c r="G3750">
        <v>17</v>
      </c>
    </row>
    <row r="3751" spans="1:7" x14ac:dyDescent="0.25">
      <c r="A3751" t="s">
        <v>87</v>
      </c>
      <c r="B3751">
        <v>1232</v>
      </c>
      <c r="C3751">
        <v>8</v>
      </c>
      <c r="D3751">
        <v>8</v>
      </c>
      <c r="E3751" t="s">
        <v>99</v>
      </c>
      <c r="F3751" s="17">
        <v>7.4999999999999997E-3</v>
      </c>
      <c r="G3751">
        <v>14</v>
      </c>
    </row>
    <row r="3752" spans="1:7" x14ac:dyDescent="0.25">
      <c r="A3752" t="s">
        <v>87</v>
      </c>
      <c r="B3752">
        <v>1232</v>
      </c>
      <c r="C3752">
        <v>16</v>
      </c>
      <c r="D3752">
        <v>0</v>
      </c>
      <c r="E3752" t="s">
        <v>99</v>
      </c>
      <c r="F3752" s="17">
        <v>4.2500000000000003E-2</v>
      </c>
      <c r="G3752">
        <v>20</v>
      </c>
    </row>
    <row r="3753" spans="1:7" x14ac:dyDescent="0.25">
      <c r="A3753" t="s">
        <v>87</v>
      </c>
      <c r="B3753">
        <v>1232</v>
      </c>
      <c r="C3753">
        <v>16</v>
      </c>
      <c r="D3753">
        <v>4</v>
      </c>
      <c r="E3753" t="s">
        <v>99</v>
      </c>
      <c r="F3753" s="17">
        <v>3.7499999999999999E-2</v>
      </c>
      <c r="G3753">
        <v>16</v>
      </c>
    </row>
    <row r="3754" spans="1:7" x14ac:dyDescent="0.25">
      <c r="A3754" t="s">
        <v>87</v>
      </c>
      <c r="B3754">
        <v>1232</v>
      </c>
      <c r="C3754">
        <v>16</v>
      </c>
      <c r="D3754">
        <v>8</v>
      </c>
      <c r="E3754" t="s">
        <v>99</v>
      </c>
      <c r="F3754" s="17">
        <v>1.2500000000000001E-2</v>
      </c>
      <c r="G3754">
        <v>12</v>
      </c>
    </row>
    <row r="3755" spans="1:7" x14ac:dyDescent="0.25">
      <c r="A3755" t="s">
        <v>87</v>
      </c>
      <c r="B3755">
        <v>1232</v>
      </c>
      <c r="C3755">
        <v>16</v>
      </c>
      <c r="D3755">
        <v>16</v>
      </c>
      <c r="E3755" t="s">
        <v>99</v>
      </c>
      <c r="F3755" s="17">
        <v>7.4999999999999997E-3</v>
      </c>
      <c r="G3755">
        <v>8</v>
      </c>
    </row>
    <row r="3756" spans="1:7" x14ac:dyDescent="0.25">
      <c r="A3756" t="s">
        <v>87</v>
      </c>
      <c r="B3756">
        <v>1232</v>
      </c>
      <c r="C3756">
        <v>31</v>
      </c>
      <c r="D3756">
        <v>0</v>
      </c>
      <c r="E3756" t="s">
        <v>99</v>
      </c>
      <c r="F3756" s="17">
        <v>4.1000000000000002E-2</v>
      </c>
      <c r="G3756">
        <v>18</v>
      </c>
    </row>
    <row r="3757" spans="1:7" x14ac:dyDescent="0.25">
      <c r="A3757" t="s">
        <v>87</v>
      </c>
      <c r="B3757">
        <v>1232</v>
      </c>
      <c r="C3757">
        <v>31</v>
      </c>
      <c r="D3757">
        <v>4</v>
      </c>
      <c r="E3757" t="s">
        <v>99</v>
      </c>
      <c r="F3757" s="17">
        <v>2.8000000000000001E-2</v>
      </c>
      <c r="G3757">
        <v>14</v>
      </c>
    </row>
    <row r="3758" spans="1:7" x14ac:dyDescent="0.25">
      <c r="A3758" t="s">
        <v>87</v>
      </c>
      <c r="B3758">
        <v>1232</v>
      </c>
      <c r="C3758">
        <v>31</v>
      </c>
      <c r="D3758">
        <v>8</v>
      </c>
      <c r="E3758" t="s">
        <v>99</v>
      </c>
      <c r="F3758" s="17">
        <v>1.0999999999999999E-2</v>
      </c>
      <c r="G3758">
        <v>10</v>
      </c>
    </row>
    <row r="3759" spans="1:7" x14ac:dyDescent="0.25">
      <c r="A3759" t="s">
        <v>87</v>
      </c>
      <c r="B3759">
        <v>1232</v>
      </c>
      <c r="C3759">
        <v>31</v>
      </c>
      <c r="D3759">
        <v>16</v>
      </c>
      <c r="E3759" t="s">
        <v>99</v>
      </c>
      <c r="F3759" s="6">
        <v>0</v>
      </c>
      <c r="G3759">
        <v>8</v>
      </c>
    </row>
    <row r="3760" spans="1:7" x14ac:dyDescent="0.25">
      <c r="A3760" t="s">
        <v>87</v>
      </c>
      <c r="B3760">
        <v>1232</v>
      </c>
      <c r="C3760">
        <v>31</v>
      </c>
      <c r="D3760">
        <v>31</v>
      </c>
      <c r="E3760" t="s">
        <v>99</v>
      </c>
      <c r="F3760" s="6">
        <v>0</v>
      </c>
      <c r="G3760">
        <v>5</v>
      </c>
    </row>
    <row r="3761" spans="1:7" x14ac:dyDescent="0.25">
      <c r="A3761" t="s">
        <v>87</v>
      </c>
      <c r="B3761">
        <v>1232</v>
      </c>
      <c r="C3761">
        <v>46</v>
      </c>
      <c r="D3761">
        <v>0</v>
      </c>
      <c r="E3761" t="s">
        <v>99</v>
      </c>
      <c r="F3761" s="17">
        <v>3.2000000000000001E-2</v>
      </c>
      <c r="G3761">
        <v>20</v>
      </c>
    </row>
    <row r="3762" spans="1:7" x14ac:dyDescent="0.25">
      <c r="A3762" t="s">
        <v>87</v>
      </c>
      <c r="B3762">
        <v>1232</v>
      </c>
      <c r="C3762">
        <v>46</v>
      </c>
      <c r="D3762">
        <v>4</v>
      </c>
      <c r="E3762" t="s">
        <v>99</v>
      </c>
      <c r="F3762" s="17">
        <v>1.9E-2</v>
      </c>
      <c r="G3762">
        <v>16</v>
      </c>
    </row>
    <row r="3763" spans="1:7" x14ac:dyDescent="0.25">
      <c r="A3763" t="s">
        <v>87</v>
      </c>
      <c r="B3763">
        <v>1232</v>
      </c>
      <c r="C3763">
        <v>46</v>
      </c>
      <c r="D3763">
        <v>8</v>
      </c>
      <c r="E3763" t="s">
        <v>99</v>
      </c>
      <c r="F3763" s="17">
        <v>8.9999999999999993E-3</v>
      </c>
      <c r="G3763">
        <v>12</v>
      </c>
    </row>
    <row r="3764" spans="1:7" x14ac:dyDescent="0.25">
      <c r="A3764" t="s">
        <v>87</v>
      </c>
      <c r="B3764">
        <v>1232</v>
      </c>
      <c r="C3764">
        <v>46</v>
      </c>
      <c r="D3764">
        <v>16</v>
      </c>
      <c r="E3764" t="s">
        <v>99</v>
      </c>
      <c r="F3764" s="17">
        <v>2.3999999999999998E-3</v>
      </c>
      <c r="G3764">
        <v>10</v>
      </c>
    </row>
    <row r="3765" spans="1:7" x14ac:dyDescent="0.25">
      <c r="A3765" t="s">
        <v>87</v>
      </c>
      <c r="B3765">
        <v>1232</v>
      </c>
      <c r="C3765">
        <v>46</v>
      </c>
      <c r="D3765">
        <v>31</v>
      </c>
      <c r="E3765" t="s">
        <v>99</v>
      </c>
      <c r="F3765" s="6">
        <v>0</v>
      </c>
      <c r="G3765">
        <v>5</v>
      </c>
    </row>
    <row r="3766" spans="1:7" x14ac:dyDescent="0.25">
      <c r="A3766" t="s">
        <v>87</v>
      </c>
      <c r="B3766">
        <v>1232</v>
      </c>
      <c r="C3766">
        <v>46</v>
      </c>
      <c r="D3766">
        <v>46</v>
      </c>
      <c r="E3766" t="s">
        <v>99</v>
      </c>
      <c r="F3766" s="6">
        <v>0</v>
      </c>
      <c r="G3766">
        <v>0</v>
      </c>
    </row>
    <row r="3767" spans="1:7" x14ac:dyDescent="0.25">
      <c r="A3767" t="s">
        <v>87</v>
      </c>
      <c r="B3767">
        <v>1232</v>
      </c>
      <c r="C3767">
        <v>61</v>
      </c>
      <c r="D3767">
        <v>0</v>
      </c>
      <c r="E3767" t="s">
        <v>99</v>
      </c>
      <c r="F3767" s="17">
        <v>1.7500000000000002E-2</v>
      </c>
      <c r="G3767">
        <v>22</v>
      </c>
    </row>
    <row r="3768" spans="1:7" x14ac:dyDescent="0.25">
      <c r="A3768" t="s">
        <v>87</v>
      </c>
      <c r="B3768">
        <v>1232</v>
      </c>
      <c r="C3768">
        <v>61</v>
      </c>
      <c r="D3768">
        <v>4</v>
      </c>
      <c r="E3768" t="s">
        <v>99</v>
      </c>
      <c r="F3768" s="17">
        <v>1.7500000000000002E-2</v>
      </c>
      <c r="G3768">
        <v>18</v>
      </c>
    </row>
    <row r="3769" spans="1:7" x14ac:dyDescent="0.25">
      <c r="A3769" t="s">
        <v>87</v>
      </c>
      <c r="B3769">
        <v>1232</v>
      </c>
      <c r="C3769">
        <v>61</v>
      </c>
      <c r="D3769">
        <v>8</v>
      </c>
      <c r="E3769" t="s">
        <v>99</v>
      </c>
      <c r="F3769" s="17">
        <v>1.4999999999999999E-2</v>
      </c>
      <c r="G3769">
        <v>16</v>
      </c>
    </row>
    <row r="3770" spans="1:7" x14ac:dyDescent="0.25">
      <c r="A3770" t="s">
        <v>87</v>
      </c>
      <c r="B3770">
        <v>1232</v>
      </c>
      <c r="C3770">
        <v>61</v>
      </c>
      <c r="D3770">
        <v>16</v>
      </c>
      <c r="E3770" t="s">
        <v>99</v>
      </c>
      <c r="F3770" s="17">
        <v>0.75</v>
      </c>
      <c r="G3770">
        <v>12</v>
      </c>
    </row>
    <row r="3771" spans="1:7" x14ac:dyDescent="0.25">
      <c r="A3771" t="s">
        <v>87</v>
      </c>
      <c r="B3771">
        <v>1232</v>
      </c>
      <c r="C3771">
        <v>61</v>
      </c>
      <c r="D3771">
        <v>31</v>
      </c>
      <c r="E3771" t="s">
        <v>99</v>
      </c>
      <c r="F3771" s="6">
        <v>0</v>
      </c>
      <c r="G3771">
        <v>8</v>
      </c>
    </row>
    <row r="3772" spans="1:7" x14ac:dyDescent="0.25">
      <c r="A3772" t="s">
        <v>87</v>
      </c>
      <c r="B3772">
        <v>1232</v>
      </c>
      <c r="C3772">
        <v>61</v>
      </c>
      <c r="D3772">
        <v>46</v>
      </c>
      <c r="E3772" t="s">
        <v>99</v>
      </c>
      <c r="F3772" s="6">
        <v>0</v>
      </c>
      <c r="G3772">
        <v>5</v>
      </c>
    </row>
    <row r="3773" spans="1:7" x14ac:dyDescent="0.25">
      <c r="A3773" t="s">
        <v>87</v>
      </c>
      <c r="B3773">
        <v>1232</v>
      </c>
      <c r="C3773">
        <v>61</v>
      </c>
      <c r="D3773">
        <v>61</v>
      </c>
      <c r="E3773" t="s">
        <v>99</v>
      </c>
      <c r="F3773" s="6">
        <v>0</v>
      </c>
      <c r="G3773">
        <v>0</v>
      </c>
    </row>
    <row r="3774" spans="1:7" x14ac:dyDescent="0.25">
      <c r="A3774" t="s">
        <v>87</v>
      </c>
      <c r="B3774">
        <v>1232</v>
      </c>
      <c r="C3774">
        <v>91</v>
      </c>
      <c r="D3774">
        <v>0</v>
      </c>
      <c r="E3774" t="s">
        <v>99</v>
      </c>
      <c r="F3774" s="17">
        <v>5.0000000000000001E-3</v>
      </c>
      <c r="G3774">
        <v>15</v>
      </c>
    </row>
    <row r="3775" spans="1:7" x14ac:dyDescent="0.25">
      <c r="A3775" t="s">
        <v>87</v>
      </c>
      <c r="B3775">
        <v>1232</v>
      </c>
      <c r="C3775">
        <v>91</v>
      </c>
      <c r="D3775">
        <v>4</v>
      </c>
      <c r="E3775" t="s">
        <v>99</v>
      </c>
      <c r="F3775" s="17">
        <v>2.5000000000000001E-3</v>
      </c>
      <c r="G3775">
        <v>12</v>
      </c>
    </row>
    <row r="3776" spans="1:7" x14ac:dyDescent="0.25">
      <c r="A3776" t="s">
        <v>87</v>
      </c>
      <c r="B3776">
        <v>1232</v>
      </c>
      <c r="C3776">
        <v>91</v>
      </c>
      <c r="D3776">
        <v>8</v>
      </c>
      <c r="E3776" t="s">
        <v>99</v>
      </c>
      <c r="F3776" s="6">
        <v>0</v>
      </c>
      <c r="G3776">
        <v>10</v>
      </c>
    </row>
    <row r="3777" spans="1:7" x14ac:dyDescent="0.25">
      <c r="A3777" t="s">
        <v>87</v>
      </c>
      <c r="B3777">
        <v>1232</v>
      </c>
      <c r="C3777">
        <v>91</v>
      </c>
      <c r="D3777">
        <v>16</v>
      </c>
      <c r="E3777" t="s">
        <v>99</v>
      </c>
      <c r="F3777" s="6">
        <v>0</v>
      </c>
      <c r="G3777">
        <v>8</v>
      </c>
    </row>
    <row r="3778" spans="1:7" x14ac:dyDescent="0.25">
      <c r="A3778" t="s">
        <v>87</v>
      </c>
      <c r="B3778">
        <v>1232</v>
      </c>
      <c r="C3778">
        <v>91</v>
      </c>
      <c r="D3778">
        <v>31</v>
      </c>
      <c r="E3778" t="s">
        <v>99</v>
      </c>
      <c r="F3778" s="6">
        <v>0</v>
      </c>
      <c r="G3778">
        <v>5</v>
      </c>
    </row>
    <row r="3779" spans="1:7" x14ac:dyDescent="0.25">
      <c r="A3779" t="s">
        <v>87</v>
      </c>
      <c r="B3779">
        <v>1232</v>
      </c>
      <c r="C3779">
        <v>91</v>
      </c>
      <c r="D3779">
        <v>46</v>
      </c>
      <c r="E3779" t="s">
        <v>99</v>
      </c>
      <c r="F3779" s="6">
        <v>0</v>
      </c>
      <c r="G3779">
        <v>5</v>
      </c>
    </row>
    <row r="3780" spans="1:7" x14ac:dyDescent="0.25">
      <c r="A3780" t="s">
        <v>87</v>
      </c>
      <c r="B3780">
        <v>1232</v>
      </c>
      <c r="C3780">
        <v>91</v>
      </c>
      <c r="D3780">
        <v>61</v>
      </c>
      <c r="E3780" t="s">
        <v>99</v>
      </c>
      <c r="F3780" s="6">
        <v>0</v>
      </c>
      <c r="G3780">
        <v>0</v>
      </c>
    </row>
    <row r="3781" spans="1:7" x14ac:dyDescent="0.25">
      <c r="A3781" t="s">
        <v>87</v>
      </c>
      <c r="B3781">
        <v>1232</v>
      </c>
      <c r="C3781">
        <v>91</v>
      </c>
      <c r="D3781">
        <v>91</v>
      </c>
      <c r="E3781" t="s">
        <v>99</v>
      </c>
      <c r="F3781" s="6">
        <v>0</v>
      </c>
      <c r="G378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A0FA-5FA8-459A-A873-63250839BD2C}">
  <dimension ref="C3:R59"/>
  <sheetViews>
    <sheetView workbookViewId="0">
      <selection activeCell="R3" sqref="R3:R27"/>
    </sheetView>
  </sheetViews>
  <sheetFormatPr defaultRowHeight="15" x14ac:dyDescent="0.25"/>
  <cols>
    <col min="3" max="3" width="34.42578125" bestFit="1" customWidth="1"/>
  </cols>
  <sheetData>
    <row r="3" spans="3:18" x14ac:dyDescent="0.25">
      <c r="D3">
        <v>2019</v>
      </c>
      <c r="E3">
        <v>2020</v>
      </c>
      <c r="F3">
        <v>2021</v>
      </c>
      <c r="G3">
        <v>2022</v>
      </c>
      <c r="H3">
        <v>2023</v>
      </c>
      <c r="R3" t="s">
        <v>88</v>
      </c>
    </row>
    <row r="4" spans="3:18" x14ac:dyDescent="0.25">
      <c r="C4" t="s">
        <v>48</v>
      </c>
      <c r="D4">
        <v>5166.5</v>
      </c>
      <c r="E4">
        <v>5566</v>
      </c>
      <c r="F4">
        <v>1036</v>
      </c>
      <c r="G4">
        <v>2653</v>
      </c>
      <c r="H4">
        <v>6748.3</v>
      </c>
      <c r="R4">
        <v>1242</v>
      </c>
    </row>
    <row r="5" spans="3:18" x14ac:dyDescent="0.25">
      <c r="C5" t="s">
        <v>49</v>
      </c>
      <c r="D5">
        <v>2396.4</v>
      </c>
      <c r="E5">
        <v>2929</v>
      </c>
      <c r="F5">
        <v>600</v>
      </c>
      <c r="G5">
        <v>2148</v>
      </c>
      <c r="H5">
        <v>3821</v>
      </c>
      <c r="J5">
        <f>Summary_Data!D11/$E$44</f>
        <v>0.5</v>
      </c>
      <c r="R5">
        <v>1252</v>
      </c>
    </row>
    <row r="6" spans="3:18" x14ac:dyDescent="0.25">
      <c r="C6" t="s">
        <v>56</v>
      </c>
      <c r="D6">
        <v>37.03</v>
      </c>
      <c r="E6">
        <v>37.46</v>
      </c>
      <c r="F6">
        <v>37.65</v>
      </c>
      <c r="G6">
        <v>27.33</v>
      </c>
      <c r="J6">
        <f>Summary_Data!D12/$E$44</f>
        <v>0.3</v>
      </c>
      <c r="R6" t="s">
        <v>19</v>
      </c>
    </row>
    <row r="7" spans="3:18" x14ac:dyDescent="0.25">
      <c r="C7" t="s">
        <v>50</v>
      </c>
      <c r="D7">
        <v>17.149999999999999</v>
      </c>
      <c r="E7">
        <v>19.71</v>
      </c>
      <c r="F7">
        <v>21.8</v>
      </c>
      <c r="G7">
        <v>22.13</v>
      </c>
      <c r="J7">
        <f>Summary_Data!D13/$E$44</f>
        <v>0.2</v>
      </c>
      <c r="R7">
        <v>1262</v>
      </c>
    </row>
    <row r="8" spans="3:18" x14ac:dyDescent="0.25">
      <c r="C8" t="s">
        <v>51</v>
      </c>
      <c r="D8">
        <v>54.17</v>
      </c>
      <c r="E8">
        <v>57.17</v>
      </c>
      <c r="F8">
        <v>59.45</v>
      </c>
      <c r="G8">
        <v>49.47</v>
      </c>
      <c r="R8">
        <v>1272</v>
      </c>
    </row>
    <row r="9" spans="3:18" x14ac:dyDescent="0.25">
      <c r="C9" t="s">
        <v>52</v>
      </c>
      <c r="D9">
        <v>47.02</v>
      </c>
      <c r="E9">
        <v>49.58</v>
      </c>
      <c r="F9">
        <v>89.95</v>
      </c>
      <c r="G9">
        <v>52.97</v>
      </c>
      <c r="H9">
        <f>G9*1.05</f>
        <v>55.618500000000004</v>
      </c>
      <c r="R9" t="s">
        <v>15</v>
      </c>
    </row>
    <row r="10" spans="3:18" x14ac:dyDescent="0.25">
      <c r="C10" t="s">
        <v>53</v>
      </c>
      <c r="D10">
        <v>142.1</v>
      </c>
      <c r="E10">
        <v>149</v>
      </c>
      <c r="F10">
        <v>28</v>
      </c>
      <c r="G10">
        <v>97</v>
      </c>
      <c r="R10">
        <v>1261</v>
      </c>
    </row>
    <row r="11" spans="3:18" x14ac:dyDescent="0.25">
      <c r="C11" s="8" t="s">
        <v>54</v>
      </c>
      <c r="D11" s="6">
        <v>0.96</v>
      </c>
      <c r="E11" s="6">
        <v>0.95</v>
      </c>
      <c r="F11" s="6">
        <v>0.71</v>
      </c>
      <c r="G11" s="6">
        <v>0.82</v>
      </c>
      <c r="R11">
        <v>1271</v>
      </c>
    </row>
    <row r="12" spans="3:18" x14ac:dyDescent="0.25">
      <c r="C12" t="s">
        <v>55</v>
      </c>
      <c r="D12">
        <v>774</v>
      </c>
      <c r="E12">
        <v>761</v>
      </c>
      <c r="F12">
        <v>776</v>
      </c>
      <c r="G12">
        <v>772</v>
      </c>
      <c r="H12">
        <v>776</v>
      </c>
      <c r="R12">
        <v>1281</v>
      </c>
    </row>
    <row r="13" spans="3:18" x14ac:dyDescent="0.25">
      <c r="C13" t="s">
        <v>75</v>
      </c>
      <c r="D13">
        <v>7.7</v>
      </c>
      <c r="E13">
        <v>8.49</v>
      </c>
      <c r="F13">
        <v>1.64</v>
      </c>
      <c r="G13">
        <v>4.8</v>
      </c>
      <c r="R13" t="s">
        <v>89</v>
      </c>
    </row>
    <row r="14" spans="3:18" x14ac:dyDescent="0.25">
      <c r="C14" t="s">
        <v>76</v>
      </c>
      <c r="D14">
        <v>110</v>
      </c>
      <c r="E14">
        <v>113</v>
      </c>
      <c r="F14">
        <v>22</v>
      </c>
      <c r="G14">
        <v>75</v>
      </c>
      <c r="I14" s="7">
        <f>D8/D12</f>
        <v>6.9987080103359176E-2</v>
      </c>
      <c r="J14" s="7">
        <f>E8/E12</f>
        <v>7.5124835742444149E-2</v>
      </c>
      <c r="K14" s="7">
        <f>F8/F12</f>
        <v>7.6610824742268047E-2</v>
      </c>
      <c r="L14" s="7">
        <f>G8/G12</f>
        <v>6.4080310880829008E-2</v>
      </c>
      <c r="R14">
        <v>1282</v>
      </c>
    </row>
    <row r="15" spans="3:18" x14ac:dyDescent="0.25">
      <c r="C15" t="s">
        <v>77</v>
      </c>
      <c r="D15" s="7">
        <f>D13/D14</f>
        <v>7.0000000000000007E-2</v>
      </c>
      <c r="E15" s="7">
        <f>E13/E14</f>
        <v>7.5132743362831864E-2</v>
      </c>
      <c r="F15" s="7">
        <f>F13/F14</f>
        <v>7.454545454545454E-2</v>
      </c>
      <c r="G15" s="7">
        <f>G13/G14</f>
        <v>6.4000000000000001E-2</v>
      </c>
      <c r="R15">
        <v>1292</v>
      </c>
    </row>
    <row r="16" spans="3:18" x14ac:dyDescent="0.25">
      <c r="C16" t="s">
        <v>79</v>
      </c>
      <c r="D16">
        <v>789771</v>
      </c>
      <c r="E16">
        <v>823897</v>
      </c>
      <c r="F16">
        <v>204828</v>
      </c>
      <c r="G16">
        <v>620524</v>
      </c>
      <c r="R16" t="s">
        <v>9</v>
      </c>
    </row>
    <row r="17" spans="3:18" x14ac:dyDescent="0.25">
      <c r="C17" t="s">
        <v>80</v>
      </c>
      <c r="D17">
        <v>189</v>
      </c>
      <c r="E17">
        <v>189</v>
      </c>
      <c r="F17">
        <v>189</v>
      </c>
      <c r="G17">
        <v>189</v>
      </c>
      <c r="R17">
        <v>1231</v>
      </c>
    </row>
    <row r="18" spans="3:18" x14ac:dyDescent="0.25">
      <c r="C18" s="8" t="s">
        <v>81</v>
      </c>
      <c r="D18" s="4">
        <f>D16*D17/1000000</f>
        <v>149.26671899999999</v>
      </c>
      <c r="E18" s="4">
        <f>E16*E17/1000000</f>
        <v>155.716533</v>
      </c>
      <c r="F18" s="4">
        <f>F16*F17/1000000</f>
        <v>38.712491999999997</v>
      </c>
      <c r="G18" s="4">
        <f>G16*G17/1000000</f>
        <v>117.279036</v>
      </c>
      <c r="H18" s="7"/>
      <c r="R18">
        <v>1241</v>
      </c>
    </row>
    <row r="19" spans="3:18" x14ac:dyDescent="0.25">
      <c r="C19" s="8" t="s">
        <v>82</v>
      </c>
      <c r="D19" s="7">
        <f>D15*D11</f>
        <v>6.720000000000001E-2</v>
      </c>
      <c r="E19" s="7">
        <f>E15*E11</f>
        <v>7.1376106194690273E-2</v>
      </c>
      <c r="F19" s="7">
        <f>F15*F11</f>
        <v>5.2927272727272719E-2</v>
      </c>
      <c r="G19" s="7">
        <f>G15*G11</f>
        <v>5.2479999999999999E-2</v>
      </c>
      <c r="R19">
        <v>1251</v>
      </c>
    </row>
    <row r="20" spans="3:18" x14ac:dyDescent="0.25">
      <c r="C20" s="8" t="s">
        <v>83</v>
      </c>
      <c r="D20" s="7">
        <f>(D5/D14)*D11/1000</f>
        <v>2.0914036363636365E-2</v>
      </c>
      <c r="E20" s="7">
        <f>(E5/E14)*E11/1000</f>
        <v>2.462433628318584E-2</v>
      </c>
      <c r="F20" s="7">
        <f>(F5/F14)*F11/1000</f>
        <v>1.9363636363636364E-2</v>
      </c>
      <c r="G20" s="7">
        <f>(G5/G14)*G11/1000</f>
        <v>2.34848E-2</v>
      </c>
      <c r="R20" t="s">
        <v>17</v>
      </c>
    </row>
    <row r="21" spans="3:18" x14ac:dyDescent="0.25">
      <c r="C21" s="8" t="s">
        <v>84</v>
      </c>
      <c r="D21" s="7">
        <f>D19-D20</f>
        <v>4.6285963636363642E-2</v>
      </c>
      <c r="E21" s="7">
        <f>E19-E20</f>
        <v>4.6751769911504433E-2</v>
      </c>
      <c r="F21" s="7">
        <f>F19-F20</f>
        <v>3.3563636363636351E-2</v>
      </c>
      <c r="G21" s="7">
        <f>G19-G20</f>
        <v>2.8995199999999999E-2</v>
      </c>
      <c r="R21">
        <v>1291</v>
      </c>
    </row>
    <row r="22" spans="3:18" x14ac:dyDescent="0.25">
      <c r="R22">
        <v>1292</v>
      </c>
    </row>
    <row r="23" spans="3:18" x14ac:dyDescent="0.25">
      <c r="R23" t="s">
        <v>87</v>
      </c>
    </row>
    <row r="24" spans="3:18" x14ac:dyDescent="0.25">
      <c r="R24">
        <v>1232</v>
      </c>
    </row>
    <row r="26" spans="3:18" x14ac:dyDescent="0.25">
      <c r="C26" s="5">
        <v>248.24000000000007</v>
      </c>
      <c r="D26" s="4">
        <v>49.2</v>
      </c>
      <c r="E26" s="4"/>
      <c r="G26" s="4"/>
    </row>
    <row r="27" spans="3:18" x14ac:dyDescent="0.25">
      <c r="C27" s="5">
        <v>306.39999999999998</v>
      </c>
      <c r="D27">
        <v>48.54</v>
      </c>
      <c r="E27" s="4">
        <f>D27+6.4</f>
        <v>54.94</v>
      </c>
      <c r="F27">
        <v>0.72</v>
      </c>
      <c r="G27" s="4">
        <f>F27+0.11</f>
        <v>0.83</v>
      </c>
    </row>
    <row r="28" spans="3:18" x14ac:dyDescent="0.25">
      <c r="C28" s="5">
        <v>372.36000000000007</v>
      </c>
      <c r="D28" s="4">
        <v>48.5</v>
      </c>
      <c r="E28" s="4"/>
      <c r="G28" s="4"/>
    </row>
    <row r="29" spans="3:18" x14ac:dyDescent="0.25">
      <c r="C29" s="5">
        <v>459.6</v>
      </c>
      <c r="D29">
        <v>47.96</v>
      </c>
      <c r="E29" s="4">
        <f>D29+6.4</f>
        <v>54.36</v>
      </c>
      <c r="F29">
        <v>0.71</v>
      </c>
      <c r="G29" s="4">
        <f>F29+0.11</f>
        <v>0.82</v>
      </c>
    </row>
    <row r="30" spans="3:18" x14ac:dyDescent="0.25">
      <c r="C30" s="5">
        <v>478.14700000000005</v>
      </c>
      <c r="D30">
        <v>47.65</v>
      </c>
      <c r="E30" s="4">
        <f>D30+6.4</f>
        <v>54.05</v>
      </c>
      <c r="F30">
        <v>0.65</v>
      </c>
      <c r="G30" s="4">
        <f>F30+0.11</f>
        <v>0.76</v>
      </c>
    </row>
    <row r="31" spans="3:18" x14ac:dyDescent="0.25">
      <c r="C31" s="5">
        <v>620.60000000000014</v>
      </c>
      <c r="D31">
        <v>47.34</v>
      </c>
      <c r="E31" s="4"/>
      <c r="G31" s="4"/>
      <c r="K31">
        <f>E59</f>
        <v>1446.6</v>
      </c>
    </row>
    <row r="32" spans="3:18" x14ac:dyDescent="0.25">
      <c r="C32" s="5">
        <v>665.24799999999993</v>
      </c>
      <c r="D32">
        <v>47.25</v>
      </c>
      <c r="E32" s="4">
        <f t="shared" ref="E32:E37" si="0">D32+6.4</f>
        <v>53.65</v>
      </c>
      <c r="F32">
        <v>0.67</v>
      </c>
      <c r="G32" s="4">
        <f t="shared" ref="G32:G37" si="1">F32+0.11</f>
        <v>0.78</v>
      </c>
      <c r="J32">
        <v>0.28999999999999998</v>
      </c>
      <c r="K32">
        <f>J32*$K$31</f>
        <v>419.51399999999995</v>
      </c>
    </row>
    <row r="33" spans="3:13" x14ac:dyDescent="0.25">
      <c r="C33" s="5">
        <v>677.7</v>
      </c>
      <c r="D33">
        <v>46.84</v>
      </c>
      <c r="E33" s="4">
        <f t="shared" si="0"/>
        <v>53.24</v>
      </c>
      <c r="F33">
        <v>0.71</v>
      </c>
      <c r="G33" s="4">
        <f t="shared" si="1"/>
        <v>0.82</v>
      </c>
      <c r="J33">
        <v>0.23</v>
      </c>
      <c r="K33">
        <f>J33*$K$31</f>
        <v>332.71800000000002</v>
      </c>
    </row>
    <row r="34" spans="3:13" x14ac:dyDescent="0.25">
      <c r="C34" s="5">
        <v>766</v>
      </c>
      <c r="D34">
        <v>46.32</v>
      </c>
      <c r="E34" s="4">
        <f t="shared" si="0"/>
        <v>52.72</v>
      </c>
      <c r="F34">
        <v>0.72</v>
      </c>
      <c r="G34" s="4">
        <f t="shared" si="1"/>
        <v>0.83</v>
      </c>
      <c r="J34">
        <v>0.48</v>
      </c>
      <c r="K34">
        <f>J34*$K$31</f>
        <v>694.36799999999994</v>
      </c>
    </row>
    <row r="35" spans="3:13" x14ac:dyDescent="0.25">
      <c r="C35" s="5">
        <v>935.50499999999988</v>
      </c>
      <c r="D35">
        <v>45.84</v>
      </c>
      <c r="E35" s="4">
        <f t="shared" si="0"/>
        <v>52.24</v>
      </c>
      <c r="F35">
        <v>0.68</v>
      </c>
      <c r="G35" s="4">
        <f t="shared" si="1"/>
        <v>0.79</v>
      </c>
    </row>
    <row r="36" spans="3:13" x14ac:dyDescent="0.25">
      <c r="C36" s="5">
        <v>948.77999999999986</v>
      </c>
      <c r="D36">
        <v>45.32</v>
      </c>
      <c r="E36" s="4">
        <f t="shared" si="0"/>
        <v>51.72</v>
      </c>
      <c r="F36" s="4">
        <v>0.7</v>
      </c>
      <c r="G36" s="4">
        <f t="shared" si="1"/>
        <v>0.80999999999999994</v>
      </c>
    </row>
    <row r="37" spans="3:13" x14ac:dyDescent="0.25">
      <c r="C37" s="5">
        <v>1084.3200000000002</v>
      </c>
      <c r="D37">
        <v>45.25</v>
      </c>
      <c r="E37" s="4">
        <f t="shared" si="0"/>
        <v>51.65</v>
      </c>
      <c r="F37">
        <v>0.69</v>
      </c>
      <c r="G37" s="4">
        <f t="shared" si="1"/>
        <v>0.79999999999999993</v>
      </c>
      <c r="J37" t="s">
        <v>67</v>
      </c>
      <c r="K37" t="s">
        <v>68</v>
      </c>
      <c r="L37" t="s">
        <v>69</v>
      </c>
      <c r="M37" t="s">
        <v>70</v>
      </c>
    </row>
    <row r="38" spans="3:13" x14ac:dyDescent="0.25">
      <c r="J38">
        <v>0.23</v>
      </c>
      <c r="K38">
        <v>0.4</v>
      </c>
      <c r="L38">
        <v>0.28999999999999998</v>
      </c>
      <c r="M38">
        <v>0.5</v>
      </c>
    </row>
    <row r="39" spans="3:13" x14ac:dyDescent="0.25">
      <c r="J39">
        <v>0.32</v>
      </c>
      <c r="K39">
        <v>0.35</v>
      </c>
      <c r="L39">
        <v>0.23</v>
      </c>
      <c r="M39">
        <v>0.3</v>
      </c>
    </row>
    <row r="40" spans="3:13" x14ac:dyDescent="0.25">
      <c r="D40" t="s">
        <v>57</v>
      </c>
      <c r="E40" t="s">
        <v>58</v>
      </c>
      <c r="F40" t="s">
        <v>59</v>
      </c>
      <c r="J40">
        <v>0.44999999999999996</v>
      </c>
      <c r="K40">
        <v>0.25</v>
      </c>
      <c r="L40">
        <v>0.48</v>
      </c>
      <c r="M40">
        <v>0.2</v>
      </c>
    </row>
    <row r="41" spans="3:13" x14ac:dyDescent="0.25">
      <c r="C41" s="3">
        <v>43281</v>
      </c>
      <c r="D41" s="4">
        <v>2.0789</v>
      </c>
      <c r="E41">
        <v>1454</v>
      </c>
      <c r="F41">
        <v>624.9</v>
      </c>
      <c r="G41" s="6">
        <f t="shared" ref="G41:G59" si="2">F41/E41</f>
        <v>0.42977991746905087</v>
      </c>
    </row>
    <row r="42" spans="3:13" x14ac:dyDescent="0.25">
      <c r="C42" s="3">
        <v>43373</v>
      </c>
      <c r="D42" s="4">
        <v>2.7108000000000003</v>
      </c>
      <c r="E42">
        <v>2050.9</v>
      </c>
      <c r="F42">
        <v>659.9</v>
      </c>
      <c r="G42" s="6">
        <f t="shared" si="2"/>
        <v>0.32176117801940607</v>
      </c>
    </row>
    <row r="43" spans="3:13" x14ac:dyDescent="0.25">
      <c r="C43" s="3">
        <v>43465</v>
      </c>
      <c r="D43" s="4">
        <v>1.532</v>
      </c>
      <c r="E43">
        <v>975</v>
      </c>
      <c r="F43">
        <v>557</v>
      </c>
      <c r="G43" s="6">
        <f t="shared" si="2"/>
        <v>0.57128205128205123</v>
      </c>
    </row>
    <row r="44" spans="3:13" x14ac:dyDescent="0.25">
      <c r="C44" s="3">
        <v>43555</v>
      </c>
      <c r="D44" s="4">
        <v>1.2412000000000003</v>
      </c>
      <c r="E44">
        <v>686.60000000000036</v>
      </c>
      <c r="F44">
        <v>554.59999999999991</v>
      </c>
      <c r="G44" s="6">
        <f t="shared" si="2"/>
        <v>0.8077483250801043</v>
      </c>
    </row>
    <row r="45" spans="3:13" x14ac:dyDescent="0.25">
      <c r="C45" s="3">
        <v>43646</v>
      </c>
      <c r="D45" s="4">
        <v>2.3119999999999998</v>
      </c>
      <c r="E45">
        <v>1517.4</v>
      </c>
      <c r="F45">
        <v>795</v>
      </c>
      <c r="G45" s="6">
        <f t="shared" si="2"/>
        <v>0.52392249901146692</v>
      </c>
    </row>
    <row r="46" spans="3:13" x14ac:dyDescent="0.25">
      <c r="C46" s="3">
        <v>43738</v>
      </c>
      <c r="D46" s="4">
        <v>3.0771999999999999</v>
      </c>
      <c r="E46">
        <v>2217.6</v>
      </c>
      <c r="F46">
        <v>859.59999999999991</v>
      </c>
      <c r="G46" s="6">
        <f t="shared" si="2"/>
        <v>0.3876262626262626</v>
      </c>
    </row>
    <row r="47" spans="3:13" x14ac:dyDescent="0.25">
      <c r="C47" s="3">
        <v>43830</v>
      </c>
      <c r="D47" s="4">
        <v>1.9059999999999999</v>
      </c>
      <c r="E47">
        <v>1186</v>
      </c>
      <c r="F47">
        <v>720</v>
      </c>
      <c r="G47" s="6">
        <f t="shared" si="2"/>
        <v>0.60708263069139967</v>
      </c>
    </row>
    <row r="48" spans="3:13" x14ac:dyDescent="0.25">
      <c r="C48" s="3">
        <v>43921</v>
      </c>
      <c r="D48" s="4">
        <v>1.1991999999999998</v>
      </c>
      <c r="E48">
        <v>645.19999999999982</v>
      </c>
      <c r="F48">
        <v>554</v>
      </c>
      <c r="G48" s="6">
        <f t="shared" si="2"/>
        <v>0.85864848109113479</v>
      </c>
    </row>
    <row r="49" spans="3:7" x14ac:dyDescent="0.25">
      <c r="C49" s="3">
        <v>44012</v>
      </c>
      <c r="D49" s="4">
        <v>0.125</v>
      </c>
      <c r="E49">
        <v>100.7</v>
      </c>
      <c r="F49">
        <v>24.5</v>
      </c>
      <c r="G49" s="6">
        <f t="shared" si="2"/>
        <v>0.24329692154915591</v>
      </c>
    </row>
    <row r="50" spans="3:7" x14ac:dyDescent="0.25">
      <c r="C50" s="3">
        <v>44104</v>
      </c>
      <c r="D50" s="4">
        <v>1.0509999999999999</v>
      </c>
      <c r="E50">
        <v>690.09999999999991</v>
      </c>
      <c r="F50">
        <v>360.9</v>
      </c>
      <c r="G50" s="6">
        <f t="shared" si="2"/>
        <v>0.52296768584263154</v>
      </c>
    </row>
    <row r="51" spans="3:7" x14ac:dyDescent="0.25">
      <c r="C51" s="3">
        <v>44196</v>
      </c>
      <c r="D51">
        <v>0.34</v>
      </c>
      <c r="E51">
        <v>177.3</v>
      </c>
      <c r="F51">
        <v>163.9</v>
      </c>
      <c r="G51" s="6">
        <f t="shared" si="2"/>
        <v>0.9244218838127467</v>
      </c>
    </row>
    <row r="52" spans="3:7" x14ac:dyDescent="0.25">
      <c r="C52" s="3">
        <v>44286</v>
      </c>
      <c r="D52" s="4">
        <v>0.11840000000000009</v>
      </c>
      <c r="E52">
        <v>67.900000000000091</v>
      </c>
      <c r="F52">
        <v>50.5</v>
      </c>
      <c r="G52" s="6">
        <f t="shared" si="2"/>
        <v>0.74374079528718606</v>
      </c>
    </row>
    <row r="53" spans="3:7" x14ac:dyDescent="0.25">
      <c r="C53" s="3">
        <v>44377</v>
      </c>
      <c r="D53">
        <v>0.37</v>
      </c>
      <c r="E53">
        <v>191.9</v>
      </c>
      <c r="F53">
        <v>178.6</v>
      </c>
      <c r="G53" s="6">
        <f t="shared" si="2"/>
        <v>0.93069306930693063</v>
      </c>
    </row>
    <row r="54" spans="3:7" x14ac:dyDescent="0.25">
      <c r="C54" s="3">
        <v>44469</v>
      </c>
      <c r="D54" s="4">
        <v>1.7843999999999998</v>
      </c>
      <c r="E54">
        <v>1081.3999999999999</v>
      </c>
      <c r="F54">
        <v>703</v>
      </c>
      <c r="G54" s="6">
        <f t="shared" si="2"/>
        <v>0.65008322544849273</v>
      </c>
    </row>
    <row r="55" spans="3:7" x14ac:dyDescent="0.25">
      <c r="C55" s="3">
        <v>44561</v>
      </c>
      <c r="D55">
        <v>1.47</v>
      </c>
      <c r="E55">
        <v>788.1</v>
      </c>
      <c r="F55" s="4">
        <v>681.8</v>
      </c>
      <c r="G55" s="6">
        <f t="shared" si="2"/>
        <v>0.86511863976652703</v>
      </c>
    </row>
    <row r="56" spans="3:7" x14ac:dyDescent="0.25">
      <c r="C56" s="3">
        <v>44651</v>
      </c>
      <c r="D56" s="4">
        <v>1.1760999999999999</v>
      </c>
      <c r="E56">
        <v>591.09999999999991</v>
      </c>
      <c r="F56" s="4">
        <v>585</v>
      </c>
      <c r="G56" s="6">
        <f t="shared" si="2"/>
        <v>0.98968025714769092</v>
      </c>
    </row>
    <row r="57" spans="3:7" x14ac:dyDescent="0.25">
      <c r="C57" s="3">
        <v>44742</v>
      </c>
      <c r="D57">
        <v>2.6</v>
      </c>
      <c r="E57">
        <v>1576.4</v>
      </c>
      <c r="F57">
        <v>1025</v>
      </c>
      <c r="G57" s="6">
        <f t="shared" si="2"/>
        <v>0.65021568129916263</v>
      </c>
    </row>
    <row r="58" spans="3:7" x14ac:dyDescent="0.25">
      <c r="C58" s="3">
        <v>44834</v>
      </c>
      <c r="D58" s="4">
        <v>4.0147000000000004</v>
      </c>
      <c r="E58">
        <v>2848.4</v>
      </c>
      <c r="F58">
        <v>1166.3000000000002</v>
      </c>
      <c r="G58" s="6">
        <f t="shared" si="2"/>
        <v>0.40945794130037921</v>
      </c>
    </row>
    <row r="59" spans="3:7" x14ac:dyDescent="0.25">
      <c r="C59" s="3">
        <v>44926</v>
      </c>
      <c r="D59">
        <v>2.31</v>
      </c>
      <c r="E59">
        <v>1446.6</v>
      </c>
      <c r="F59">
        <v>865.5</v>
      </c>
      <c r="G59" s="6">
        <f t="shared" si="2"/>
        <v>0.59829946080464547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8E2E-6096-4272-9833-2E0332B3956C}">
  <dimension ref="A1:R2101"/>
  <sheetViews>
    <sheetView topLeftCell="C1" workbookViewId="0">
      <selection activeCell="R2" sqref="R2:R23"/>
    </sheetView>
  </sheetViews>
  <sheetFormatPr defaultRowHeight="15" x14ac:dyDescent="0.25"/>
  <cols>
    <col min="1" max="1" width="15.28515625" customWidth="1"/>
    <col min="2" max="2" width="26.5703125" bestFit="1" customWidth="1"/>
    <col min="3" max="3" width="16.85546875" bestFit="1" customWidth="1"/>
    <col min="4" max="4" width="19.7109375" bestFit="1" customWidth="1"/>
    <col min="5" max="5" width="26.5703125" bestFit="1" customWidth="1"/>
    <col min="6" max="6" width="16.140625" customWidth="1"/>
    <col min="7" max="7" width="17.28515625" customWidth="1"/>
    <col min="11" max="12" width="26.5703125" bestFit="1" customWidth="1"/>
    <col min="13" max="13" width="16.140625" bestFit="1" customWidth="1"/>
    <col min="14" max="14" width="12.5703125" style="17" bestFit="1" customWidth="1"/>
  </cols>
  <sheetData>
    <row r="1" spans="1:18" x14ac:dyDescent="0.25">
      <c r="I1" t="s">
        <v>2</v>
      </c>
      <c r="J1" t="s">
        <v>7</v>
      </c>
      <c r="K1" t="s">
        <v>140</v>
      </c>
      <c r="L1" t="s">
        <v>141</v>
      </c>
      <c r="M1" t="s">
        <v>22</v>
      </c>
      <c r="N1" t="s">
        <v>134</v>
      </c>
    </row>
    <row r="2" spans="1:18" x14ac:dyDescent="0.25">
      <c r="A2" t="s">
        <v>98</v>
      </c>
      <c r="I2" t="s">
        <v>88</v>
      </c>
      <c r="J2">
        <v>1242</v>
      </c>
      <c r="K2" t="s">
        <v>135</v>
      </c>
      <c r="L2" t="s">
        <v>139</v>
      </c>
      <c r="M2" t="s">
        <v>21</v>
      </c>
      <c r="N2" s="17">
        <v>0</v>
      </c>
      <c r="R2" t="s">
        <v>88</v>
      </c>
    </row>
    <row r="3" spans="1:18" x14ac:dyDescent="0.25">
      <c r="A3" t="s">
        <v>21</v>
      </c>
      <c r="B3" s="6">
        <v>0.37</v>
      </c>
      <c r="I3" t="s">
        <v>88</v>
      </c>
      <c r="J3">
        <v>1242</v>
      </c>
      <c r="K3" t="s">
        <v>135</v>
      </c>
      <c r="L3" t="s">
        <v>138</v>
      </c>
      <c r="M3" t="s">
        <v>21</v>
      </c>
      <c r="N3" s="17">
        <v>3.2500000000000001E-2</v>
      </c>
      <c r="R3">
        <v>1242</v>
      </c>
    </row>
    <row r="4" spans="1:18" x14ac:dyDescent="0.25">
      <c r="A4" t="s">
        <v>104</v>
      </c>
      <c r="I4" t="s">
        <v>88</v>
      </c>
      <c r="J4">
        <v>1242</v>
      </c>
      <c r="K4" t="s">
        <v>135</v>
      </c>
      <c r="L4" t="s">
        <v>137</v>
      </c>
      <c r="M4" t="s">
        <v>21</v>
      </c>
      <c r="N4" s="17">
        <v>0</v>
      </c>
      <c r="R4">
        <v>1252</v>
      </c>
    </row>
    <row r="5" spans="1:18" x14ac:dyDescent="0.25">
      <c r="A5" s="42" t="s">
        <v>141</v>
      </c>
      <c r="B5" t="s">
        <v>139</v>
      </c>
      <c r="C5" s="17"/>
      <c r="D5" s="17"/>
      <c r="E5" s="17"/>
      <c r="F5" s="17"/>
      <c r="G5" s="17"/>
      <c r="I5" t="s">
        <v>88</v>
      </c>
      <c r="J5">
        <v>1242</v>
      </c>
      <c r="K5" t="s">
        <v>135</v>
      </c>
      <c r="L5" t="s">
        <v>136</v>
      </c>
      <c r="M5" t="s">
        <v>21</v>
      </c>
      <c r="N5" s="17">
        <v>0</v>
      </c>
      <c r="R5" t="s">
        <v>19</v>
      </c>
    </row>
    <row r="6" spans="1:18" x14ac:dyDescent="0.25">
      <c r="A6" s="42"/>
      <c r="B6" t="s">
        <v>138</v>
      </c>
      <c r="C6" s="17">
        <v>3.2500000000000001E-2</v>
      </c>
      <c r="D6" s="17">
        <v>4.2500000000000003E-2</v>
      </c>
      <c r="E6" s="17">
        <v>3.2500000000000001E-2</v>
      </c>
      <c r="F6" s="17">
        <v>2.3E-2</v>
      </c>
      <c r="G6" s="17"/>
      <c r="I6" t="s">
        <v>88</v>
      </c>
      <c r="J6">
        <v>1242</v>
      </c>
      <c r="K6" t="s">
        <v>135</v>
      </c>
      <c r="L6" t="s">
        <v>135</v>
      </c>
      <c r="M6" t="s">
        <v>21</v>
      </c>
      <c r="N6" s="17">
        <v>0.14749999999999999</v>
      </c>
      <c r="R6">
        <v>1262</v>
      </c>
    </row>
    <row r="7" spans="1:18" x14ac:dyDescent="0.25">
      <c r="A7" s="42"/>
      <c r="B7" t="s">
        <v>137</v>
      </c>
      <c r="C7" s="17"/>
      <c r="D7" s="17"/>
      <c r="E7" s="17">
        <v>2.75E-2</v>
      </c>
      <c r="F7" s="17"/>
      <c r="G7" s="17"/>
      <c r="I7" t="s">
        <v>88</v>
      </c>
      <c r="J7">
        <v>1242</v>
      </c>
      <c r="K7" t="s">
        <v>136</v>
      </c>
      <c r="L7" t="s">
        <v>139</v>
      </c>
      <c r="M7" t="s">
        <v>21</v>
      </c>
      <c r="N7" s="17">
        <v>0</v>
      </c>
      <c r="R7">
        <v>1272</v>
      </c>
    </row>
    <row r="8" spans="1:18" x14ac:dyDescent="0.25">
      <c r="A8" s="42"/>
      <c r="B8" t="s">
        <v>136</v>
      </c>
      <c r="C8" s="17"/>
      <c r="D8" s="17">
        <v>3.85E-2</v>
      </c>
      <c r="E8" s="17"/>
      <c r="F8" s="17"/>
      <c r="G8" s="17"/>
      <c r="I8" t="s">
        <v>88</v>
      </c>
      <c r="J8">
        <v>1242</v>
      </c>
      <c r="K8" t="s">
        <v>136</v>
      </c>
      <c r="L8" t="s">
        <v>138</v>
      </c>
      <c r="M8" t="s">
        <v>21</v>
      </c>
      <c r="N8" s="17">
        <v>4.2500000000000003E-2</v>
      </c>
      <c r="R8" t="s">
        <v>15</v>
      </c>
    </row>
    <row r="9" spans="1:18" x14ac:dyDescent="0.25">
      <c r="A9" s="42"/>
      <c r="B9" t="s">
        <v>135</v>
      </c>
      <c r="C9" s="17">
        <v>0.14749999999999999</v>
      </c>
      <c r="D9" s="17">
        <v>1.7999999999999999E-2</v>
      </c>
      <c r="E9" s="17">
        <v>8.0000000000000002E-3</v>
      </c>
      <c r="F9" s="17"/>
      <c r="G9" s="17"/>
      <c r="I9" t="s">
        <v>88</v>
      </c>
      <c r="J9">
        <v>1242</v>
      </c>
      <c r="K9" t="s">
        <v>136</v>
      </c>
      <c r="L9" t="s">
        <v>137</v>
      </c>
      <c r="M9" t="s">
        <v>21</v>
      </c>
      <c r="N9" s="17">
        <v>0</v>
      </c>
      <c r="R9">
        <v>1261</v>
      </c>
    </row>
    <row r="10" spans="1:18" x14ac:dyDescent="0.25">
      <c r="C10" t="s">
        <v>135</v>
      </c>
      <c r="D10" t="s">
        <v>136</v>
      </c>
      <c r="E10" t="s">
        <v>137</v>
      </c>
      <c r="F10" t="s">
        <v>138</v>
      </c>
      <c r="I10" t="s">
        <v>88</v>
      </c>
      <c r="J10">
        <v>1242</v>
      </c>
      <c r="K10" t="s">
        <v>136</v>
      </c>
      <c r="L10" t="s">
        <v>136</v>
      </c>
      <c r="M10" t="s">
        <v>21</v>
      </c>
      <c r="N10" s="17">
        <v>3.85E-2</v>
      </c>
      <c r="R10">
        <v>1271</v>
      </c>
    </row>
    <row r="11" spans="1:18" x14ac:dyDescent="0.25">
      <c r="C11" s="41" t="s">
        <v>140</v>
      </c>
      <c r="D11" s="41"/>
      <c r="E11" s="41"/>
      <c r="F11" s="41"/>
      <c r="G11" s="18"/>
      <c r="I11" t="s">
        <v>88</v>
      </c>
      <c r="J11">
        <v>1242</v>
      </c>
      <c r="K11" t="s">
        <v>136</v>
      </c>
      <c r="L11" t="s">
        <v>135</v>
      </c>
      <c r="M11" t="s">
        <v>21</v>
      </c>
      <c r="N11" s="17">
        <v>1.7999999999999999E-2</v>
      </c>
      <c r="R11">
        <v>1281</v>
      </c>
    </row>
    <row r="12" spans="1:18" x14ac:dyDescent="0.25">
      <c r="I12" t="s">
        <v>88</v>
      </c>
      <c r="J12">
        <v>1242</v>
      </c>
      <c r="K12" t="s">
        <v>137</v>
      </c>
      <c r="L12" t="s">
        <v>139</v>
      </c>
      <c r="M12" t="s">
        <v>21</v>
      </c>
      <c r="N12" s="17">
        <v>0</v>
      </c>
      <c r="R12" t="s">
        <v>89</v>
      </c>
    </row>
    <row r="13" spans="1:18" x14ac:dyDescent="0.25">
      <c r="I13" t="s">
        <v>88</v>
      </c>
      <c r="J13">
        <v>1242</v>
      </c>
      <c r="K13" t="s">
        <v>137</v>
      </c>
      <c r="L13" t="s">
        <v>138</v>
      </c>
      <c r="M13" t="s">
        <v>21</v>
      </c>
      <c r="N13" s="17">
        <v>3.2500000000000001E-2</v>
      </c>
      <c r="R13">
        <v>1282</v>
      </c>
    </row>
    <row r="14" spans="1:18" x14ac:dyDescent="0.25">
      <c r="A14" t="s">
        <v>23</v>
      </c>
      <c r="B14" s="6">
        <v>0.42</v>
      </c>
      <c r="I14" t="s">
        <v>88</v>
      </c>
      <c r="J14">
        <v>1242</v>
      </c>
      <c r="K14" t="s">
        <v>137</v>
      </c>
      <c r="L14" t="s">
        <v>137</v>
      </c>
      <c r="M14" t="s">
        <v>21</v>
      </c>
      <c r="N14" s="17">
        <v>2.75E-2</v>
      </c>
      <c r="R14">
        <v>1292</v>
      </c>
    </row>
    <row r="15" spans="1:18" x14ac:dyDescent="0.25">
      <c r="A15" t="s">
        <v>99</v>
      </c>
      <c r="I15" t="s">
        <v>88</v>
      </c>
      <c r="J15">
        <v>1242</v>
      </c>
      <c r="K15" t="s">
        <v>137</v>
      </c>
      <c r="L15" t="s">
        <v>136</v>
      </c>
      <c r="M15" t="s">
        <v>21</v>
      </c>
      <c r="N15" s="17">
        <v>0</v>
      </c>
      <c r="R15" t="s">
        <v>9</v>
      </c>
    </row>
    <row r="16" spans="1:18" x14ac:dyDescent="0.25">
      <c r="A16" s="42" t="s">
        <v>141</v>
      </c>
      <c r="B16" t="s">
        <v>139</v>
      </c>
      <c r="C16" s="17">
        <v>7.85E-2</v>
      </c>
      <c r="D16" s="17">
        <v>4.4999999999999998E-2</v>
      </c>
      <c r="E16" s="17">
        <v>6.7000000000000004E-2</v>
      </c>
      <c r="F16" s="17">
        <v>2.35E-2</v>
      </c>
      <c r="I16" t="s">
        <v>88</v>
      </c>
      <c r="J16">
        <v>1242</v>
      </c>
      <c r="K16" t="s">
        <v>137</v>
      </c>
      <c r="L16" t="s">
        <v>135</v>
      </c>
      <c r="M16" t="s">
        <v>21</v>
      </c>
      <c r="N16" s="17">
        <v>8.0000000000000002E-3</v>
      </c>
      <c r="R16">
        <v>1231</v>
      </c>
    </row>
    <row r="17" spans="1:18" x14ac:dyDescent="0.25">
      <c r="A17" s="42"/>
      <c r="B17" t="s">
        <v>138</v>
      </c>
      <c r="C17" s="17"/>
      <c r="D17" s="17"/>
      <c r="E17" s="17"/>
      <c r="F17" s="17">
        <v>1.2500000000000001E-2</v>
      </c>
      <c r="I17" t="s">
        <v>88</v>
      </c>
      <c r="J17">
        <v>1242</v>
      </c>
      <c r="K17" t="s">
        <v>138</v>
      </c>
      <c r="L17" t="s">
        <v>139</v>
      </c>
      <c r="M17" t="s">
        <v>21</v>
      </c>
      <c r="N17" s="17">
        <v>0</v>
      </c>
      <c r="R17">
        <v>1241</v>
      </c>
    </row>
    <row r="18" spans="1:18" x14ac:dyDescent="0.25">
      <c r="A18" s="42"/>
      <c r="B18" t="s">
        <v>137</v>
      </c>
      <c r="C18" s="17"/>
      <c r="D18" s="17"/>
      <c r="E18" s="17">
        <v>6.5000000000000002E-2</v>
      </c>
      <c r="F18" s="17"/>
      <c r="I18" t="s">
        <v>88</v>
      </c>
      <c r="J18">
        <v>1242</v>
      </c>
      <c r="K18" t="s">
        <v>138</v>
      </c>
      <c r="L18" t="s">
        <v>138</v>
      </c>
      <c r="M18" t="s">
        <v>21</v>
      </c>
      <c r="N18" s="17">
        <v>2.3E-2</v>
      </c>
      <c r="R18">
        <v>1251</v>
      </c>
    </row>
    <row r="19" spans="1:18" x14ac:dyDescent="0.25">
      <c r="A19" s="42"/>
      <c r="B19" t="s">
        <v>136</v>
      </c>
      <c r="C19" s="17"/>
      <c r="D19" s="17">
        <v>3.5000000000000003E-2</v>
      </c>
      <c r="E19" s="17"/>
      <c r="F19" s="17"/>
      <c r="I19" t="s">
        <v>88</v>
      </c>
      <c r="J19">
        <v>1242</v>
      </c>
      <c r="K19" t="s">
        <v>138</v>
      </c>
      <c r="L19" t="s">
        <v>137</v>
      </c>
      <c r="M19" t="s">
        <v>21</v>
      </c>
      <c r="N19" s="17">
        <v>0</v>
      </c>
      <c r="R19" t="s">
        <v>17</v>
      </c>
    </row>
    <row r="20" spans="1:18" x14ac:dyDescent="0.25">
      <c r="A20" s="42"/>
      <c r="B20" t="s">
        <v>135</v>
      </c>
      <c r="C20" s="17">
        <v>6.25E-2</v>
      </c>
      <c r="D20" s="17">
        <v>1.2500000000000001E-2</v>
      </c>
      <c r="E20" s="17">
        <v>1.8499999999999999E-2</v>
      </c>
      <c r="F20" s="17"/>
      <c r="I20" t="s">
        <v>88</v>
      </c>
      <c r="J20">
        <v>1242</v>
      </c>
      <c r="K20" t="s">
        <v>138</v>
      </c>
      <c r="L20" t="s">
        <v>136</v>
      </c>
      <c r="M20" t="s">
        <v>21</v>
      </c>
      <c r="N20" s="17">
        <v>0</v>
      </c>
      <c r="R20">
        <v>1291</v>
      </c>
    </row>
    <row r="21" spans="1:18" x14ac:dyDescent="0.25">
      <c r="C21" t="s">
        <v>135</v>
      </c>
      <c r="D21" t="s">
        <v>136</v>
      </c>
      <c r="E21" t="s">
        <v>137</v>
      </c>
      <c r="F21" t="s">
        <v>138</v>
      </c>
      <c r="I21" t="s">
        <v>88</v>
      </c>
      <c r="J21">
        <v>1242</v>
      </c>
      <c r="K21" t="s">
        <v>138</v>
      </c>
      <c r="L21" t="s">
        <v>135</v>
      </c>
      <c r="M21" t="s">
        <v>21</v>
      </c>
      <c r="N21" s="17">
        <v>0</v>
      </c>
      <c r="R21">
        <v>1292</v>
      </c>
    </row>
    <row r="22" spans="1:18" x14ac:dyDescent="0.25">
      <c r="C22" s="41" t="s">
        <v>140</v>
      </c>
      <c r="D22" s="41"/>
      <c r="E22" s="41"/>
      <c r="F22" s="41"/>
      <c r="I22" t="s">
        <v>88</v>
      </c>
      <c r="J22">
        <v>1242</v>
      </c>
      <c r="K22" t="s">
        <v>135</v>
      </c>
      <c r="L22" t="s">
        <v>139</v>
      </c>
      <c r="M22" t="s">
        <v>98</v>
      </c>
      <c r="N22" s="17">
        <v>0</v>
      </c>
      <c r="R22" t="s">
        <v>87</v>
      </c>
    </row>
    <row r="23" spans="1:18" x14ac:dyDescent="0.25">
      <c r="I23" t="s">
        <v>88</v>
      </c>
      <c r="J23">
        <v>1242</v>
      </c>
      <c r="K23" t="s">
        <v>135</v>
      </c>
      <c r="L23" t="s">
        <v>138</v>
      </c>
      <c r="M23" t="s">
        <v>98</v>
      </c>
      <c r="N23" s="17">
        <v>3.2500000000000001E-2</v>
      </c>
      <c r="R23">
        <v>1232</v>
      </c>
    </row>
    <row r="24" spans="1:18" x14ac:dyDescent="0.25">
      <c r="I24" t="s">
        <v>88</v>
      </c>
      <c r="J24">
        <v>1242</v>
      </c>
      <c r="K24" t="s">
        <v>135</v>
      </c>
      <c r="L24" t="s">
        <v>137</v>
      </c>
      <c r="M24" t="s">
        <v>98</v>
      </c>
      <c r="N24" s="17">
        <v>0</v>
      </c>
    </row>
    <row r="25" spans="1:18" x14ac:dyDescent="0.25">
      <c r="A25" t="s">
        <v>107</v>
      </c>
      <c r="B25" s="6">
        <v>0.25</v>
      </c>
      <c r="I25" t="s">
        <v>88</v>
      </c>
      <c r="J25">
        <v>1242</v>
      </c>
      <c r="K25" t="s">
        <v>135</v>
      </c>
      <c r="L25" t="s">
        <v>136</v>
      </c>
      <c r="M25" t="s">
        <v>98</v>
      </c>
      <c r="N25" s="17">
        <v>0</v>
      </c>
    </row>
    <row r="26" spans="1:18" x14ac:dyDescent="0.25">
      <c r="A26" t="s">
        <v>111</v>
      </c>
      <c r="I26" t="s">
        <v>88</v>
      </c>
      <c r="J26">
        <v>1242</v>
      </c>
      <c r="K26" t="s">
        <v>135</v>
      </c>
      <c r="L26" t="s">
        <v>135</v>
      </c>
      <c r="M26" t="s">
        <v>98</v>
      </c>
      <c r="N26" s="17">
        <v>0.14749999999999999</v>
      </c>
    </row>
    <row r="27" spans="1:18" x14ac:dyDescent="0.25">
      <c r="A27" s="42" t="s">
        <v>141</v>
      </c>
      <c r="B27" t="s">
        <v>139</v>
      </c>
      <c r="C27" s="17"/>
      <c r="D27" s="17"/>
      <c r="E27" s="17"/>
      <c r="F27" s="17"/>
      <c r="I27" t="s">
        <v>88</v>
      </c>
      <c r="J27">
        <v>1242</v>
      </c>
      <c r="K27" t="s">
        <v>136</v>
      </c>
      <c r="L27" t="s">
        <v>139</v>
      </c>
      <c r="M27" t="s">
        <v>98</v>
      </c>
      <c r="N27" s="17">
        <v>0</v>
      </c>
    </row>
    <row r="28" spans="1:18" x14ac:dyDescent="0.25">
      <c r="A28" s="42"/>
      <c r="B28" t="s">
        <v>138</v>
      </c>
      <c r="C28" s="17"/>
      <c r="D28" s="17"/>
      <c r="E28" s="17"/>
      <c r="F28" s="17"/>
      <c r="I28" t="s">
        <v>88</v>
      </c>
      <c r="J28">
        <v>1242</v>
      </c>
      <c r="K28" t="s">
        <v>136</v>
      </c>
      <c r="L28" t="s">
        <v>138</v>
      </c>
      <c r="M28" t="s">
        <v>98</v>
      </c>
      <c r="N28" s="17">
        <v>4.2500000000000003E-2</v>
      </c>
    </row>
    <row r="29" spans="1:18" x14ac:dyDescent="0.25">
      <c r="A29" s="42"/>
      <c r="B29" t="s">
        <v>137</v>
      </c>
      <c r="C29" s="17"/>
      <c r="D29" s="17"/>
      <c r="E29" s="17">
        <v>3.2500000000000001E-2</v>
      </c>
      <c r="F29" s="17"/>
      <c r="I29" t="s">
        <v>88</v>
      </c>
      <c r="J29">
        <v>1242</v>
      </c>
      <c r="K29" t="s">
        <v>136</v>
      </c>
      <c r="L29" t="s">
        <v>137</v>
      </c>
      <c r="M29" t="s">
        <v>98</v>
      </c>
      <c r="N29" s="17">
        <v>0</v>
      </c>
    </row>
    <row r="30" spans="1:18" x14ac:dyDescent="0.25">
      <c r="A30" s="42"/>
      <c r="B30" t="s">
        <v>136</v>
      </c>
      <c r="C30" s="17"/>
      <c r="D30" s="17">
        <v>5.5E-2</v>
      </c>
      <c r="E30" s="17"/>
      <c r="F30" s="17"/>
      <c r="I30" t="s">
        <v>88</v>
      </c>
      <c r="J30">
        <v>1242</v>
      </c>
      <c r="K30" t="s">
        <v>136</v>
      </c>
      <c r="L30" t="s">
        <v>136</v>
      </c>
      <c r="M30" t="s">
        <v>98</v>
      </c>
      <c r="N30" s="17">
        <v>3.85E-2</v>
      </c>
    </row>
    <row r="31" spans="1:18" x14ac:dyDescent="0.25">
      <c r="A31" s="42"/>
      <c r="B31" t="s">
        <v>135</v>
      </c>
      <c r="C31" s="17">
        <v>0.125</v>
      </c>
      <c r="D31" s="17">
        <v>2.5000000000000001E-2</v>
      </c>
      <c r="E31" s="17">
        <v>1.2500000000000001E-2</v>
      </c>
      <c r="F31" s="17"/>
      <c r="I31" t="s">
        <v>88</v>
      </c>
      <c r="J31">
        <v>1242</v>
      </c>
      <c r="K31" t="s">
        <v>136</v>
      </c>
      <c r="L31" t="s">
        <v>135</v>
      </c>
      <c r="M31" t="s">
        <v>98</v>
      </c>
      <c r="N31" s="17">
        <v>1.7999999999999999E-2</v>
      </c>
    </row>
    <row r="32" spans="1:18" x14ac:dyDescent="0.25">
      <c r="C32" t="s">
        <v>135</v>
      </c>
      <c r="D32" t="s">
        <v>136</v>
      </c>
      <c r="E32" t="s">
        <v>137</v>
      </c>
      <c r="F32" t="s">
        <v>138</v>
      </c>
      <c r="I32" t="s">
        <v>88</v>
      </c>
      <c r="J32">
        <v>1242</v>
      </c>
      <c r="K32" t="s">
        <v>137</v>
      </c>
      <c r="L32" t="s">
        <v>139</v>
      </c>
      <c r="M32" t="s">
        <v>98</v>
      </c>
      <c r="N32" s="17">
        <v>0</v>
      </c>
    </row>
    <row r="33" spans="3:14" x14ac:dyDescent="0.25">
      <c r="C33" s="41" t="s">
        <v>140</v>
      </c>
      <c r="D33" s="41"/>
      <c r="E33" s="41"/>
      <c r="F33" s="41"/>
      <c r="I33" t="s">
        <v>88</v>
      </c>
      <c r="J33">
        <v>1242</v>
      </c>
      <c r="K33" t="s">
        <v>137</v>
      </c>
      <c r="L33" t="s">
        <v>138</v>
      </c>
      <c r="M33" t="s">
        <v>98</v>
      </c>
      <c r="N33" s="17">
        <v>3.2500000000000001E-2</v>
      </c>
    </row>
    <row r="34" spans="3:14" x14ac:dyDescent="0.25">
      <c r="I34" t="s">
        <v>88</v>
      </c>
      <c r="J34">
        <v>1242</v>
      </c>
      <c r="K34" t="s">
        <v>137</v>
      </c>
      <c r="L34" t="s">
        <v>137</v>
      </c>
      <c r="M34" t="s">
        <v>98</v>
      </c>
      <c r="N34" s="17">
        <v>2.75E-2</v>
      </c>
    </row>
    <row r="35" spans="3:14" x14ac:dyDescent="0.25">
      <c r="I35" t="s">
        <v>88</v>
      </c>
      <c r="J35">
        <v>1242</v>
      </c>
      <c r="K35" t="s">
        <v>137</v>
      </c>
      <c r="L35" t="s">
        <v>136</v>
      </c>
      <c r="M35" t="s">
        <v>98</v>
      </c>
      <c r="N35" s="17">
        <v>0</v>
      </c>
    </row>
    <row r="36" spans="3:14" x14ac:dyDescent="0.25">
      <c r="I36" t="s">
        <v>88</v>
      </c>
      <c r="J36">
        <v>1242</v>
      </c>
      <c r="K36" t="s">
        <v>137</v>
      </c>
      <c r="L36" t="s">
        <v>135</v>
      </c>
      <c r="M36" t="s">
        <v>98</v>
      </c>
      <c r="N36" s="17">
        <v>8.0000000000000002E-3</v>
      </c>
    </row>
    <row r="37" spans="3:14" x14ac:dyDescent="0.25">
      <c r="I37" t="s">
        <v>88</v>
      </c>
      <c r="J37">
        <v>1242</v>
      </c>
      <c r="K37" t="s">
        <v>138</v>
      </c>
      <c r="L37" t="s">
        <v>139</v>
      </c>
      <c r="M37" t="s">
        <v>98</v>
      </c>
      <c r="N37" s="17">
        <v>0</v>
      </c>
    </row>
    <row r="38" spans="3:14" x14ac:dyDescent="0.25">
      <c r="I38" t="s">
        <v>88</v>
      </c>
      <c r="J38">
        <v>1242</v>
      </c>
      <c r="K38" t="s">
        <v>138</v>
      </c>
      <c r="L38" t="s">
        <v>138</v>
      </c>
      <c r="M38" t="s">
        <v>98</v>
      </c>
      <c r="N38" s="17">
        <v>2.3E-2</v>
      </c>
    </row>
    <row r="39" spans="3:14" x14ac:dyDescent="0.25">
      <c r="I39" t="s">
        <v>88</v>
      </c>
      <c r="J39">
        <v>1242</v>
      </c>
      <c r="K39" t="s">
        <v>138</v>
      </c>
      <c r="L39" t="s">
        <v>137</v>
      </c>
      <c r="M39" t="s">
        <v>98</v>
      </c>
      <c r="N39" s="17">
        <v>0</v>
      </c>
    </row>
    <row r="40" spans="3:14" x14ac:dyDescent="0.25">
      <c r="I40" t="s">
        <v>88</v>
      </c>
      <c r="J40">
        <v>1242</v>
      </c>
      <c r="K40" t="s">
        <v>138</v>
      </c>
      <c r="L40" t="s">
        <v>136</v>
      </c>
      <c r="M40" t="s">
        <v>98</v>
      </c>
      <c r="N40" s="17">
        <v>0</v>
      </c>
    </row>
    <row r="41" spans="3:14" x14ac:dyDescent="0.25">
      <c r="I41" t="s">
        <v>88</v>
      </c>
      <c r="J41">
        <v>1242</v>
      </c>
      <c r="K41" t="s">
        <v>138</v>
      </c>
      <c r="L41" t="s">
        <v>135</v>
      </c>
      <c r="M41" t="s">
        <v>98</v>
      </c>
      <c r="N41" s="17">
        <v>0</v>
      </c>
    </row>
    <row r="42" spans="3:14" x14ac:dyDescent="0.25">
      <c r="I42" t="s">
        <v>88</v>
      </c>
      <c r="J42">
        <v>1242</v>
      </c>
      <c r="K42" t="s">
        <v>135</v>
      </c>
      <c r="L42" t="s">
        <v>139</v>
      </c>
      <c r="M42" t="s">
        <v>104</v>
      </c>
      <c r="N42" s="17">
        <v>0</v>
      </c>
    </row>
    <row r="43" spans="3:14" x14ac:dyDescent="0.25">
      <c r="I43" t="s">
        <v>88</v>
      </c>
      <c r="J43">
        <v>1242</v>
      </c>
      <c r="K43" t="s">
        <v>135</v>
      </c>
      <c r="L43" t="s">
        <v>138</v>
      </c>
      <c r="M43" t="s">
        <v>104</v>
      </c>
      <c r="N43" s="17">
        <v>3.2500000000000001E-2</v>
      </c>
    </row>
    <row r="44" spans="3:14" x14ac:dyDescent="0.25">
      <c r="I44" t="s">
        <v>88</v>
      </c>
      <c r="J44">
        <v>1242</v>
      </c>
      <c r="K44" t="s">
        <v>135</v>
      </c>
      <c r="L44" t="s">
        <v>137</v>
      </c>
      <c r="M44" t="s">
        <v>104</v>
      </c>
      <c r="N44" s="17">
        <v>0</v>
      </c>
    </row>
    <row r="45" spans="3:14" x14ac:dyDescent="0.25">
      <c r="I45" t="s">
        <v>88</v>
      </c>
      <c r="J45">
        <v>1242</v>
      </c>
      <c r="K45" t="s">
        <v>135</v>
      </c>
      <c r="L45" t="s">
        <v>136</v>
      </c>
      <c r="M45" t="s">
        <v>104</v>
      </c>
      <c r="N45" s="17">
        <v>0</v>
      </c>
    </row>
    <row r="46" spans="3:14" x14ac:dyDescent="0.25">
      <c r="I46" t="s">
        <v>88</v>
      </c>
      <c r="J46">
        <v>1242</v>
      </c>
      <c r="K46" t="s">
        <v>135</v>
      </c>
      <c r="L46" t="s">
        <v>135</v>
      </c>
      <c r="M46" t="s">
        <v>104</v>
      </c>
      <c r="N46" s="17">
        <v>0.14749999999999999</v>
      </c>
    </row>
    <row r="47" spans="3:14" x14ac:dyDescent="0.25">
      <c r="I47" t="s">
        <v>88</v>
      </c>
      <c r="J47">
        <v>1242</v>
      </c>
      <c r="K47" t="s">
        <v>136</v>
      </c>
      <c r="L47" t="s">
        <v>139</v>
      </c>
      <c r="M47" t="s">
        <v>104</v>
      </c>
      <c r="N47" s="17">
        <v>0</v>
      </c>
    </row>
    <row r="48" spans="3:14" x14ac:dyDescent="0.25">
      <c r="I48" t="s">
        <v>88</v>
      </c>
      <c r="J48">
        <v>1242</v>
      </c>
      <c r="K48" t="s">
        <v>136</v>
      </c>
      <c r="L48" t="s">
        <v>138</v>
      </c>
      <c r="M48" t="s">
        <v>104</v>
      </c>
      <c r="N48" s="17">
        <v>4.2500000000000003E-2</v>
      </c>
    </row>
    <row r="49" spans="9:14" x14ac:dyDescent="0.25">
      <c r="I49" t="s">
        <v>88</v>
      </c>
      <c r="J49">
        <v>1242</v>
      </c>
      <c r="K49" t="s">
        <v>136</v>
      </c>
      <c r="L49" t="s">
        <v>137</v>
      </c>
      <c r="M49" t="s">
        <v>104</v>
      </c>
      <c r="N49" s="17">
        <v>0</v>
      </c>
    </row>
    <row r="50" spans="9:14" x14ac:dyDescent="0.25">
      <c r="I50" t="s">
        <v>88</v>
      </c>
      <c r="J50">
        <v>1242</v>
      </c>
      <c r="K50" t="s">
        <v>136</v>
      </c>
      <c r="L50" t="s">
        <v>136</v>
      </c>
      <c r="M50" t="s">
        <v>104</v>
      </c>
      <c r="N50" s="17">
        <v>3.85E-2</v>
      </c>
    </row>
    <row r="51" spans="9:14" x14ac:dyDescent="0.25">
      <c r="I51" t="s">
        <v>88</v>
      </c>
      <c r="J51">
        <v>1242</v>
      </c>
      <c r="K51" t="s">
        <v>136</v>
      </c>
      <c r="L51" t="s">
        <v>135</v>
      </c>
      <c r="M51" t="s">
        <v>104</v>
      </c>
      <c r="N51" s="17">
        <v>1.7999999999999999E-2</v>
      </c>
    </row>
    <row r="52" spans="9:14" x14ac:dyDescent="0.25">
      <c r="I52" t="s">
        <v>88</v>
      </c>
      <c r="J52">
        <v>1242</v>
      </c>
      <c r="K52" t="s">
        <v>137</v>
      </c>
      <c r="L52" t="s">
        <v>139</v>
      </c>
      <c r="M52" t="s">
        <v>104</v>
      </c>
      <c r="N52" s="17">
        <v>0</v>
      </c>
    </row>
    <row r="53" spans="9:14" x14ac:dyDescent="0.25">
      <c r="I53" t="s">
        <v>88</v>
      </c>
      <c r="J53">
        <v>1242</v>
      </c>
      <c r="K53" t="s">
        <v>137</v>
      </c>
      <c r="L53" t="s">
        <v>138</v>
      </c>
      <c r="M53" t="s">
        <v>104</v>
      </c>
      <c r="N53" s="17">
        <v>3.2500000000000001E-2</v>
      </c>
    </row>
    <row r="54" spans="9:14" x14ac:dyDescent="0.25">
      <c r="I54" t="s">
        <v>88</v>
      </c>
      <c r="J54">
        <v>1242</v>
      </c>
      <c r="K54" t="s">
        <v>137</v>
      </c>
      <c r="L54" t="s">
        <v>137</v>
      </c>
      <c r="M54" t="s">
        <v>104</v>
      </c>
      <c r="N54" s="17">
        <v>2.75E-2</v>
      </c>
    </row>
    <row r="55" spans="9:14" x14ac:dyDescent="0.25">
      <c r="I55" t="s">
        <v>88</v>
      </c>
      <c r="J55">
        <v>1242</v>
      </c>
      <c r="K55" t="s">
        <v>137</v>
      </c>
      <c r="L55" t="s">
        <v>136</v>
      </c>
      <c r="M55" t="s">
        <v>104</v>
      </c>
      <c r="N55" s="17">
        <v>0</v>
      </c>
    </row>
    <row r="56" spans="9:14" x14ac:dyDescent="0.25">
      <c r="I56" t="s">
        <v>88</v>
      </c>
      <c r="J56">
        <v>1242</v>
      </c>
      <c r="K56" t="s">
        <v>137</v>
      </c>
      <c r="L56" t="s">
        <v>135</v>
      </c>
      <c r="M56" t="s">
        <v>104</v>
      </c>
      <c r="N56" s="17">
        <v>8.0000000000000002E-3</v>
      </c>
    </row>
    <row r="57" spans="9:14" x14ac:dyDescent="0.25">
      <c r="I57" t="s">
        <v>88</v>
      </c>
      <c r="J57">
        <v>1242</v>
      </c>
      <c r="K57" t="s">
        <v>138</v>
      </c>
      <c r="L57" t="s">
        <v>139</v>
      </c>
      <c r="M57" t="s">
        <v>104</v>
      </c>
      <c r="N57" s="17">
        <v>0</v>
      </c>
    </row>
    <row r="58" spans="9:14" x14ac:dyDescent="0.25">
      <c r="I58" t="s">
        <v>88</v>
      </c>
      <c r="J58">
        <v>1242</v>
      </c>
      <c r="K58" t="s">
        <v>138</v>
      </c>
      <c r="L58" t="s">
        <v>138</v>
      </c>
      <c r="M58" t="s">
        <v>104</v>
      </c>
      <c r="N58" s="17">
        <v>2.3E-2</v>
      </c>
    </row>
    <row r="59" spans="9:14" x14ac:dyDescent="0.25">
      <c r="I59" t="s">
        <v>88</v>
      </c>
      <c r="J59">
        <v>1242</v>
      </c>
      <c r="K59" t="s">
        <v>138</v>
      </c>
      <c r="L59" t="s">
        <v>137</v>
      </c>
      <c r="M59" t="s">
        <v>104</v>
      </c>
      <c r="N59" s="17">
        <v>0</v>
      </c>
    </row>
    <row r="60" spans="9:14" x14ac:dyDescent="0.25">
      <c r="I60" t="s">
        <v>88</v>
      </c>
      <c r="J60">
        <v>1242</v>
      </c>
      <c r="K60" t="s">
        <v>138</v>
      </c>
      <c r="L60" t="s">
        <v>136</v>
      </c>
      <c r="M60" t="s">
        <v>104</v>
      </c>
      <c r="N60" s="17">
        <v>0</v>
      </c>
    </row>
    <row r="61" spans="9:14" x14ac:dyDescent="0.25">
      <c r="I61" t="s">
        <v>88</v>
      </c>
      <c r="J61">
        <v>1242</v>
      </c>
      <c r="K61" t="s">
        <v>138</v>
      </c>
      <c r="L61" t="s">
        <v>135</v>
      </c>
      <c r="M61" t="s">
        <v>104</v>
      </c>
      <c r="N61" s="17">
        <v>0</v>
      </c>
    </row>
    <row r="62" spans="9:14" x14ac:dyDescent="0.25">
      <c r="I62" t="s">
        <v>88</v>
      </c>
      <c r="J62">
        <v>1242</v>
      </c>
      <c r="K62" t="s">
        <v>135</v>
      </c>
      <c r="L62" t="s">
        <v>139</v>
      </c>
      <c r="M62" t="s">
        <v>23</v>
      </c>
      <c r="N62" s="17">
        <v>7.85E-2</v>
      </c>
    </row>
    <row r="63" spans="9:14" x14ac:dyDescent="0.25">
      <c r="I63" t="s">
        <v>88</v>
      </c>
      <c r="J63">
        <v>1242</v>
      </c>
      <c r="K63" t="s">
        <v>135</v>
      </c>
      <c r="L63" t="s">
        <v>138</v>
      </c>
      <c r="M63" t="s">
        <v>23</v>
      </c>
      <c r="N63" s="17">
        <v>0</v>
      </c>
    </row>
    <row r="64" spans="9:14" x14ac:dyDescent="0.25">
      <c r="I64" t="s">
        <v>88</v>
      </c>
      <c r="J64">
        <v>1242</v>
      </c>
      <c r="K64" t="s">
        <v>135</v>
      </c>
      <c r="L64" t="s">
        <v>137</v>
      </c>
      <c r="M64" t="s">
        <v>23</v>
      </c>
      <c r="N64" s="17">
        <v>0</v>
      </c>
    </row>
    <row r="65" spans="9:14" x14ac:dyDescent="0.25">
      <c r="I65" t="s">
        <v>88</v>
      </c>
      <c r="J65">
        <v>1242</v>
      </c>
      <c r="K65" t="s">
        <v>135</v>
      </c>
      <c r="L65" t="s">
        <v>136</v>
      </c>
      <c r="M65" t="s">
        <v>23</v>
      </c>
      <c r="N65" s="17">
        <v>0</v>
      </c>
    </row>
    <row r="66" spans="9:14" x14ac:dyDescent="0.25">
      <c r="I66" t="s">
        <v>88</v>
      </c>
      <c r="J66">
        <v>1242</v>
      </c>
      <c r="K66" t="s">
        <v>135</v>
      </c>
      <c r="L66" t="s">
        <v>135</v>
      </c>
      <c r="M66" t="s">
        <v>23</v>
      </c>
      <c r="N66" s="17">
        <v>6.25E-2</v>
      </c>
    </row>
    <row r="67" spans="9:14" x14ac:dyDescent="0.25">
      <c r="I67" t="s">
        <v>88</v>
      </c>
      <c r="J67">
        <v>1242</v>
      </c>
      <c r="K67" t="s">
        <v>136</v>
      </c>
      <c r="L67" t="s">
        <v>139</v>
      </c>
      <c r="M67" t="s">
        <v>23</v>
      </c>
      <c r="N67" s="17">
        <v>4.4999999999999998E-2</v>
      </c>
    </row>
    <row r="68" spans="9:14" x14ac:dyDescent="0.25">
      <c r="I68" t="s">
        <v>88</v>
      </c>
      <c r="J68">
        <v>1242</v>
      </c>
      <c r="K68" t="s">
        <v>136</v>
      </c>
      <c r="L68" t="s">
        <v>138</v>
      </c>
      <c r="M68" t="s">
        <v>23</v>
      </c>
      <c r="N68" s="17">
        <v>0</v>
      </c>
    </row>
    <row r="69" spans="9:14" x14ac:dyDescent="0.25">
      <c r="I69" t="s">
        <v>88</v>
      </c>
      <c r="J69">
        <v>1242</v>
      </c>
      <c r="K69" t="s">
        <v>136</v>
      </c>
      <c r="L69" t="s">
        <v>137</v>
      </c>
      <c r="M69" t="s">
        <v>23</v>
      </c>
      <c r="N69" s="17">
        <v>0</v>
      </c>
    </row>
    <row r="70" spans="9:14" x14ac:dyDescent="0.25">
      <c r="I70" t="s">
        <v>88</v>
      </c>
      <c r="J70">
        <v>1242</v>
      </c>
      <c r="K70" t="s">
        <v>136</v>
      </c>
      <c r="L70" t="s">
        <v>136</v>
      </c>
      <c r="M70" t="s">
        <v>23</v>
      </c>
      <c r="N70" s="17">
        <v>3.5000000000000003E-2</v>
      </c>
    </row>
    <row r="71" spans="9:14" x14ac:dyDescent="0.25">
      <c r="I71" t="s">
        <v>88</v>
      </c>
      <c r="J71">
        <v>1242</v>
      </c>
      <c r="K71" t="s">
        <v>136</v>
      </c>
      <c r="L71" t="s">
        <v>135</v>
      </c>
      <c r="M71" t="s">
        <v>23</v>
      </c>
      <c r="N71" s="17">
        <v>1.2500000000000001E-2</v>
      </c>
    </row>
    <row r="72" spans="9:14" x14ac:dyDescent="0.25">
      <c r="I72" t="s">
        <v>88</v>
      </c>
      <c r="J72">
        <v>1242</v>
      </c>
      <c r="K72" t="s">
        <v>137</v>
      </c>
      <c r="L72" t="s">
        <v>139</v>
      </c>
      <c r="M72" t="s">
        <v>23</v>
      </c>
      <c r="N72" s="17">
        <v>6.7000000000000004E-2</v>
      </c>
    </row>
    <row r="73" spans="9:14" x14ac:dyDescent="0.25">
      <c r="I73" t="s">
        <v>88</v>
      </c>
      <c r="J73">
        <v>1242</v>
      </c>
      <c r="K73" t="s">
        <v>137</v>
      </c>
      <c r="L73" t="s">
        <v>138</v>
      </c>
      <c r="M73" t="s">
        <v>23</v>
      </c>
      <c r="N73" s="17">
        <v>0</v>
      </c>
    </row>
    <row r="74" spans="9:14" x14ac:dyDescent="0.25">
      <c r="I74" t="s">
        <v>88</v>
      </c>
      <c r="J74">
        <v>1242</v>
      </c>
      <c r="K74" t="s">
        <v>137</v>
      </c>
      <c r="L74" t="s">
        <v>137</v>
      </c>
      <c r="M74" t="s">
        <v>23</v>
      </c>
      <c r="N74" s="17">
        <v>6.5000000000000002E-2</v>
      </c>
    </row>
    <row r="75" spans="9:14" x14ac:dyDescent="0.25">
      <c r="I75" t="s">
        <v>88</v>
      </c>
      <c r="J75">
        <v>1242</v>
      </c>
      <c r="K75" t="s">
        <v>137</v>
      </c>
      <c r="L75" t="s">
        <v>136</v>
      </c>
      <c r="M75" t="s">
        <v>23</v>
      </c>
      <c r="N75" s="17">
        <v>0</v>
      </c>
    </row>
    <row r="76" spans="9:14" x14ac:dyDescent="0.25">
      <c r="I76" t="s">
        <v>88</v>
      </c>
      <c r="J76">
        <v>1242</v>
      </c>
      <c r="K76" t="s">
        <v>137</v>
      </c>
      <c r="L76" t="s">
        <v>135</v>
      </c>
      <c r="M76" t="s">
        <v>23</v>
      </c>
      <c r="N76" s="17">
        <v>1.8499999999999999E-2</v>
      </c>
    </row>
    <row r="77" spans="9:14" x14ac:dyDescent="0.25">
      <c r="I77" t="s">
        <v>88</v>
      </c>
      <c r="J77">
        <v>1242</v>
      </c>
      <c r="K77" t="s">
        <v>138</v>
      </c>
      <c r="L77" t="s">
        <v>139</v>
      </c>
      <c r="M77" t="s">
        <v>23</v>
      </c>
      <c r="N77" s="17">
        <v>2.35E-2</v>
      </c>
    </row>
    <row r="78" spans="9:14" x14ac:dyDescent="0.25">
      <c r="I78" t="s">
        <v>88</v>
      </c>
      <c r="J78">
        <v>1242</v>
      </c>
      <c r="K78" t="s">
        <v>138</v>
      </c>
      <c r="L78" t="s">
        <v>138</v>
      </c>
      <c r="M78" t="s">
        <v>23</v>
      </c>
      <c r="N78" s="17">
        <v>1.2500000000000001E-2</v>
      </c>
    </row>
    <row r="79" spans="9:14" x14ac:dyDescent="0.25">
      <c r="I79" t="s">
        <v>88</v>
      </c>
      <c r="J79">
        <v>1242</v>
      </c>
      <c r="K79" t="s">
        <v>138</v>
      </c>
      <c r="L79" t="s">
        <v>137</v>
      </c>
      <c r="M79" t="s">
        <v>23</v>
      </c>
      <c r="N79" s="17">
        <v>0</v>
      </c>
    </row>
    <row r="80" spans="9:14" x14ac:dyDescent="0.25">
      <c r="I80" t="s">
        <v>88</v>
      </c>
      <c r="J80">
        <v>1242</v>
      </c>
      <c r="K80" t="s">
        <v>138</v>
      </c>
      <c r="L80" t="s">
        <v>136</v>
      </c>
      <c r="M80" t="s">
        <v>23</v>
      </c>
      <c r="N80" s="17">
        <v>0</v>
      </c>
    </row>
    <row r="81" spans="9:14" x14ac:dyDescent="0.25">
      <c r="I81" t="s">
        <v>88</v>
      </c>
      <c r="J81">
        <v>1242</v>
      </c>
      <c r="K81" t="s">
        <v>138</v>
      </c>
      <c r="L81" t="s">
        <v>135</v>
      </c>
      <c r="M81" t="s">
        <v>23</v>
      </c>
      <c r="N81" s="17">
        <v>0</v>
      </c>
    </row>
    <row r="82" spans="9:14" x14ac:dyDescent="0.25">
      <c r="I82" t="s">
        <v>88</v>
      </c>
      <c r="J82">
        <v>1242</v>
      </c>
      <c r="K82" t="s">
        <v>135</v>
      </c>
      <c r="L82" t="s">
        <v>139</v>
      </c>
      <c r="M82" t="s">
        <v>99</v>
      </c>
      <c r="N82" s="17">
        <v>7.85E-2</v>
      </c>
    </row>
    <row r="83" spans="9:14" x14ac:dyDescent="0.25">
      <c r="I83" t="s">
        <v>88</v>
      </c>
      <c r="J83">
        <v>1242</v>
      </c>
      <c r="K83" t="s">
        <v>135</v>
      </c>
      <c r="L83" t="s">
        <v>138</v>
      </c>
      <c r="M83" t="s">
        <v>99</v>
      </c>
      <c r="N83" s="17">
        <v>0</v>
      </c>
    </row>
    <row r="84" spans="9:14" x14ac:dyDescent="0.25">
      <c r="I84" t="s">
        <v>88</v>
      </c>
      <c r="J84">
        <v>1242</v>
      </c>
      <c r="K84" t="s">
        <v>135</v>
      </c>
      <c r="L84" t="s">
        <v>137</v>
      </c>
      <c r="M84" t="s">
        <v>99</v>
      </c>
      <c r="N84" s="17">
        <v>0</v>
      </c>
    </row>
    <row r="85" spans="9:14" x14ac:dyDescent="0.25">
      <c r="I85" t="s">
        <v>88</v>
      </c>
      <c r="J85">
        <v>1242</v>
      </c>
      <c r="K85" t="s">
        <v>135</v>
      </c>
      <c r="L85" t="s">
        <v>136</v>
      </c>
      <c r="M85" t="s">
        <v>99</v>
      </c>
      <c r="N85" s="17">
        <v>0</v>
      </c>
    </row>
    <row r="86" spans="9:14" x14ac:dyDescent="0.25">
      <c r="I86" t="s">
        <v>88</v>
      </c>
      <c r="J86">
        <v>1242</v>
      </c>
      <c r="K86" t="s">
        <v>135</v>
      </c>
      <c r="L86" t="s">
        <v>135</v>
      </c>
      <c r="M86" t="s">
        <v>99</v>
      </c>
      <c r="N86" s="17">
        <v>6.25E-2</v>
      </c>
    </row>
    <row r="87" spans="9:14" x14ac:dyDescent="0.25">
      <c r="I87" t="s">
        <v>88</v>
      </c>
      <c r="J87">
        <v>1242</v>
      </c>
      <c r="K87" t="s">
        <v>136</v>
      </c>
      <c r="L87" t="s">
        <v>139</v>
      </c>
      <c r="M87" t="s">
        <v>99</v>
      </c>
      <c r="N87" s="17">
        <v>4.4999999999999998E-2</v>
      </c>
    </row>
    <row r="88" spans="9:14" x14ac:dyDescent="0.25">
      <c r="I88" t="s">
        <v>88</v>
      </c>
      <c r="J88">
        <v>1242</v>
      </c>
      <c r="K88" t="s">
        <v>136</v>
      </c>
      <c r="L88" t="s">
        <v>138</v>
      </c>
      <c r="M88" t="s">
        <v>99</v>
      </c>
      <c r="N88" s="17">
        <v>0</v>
      </c>
    </row>
    <row r="89" spans="9:14" x14ac:dyDescent="0.25">
      <c r="I89" t="s">
        <v>88</v>
      </c>
      <c r="J89">
        <v>1242</v>
      </c>
      <c r="K89" t="s">
        <v>136</v>
      </c>
      <c r="L89" t="s">
        <v>137</v>
      </c>
      <c r="M89" t="s">
        <v>99</v>
      </c>
      <c r="N89" s="17">
        <v>0</v>
      </c>
    </row>
    <row r="90" spans="9:14" x14ac:dyDescent="0.25">
      <c r="I90" t="s">
        <v>88</v>
      </c>
      <c r="J90">
        <v>1242</v>
      </c>
      <c r="K90" t="s">
        <v>136</v>
      </c>
      <c r="L90" t="s">
        <v>136</v>
      </c>
      <c r="M90" t="s">
        <v>99</v>
      </c>
      <c r="N90" s="17">
        <v>3.5000000000000003E-2</v>
      </c>
    </row>
    <row r="91" spans="9:14" x14ac:dyDescent="0.25">
      <c r="I91" t="s">
        <v>88</v>
      </c>
      <c r="J91">
        <v>1242</v>
      </c>
      <c r="K91" t="s">
        <v>136</v>
      </c>
      <c r="L91" t="s">
        <v>135</v>
      </c>
      <c r="M91" t="s">
        <v>99</v>
      </c>
      <c r="N91" s="17">
        <v>1.2500000000000001E-2</v>
      </c>
    </row>
    <row r="92" spans="9:14" x14ac:dyDescent="0.25">
      <c r="I92" t="s">
        <v>88</v>
      </c>
      <c r="J92">
        <v>1242</v>
      </c>
      <c r="K92" t="s">
        <v>137</v>
      </c>
      <c r="L92" t="s">
        <v>139</v>
      </c>
      <c r="M92" t="s">
        <v>99</v>
      </c>
      <c r="N92" s="17">
        <v>6.7000000000000004E-2</v>
      </c>
    </row>
    <row r="93" spans="9:14" x14ac:dyDescent="0.25">
      <c r="I93" t="s">
        <v>88</v>
      </c>
      <c r="J93">
        <v>1242</v>
      </c>
      <c r="K93" t="s">
        <v>137</v>
      </c>
      <c r="L93" t="s">
        <v>138</v>
      </c>
      <c r="M93" t="s">
        <v>99</v>
      </c>
      <c r="N93" s="17">
        <v>0</v>
      </c>
    </row>
    <row r="94" spans="9:14" x14ac:dyDescent="0.25">
      <c r="I94" t="s">
        <v>88</v>
      </c>
      <c r="J94">
        <v>1242</v>
      </c>
      <c r="K94" t="s">
        <v>137</v>
      </c>
      <c r="L94" t="s">
        <v>137</v>
      </c>
      <c r="M94" t="s">
        <v>99</v>
      </c>
      <c r="N94" s="17">
        <v>6.5000000000000002E-2</v>
      </c>
    </row>
    <row r="95" spans="9:14" x14ac:dyDescent="0.25">
      <c r="I95" t="s">
        <v>88</v>
      </c>
      <c r="J95">
        <v>1242</v>
      </c>
      <c r="K95" t="s">
        <v>137</v>
      </c>
      <c r="L95" t="s">
        <v>136</v>
      </c>
      <c r="M95" t="s">
        <v>99</v>
      </c>
      <c r="N95" s="17">
        <v>0</v>
      </c>
    </row>
    <row r="96" spans="9:14" x14ac:dyDescent="0.25">
      <c r="I96" t="s">
        <v>88</v>
      </c>
      <c r="J96">
        <v>1242</v>
      </c>
      <c r="K96" t="s">
        <v>137</v>
      </c>
      <c r="L96" t="s">
        <v>135</v>
      </c>
      <c r="M96" t="s">
        <v>99</v>
      </c>
      <c r="N96" s="17">
        <v>1.8499999999999999E-2</v>
      </c>
    </row>
    <row r="97" spans="9:14" x14ac:dyDescent="0.25">
      <c r="I97" t="s">
        <v>88</v>
      </c>
      <c r="J97">
        <v>1242</v>
      </c>
      <c r="K97" t="s">
        <v>138</v>
      </c>
      <c r="L97" t="s">
        <v>139</v>
      </c>
      <c r="M97" t="s">
        <v>99</v>
      </c>
      <c r="N97" s="17">
        <v>2.35E-2</v>
      </c>
    </row>
    <row r="98" spans="9:14" x14ac:dyDescent="0.25">
      <c r="I98" t="s">
        <v>88</v>
      </c>
      <c r="J98">
        <v>1242</v>
      </c>
      <c r="K98" t="s">
        <v>138</v>
      </c>
      <c r="L98" t="s">
        <v>138</v>
      </c>
      <c r="M98" t="s">
        <v>99</v>
      </c>
      <c r="N98" s="17">
        <v>1.2500000000000001E-2</v>
      </c>
    </row>
    <row r="99" spans="9:14" x14ac:dyDescent="0.25">
      <c r="I99" t="s">
        <v>88</v>
      </c>
      <c r="J99">
        <v>1242</v>
      </c>
      <c r="K99" t="s">
        <v>138</v>
      </c>
      <c r="L99" t="s">
        <v>137</v>
      </c>
      <c r="M99" t="s">
        <v>99</v>
      </c>
      <c r="N99" s="17">
        <v>0</v>
      </c>
    </row>
    <row r="100" spans="9:14" x14ac:dyDescent="0.25">
      <c r="I100" t="s">
        <v>88</v>
      </c>
      <c r="J100">
        <v>1242</v>
      </c>
      <c r="K100" t="s">
        <v>138</v>
      </c>
      <c r="L100" t="s">
        <v>136</v>
      </c>
      <c r="M100" t="s">
        <v>99</v>
      </c>
      <c r="N100" s="17">
        <v>0</v>
      </c>
    </row>
    <row r="101" spans="9:14" x14ac:dyDescent="0.25">
      <c r="I101" t="s">
        <v>88</v>
      </c>
      <c r="J101">
        <v>1242</v>
      </c>
      <c r="K101" t="s">
        <v>138</v>
      </c>
      <c r="L101" t="s">
        <v>135</v>
      </c>
      <c r="M101" t="s">
        <v>99</v>
      </c>
      <c r="N101" s="17">
        <v>0</v>
      </c>
    </row>
    <row r="102" spans="9:14" x14ac:dyDescent="0.25">
      <c r="I102" t="s">
        <v>88</v>
      </c>
      <c r="J102">
        <v>1242</v>
      </c>
      <c r="K102" t="s">
        <v>135</v>
      </c>
      <c r="L102" t="s">
        <v>139</v>
      </c>
      <c r="M102" t="s">
        <v>107</v>
      </c>
      <c r="N102" s="17">
        <v>0</v>
      </c>
    </row>
    <row r="103" spans="9:14" x14ac:dyDescent="0.25">
      <c r="I103" t="s">
        <v>88</v>
      </c>
      <c r="J103">
        <v>1242</v>
      </c>
      <c r="K103" t="s">
        <v>135</v>
      </c>
      <c r="L103" t="s">
        <v>138</v>
      </c>
      <c r="M103" t="s">
        <v>107</v>
      </c>
      <c r="N103" s="17">
        <v>0</v>
      </c>
    </row>
    <row r="104" spans="9:14" x14ac:dyDescent="0.25">
      <c r="I104" t="s">
        <v>88</v>
      </c>
      <c r="J104">
        <v>1242</v>
      </c>
      <c r="K104" t="s">
        <v>135</v>
      </c>
      <c r="L104" t="s">
        <v>137</v>
      </c>
      <c r="M104" t="s">
        <v>107</v>
      </c>
      <c r="N104" s="17">
        <v>0</v>
      </c>
    </row>
    <row r="105" spans="9:14" x14ac:dyDescent="0.25">
      <c r="I105" t="s">
        <v>88</v>
      </c>
      <c r="J105">
        <v>1242</v>
      </c>
      <c r="K105" t="s">
        <v>135</v>
      </c>
      <c r="L105" t="s">
        <v>136</v>
      </c>
      <c r="M105" t="s">
        <v>107</v>
      </c>
      <c r="N105" s="17">
        <v>0</v>
      </c>
    </row>
    <row r="106" spans="9:14" x14ac:dyDescent="0.25">
      <c r="I106" t="s">
        <v>88</v>
      </c>
      <c r="J106">
        <v>1242</v>
      </c>
      <c r="K106" t="s">
        <v>135</v>
      </c>
      <c r="L106" t="s">
        <v>135</v>
      </c>
      <c r="M106" t="s">
        <v>107</v>
      </c>
      <c r="N106" s="17">
        <v>0.125</v>
      </c>
    </row>
    <row r="107" spans="9:14" x14ac:dyDescent="0.25">
      <c r="I107" t="s">
        <v>88</v>
      </c>
      <c r="J107">
        <v>1242</v>
      </c>
      <c r="K107" t="s">
        <v>136</v>
      </c>
      <c r="L107" t="s">
        <v>139</v>
      </c>
      <c r="M107" t="s">
        <v>107</v>
      </c>
      <c r="N107" s="17">
        <v>0</v>
      </c>
    </row>
    <row r="108" spans="9:14" x14ac:dyDescent="0.25">
      <c r="I108" t="s">
        <v>88</v>
      </c>
      <c r="J108">
        <v>1242</v>
      </c>
      <c r="K108" t="s">
        <v>136</v>
      </c>
      <c r="L108" t="s">
        <v>138</v>
      </c>
      <c r="M108" t="s">
        <v>107</v>
      </c>
      <c r="N108" s="17">
        <v>0</v>
      </c>
    </row>
    <row r="109" spans="9:14" x14ac:dyDescent="0.25">
      <c r="I109" t="s">
        <v>88</v>
      </c>
      <c r="J109">
        <v>1242</v>
      </c>
      <c r="K109" t="s">
        <v>136</v>
      </c>
      <c r="L109" t="s">
        <v>137</v>
      </c>
      <c r="M109" t="s">
        <v>107</v>
      </c>
      <c r="N109" s="17">
        <v>0</v>
      </c>
    </row>
    <row r="110" spans="9:14" x14ac:dyDescent="0.25">
      <c r="I110" t="s">
        <v>88</v>
      </c>
      <c r="J110">
        <v>1242</v>
      </c>
      <c r="K110" t="s">
        <v>136</v>
      </c>
      <c r="L110" t="s">
        <v>136</v>
      </c>
      <c r="M110" t="s">
        <v>107</v>
      </c>
      <c r="N110" s="17">
        <v>5.5E-2</v>
      </c>
    </row>
    <row r="111" spans="9:14" x14ac:dyDescent="0.25">
      <c r="I111" t="s">
        <v>88</v>
      </c>
      <c r="J111">
        <v>1242</v>
      </c>
      <c r="K111" t="s">
        <v>136</v>
      </c>
      <c r="L111" t="s">
        <v>135</v>
      </c>
      <c r="M111" t="s">
        <v>107</v>
      </c>
      <c r="N111" s="17">
        <v>2.5000000000000001E-2</v>
      </c>
    </row>
    <row r="112" spans="9:14" x14ac:dyDescent="0.25">
      <c r="I112" t="s">
        <v>88</v>
      </c>
      <c r="J112">
        <v>1242</v>
      </c>
      <c r="K112" t="s">
        <v>137</v>
      </c>
      <c r="L112" t="s">
        <v>139</v>
      </c>
      <c r="M112" t="s">
        <v>107</v>
      </c>
      <c r="N112" s="17">
        <v>0</v>
      </c>
    </row>
    <row r="113" spans="9:14" x14ac:dyDescent="0.25">
      <c r="I113" t="s">
        <v>88</v>
      </c>
      <c r="J113">
        <v>1242</v>
      </c>
      <c r="K113" t="s">
        <v>137</v>
      </c>
      <c r="L113" t="s">
        <v>138</v>
      </c>
      <c r="M113" t="s">
        <v>107</v>
      </c>
      <c r="N113" s="17">
        <v>0</v>
      </c>
    </row>
    <row r="114" spans="9:14" x14ac:dyDescent="0.25">
      <c r="I114" t="s">
        <v>88</v>
      </c>
      <c r="J114">
        <v>1242</v>
      </c>
      <c r="K114" t="s">
        <v>137</v>
      </c>
      <c r="L114" t="s">
        <v>137</v>
      </c>
      <c r="M114" t="s">
        <v>107</v>
      </c>
      <c r="N114" s="17">
        <v>3.2500000000000001E-2</v>
      </c>
    </row>
    <row r="115" spans="9:14" x14ac:dyDescent="0.25">
      <c r="I115" t="s">
        <v>88</v>
      </c>
      <c r="J115">
        <v>1242</v>
      </c>
      <c r="K115" t="s">
        <v>137</v>
      </c>
      <c r="L115" t="s">
        <v>136</v>
      </c>
      <c r="M115" t="s">
        <v>107</v>
      </c>
      <c r="N115" s="17">
        <v>0</v>
      </c>
    </row>
    <row r="116" spans="9:14" x14ac:dyDescent="0.25">
      <c r="I116" t="s">
        <v>88</v>
      </c>
      <c r="J116">
        <v>1242</v>
      </c>
      <c r="K116" t="s">
        <v>137</v>
      </c>
      <c r="L116" t="s">
        <v>135</v>
      </c>
      <c r="M116" t="s">
        <v>107</v>
      </c>
      <c r="N116" s="17">
        <v>1.2500000000000001E-2</v>
      </c>
    </row>
    <row r="117" spans="9:14" x14ac:dyDescent="0.25">
      <c r="I117" t="s">
        <v>88</v>
      </c>
      <c r="J117">
        <v>1242</v>
      </c>
      <c r="K117" t="s">
        <v>138</v>
      </c>
      <c r="L117" t="s">
        <v>139</v>
      </c>
      <c r="M117" t="s">
        <v>107</v>
      </c>
      <c r="N117" s="17">
        <v>0</v>
      </c>
    </row>
    <row r="118" spans="9:14" x14ac:dyDescent="0.25">
      <c r="I118" t="s">
        <v>88</v>
      </c>
      <c r="J118">
        <v>1242</v>
      </c>
      <c r="K118" t="s">
        <v>138</v>
      </c>
      <c r="L118" t="s">
        <v>138</v>
      </c>
      <c r="M118" t="s">
        <v>107</v>
      </c>
      <c r="N118" s="17">
        <v>0</v>
      </c>
    </row>
    <row r="119" spans="9:14" x14ac:dyDescent="0.25">
      <c r="I119" t="s">
        <v>88</v>
      </c>
      <c r="J119">
        <v>1242</v>
      </c>
      <c r="K119" t="s">
        <v>138</v>
      </c>
      <c r="L119" t="s">
        <v>137</v>
      </c>
      <c r="M119" t="s">
        <v>107</v>
      </c>
      <c r="N119" s="17">
        <v>0</v>
      </c>
    </row>
    <row r="120" spans="9:14" x14ac:dyDescent="0.25">
      <c r="I120" t="s">
        <v>88</v>
      </c>
      <c r="J120">
        <v>1242</v>
      </c>
      <c r="K120" t="s">
        <v>138</v>
      </c>
      <c r="L120" t="s">
        <v>136</v>
      </c>
      <c r="M120" t="s">
        <v>107</v>
      </c>
      <c r="N120" s="17">
        <v>0</v>
      </c>
    </row>
    <row r="121" spans="9:14" x14ac:dyDescent="0.25">
      <c r="I121" t="s">
        <v>88</v>
      </c>
      <c r="J121">
        <v>1242</v>
      </c>
      <c r="K121" t="s">
        <v>138</v>
      </c>
      <c r="L121" t="s">
        <v>135</v>
      </c>
      <c r="M121" t="s">
        <v>107</v>
      </c>
      <c r="N121" s="17">
        <v>0</v>
      </c>
    </row>
    <row r="122" spans="9:14" x14ac:dyDescent="0.25">
      <c r="I122" t="s">
        <v>88</v>
      </c>
      <c r="J122">
        <v>1242</v>
      </c>
      <c r="K122" t="s">
        <v>135</v>
      </c>
      <c r="L122" t="s">
        <v>139</v>
      </c>
      <c r="M122" t="s">
        <v>111</v>
      </c>
      <c r="N122" s="17">
        <v>0</v>
      </c>
    </row>
    <row r="123" spans="9:14" x14ac:dyDescent="0.25">
      <c r="I123" t="s">
        <v>88</v>
      </c>
      <c r="J123">
        <v>1242</v>
      </c>
      <c r="K123" t="s">
        <v>135</v>
      </c>
      <c r="L123" t="s">
        <v>138</v>
      </c>
      <c r="M123" t="s">
        <v>111</v>
      </c>
      <c r="N123" s="17">
        <v>0</v>
      </c>
    </row>
    <row r="124" spans="9:14" x14ac:dyDescent="0.25">
      <c r="I124" t="s">
        <v>88</v>
      </c>
      <c r="J124">
        <v>1242</v>
      </c>
      <c r="K124" t="s">
        <v>135</v>
      </c>
      <c r="L124" t="s">
        <v>137</v>
      </c>
      <c r="M124" t="s">
        <v>111</v>
      </c>
      <c r="N124" s="17">
        <v>0</v>
      </c>
    </row>
    <row r="125" spans="9:14" x14ac:dyDescent="0.25">
      <c r="I125" t="s">
        <v>88</v>
      </c>
      <c r="J125">
        <v>1242</v>
      </c>
      <c r="K125" t="s">
        <v>135</v>
      </c>
      <c r="L125" t="s">
        <v>136</v>
      </c>
      <c r="M125" t="s">
        <v>111</v>
      </c>
      <c r="N125" s="17">
        <v>0</v>
      </c>
    </row>
    <row r="126" spans="9:14" x14ac:dyDescent="0.25">
      <c r="I126" t="s">
        <v>88</v>
      </c>
      <c r="J126">
        <v>1242</v>
      </c>
      <c r="K126" t="s">
        <v>135</v>
      </c>
      <c r="L126" t="s">
        <v>135</v>
      </c>
      <c r="M126" t="s">
        <v>111</v>
      </c>
      <c r="N126" s="17">
        <v>0.125</v>
      </c>
    </row>
    <row r="127" spans="9:14" x14ac:dyDescent="0.25">
      <c r="I127" t="s">
        <v>88</v>
      </c>
      <c r="J127">
        <v>1242</v>
      </c>
      <c r="K127" t="s">
        <v>136</v>
      </c>
      <c r="L127" t="s">
        <v>139</v>
      </c>
      <c r="M127" t="s">
        <v>111</v>
      </c>
      <c r="N127" s="17">
        <v>0</v>
      </c>
    </row>
    <row r="128" spans="9:14" x14ac:dyDescent="0.25">
      <c r="I128" t="s">
        <v>88</v>
      </c>
      <c r="J128">
        <v>1242</v>
      </c>
      <c r="K128" t="s">
        <v>136</v>
      </c>
      <c r="L128" t="s">
        <v>138</v>
      </c>
      <c r="M128" t="s">
        <v>111</v>
      </c>
      <c r="N128" s="17">
        <v>0</v>
      </c>
    </row>
    <row r="129" spans="9:14" x14ac:dyDescent="0.25">
      <c r="I129" t="s">
        <v>88</v>
      </c>
      <c r="J129">
        <v>1242</v>
      </c>
      <c r="K129" t="s">
        <v>136</v>
      </c>
      <c r="L129" t="s">
        <v>137</v>
      </c>
      <c r="M129" t="s">
        <v>111</v>
      </c>
      <c r="N129" s="17">
        <v>0</v>
      </c>
    </row>
    <row r="130" spans="9:14" x14ac:dyDescent="0.25">
      <c r="I130" t="s">
        <v>88</v>
      </c>
      <c r="J130">
        <v>1242</v>
      </c>
      <c r="K130" t="s">
        <v>136</v>
      </c>
      <c r="L130" t="s">
        <v>136</v>
      </c>
      <c r="M130" t="s">
        <v>111</v>
      </c>
      <c r="N130" s="17">
        <v>5.5E-2</v>
      </c>
    </row>
    <row r="131" spans="9:14" x14ac:dyDescent="0.25">
      <c r="I131" t="s">
        <v>88</v>
      </c>
      <c r="J131">
        <v>1242</v>
      </c>
      <c r="K131" t="s">
        <v>136</v>
      </c>
      <c r="L131" t="s">
        <v>135</v>
      </c>
      <c r="M131" t="s">
        <v>111</v>
      </c>
      <c r="N131" s="17">
        <v>2.5000000000000001E-2</v>
      </c>
    </row>
    <row r="132" spans="9:14" x14ac:dyDescent="0.25">
      <c r="I132" t="s">
        <v>88</v>
      </c>
      <c r="J132">
        <v>1242</v>
      </c>
      <c r="K132" t="s">
        <v>137</v>
      </c>
      <c r="L132" t="s">
        <v>139</v>
      </c>
      <c r="M132" t="s">
        <v>111</v>
      </c>
      <c r="N132" s="17">
        <v>0</v>
      </c>
    </row>
    <row r="133" spans="9:14" x14ac:dyDescent="0.25">
      <c r="I133" t="s">
        <v>88</v>
      </c>
      <c r="J133">
        <v>1242</v>
      </c>
      <c r="K133" t="s">
        <v>137</v>
      </c>
      <c r="L133" t="s">
        <v>138</v>
      </c>
      <c r="M133" t="s">
        <v>111</v>
      </c>
      <c r="N133" s="17">
        <v>0</v>
      </c>
    </row>
    <row r="134" spans="9:14" x14ac:dyDescent="0.25">
      <c r="I134" t="s">
        <v>88</v>
      </c>
      <c r="J134">
        <v>1242</v>
      </c>
      <c r="K134" t="s">
        <v>137</v>
      </c>
      <c r="L134" t="s">
        <v>137</v>
      </c>
      <c r="M134" t="s">
        <v>111</v>
      </c>
      <c r="N134" s="17">
        <v>3.2500000000000001E-2</v>
      </c>
    </row>
    <row r="135" spans="9:14" x14ac:dyDescent="0.25">
      <c r="I135" t="s">
        <v>88</v>
      </c>
      <c r="J135">
        <v>1242</v>
      </c>
      <c r="K135" t="s">
        <v>137</v>
      </c>
      <c r="L135" t="s">
        <v>136</v>
      </c>
      <c r="M135" t="s">
        <v>111</v>
      </c>
      <c r="N135" s="17">
        <v>0</v>
      </c>
    </row>
    <row r="136" spans="9:14" x14ac:dyDescent="0.25">
      <c r="I136" t="s">
        <v>88</v>
      </c>
      <c r="J136">
        <v>1242</v>
      </c>
      <c r="K136" t="s">
        <v>137</v>
      </c>
      <c r="L136" t="s">
        <v>135</v>
      </c>
      <c r="M136" t="s">
        <v>111</v>
      </c>
      <c r="N136" s="17">
        <v>1.2500000000000001E-2</v>
      </c>
    </row>
    <row r="137" spans="9:14" x14ac:dyDescent="0.25">
      <c r="I137" t="s">
        <v>88</v>
      </c>
      <c r="J137">
        <v>1242</v>
      </c>
      <c r="K137" t="s">
        <v>138</v>
      </c>
      <c r="L137" t="s">
        <v>139</v>
      </c>
      <c r="M137" t="s">
        <v>111</v>
      </c>
      <c r="N137" s="17">
        <v>0</v>
      </c>
    </row>
    <row r="138" spans="9:14" x14ac:dyDescent="0.25">
      <c r="I138" t="s">
        <v>88</v>
      </c>
      <c r="J138">
        <v>1242</v>
      </c>
      <c r="K138" t="s">
        <v>138</v>
      </c>
      <c r="L138" t="s">
        <v>138</v>
      </c>
      <c r="M138" t="s">
        <v>111</v>
      </c>
      <c r="N138" s="17">
        <v>0</v>
      </c>
    </row>
    <row r="139" spans="9:14" x14ac:dyDescent="0.25">
      <c r="I139" t="s">
        <v>88</v>
      </c>
      <c r="J139">
        <v>1242</v>
      </c>
      <c r="K139" t="s">
        <v>138</v>
      </c>
      <c r="L139" t="s">
        <v>137</v>
      </c>
      <c r="M139" t="s">
        <v>111</v>
      </c>
      <c r="N139" s="17">
        <v>0</v>
      </c>
    </row>
    <row r="140" spans="9:14" x14ac:dyDescent="0.25">
      <c r="I140" t="s">
        <v>88</v>
      </c>
      <c r="J140">
        <v>1242</v>
      </c>
      <c r="K140" t="s">
        <v>138</v>
      </c>
      <c r="L140" t="s">
        <v>136</v>
      </c>
      <c r="M140" t="s">
        <v>111</v>
      </c>
      <c r="N140" s="17">
        <v>0</v>
      </c>
    </row>
    <row r="141" spans="9:14" x14ac:dyDescent="0.25">
      <c r="I141" t="s">
        <v>88</v>
      </c>
      <c r="J141">
        <v>1242</v>
      </c>
      <c r="K141" t="s">
        <v>138</v>
      </c>
      <c r="L141" t="s">
        <v>135</v>
      </c>
      <c r="M141" t="s">
        <v>111</v>
      </c>
      <c r="N141" s="17">
        <v>0</v>
      </c>
    </row>
    <row r="142" spans="9:14" x14ac:dyDescent="0.25">
      <c r="I142" t="s">
        <v>88</v>
      </c>
      <c r="J142">
        <v>1252</v>
      </c>
      <c r="K142" t="s">
        <v>135</v>
      </c>
      <c r="L142" t="s">
        <v>139</v>
      </c>
      <c r="M142" t="s">
        <v>21</v>
      </c>
      <c r="N142" s="17">
        <v>0</v>
      </c>
    </row>
    <row r="143" spans="9:14" x14ac:dyDescent="0.25">
      <c r="I143" t="s">
        <v>88</v>
      </c>
      <c r="J143">
        <v>1252</v>
      </c>
      <c r="K143" t="s">
        <v>135</v>
      </c>
      <c r="L143" t="s">
        <v>138</v>
      </c>
      <c r="M143" t="s">
        <v>21</v>
      </c>
      <c r="N143" s="17">
        <v>3.2500000000000001E-2</v>
      </c>
    </row>
    <row r="144" spans="9:14" x14ac:dyDescent="0.25">
      <c r="I144" t="s">
        <v>88</v>
      </c>
      <c r="J144">
        <v>1252</v>
      </c>
      <c r="K144" t="s">
        <v>135</v>
      </c>
      <c r="L144" t="s">
        <v>137</v>
      </c>
      <c r="M144" t="s">
        <v>21</v>
      </c>
      <c r="N144" s="17">
        <v>0</v>
      </c>
    </row>
    <row r="145" spans="9:14" x14ac:dyDescent="0.25">
      <c r="I145" t="s">
        <v>88</v>
      </c>
      <c r="J145">
        <v>1252</v>
      </c>
      <c r="K145" t="s">
        <v>135</v>
      </c>
      <c r="L145" t="s">
        <v>136</v>
      </c>
      <c r="M145" t="s">
        <v>21</v>
      </c>
      <c r="N145" s="17">
        <v>0</v>
      </c>
    </row>
    <row r="146" spans="9:14" x14ac:dyDescent="0.25">
      <c r="I146" t="s">
        <v>88</v>
      </c>
      <c r="J146">
        <v>1252</v>
      </c>
      <c r="K146" t="s">
        <v>135</v>
      </c>
      <c r="L146" t="s">
        <v>135</v>
      </c>
      <c r="M146" t="s">
        <v>21</v>
      </c>
      <c r="N146" s="17">
        <v>0.14749999999999999</v>
      </c>
    </row>
    <row r="147" spans="9:14" x14ac:dyDescent="0.25">
      <c r="I147" t="s">
        <v>88</v>
      </c>
      <c r="J147">
        <v>1252</v>
      </c>
      <c r="K147" t="s">
        <v>136</v>
      </c>
      <c r="L147" t="s">
        <v>139</v>
      </c>
      <c r="M147" t="s">
        <v>21</v>
      </c>
      <c r="N147" s="17">
        <v>0</v>
      </c>
    </row>
    <row r="148" spans="9:14" x14ac:dyDescent="0.25">
      <c r="I148" t="s">
        <v>88</v>
      </c>
      <c r="J148">
        <v>1252</v>
      </c>
      <c r="K148" t="s">
        <v>136</v>
      </c>
      <c r="L148" t="s">
        <v>138</v>
      </c>
      <c r="M148" t="s">
        <v>21</v>
      </c>
      <c r="N148" s="17">
        <v>4.2500000000000003E-2</v>
      </c>
    </row>
    <row r="149" spans="9:14" x14ac:dyDescent="0.25">
      <c r="I149" t="s">
        <v>88</v>
      </c>
      <c r="J149">
        <v>1252</v>
      </c>
      <c r="K149" t="s">
        <v>136</v>
      </c>
      <c r="L149" t="s">
        <v>137</v>
      </c>
      <c r="M149" t="s">
        <v>21</v>
      </c>
      <c r="N149" s="17">
        <v>0</v>
      </c>
    </row>
    <row r="150" spans="9:14" x14ac:dyDescent="0.25">
      <c r="I150" t="s">
        <v>88</v>
      </c>
      <c r="J150">
        <v>1252</v>
      </c>
      <c r="K150" t="s">
        <v>136</v>
      </c>
      <c r="L150" t="s">
        <v>136</v>
      </c>
      <c r="M150" t="s">
        <v>21</v>
      </c>
      <c r="N150" s="17">
        <v>3.85E-2</v>
      </c>
    </row>
    <row r="151" spans="9:14" x14ac:dyDescent="0.25">
      <c r="I151" t="s">
        <v>88</v>
      </c>
      <c r="J151">
        <v>1252</v>
      </c>
      <c r="K151" t="s">
        <v>136</v>
      </c>
      <c r="L151" t="s">
        <v>135</v>
      </c>
      <c r="M151" t="s">
        <v>21</v>
      </c>
      <c r="N151" s="17">
        <v>1.7999999999999999E-2</v>
      </c>
    </row>
    <row r="152" spans="9:14" x14ac:dyDescent="0.25">
      <c r="I152" t="s">
        <v>88</v>
      </c>
      <c r="J152">
        <v>1252</v>
      </c>
      <c r="K152" t="s">
        <v>137</v>
      </c>
      <c r="L152" t="s">
        <v>139</v>
      </c>
      <c r="M152" t="s">
        <v>21</v>
      </c>
      <c r="N152" s="17">
        <v>0</v>
      </c>
    </row>
    <row r="153" spans="9:14" x14ac:dyDescent="0.25">
      <c r="I153" t="s">
        <v>88</v>
      </c>
      <c r="J153">
        <v>1252</v>
      </c>
      <c r="K153" t="s">
        <v>137</v>
      </c>
      <c r="L153" t="s">
        <v>138</v>
      </c>
      <c r="M153" t="s">
        <v>21</v>
      </c>
      <c r="N153" s="17">
        <v>3.2500000000000001E-2</v>
      </c>
    </row>
    <row r="154" spans="9:14" x14ac:dyDescent="0.25">
      <c r="I154" t="s">
        <v>88</v>
      </c>
      <c r="J154">
        <v>1252</v>
      </c>
      <c r="K154" t="s">
        <v>137</v>
      </c>
      <c r="L154" t="s">
        <v>137</v>
      </c>
      <c r="M154" t="s">
        <v>21</v>
      </c>
      <c r="N154" s="17">
        <v>2.75E-2</v>
      </c>
    </row>
    <row r="155" spans="9:14" x14ac:dyDescent="0.25">
      <c r="I155" t="s">
        <v>88</v>
      </c>
      <c r="J155">
        <v>1252</v>
      </c>
      <c r="K155" t="s">
        <v>137</v>
      </c>
      <c r="L155" t="s">
        <v>136</v>
      </c>
      <c r="M155" t="s">
        <v>21</v>
      </c>
      <c r="N155" s="17">
        <v>0</v>
      </c>
    </row>
    <row r="156" spans="9:14" x14ac:dyDescent="0.25">
      <c r="I156" t="s">
        <v>88</v>
      </c>
      <c r="J156">
        <v>1252</v>
      </c>
      <c r="K156" t="s">
        <v>137</v>
      </c>
      <c r="L156" t="s">
        <v>135</v>
      </c>
      <c r="M156" t="s">
        <v>21</v>
      </c>
      <c r="N156" s="17">
        <v>8.0000000000000002E-3</v>
      </c>
    </row>
    <row r="157" spans="9:14" x14ac:dyDescent="0.25">
      <c r="I157" t="s">
        <v>88</v>
      </c>
      <c r="J157">
        <v>1252</v>
      </c>
      <c r="K157" t="s">
        <v>138</v>
      </c>
      <c r="L157" t="s">
        <v>139</v>
      </c>
      <c r="M157" t="s">
        <v>21</v>
      </c>
      <c r="N157" s="17">
        <v>0</v>
      </c>
    </row>
    <row r="158" spans="9:14" x14ac:dyDescent="0.25">
      <c r="I158" t="s">
        <v>88</v>
      </c>
      <c r="J158">
        <v>1252</v>
      </c>
      <c r="K158" t="s">
        <v>138</v>
      </c>
      <c r="L158" t="s">
        <v>138</v>
      </c>
      <c r="M158" t="s">
        <v>21</v>
      </c>
      <c r="N158" s="17">
        <v>2.3E-2</v>
      </c>
    </row>
    <row r="159" spans="9:14" x14ac:dyDescent="0.25">
      <c r="I159" t="s">
        <v>88</v>
      </c>
      <c r="J159">
        <v>1252</v>
      </c>
      <c r="K159" t="s">
        <v>138</v>
      </c>
      <c r="L159" t="s">
        <v>137</v>
      </c>
      <c r="M159" t="s">
        <v>21</v>
      </c>
      <c r="N159" s="17">
        <v>0</v>
      </c>
    </row>
    <row r="160" spans="9:14" x14ac:dyDescent="0.25">
      <c r="I160" t="s">
        <v>88</v>
      </c>
      <c r="J160">
        <v>1252</v>
      </c>
      <c r="K160" t="s">
        <v>138</v>
      </c>
      <c r="L160" t="s">
        <v>136</v>
      </c>
      <c r="M160" t="s">
        <v>21</v>
      </c>
      <c r="N160" s="17">
        <v>0</v>
      </c>
    </row>
    <row r="161" spans="9:14" x14ac:dyDescent="0.25">
      <c r="I161" t="s">
        <v>88</v>
      </c>
      <c r="J161">
        <v>1252</v>
      </c>
      <c r="K161" t="s">
        <v>138</v>
      </c>
      <c r="L161" t="s">
        <v>135</v>
      </c>
      <c r="M161" t="s">
        <v>21</v>
      </c>
      <c r="N161" s="17">
        <v>0</v>
      </c>
    </row>
    <row r="162" spans="9:14" x14ac:dyDescent="0.25">
      <c r="I162" t="s">
        <v>88</v>
      </c>
      <c r="J162">
        <v>1252</v>
      </c>
      <c r="K162" t="s">
        <v>135</v>
      </c>
      <c r="L162" t="s">
        <v>139</v>
      </c>
      <c r="M162" t="s">
        <v>98</v>
      </c>
      <c r="N162" s="17">
        <v>0</v>
      </c>
    </row>
    <row r="163" spans="9:14" x14ac:dyDescent="0.25">
      <c r="I163" t="s">
        <v>88</v>
      </c>
      <c r="J163">
        <v>1252</v>
      </c>
      <c r="K163" t="s">
        <v>135</v>
      </c>
      <c r="L163" t="s">
        <v>138</v>
      </c>
      <c r="M163" t="s">
        <v>98</v>
      </c>
      <c r="N163" s="17">
        <v>3.2500000000000001E-2</v>
      </c>
    </row>
    <row r="164" spans="9:14" x14ac:dyDescent="0.25">
      <c r="I164" t="s">
        <v>88</v>
      </c>
      <c r="J164">
        <v>1252</v>
      </c>
      <c r="K164" t="s">
        <v>135</v>
      </c>
      <c r="L164" t="s">
        <v>137</v>
      </c>
      <c r="M164" t="s">
        <v>98</v>
      </c>
      <c r="N164" s="17">
        <v>0</v>
      </c>
    </row>
    <row r="165" spans="9:14" x14ac:dyDescent="0.25">
      <c r="I165" t="s">
        <v>88</v>
      </c>
      <c r="J165">
        <v>1252</v>
      </c>
      <c r="K165" t="s">
        <v>135</v>
      </c>
      <c r="L165" t="s">
        <v>136</v>
      </c>
      <c r="M165" t="s">
        <v>98</v>
      </c>
      <c r="N165" s="17">
        <v>0</v>
      </c>
    </row>
    <row r="166" spans="9:14" x14ac:dyDescent="0.25">
      <c r="I166" t="s">
        <v>88</v>
      </c>
      <c r="J166">
        <v>1252</v>
      </c>
      <c r="K166" t="s">
        <v>135</v>
      </c>
      <c r="L166" t="s">
        <v>135</v>
      </c>
      <c r="M166" t="s">
        <v>98</v>
      </c>
      <c r="N166" s="17">
        <v>0.14749999999999999</v>
      </c>
    </row>
    <row r="167" spans="9:14" x14ac:dyDescent="0.25">
      <c r="I167" t="s">
        <v>88</v>
      </c>
      <c r="J167">
        <v>1252</v>
      </c>
      <c r="K167" t="s">
        <v>136</v>
      </c>
      <c r="L167" t="s">
        <v>139</v>
      </c>
      <c r="M167" t="s">
        <v>98</v>
      </c>
      <c r="N167" s="17">
        <v>0</v>
      </c>
    </row>
    <row r="168" spans="9:14" x14ac:dyDescent="0.25">
      <c r="I168" t="s">
        <v>88</v>
      </c>
      <c r="J168">
        <v>1252</v>
      </c>
      <c r="K168" t="s">
        <v>136</v>
      </c>
      <c r="L168" t="s">
        <v>138</v>
      </c>
      <c r="M168" t="s">
        <v>98</v>
      </c>
      <c r="N168" s="17">
        <v>4.2500000000000003E-2</v>
      </c>
    </row>
    <row r="169" spans="9:14" x14ac:dyDescent="0.25">
      <c r="I169" t="s">
        <v>88</v>
      </c>
      <c r="J169">
        <v>1252</v>
      </c>
      <c r="K169" t="s">
        <v>136</v>
      </c>
      <c r="L169" t="s">
        <v>137</v>
      </c>
      <c r="M169" t="s">
        <v>98</v>
      </c>
      <c r="N169" s="17">
        <v>0</v>
      </c>
    </row>
    <row r="170" spans="9:14" x14ac:dyDescent="0.25">
      <c r="I170" t="s">
        <v>88</v>
      </c>
      <c r="J170">
        <v>1252</v>
      </c>
      <c r="K170" t="s">
        <v>136</v>
      </c>
      <c r="L170" t="s">
        <v>136</v>
      </c>
      <c r="M170" t="s">
        <v>98</v>
      </c>
      <c r="N170" s="17">
        <v>3.85E-2</v>
      </c>
    </row>
    <row r="171" spans="9:14" x14ac:dyDescent="0.25">
      <c r="I171" t="s">
        <v>88</v>
      </c>
      <c r="J171">
        <v>1252</v>
      </c>
      <c r="K171" t="s">
        <v>136</v>
      </c>
      <c r="L171" t="s">
        <v>135</v>
      </c>
      <c r="M171" t="s">
        <v>98</v>
      </c>
      <c r="N171" s="17">
        <v>1.7999999999999999E-2</v>
      </c>
    </row>
    <row r="172" spans="9:14" x14ac:dyDescent="0.25">
      <c r="I172" t="s">
        <v>88</v>
      </c>
      <c r="J172">
        <v>1252</v>
      </c>
      <c r="K172" t="s">
        <v>137</v>
      </c>
      <c r="L172" t="s">
        <v>139</v>
      </c>
      <c r="M172" t="s">
        <v>98</v>
      </c>
      <c r="N172" s="17">
        <v>0</v>
      </c>
    </row>
    <row r="173" spans="9:14" x14ac:dyDescent="0.25">
      <c r="I173" t="s">
        <v>88</v>
      </c>
      <c r="J173">
        <v>1252</v>
      </c>
      <c r="K173" t="s">
        <v>137</v>
      </c>
      <c r="L173" t="s">
        <v>138</v>
      </c>
      <c r="M173" t="s">
        <v>98</v>
      </c>
      <c r="N173" s="17">
        <v>3.2500000000000001E-2</v>
      </c>
    </row>
    <row r="174" spans="9:14" x14ac:dyDescent="0.25">
      <c r="I174" t="s">
        <v>88</v>
      </c>
      <c r="J174">
        <v>1252</v>
      </c>
      <c r="K174" t="s">
        <v>137</v>
      </c>
      <c r="L174" t="s">
        <v>137</v>
      </c>
      <c r="M174" t="s">
        <v>98</v>
      </c>
      <c r="N174" s="17">
        <v>2.75E-2</v>
      </c>
    </row>
    <row r="175" spans="9:14" x14ac:dyDescent="0.25">
      <c r="I175" t="s">
        <v>88</v>
      </c>
      <c r="J175">
        <v>1252</v>
      </c>
      <c r="K175" t="s">
        <v>137</v>
      </c>
      <c r="L175" t="s">
        <v>136</v>
      </c>
      <c r="M175" t="s">
        <v>98</v>
      </c>
      <c r="N175" s="17">
        <v>0</v>
      </c>
    </row>
    <row r="176" spans="9:14" x14ac:dyDescent="0.25">
      <c r="I176" t="s">
        <v>88</v>
      </c>
      <c r="J176">
        <v>1252</v>
      </c>
      <c r="K176" t="s">
        <v>137</v>
      </c>
      <c r="L176" t="s">
        <v>135</v>
      </c>
      <c r="M176" t="s">
        <v>98</v>
      </c>
      <c r="N176" s="17">
        <v>8.0000000000000002E-3</v>
      </c>
    </row>
    <row r="177" spans="9:14" x14ac:dyDescent="0.25">
      <c r="I177" t="s">
        <v>88</v>
      </c>
      <c r="J177">
        <v>1252</v>
      </c>
      <c r="K177" t="s">
        <v>138</v>
      </c>
      <c r="L177" t="s">
        <v>139</v>
      </c>
      <c r="M177" t="s">
        <v>98</v>
      </c>
      <c r="N177" s="17">
        <v>0</v>
      </c>
    </row>
    <row r="178" spans="9:14" x14ac:dyDescent="0.25">
      <c r="I178" t="s">
        <v>88</v>
      </c>
      <c r="J178">
        <v>1252</v>
      </c>
      <c r="K178" t="s">
        <v>138</v>
      </c>
      <c r="L178" t="s">
        <v>138</v>
      </c>
      <c r="M178" t="s">
        <v>98</v>
      </c>
      <c r="N178" s="17">
        <v>2.3E-2</v>
      </c>
    </row>
    <row r="179" spans="9:14" x14ac:dyDescent="0.25">
      <c r="I179" t="s">
        <v>88</v>
      </c>
      <c r="J179">
        <v>1252</v>
      </c>
      <c r="K179" t="s">
        <v>138</v>
      </c>
      <c r="L179" t="s">
        <v>137</v>
      </c>
      <c r="M179" t="s">
        <v>98</v>
      </c>
      <c r="N179" s="17">
        <v>0</v>
      </c>
    </row>
    <row r="180" spans="9:14" x14ac:dyDescent="0.25">
      <c r="I180" t="s">
        <v>88</v>
      </c>
      <c r="J180">
        <v>1252</v>
      </c>
      <c r="K180" t="s">
        <v>138</v>
      </c>
      <c r="L180" t="s">
        <v>136</v>
      </c>
      <c r="M180" t="s">
        <v>98</v>
      </c>
      <c r="N180" s="17">
        <v>0</v>
      </c>
    </row>
    <row r="181" spans="9:14" x14ac:dyDescent="0.25">
      <c r="I181" t="s">
        <v>88</v>
      </c>
      <c r="J181">
        <v>1252</v>
      </c>
      <c r="K181" t="s">
        <v>138</v>
      </c>
      <c r="L181" t="s">
        <v>135</v>
      </c>
      <c r="M181" t="s">
        <v>98</v>
      </c>
      <c r="N181" s="17">
        <v>0</v>
      </c>
    </row>
    <row r="182" spans="9:14" x14ac:dyDescent="0.25">
      <c r="I182" t="s">
        <v>88</v>
      </c>
      <c r="J182">
        <v>1252</v>
      </c>
      <c r="K182" t="s">
        <v>135</v>
      </c>
      <c r="L182" t="s">
        <v>139</v>
      </c>
      <c r="M182" t="s">
        <v>104</v>
      </c>
      <c r="N182" s="17">
        <v>0</v>
      </c>
    </row>
    <row r="183" spans="9:14" x14ac:dyDescent="0.25">
      <c r="I183" t="s">
        <v>88</v>
      </c>
      <c r="J183">
        <v>1252</v>
      </c>
      <c r="K183" t="s">
        <v>135</v>
      </c>
      <c r="L183" t="s">
        <v>138</v>
      </c>
      <c r="M183" t="s">
        <v>104</v>
      </c>
      <c r="N183" s="17">
        <v>3.2500000000000001E-2</v>
      </c>
    </row>
    <row r="184" spans="9:14" x14ac:dyDescent="0.25">
      <c r="I184" t="s">
        <v>88</v>
      </c>
      <c r="J184">
        <v>1252</v>
      </c>
      <c r="K184" t="s">
        <v>135</v>
      </c>
      <c r="L184" t="s">
        <v>137</v>
      </c>
      <c r="M184" t="s">
        <v>104</v>
      </c>
      <c r="N184" s="17">
        <v>0</v>
      </c>
    </row>
    <row r="185" spans="9:14" x14ac:dyDescent="0.25">
      <c r="I185" t="s">
        <v>88</v>
      </c>
      <c r="J185">
        <v>1252</v>
      </c>
      <c r="K185" t="s">
        <v>135</v>
      </c>
      <c r="L185" t="s">
        <v>136</v>
      </c>
      <c r="M185" t="s">
        <v>104</v>
      </c>
      <c r="N185" s="17">
        <v>0</v>
      </c>
    </row>
    <row r="186" spans="9:14" x14ac:dyDescent="0.25">
      <c r="I186" t="s">
        <v>88</v>
      </c>
      <c r="J186">
        <v>1252</v>
      </c>
      <c r="K186" t="s">
        <v>135</v>
      </c>
      <c r="L186" t="s">
        <v>135</v>
      </c>
      <c r="M186" t="s">
        <v>104</v>
      </c>
      <c r="N186" s="17">
        <v>0.14749999999999999</v>
      </c>
    </row>
    <row r="187" spans="9:14" x14ac:dyDescent="0.25">
      <c r="I187" t="s">
        <v>88</v>
      </c>
      <c r="J187">
        <v>1252</v>
      </c>
      <c r="K187" t="s">
        <v>136</v>
      </c>
      <c r="L187" t="s">
        <v>139</v>
      </c>
      <c r="M187" t="s">
        <v>104</v>
      </c>
      <c r="N187" s="17">
        <v>0</v>
      </c>
    </row>
    <row r="188" spans="9:14" x14ac:dyDescent="0.25">
      <c r="I188" t="s">
        <v>88</v>
      </c>
      <c r="J188">
        <v>1252</v>
      </c>
      <c r="K188" t="s">
        <v>136</v>
      </c>
      <c r="L188" t="s">
        <v>138</v>
      </c>
      <c r="M188" t="s">
        <v>104</v>
      </c>
      <c r="N188" s="17">
        <v>4.2500000000000003E-2</v>
      </c>
    </row>
    <row r="189" spans="9:14" x14ac:dyDescent="0.25">
      <c r="I189" t="s">
        <v>88</v>
      </c>
      <c r="J189">
        <v>1252</v>
      </c>
      <c r="K189" t="s">
        <v>136</v>
      </c>
      <c r="L189" t="s">
        <v>137</v>
      </c>
      <c r="M189" t="s">
        <v>104</v>
      </c>
      <c r="N189" s="17">
        <v>0</v>
      </c>
    </row>
    <row r="190" spans="9:14" x14ac:dyDescent="0.25">
      <c r="I190" t="s">
        <v>88</v>
      </c>
      <c r="J190">
        <v>1252</v>
      </c>
      <c r="K190" t="s">
        <v>136</v>
      </c>
      <c r="L190" t="s">
        <v>136</v>
      </c>
      <c r="M190" t="s">
        <v>104</v>
      </c>
      <c r="N190" s="17">
        <v>3.85E-2</v>
      </c>
    </row>
    <row r="191" spans="9:14" x14ac:dyDescent="0.25">
      <c r="I191" t="s">
        <v>88</v>
      </c>
      <c r="J191">
        <v>1252</v>
      </c>
      <c r="K191" t="s">
        <v>136</v>
      </c>
      <c r="L191" t="s">
        <v>135</v>
      </c>
      <c r="M191" t="s">
        <v>104</v>
      </c>
      <c r="N191" s="17">
        <v>1.7999999999999999E-2</v>
      </c>
    </row>
    <row r="192" spans="9:14" x14ac:dyDescent="0.25">
      <c r="I192" t="s">
        <v>88</v>
      </c>
      <c r="J192">
        <v>1252</v>
      </c>
      <c r="K192" t="s">
        <v>137</v>
      </c>
      <c r="L192" t="s">
        <v>139</v>
      </c>
      <c r="M192" t="s">
        <v>104</v>
      </c>
      <c r="N192" s="17">
        <v>0</v>
      </c>
    </row>
    <row r="193" spans="9:14" x14ac:dyDescent="0.25">
      <c r="I193" t="s">
        <v>88</v>
      </c>
      <c r="J193">
        <v>1252</v>
      </c>
      <c r="K193" t="s">
        <v>137</v>
      </c>
      <c r="L193" t="s">
        <v>138</v>
      </c>
      <c r="M193" t="s">
        <v>104</v>
      </c>
      <c r="N193" s="17">
        <v>3.2500000000000001E-2</v>
      </c>
    </row>
    <row r="194" spans="9:14" x14ac:dyDescent="0.25">
      <c r="I194" t="s">
        <v>88</v>
      </c>
      <c r="J194">
        <v>1252</v>
      </c>
      <c r="K194" t="s">
        <v>137</v>
      </c>
      <c r="L194" t="s">
        <v>137</v>
      </c>
      <c r="M194" t="s">
        <v>104</v>
      </c>
      <c r="N194" s="17">
        <v>2.75E-2</v>
      </c>
    </row>
    <row r="195" spans="9:14" x14ac:dyDescent="0.25">
      <c r="I195" t="s">
        <v>88</v>
      </c>
      <c r="J195">
        <v>1252</v>
      </c>
      <c r="K195" t="s">
        <v>137</v>
      </c>
      <c r="L195" t="s">
        <v>136</v>
      </c>
      <c r="M195" t="s">
        <v>104</v>
      </c>
      <c r="N195" s="17">
        <v>0</v>
      </c>
    </row>
    <row r="196" spans="9:14" x14ac:dyDescent="0.25">
      <c r="I196" t="s">
        <v>88</v>
      </c>
      <c r="J196">
        <v>1252</v>
      </c>
      <c r="K196" t="s">
        <v>137</v>
      </c>
      <c r="L196" t="s">
        <v>135</v>
      </c>
      <c r="M196" t="s">
        <v>104</v>
      </c>
      <c r="N196" s="17">
        <v>8.0000000000000002E-3</v>
      </c>
    </row>
    <row r="197" spans="9:14" x14ac:dyDescent="0.25">
      <c r="I197" t="s">
        <v>88</v>
      </c>
      <c r="J197">
        <v>1252</v>
      </c>
      <c r="K197" t="s">
        <v>138</v>
      </c>
      <c r="L197" t="s">
        <v>139</v>
      </c>
      <c r="M197" t="s">
        <v>104</v>
      </c>
      <c r="N197" s="17">
        <v>0</v>
      </c>
    </row>
    <row r="198" spans="9:14" x14ac:dyDescent="0.25">
      <c r="I198" t="s">
        <v>88</v>
      </c>
      <c r="J198">
        <v>1252</v>
      </c>
      <c r="K198" t="s">
        <v>138</v>
      </c>
      <c r="L198" t="s">
        <v>138</v>
      </c>
      <c r="M198" t="s">
        <v>104</v>
      </c>
      <c r="N198" s="17">
        <v>2.3E-2</v>
      </c>
    </row>
    <row r="199" spans="9:14" x14ac:dyDescent="0.25">
      <c r="I199" t="s">
        <v>88</v>
      </c>
      <c r="J199">
        <v>1252</v>
      </c>
      <c r="K199" t="s">
        <v>138</v>
      </c>
      <c r="L199" t="s">
        <v>137</v>
      </c>
      <c r="M199" t="s">
        <v>104</v>
      </c>
      <c r="N199" s="17">
        <v>0</v>
      </c>
    </row>
    <row r="200" spans="9:14" x14ac:dyDescent="0.25">
      <c r="I200" t="s">
        <v>88</v>
      </c>
      <c r="J200">
        <v>1252</v>
      </c>
      <c r="K200" t="s">
        <v>138</v>
      </c>
      <c r="L200" t="s">
        <v>136</v>
      </c>
      <c r="M200" t="s">
        <v>104</v>
      </c>
      <c r="N200" s="17">
        <v>0</v>
      </c>
    </row>
    <row r="201" spans="9:14" x14ac:dyDescent="0.25">
      <c r="I201" t="s">
        <v>88</v>
      </c>
      <c r="J201">
        <v>1252</v>
      </c>
      <c r="K201" t="s">
        <v>138</v>
      </c>
      <c r="L201" t="s">
        <v>135</v>
      </c>
      <c r="M201" t="s">
        <v>104</v>
      </c>
      <c r="N201" s="17">
        <v>0</v>
      </c>
    </row>
    <row r="202" spans="9:14" x14ac:dyDescent="0.25">
      <c r="I202" t="s">
        <v>88</v>
      </c>
      <c r="J202">
        <v>1252</v>
      </c>
      <c r="K202" t="s">
        <v>135</v>
      </c>
      <c r="L202" t="s">
        <v>139</v>
      </c>
      <c r="M202" t="s">
        <v>23</v>
      </c>
      <c r="N202" s="17">
        <v>7.85E-2</v>
      </c>
    </row>
    <row r="203" spans="9:14" x14ac:dyDescent="0.25">
      <c r="I203" t="s">
        <v>88</v>
      </c>
      <c r="J203">
        <v>1252</v>
      </c>
      <c r="K203" t="s">
        <v>135</v>
      </c>
      <c r="L203" t="s">
        <v>138</v>
      </c>
      <c r="M203" t="s">
        <v>23</v>
      </c>
      <c r="N203" s="17">
        <v>0</v>
      </c>
    </row>
    <row r="204" spans="9:14" x14ac:dyDescent="0.25">
      <c r="I204" t="s">
        <v>88</v>
      </c>
      <c r="J204">
        <v>1252</v>
      </c>
      <c r="K204" t="s">
        <v>135</v>
      </c>
      <c r="L204" t="s">
        <v>137</v>
      </c>
      <c r="M204" t="s">
        <v>23</v>
      </c>
      <c r="N204" s="17">
        <v>0</v>
      </c>
    </row>
    <row r="205" spans="9:14" x14ac:dyDescent="0.25">
      <c r="I205" t="s">
        <v>88</v>
      </c>
      <c r="J205">
        <v>1252</v>
      </c>
      <c r="K205" t="s">
        <v>135</v>
      </c>
      <c r="L205" t="s">
        <v>136</v>
      </c>
      <c r="M205" t="s">
        <v>23</v>
      </c>
      <c r="N205" s="17">
        <v>0</v>
      </c>
    </row>
    <row r="206" spans="9:14" x14ac:dyDescent="0.25">
      <c r="I206" t="s">
        <v>88</v>
      </c>
      <c r="J206">
        <v>1252</v>
      </c>
      <c r="K206" t="s">
        <v>135</v>
      </c>
      <c r="L206" t="s">
        <v>135</v>
      </c>
      <c r="M206" t="s">
        <v>23</v>
      </c>
      <c r="N206" s="17">
        <v>6.25E-2</v>
      </c>
    </row>
    <row r="207" spans="9:14" x14ac:dyDescent="0.25">
      <c r="I207" t="s">
        <v>88</v>
      </c>
      <c r="J207">
        <v>1252</v>
      </c>
      <c r="K207" t="s">
        <v>136</v>
      </c>
      <c r="L207" t="s">
        <v>139</v>
      </c>
      <c r="M207" t="s">
        <v>23</v>
      </c>
      <c r="N207" s="17">
        <v>4.4999999999999998E-2</v>
      </c>
    </row>
    <row r="208" spans="9:14" x14ac:dyDescent="0.25">
      <c r="I208" t="s">
        <v>88</v>
      </c>
      <c r="J208">
        <v>1252</v>
      </c>
      <c r="K208" t="s">
        <v>136</v>
      </c>
      <c r="L208" t="s">
        <v>138</v>
      </c>
      <c r="M208" t="s">
        <v>23</v>
      </c>
      <c r="N208" s="17">
        <v>0</v>
      </c>
    </row>
    <row r="209" spans="9:14" x14ac:dyDescent="0.25">
      <c r="I209" t="s">
        <v>88</v>
      </c>
      <c r="J209">
        <v>1252</v>
      </c>
      <c r="K209" t="s">
        <v>136</v>
      </c>
      <c r="L209" t="s">
        <v>137</v>
      </c>
      <c r="M209" t="s">
        <v>23</v>
      </c>
      <c r="N209" s="17">
        <v>0</v>
      </c>
    </row>
    <row r="210" spans="9:14" x14ac:dyDescent="0.25">
      <c r="I210" t="s">
        <v>88</v>
      </c>
      <c r="J210">
        <v>1252</v>
      </c>
      <c r="K210" t="s">
        <v>136</v>
      </c>
      <c r="L210" t="s">
        <v>136</v>
      </c>
      <c r="M210" t="s">
        <v>23</v>
      </c>
      <c r="N210" s="17">
        <v>3.5000000000000003E-2</v>
      </c>
    </row>
    <row r="211" spans="9:14" x14ac:dyDescent="0.25">
      <c r="I211" t="s">
        <v>88</v>
      </c>
      <c r="J211">
        <v>1252</v>
      </c>
      <c r="K211" t="s">
        <v>136</v>
      </c>
      <c r="L211" t="s">
        <v>135</v>
      </c>
      <c r="M211" t="s">
        <v>23</v>
      </c>
      <c r="N211" s="17">
        <v>1.2500000000000001E-2</v>
      </c>
    </row>
    <row r="212" spans="9:14" x14ac:dyDescent="0.25">
      <c r="I212" t="s">
        <v>88</v>
      </c>
      <c r="J212">
        <v>1252</v>
      </c>
      <c r="K212" t="s">
        <v>137</v>
      </c>
      <c r="L212" t="s">
        <v>139</v>
      </c>
      <c r="M212" t="s">
        <v>23</v>
      </c>
      <c r="N212" s="17">
        <v>6.7000000000000004E-2</v>
      </c>
    </row>
    <row r="213" spans="9:14" x14ac:dyDescent="0.25">
      <c r="I213" t="s">
        <v>88</v>
      </c>
      <c r="J213">
        <v>1252</v>
      </c>
      <c r="K213" t="s">
        <v>137</v>
      </c>
      <c r="L213" t="s">
        <v>138</v>
      </c>
      <c r="M213" t="s">
        <v>23</v>
      </c>
      <c r="N213" s="17">
        <v>0</v>
      </c>
    </row>
    <row r="214" spans="9:14" x14ac:dyDescent="0.25">
      <c r="I214" t="s">
        <v>88</v>
      </c>
      <c r="J214">
        <v>1252</v>
      </c>
      <c r="K214" t="s">
        <v>137</v>
      </c>
      <c r="L214" t="s">
        <v>137</v>
      </c>
      <c r="M214" t="s">
        <v>23</v>
      </c>
      <c r="N214" s="17">
        <v>6.5000000000000002E-2</v>
      </c>
    </row>
    <row r="215" spans="9:14" x14ac:dyDescent="0.25">
      <c r="I215" t="s">
        <v>88</v>
      </c>
      <c r="J215">
        <v>1252</v>
      </c>
      <c r="K215" t="s">
        <v>137</v>
      </c>
      <c r="L215" t="s">
        <v>136</v>
      </c>
      <c r="M215" t="s">
        <v>23</v>
      </c>
      <c r="N215" s="17">
        <v>0</v>
      </c>
    </row>
    <row r="216" spans="9:14" x14ac:dyDescent="0.25">
      <c r="I216" t="s">
        <v>88</v>
      </c>
      <c r="J216">
        <v>1252</v>
      </c>
      <c r="K216" t="s">
        <v>137</v>
      </c>
      <c r="L216" t="s">
        <v>135</v>
      </c>
      <c r="M216" t="s">
        <v>23</v>
      </c>
      <c r="N216" s="17">
        <v>1.8499999999999999E-2</v>
      </c>
    </row>
    <row r="217" spans="9:14" x14ac:dyDescent="0.25">
      <c r="I217" t="s">
        <v>88</v>
      </c>
      <c r="J217">
        <v>1252</v>
      </c>
      <c r="K217" t="s">
        <v>138</v>
      </c>
      <c r="L217" t="s">
        <v>139</v>
      </c>
      <c r="M217" t="s">
        <v>23</v>
      </c>
      <c r="N217" s="17">
        <v>2.35E-2</v>
      </c>
    </row>
    <row r="218" spans="9:14" x14ac:dyDescent="0.25">
      <c r="I218" t="s">
        <v>88</v>
      </c>
      <c r="J218">
        <v>1252</v>
      </c>
      <c r="K218" t="s">
        <v>138</v>
      </c>
      <c r="L218" t="s">
        <v>138</v>
      </c>
      <c r="M218" t="s">
        <v>23</v>
      </c>
      <c r="N218" s="17">
        <v>1.2500000000000001E-2</v>
      </c>
    </row>
    <row r="219" spans="9:14" x14ac:dyDescent="0.25">
      <c r="I219" t="s">
        <v>88</v>
      </c>
      <c r="J219">
        <v>1252</v>
      </c>
      <c r="K219" t="s">
        <v>138</v>
      </c>
      <c r="L219" t="s">
        <v>137</v>
      </c>
      <c r="M219" t="s">
        <v>23</v>
      </c>
      <c r="N219" s="17">
        <v>0</v>
      </c>
    </row>
    <row r="220" spans="9:14" x14ac:dyDescent="0.25">
      <c r="I220" t="s">
        <v>88</v>
      </c>
      <c r="J220">
        <v>1252</v>
      </c>
      <c r="K220" t="s">
        <v>138</v>
      </c>
      <c r="L220" t="s">
        <v>136</v>
      </c>
      <c r="M220" t="s">
        <v>23</v>
      </c>
      <c r="N220" s="17">
        <v>0</v>
      </c>
    </row>
    <row r="221" spans="9:14" x14ac:dyDescent="0.25">
      <c r="I221" t="s">
        <v>88</v>
      </c>
      <c r="J221">
        <v>1252</v>
      </c>
      <c r="K221" t="s">
        <v>138</v>
      </c>
      <c r="L221" t="s">
        <v>135</v>
      </c>
      <c r="M221" t="s">
        <v>23</v>
      </c>
      <c r="N221" s="17">
        <v>0</v>
      </c>
    </row>
    <row r="222" spans="9:14" x14ac:dyDescent="0.25">
      <c r="I222" t="s">
        <v>88</v>
      </c>
      <c r="J222">
        <v>1252</v>
      </c>
      <c r="K222" t="s">
        <v>135</v>
      </c>
      <c r="L222" t="s">
        <v>139</v>
      </c>
      <c r="M222" t="s">
        <v>99</v>
      </c>
      <c r="N222" s="17">
        <v>7.85E-2</v>
      </c>
    </row>
    <row r="223" spans="9:14" x14ac:dyDescent="0.25">
      <c r="I223" t="s">
        <v>88</v>
      </c>
      <c r="J223">
        <v>1252</v>
      </c>
      <c r="K223" t="s">
        <v>135</v>
      </c>
      <c r="L223" t="s">
        <v>138</v>
      </c>
      <c r="M223" t="s">
        <v>99</v>
      </c>
      <c r="N223" s="17">
        <v>0</v>
      </c>
    </row>
    <row r="224" spans="9:14" x14ac:dyDescent="0.25">
      <c r="I224" t="s">
        <v>88</v>
      </c>
      <c r="J224">
        <v>1252</v>
      </c>
      <c r="K224" t="s">
        <v>135</v>
      </c>
      <c r="L224" t="s">
        <v>137</v>
      </c>
      <c r="M224" t="s">
        <v>99</v>
      </c>
      <c r="N224" s="17">
        <v>0</v>
      </c>
    </row>
    <row r="225" spans="9:14" x14ac:dyDescent="0.25">
      <c r="I225" t="s">
        <v>88</v>
      </c>
      <c r="J225">
        <v>1252</v>
      </c>
      <c r="K225" t="s">
        <v>135</v>
      </c>
      <c r="L225" t="s">
        <v>136</v>
      </c>
      <c r="M225" t="s">
        <v>99</v>
      </c>
      <c r="N225" s="17">
        <v>0</v>
      </c>
    </row>
    <row r="226" spans="9:14" x14ac:dyDescent="0.25">
      <c r="I226" t="s">
        <v>88</v>
      </c>
      <c r="J226">
        <v>1252</v>
      </c>
      <c r="K226" t="s">
        <v>135</v>
      </c>
      <c r="L226" t="s">
        <v>135</v>
      </c>
      <c r="M226" t="s">
        <v>99</v>
      </c>
      <c r="N226" s="17">
        <v>6.25E-2</v>
      </c>
    </row>
    <row r="227" spans="9:14" x14ac:dyDescent="0.25">
      <c r="I227" t="s">
        <v>88</v>
      </c>
      <c r="J227">
        <v>1252</v>
      </c>
      <c r="K227" t="s">
        <v>136</v>
      </c>
      <c r="L227" t="s">
        <v>139</v>
      </c>
      <c r="M227" t="s">
        <v>99</v>
      </c>
      <c r="N227" s="17">
        <v>4.4999999999999998E-2</v>
      </c>
    </row>
    <row r="228" spans="9:14" x14ac:dyDescent="0.25">
      <c r="I228" t="s">
        <v>88</v>
      </c>
      <c r="J228">
        <v>1252</v>
      </c>
      <c r="K228" t="s">
        <v>136</v>
      </c>
      <c r="L228" t="s">
        <v>138</v>
      </c>
      <c r="M228" t="s">
        <v>99</v>
      </c>
      <c r="N228" s="17">
        <v>0</v>
      </c>
    </row>
    <row r="229" spans="9:14" x14ac:dyDescent="0.25">
      <c r="I229" t="s">
        <v>88</v>
      </c>
      <c r="J229">
        <v>1252</v>
      </c>
      <c r="K229" t="s">
        <v>136</v>
      </c>
      <c r="L229" t="s">
        <v>137</v>
      </c>
      <c r="M229" t="s">
        <v>99</v>
      </c>
      <c r="N229" s="17">
        <v>0</v>
      </c>
    </row>
    <row r="230" spans="9:14" x14ac:dyDescent="0.25">
      <c r="I230" t="s">
        <v>88</v>
      </c>
      <c r="J230">
        <v>1252</v>
      </c>
      <c r="K230" t="s">
        <v>136</v>
      </c>
      <c r="L230" t="s">
        <v>136</v>
      </c>
      <c r="M230" t="s">
        <v>99</v>
      </c>
      <c r="N230" s="17">
        <v>3.5000000000000003E-2</v>
      </c>
    </row>
    <row r="231" spans="9:14" x14ac:dyDescent="0.25">
      <c r="I231" t="s">
        <v>88</v>
      </c>
      <c r="J231">
        <v>1252</v>
      </c>
      <c r="K231" t="s">
        <v>136</v>
      </c>
      <c r="L231" t="s">
        <v>135</v>
      </c>
      <c r="M231" t="s">
        <v>99</v>
      </c>
      <c r="N231" s="17">
        <v>1.2500000000000001E-2</v>
      </c>
    </row>
    <row r="232" spans="9:14" x14ac:dyDescent="0.25">
      <c r="I232" t="s">
        <v>88</v>
      </c>
      <c r="J232">
        <v>1252</v>
      </c>
      <c r="K232" t="s">
        <v>137</v>
      </c>
      <c r="L232" t="s">
        <v>139</v>
      </c>
      <c r="M232" t="s">
        <v>99</v>
      </c>
      <c r="N232" s="17">
        <v>6.7000000000000004E-2</v>
      </c>
    </row>
    <row r="233" spans="9:14" x14ac:dyDescent="0.25">
      <c r="I233" t="s">
        <v>88</v>
      </c>
      <c r="J233">
        <v>1252</v>
      </c>
      <c r="K233" t="s">
        <v>137</v>
      </c>
      <c r="L233" t="s">
        <v>138</v>
      </c>
      <c r="M233" t="s">
        <v>99</v>
      </c>
      <c r="N233" s="17">
        <v>0</v>
      </c>
    </row>
    <row r="234" spans="9:14" x14ac:dyDescent="0.25">
      <c r="I234" t="s">
        <v>88</v>
      </c>
      <c r="J234">
        <v>1252</v>
      </c>
      <c r="K234" t="s">
        <v>137</v>
      </c>
      <c r="L234" t="s">
        <v>137</v>
      </c>
      <c r="M234" t="s">
        <v>99</v>
      </c>
      <c r="N234" s="17">
        <v>6.5000000000000002E-2</v>
      </c>
    </row>
    <row r="235" spans="9:14" x14ac:dyDescent="0.25">
      <c r="I235" t="s">
        <v>88</v>
      </c>
      <c r="J235">
        <v>1252</v>
      </c>
      <c r="K235" t="s">
        <v>137</v>
      </c>
      <c r="L235" t="s">
        <v>136</v>
      </c>
      <c r="M235" t="s">
        <v>99</v>
      </c>
      <c r="N235" s="17">
        <v>0</v>
      </c>
    </row>
    <row r="236" spans="9:14" x14ac:dyDescent="0.25">
      <c r="I236" t="s">
        <v>88</v>
      </c>
      <c r="J236">
        <v>1252</v>
      </c>
      <c r="K236" t="s">
        <v>137</v>
      </c>
      <c r="L236" t="s">
        <v>135</v>
      </c>
      <c r="M236" t="s">
        <v>99</v>
      </c>
      <c r="N236" s="17">
        <v>1.8499999999999999E-2</v>
      </c>
    </row>
    <row r="237" spans="9:14" x14ac:dyDescent="0.25">
      <c r="I237" t="s">
        <v>88</v>
      </c>
      <c r="J237">
        <v>1252</v>
      </c>
      <c r="K237" t="s">
        <v>138</v>
      </c>
      <c r="L237" t="s">
        <v>139</v>
      </c>
      <c r="M237" t="s">
        <v>99</v>
      </c>
      <c r="N237" s="17">
        <v>2.35E-2</v>
      </c>
    </row>
    <row r="238" spans="9:14" x14ac:dyDescent="0.25">
      <c r="I238" t="s">
        <v>88</v>
      </c>
      <c r="J238">
        <v>1252</v>
      </c>
      <c r="K238" t="s">
        <v>138</v>
      </c>
      <c r="L238" t="s">
        <v>138</v>
      </c>
      <c r="M238" t="s">
        <v>99</v>
      </c>
      <c r="N238" s="17">
        <v>1.2500000000000001E-2</v>
      </c>
    </row>
    <row r="239" spans="9:14" x14ac:dyDescent="0.25">
      <c r="I239" t="s">
        <v>88</v>
      </c>
      <c r="J239">
        <v>1252</v>
      </c>
      <c r="K239" t="s">
        <v>138</v>
      </c>
      <c r="L239" t="s">
        <v>137</v>
      </c>
      <c r="M239" t="s">
        <v>99</v>
      </c>
      <c r="N239" s="17">
        <v>0</v>
      </c>
    </row>
    <row r="240" spans="9:14" x14ac:dyDescent="0.25">
      <c r="I240" t="s">
        <v>88</v>
      </c>
      <c r="J240">
        <v>1252</v>
      </c>
      <c r="K240" t="s">
        <v>138</v>
      </c>
      <c r="L240" t="s">
        <v>136</v>
      </c>
      <c r="M240" t="s">
        <v>99</v>
      </c>
      <c r="N240" s="17">
        <v>0</v>
      </c>
    </row>
    <row r="241" spans="9:14" x14ac:dyDescent="0.25">
      <c r="I241" t="s">
        <v>88</v>
      </c>
      <c r="J241">
        <v>1252</v>
      </c>
      <c r="K241" t="s">
        <v>138</v>
      </c>
      <c r="L241" t="s">
        <v>135</v>
      </c>
      <c r="M241" t="s">
        <v>99</v>
      </c>
      <c r="N241" s="17">
        <v>0</v>
      </c>
    </row>
    <row r="242" spans="9:14" x14ac:dyDescent="0.25">
      <c r="I242" t="s">
        <v>88</v>
      </c>
      <c r="J242">
        <v>1252</v>
      </c>
      <c r="K242" t="s">
        <v>135</v>
      </c>
      <c r="L242" t="s">
        <v>139</v>
      </c>
      <c r="M242" t="s">
        <v>107</v>
      </c>
      <c r="N242" s="17">
        <v>0</v>
      </c>
    </row>
    <row r="243" spans="9:14" x14ac:dyDescent="0.25">
      <c r="I243" t="s">
        <v>88</v>
      </c>
      <c r="J243">
        <v>1252</v>
      </c>
      <c r="K243" t="s">
        <v>135</v>
      </c>
      <c r="L243" t="s">
        <v>138</v>
      </c>
      <c r="M243" t="s">
        <v>107</v>
      </c>
      <c r="N243" s="17">
        <v>0</v>
      </c>
    </row>
    <row r="244" spans="9:14" x14ac:dyDescent="0.25">
      <c r="I244" t="s">
        <v>88</v>
      </c>
      <c r="J244">
        <v>1252</v>
      </c>
      <c r="K244" t="s">
        <v>135</v>
      </c>
      <c r="L244" t="s">
        <v>137</v>
      </c>
      <c r="M244" t="s">
        <v>107</v>
      </c>
      <c r="N244" s="17">
        <v>0</v>
      </c>
    </row>
    <row r="245" spans="9:14" x14ac:dyDescent="0.25">
      <c r="I245" t="s">
        <v>88</v>
      </c>
      <c r="J245">
        <v>1252</v>
      </c>
      <c r="K245" t="s">
        <v>135</v>
      </c>
      <c r="L245" t="s">
        <v>136</v>
      </c>
      <c r="M245" t="s">
        <v>107</v>
      </c>
      <c r="N245" s="17">
        <v>0</v>
      </c>
    </row>
    <row r="246" spans="9:14" x14ac:dyDescent="0.25">
      <c r="I246" t="s">
        <v>88</v>
      </c>
      <c r="J246">
        <v>1252</v>
      </c>
      <c r="K246" t="s">
        <v>135</v>
      </c>
      <c r="L246" t="s">
        <v>135</v>
      </c>
      <c r="M246" t="s">
        <v>107</v>
      </c>
      <c r="N246" s="17">
        <v>0.125</v>
      </c>
    </row>
    <row r="247" spans="9:14" x14ac:dyDescent="0.25">
      <c r="I247" t="s">
        <v>88</v>
      </c>
      <c r="J247">
        <v>1252</v>
      </c>
      <c r="K247" t="s">
        <v>136</v>
      </c>
      <c r="L247" t="s">
        <v>139</v>
      </c>
      <c r="M247" t="s">
        <v>107</v>
      </c>
      <c r="N247" s="17">
        <v>0</v>
      </c>
    </row>
    <row r="248" spans="9:14" x14ac:dyDescent="0.25">
      <c r="I248" t="s">
        <v>88</v>
      </c>
      <c r="J248">
        <v>1252</v>
      </c>
      <c r="K248" t="s">
        <v>136</v>
      </c>
      <c r="L248" t="s">
        <v>138</v>
      </c>
      <c r="M248" t="s">
        <v>107</v>
      </c>
      <c r="N248" s="17">
        <v>0</v>
      </c>
    </row>
    <row r="249" spans="9:14" x14ac:dyDescent="0.25">
      <c r="I249" t="s">
        <v>88</v>
      </c>
      <c r="J249">
        <v>1252</v>
      </c>
      <c r="K249" t="s">
        <v>136</v>
      </c>
      <c r="L249" t="s">
        <v>137</v>
      </c>
      <c r="M249" t="s">
        <v>107</v>
      </c>
      <c r="N249" s="17">
        <v>0</v>
      </c>
    </row>
    <row r="250" spans="9:14" x14ac:dyDescent="0.25">
      <c r="I250" t="s">
        <v>88</v>
      </c>
      <c r="J250">
        <v>1252</v>
      </c>
      <c r="K250" t="s">
        <v>136</v>
      </c>
      <c r="L250" t="s">
        <v>136</v>
      </c>
      <c r="M250" t="s">
        <v>107</v>
      </c>
      <c r="N250" s="17">
        <v>5.5E-2</v>
      </c>
    </row>
    <row r="251" spans="9:14" x14ac:dyDescent="0.25">
      <c r="I251" t="s">
        <v>88</v>
      </c>
      <c r="J251">
        <v>1252</v>
      </c>
      <c r="K251" t="s">
        <v>136</v>
      </c>
      <c r="L251" t="s">
        <v>135</v>
      </c>
      <c r="M251" t="s">
        <v>107</v>
      </c>
      <c r="N251" s="17">
        <v>2.5000000000000001E-2</v>
      </c>
    </row>
    <row r="252" spans="9:14" x14ac:dyDescent="0.25">
      <c r="I252" t="s">
        <v>88</v>
      </c>
      <c r="J252">
        <v>1252</v>
      </c>
      <c r="K252" t="s">
        <v>137</v>
      </c>
      <c r="L252" t="s">
        <v>139</v>
      </c>
      <c r="M252" t="s">
        <v>107</v>
      </c>
      <c r="N252" s="17">
        <v>0</v>
      </c>
    </row>
    <row r="253" spans="9:14" x14ac:dyDescent="0.25">
      <c r="I253" t="s">
        <v>88</v>
      </c>
      <c r="J253">
        <v>1252</v>
      </c>
      <c r="K253" t="s">
        <v>137</v>
      </c>
      <c r="L253" t="s">
        <v>138</v>
      </c>
      <c r="M253" t="s">
        <v>107</v>
      </c>
      <c r="N253" s="17">
        <v>0</v>
      </c>
    </row>
    <row r="254" spans="9:14" x14ac:dyDescent="0.25">
      <c r="I254" t="s">
        <v>88</v>
      </c>
      <c r="J254">
        <v>1252</v>
      </c>
      <c r="K254" t="s">
        <v>137</v>
      </c>
      <c r="L254" t="s">
        <v>137</v>
      </c>
      <c r="M254" t="s">
        <v>107</v>
      </c>
      <c r="N254" s="17">
        <v>3.2500000000000001E-2</v>
      </c>
    </row>
    <row r="255" spans="9:14" x14ac:dyDescent="0.25">
      <c r="I255" t="s">
        <v>88</v>
      </c>
      <c r="J255">
        <v>1252</v>
      </c>
      <c r="K255" t="s">
        <v>137</v>
      </c>
      <c r="L255" t="s">
        <v>136</v>
      </c>
      <c r="M255" t="s">
        <v>107</v>
      </c>
      <c r="N255" s="17">
        <v>0</v>
      </c>
    </row>
    <row r="256" spans="9:14" x14ac:dyDescent="0.25">
      <c r="I256" t="s">
        <v>88</v>
      </c>
      <c r="J256">
        <v>1252</v>
      </c>
      <c r="K256" t="s">
        <v>137</v>
      </c>
      <c r="L256" t="s">
        <v>135</v>
      </c>
      <c r="M256" t="s">
        <v>107</v>
      </c>
      <c r="N256" s="17">
        <v>1.2500000000000001E-2</v>
      </c>
    </row>
    <row r="257" spans="9:14" x14ac:dyDescent="0.25">
      <c r="I257" t="s">
        <v>88</v>
      </c>
      <c r="J257">
        <v>1252</v>
      </c>
      <c r="K257" t="s">
        <v>138</v>
      </c>
      <c r="L257" t="s">
        <v>139</v>
      </c>
      <c r="M257" t="s">
        <v>107</v>
      </c>
      <c r="N257" s="17">
        <v>0</v>
      </c>
    </row>
    <row r="258" spans="9:14" x14ac:dyDescent="0.25">
      <c r="I258" t="s">
        <v>88</v>
      </c>
      <c r="J258">
        <v>1252</v>
      </c>
      <c r="K258" t="s">
        <v>138</v>
      </c>
      <c r="L258" t="s">
        <v>138</v>
      </c>
      <c r="M258" t="s">
        <v>107</v>
      </c>
      <c r="N258" s="17">
        <v>0</v>
      </c>
    </row>
    <row r="259" spans="9:14" x14ac:dyDescent="0.25">
      <c r="I259" t="s">
        <v>88</v>
      </c>
      <c r="J259">
        <v>1252</v>
      </c>
      <c r="K259" t="s">
        <v>138</v>
      </c>
      <c r="L259" t="s">
        <v>137</v>
      </c>
      <c r="M259" t="s">
        <v>107</v>
      </c>
      <c r="N259" s="17">
        <v>0</v>
      </c>
    </row>
    <row r="260" spans="9:14" x14ac:dyDescent="0.25">
      <c r="I260" t="s">
        <v>88</v>
      </c>
      <c r="J260">
        <v>1252</v>
      </c>
      <c r="K260" t="s">
        <v>138</v>
      </c>
      <c r="L260" t="s">
        <v>136</v>
      </c>
      <c r="M260" t="s">
        <v>107</v>
      </c>
      <c r="N260" s="17">
        <v>0</v>
      </c>
    </row>
    <row r="261" spans="9:14" x14ac:dyDescent="0.25">
      <c r="I261" t="s">
        <v>88</v>
      </c>
      <c r="J261">
        <v>1252</v>
      </c>
      <c r="K261" t="s">
        <v>138</v>
      </c>
      <c r="L261" t="s">
        <v>135</v>
      </c>
      <c r="M261" t="s">
        <v>107</v>
      </c>
      <c r="N261" s="17">
        <v>0</v>
      </c>
    </row>
    <row r="262" spans="9:14" x14ac:dyDescent="0.25">
      <c r="I262" t="s">
        <v>88</v>
      </c>
      <c r="J262">
        <v>1252</v>
      </c>
      <c r="K262" t="s">
        <v>135</v>
      </c>
      <c r="L262" t="s">
        <v>139</v>
      </c>
      <c r="M262" t="s">
        <v>111</v>
      </c>
      <c r="N262" s="17">
        <v>0</v>
      </c>
    </row>
    <row r="263" spans="9:14" x14ac:dyDescent="0.25">
      <c r="I263" t="s">
        <v>88</v>
      </c>
      <c r="J263">
        <v>1252</v>
      </c>
      <c r="K263" t="s">
        <v>135</v>
      </c>
      <c r="L263" t="s">
        <v>138</v>
      </c>
      <c r="M263" t="s">
        <v>111</v>
      </c>
      <c r="N263" s="17">
        <v>0</v>
      </c>
    </row>
    <row r="264" spans="9:14" x14ac:dyDescent="0.25">
      <c r="I264" t="s">
        <v>88</v>
      </c>
      <c r="J264">
        <v>1252</v>
      </c>
      <c r="K264" t="s">
        <v>135</v>
      </c>
      <c r="L264" t="s">
        <v>137</v>
      </c>
      <c r="M264" t="s">
        <v>111</v>
      </c>
      <c r="N264" s="17">
        <v>0</v>
      </c>
    </row>
    <row r="265" spans="9:14" x14ac:dyDescent="0.25">
      <c r="I265" t="s">
        <v>88</v>
      </c>
      <c r="J265">
        <v>1252</v>
      </c>
      <c r="K265" t="s">
        <v>135</v>
      </c>
      <c r="L265" t="s">
        <v>136</v>
      </c>
      <c r="M265" t="s">
        <v>111</v>
      </c>
      <c r="N265" s="17">
        <v>0</v>
      </c>
    </row>
    <row r="266" spans="9:14" x14ac:dyDescent="0.25">
      <c r="I266" t="s">
        <v>88</v>
      </c>
      <c r="J266">
        <v>1252</v>
      </c>
      <c r="K266" t="s">
        <v>135</v>
      </c>
      <c r="L266" t="s">
        <v>135</v>
      </c>
      <c r="M266" t="s">
        <v>111</v>
      </c>
      <c r="N266" s="17">
        <v>0.125</v>
      </c>
    </row>
    <row r="267" spans="9:14" x14ac:dyDescent="0.25">
      <c r="I267" t="s">
        <v>88</v>
      </c>
      <c r="J267">
        <v>1252</v>
      </c>
      <c r="K267" t="s">
        <v>136</v>
      </c>
      <c r="L267" t="s">
        <v>139</v>
      </c>
      <c r="M267" t="s">
        <v>111</v>
      </c>
      <c r="N267" s="17">
        <v>0</v>
      </c>
    </row>
    <row r="268" spans="9:14" x14ac:dyDescent="0.25">
      <c r="I268" t="s">
        <v>88</v>
      </c>
      <c r="J268">
        <v>1252</v>
      </c>
      <c r="K268" t="s">
        <v>136</v>
      </c>
      <c r="L268" t="s">
        <v>138</v>
      </c>
      <c r="M268" t="s">
        <v>111</v>
      </c>
      <c r="N268" s="17">
        <v>0</v>
      </c>
    </row>
    <row r="269" spans="9:14" x14ac:dyDescent="0.25">
      <c r="I269" t="s">
        <v>88</v>
      </c>
      <c r="J269">
        <v>1252</v>
      </c>
      <c r="K269" t="s">
        <v>136</v>
      </c>
      <c r="L269" t="s">
        <v>137</v>
      </c>
      <c r="M269" t="s">
        <v>111</v>
      </c>
      <c r="N269" s="17">
        <v>0</v>
      </c>
    </row>
    <row r="270" spans="9:14" x14ac:dyDescent="0.25">
      <c r="I270" t="s">
        <v>88</v>
      </c>
      <c r="J270">
        <v>1252</v>
      </c>
      <c r="K270" t="s">
        <v>136</v>
      </c>
      <c r="L270" t="s">
        <v>136</v>
      </c>
      <c r="M270" t="s">
        <v>111</v>
      </c>
      <c r="N270" s="17">
        <v>5.5E-2</v>
      </c>
    </row>
    <row r="271" spans="9:14" x14ac:dyDescent="0.25">
      <c r="I271" t="s">
        <v>88</v>
      </c>
      <c r="J271">
        <v>1252</v>
      </c>
      <c r="K271" t="s">
        <v>136</v>
      </c>
      <c r="L271" t="s">
        <v>135</v>
      </c>
      <c r="M271" t="s">
        <v>111</v>
      </c>
      <c r="N271" s="17">
        <v>2.5000000000000001E-2</v>
      </c>
    </row>
    <row r="272" spans="9:14" x14ac:dyDescent="0.25">
      <c r="I272" t="s">
        <v>88</v>
      </c>
      <c r="J272">
        <v>1252</v>
      </c>
      <c r="K272" t="s">
        <v>137</v>
      </c>
      <c r="L272" t="s">
        <v>139</v>
      </c>
      <c r="M272" t="s">
        <v>111</v>
      </c>
      <c r="N272" s="17">
        <v>0</v>
      </c>
    </row>
    <row r="273" spans="9:14" x14ac:dyDescent="0.25">
      <c r="I273" t="s">
        <v>88</v>
      </c>
      <c r="J273">
        <v>1252</v>
      </c>
      <c r="K273" t="s">
        <v>137</v>
      </c>
      <c r="L273" t="s">
        <v>138</v>
      </c>
      <c r="M273" t="s">
        <v>111</v>
      </c>
      <c r="N273" s="17">
        <v>0</v>
      </c>
    </row>
    <row r="274" spans="9:14" x14ac:dyDescent="0.25">
      <c r="I274" t="s">
        <v>88</v>
      </c>
      <c r="J274">
        <v>1252</v>
      </c>
      <c r="K274" t="s">
        <v>137</v>
      </c>
      <c r="L274" t="s">
        <v>137</v>
      </c>
      <c r="M274" t="s">
        <v>111</v>
      </c>
      <c r="N274" s="17">
        <v>3.2500000000000001E-2</v>
      </c>
    </row>
    <row r="275" spans="9:14" x14ac:dyDescent="0.25">
      <c r="I275" t="s">
        <v>88</v>
      </c>
      <c r="J275">
        <v>1252</v>
      </c>
      <c r="K275" t="s">
        <v>137</v>
      </c>
      <c r="L275" t="s">
        <v>136</v>
      </c>
      <c r="M275" t="s">
        <v>111</v>
      </c>
      <c r="N275" s="17">
        <v>0</v>
      </c>
    </row>
    <row r="276" spans="9:14" x14ac:dyDescent="0.25">
      <c r="I276" t="s">
        <v>88</v>
      </c>
      <c r="J276">
        <v>1252</v>
      </c>
      <c r="K276" t="s">
        <v>137</v>
      </c>
      <c r="L276" t="s">
        <v>135</v>
      </c>
      <c r="M276" t="s">
        <v>111</v>
      </c>
      <c r="N276" s="17">
        <v>1.2500000000000001E-2</v>
      </c>
    </row>
    <row r="277" spans="9:14" x14ac:dyDescent="0.25">
      <c r="I277" t="s">
        <v>88</v>
      </c>
      <c r="J277">
        <v>1252</v>
      </c>
      <c r="K277" t="s">
        <v>138</v>
      </c>
      <c r="L277" t="s">
        <v>139</v>
      </c>
      <c r="M277" t="s">
        <v>111</v>
      </c>
      <c r="N277" s="17">
        <v>0</v>
      </c>
    </row>
    <row r="278" spans="9:14" x14ac:dyDescent="0.25">
      <c r="I278" t="s">
        <v>88</v>
      </c>
      <c r="J278">
        <v>1252</v>
      </c>
      <c r="K278" t="s">
        <v>138</v>
      </c>
      <c r="L278" t="s">
        <v>138</v>
      </c>
      <c r="M278" t="s">
        <v>111</v>
      </c>
      <c r="N278" s="17">
        <v>0</v>
      </c>
    </row>
    <row r="279" spans="9:14" x14ac:dyDescent="0.25">
      <c r="I279" t="s">
        <v>88</v>
      </c>
      <c r="J279">
        <v>1252</v>
      </c>
      <c r="K279" t="s">
        <v>138</v>
      </c>
      <c r="L279" t="s">
        <v>137</v>
      </c>
      <c r="M279" t="s">
        <v>111</v>
      </c>
      <c r="N279" s="17">
        <v>0</v>
      </c>
    </row>
    <row r="280" spans="9:14" x14ac:dyDescent="0.25">
      <c r="I280" t="s">
        <v>88</v>
      </c>
      <c r="J280">
        <v>1252</v>
      </c>
      <c r="K280" t="s">
        <v>138</v>
      </c>
      <c r="L280" t="s">
        <v>136</v>
      </c>
      <c r="M280" t="s">
        <v>111</v>
      </c>
      <c r="N280" s="17">
        <v>0</v>
      </c>
    </row>
    <row r="281" spans="9:14" x14ac:dyDescent="0.25">
      <c r="I281" t="s">
        <v>88</v>
      </c>
      <c r="J281">
        <v>1252</v>
      </c>
      <c r="K281" t="s">
        <v>138</v>
      </c>
      <c r="L281" t="s">
        <v>135</v>
      </c>
      <c r="M281" t="s">
        <v>111</v>
      </c>
      <c r="N281" s="17">
        <v>0</v>
      </c>
    </row>
    <row r="282" spans="9:14" x14ac:dyDescent="0.25">
      <c r="I282" t="s">
        <v>19</v>
      </c>
      <c r="J282">
        <v>1262</v>
      </c>
      <c r="K282" t="s">
        <v>135</v>
      </c>
      <c r="L282" t="s">
        <v>139</v>
      </c>
      <c r="M282" t="s">
        <v>21</v>
      </c>
      <c r="N282" s="17">
        <v>0</v>
      </c>
    </row>
    <row r="283" spans="9:14" x14ac:dyDescent="0.25">
      <c r="I283" t="s">
        <v>19</v>
      </c>
      <c r="J283">
        <v>1262</v>
      </c>
      <c r="K283" t="s">
        <v>135</v>
      </c>
      <c r="L283" t="s">
        <v>138</v>
      </c>
      <c r="M283" t="s">
        <v>21</v>
      </c>
      <c r="N283" s="17">
        <v>3.2500000000000001E-2</v>
      </c>
    </row>
    <row r="284" spans="9:14" x14ac:dyDescent="0.25">
      <c r="I284" t="s">
        <v>19</v>
      </c>
      <c r="J284">
        <v>1262</v>
      </c>
      <c r="K284" t="s">
        <v>135</v>
      </c>
      <c r="L284" t="s">
        <v>137</v>
      </c>
      <c r="M284" t="s">
        <v>21</v>
      </c>
      <c r="N284" s="17">
        <v>0</v>
      </c>
    </row>
    <row r="285" spans="9:14" x14ac:dyDescent="0.25">
      <c r="I285" t="s">
        <v>19</v>
      </c>
      <c r="J285">
        <v>1262</v>
      </c>
      <c r="K285" t="s">
        <v>135</v>
      </c>
      <c r="L285" t="s">
        <v>136</v>
      </c>
      <c r="M285" t="s">
        <v>21</v>
      </c>
      <c r="N285" s="17">
        <v>0</v>
      </c>
    </row>
    <row r="286" spans="9:14" x14ac:dyDescent="0.25">
      <c r="I286" t="s">
        <v>19</v>
      </c>
      <c r="J286">
        <v>1262</v>
      </c>
      <c r="K286" t="s">
        <v>135</v>
      </c>
      <c r="L286" t="s">
        <v>135</v>
      </c>
      <c r="M286" t="s">
        <v>21</v>
      </c>
      <c r="N286" s="17">
        <v>0.14749999999999999</v>
      </c>
    </row>
    <row r="287" spans="9:14" x14ac:dyDescent="0.25">
      <c r="I287" t="s">
        <v>19</v>
      </c>
      <c r="J287">
        <v>1262</v>
      </c>
      <c r="K287" t="s">
        <v>136</v>
      </c>
      <c r="L287" t="s">
        <v>139</v>
      </c>
      <c r="M287" t="s">
        <v>21</v>
      </c>
      <c r="N287" s="17">
        <v>0</v>
      </c>
    </row>
    <row r="288" spans="9:14" x14ac:dyDescent="0.25">
      <c r="I288" t="s">
        <v>19</v>
      </c>
      <c r="J288">
        <v>1262</v>
      </c>
      <c r="K288" t="s">
        <v>136</v>
      </c>
      <c r="L288" t="s">
        <v>138</v>
      </c>
      <c r="M288" t="s">
        <v>21</v>
      </c>
      <c r="N288" s="17">
        <v>4.2500000000000003E-2</v>
      </c>
    </row>
    <row r="289" spans="9:14" x14ac:dyDescent="0.25">
      <c r="I289" t="s">
        <v>19</v>
      </c>
      <c r="J289">
        <v>1262</v>
      </c>
      <c r="K289" t="s">
        <v>136</v>
      </c>
      <c r="L289" t="s">
        <v>137</v>
      </c>
      <c r="M289" t="s">
        <v>21</v>
      </c>
      <c r="N289" s="17">
        <v>0</v>
      </c>
    </row>
    <row r="290" spans="9:14" x14ac:dyDescent="0.25">
      <c r="I290" t="s">
        <v>19</v>
      </c>
      <c r="J290">
        <v>1262</v>
      </c>
      <c r="K290" t="s">
        <v>136</v>
      </c>
      <c r="L290" t="s">
        <v>136</v>
      </c>
      <c r="M290" t="s">
        <v>21</v>
      </c>
      <c r="N290" s="17">
        <v>3.85E-2</v>
      </c>
    </row>
    <row r="291" spans="9:14" x14ac:dyDescent="0.25">
      <c r="I291" t="s">
        <v>19</v>
      </c>
      <c r="J291">
        <v>1262</v>
      </c>
      <c r="K291" t="s">
        <v>136</v>
      </c>
      <c r="L291" t="s">
        <v>135</v>
      </c>
      <c r="M291" t="s">
        <v>21</v>
      </c>
      <c r="N291" s="17">
        <v>1.7999999999999999E-2</v>
      </c>
    </row>
    <row r="292" spans="9:14" x14ac:dyDescent="0.25">
      <c r="I292" t="s">
        <v>19</v>
      </c>
      <c r="J292">
        <v>1262</v>
      </c>
      <c r="K292" t="s">
        <v>137</v>
      </c>
      <c r="L292" t="s">
        <v>139</v>
      </c>
      <c r="M292" t="s">
        <v>21</v>
      </c>
      <c r="N292" s="17">
        <v>0</v>
      </c>
    </row>
    <row r="293" spans="9:14" x14ac:dyDescent="0.25">
      <c r="I293" t="s">
        <v>19</v>
      </c>
      <c r="J293">
        <v>1262</v>
      </c>
      <c r="K293" t="s">
        <v>137</v>
      </c>
      <c r="L293" t="s">
        <v>138</v>
      </c>
      <c r="M293" t="s">
        <v>21</v>
      </c>
      <c r="N293" s="17">
        <v>3.2500000000000001E-2</v>
      </c>
    </row>
    <row r="294" spans="9:14" x14ac:dyDescent="0.25">
      <c r="I294" t="s">
        <v>19</v>
      </c>
      <c r="J294">
        <v>1262</v>
      </c>
      <c r="K294" t="s">
        <v>137</v>
      </c>
      <c r="L294" t="s">
        <v>137</v>
      </c>
      <c r="M294" t="s">
        <v>21</v>
      </c>
      <c r="N294" s="17">
        <v>2.75E-2</v>
      </c>
    </row>
    <row r="295" spans="9:14" x14ac:dyDescent="0.25">
      <c r="I295" t="s">
        <v>19</v>
      </c>
      <c r="J295">
        <v>1262</v>
      </c>
      <c r="K295" t="s">
        <v>137</v>
      </c>
      <c r="L295" t="s">
        <v>136</v>
      </c>
      <c r="M295" t="s">
        <v>21</v>
      </c>
      <c r="N295" s="17">
        <v>0</v>
      </c>
    </row>
    <row r="296" spans="9:14" x14ac:dyDescent="0.25">
      <c r="I296" t="s">
        <v>19</v>
      </c>
      <c r="J296">
        <v>1262</v>
      </c>
      <c r="K296" t="s">
        <v>137</v>
      </c>
      <c r="L296" t="s">
        <v>135</v>
      </c>
      <c r="M296" t="s">
        <v>21</v>
      </c>
      <c r="N296" s="17">
        <v>8.0000000000000002E-3</v>
      </c>
    </row>
    <row r="297" spans="9:14" x14ac:dyDescent="0.25">
      <c r="I297" t="s">
        <v>19</v>
      </c>
      <c r="J297">
        <v>1262</v>
      </c>
      <c r="K297" t="s">
        <v>138</v>
      </c>
      <c r="L297" t="s">
        <v>139</v>
      </c>
      <c r="M297" t="s">
        <v>21</v>
      </c>
      <c r="N297" s="17">
        <v>0</v>
      </c>
    </row>
    <row r="298" spans="9:14" x14ac:dyDescent="0.25">
      <c r="I298" t="s">
        <v>19</v>
      </c>
      <c r="J298">
        <v>1262</v>
      </c>
      <c r="K298" t="s">
        <v>138</v>
      </c>
      <c r="L298" t="s">
        <v>138</v>
      </c>
      <c r="M298" t="s">
        <v>21</v>
      </c>
      <c r="N298" s="17">
        <v>2.3E-2</v>
      </c>
    </row>
    <row r="299" spans="9:14" x14ac:dyDescent="0.25">
      <c r="I299" t="s">
        <v>19</v>
      </c>
      <c r="J299">
        <v>1262</v>
      </c>
      <c r="K299" t="s">
        <v>138</v>
      </c>
      <c r="L299" t="s">
        <v>137</v>
      </c>
      <c r="M299" t="s">
        <v>21</v>
      </c>
      <c r="N299" s="17">
        <v>0</v>
      </c>
    </row>
    <row r="300" spans="9:14" x14ac:dyDescent="0.25">
      <c r="I300" t="s">
        <v>19</v>
      </c>
      <c r="J300">
        <v>1262</v>
      </c>
      <c r="K300" t="s">
        <v>138</v>
      </c>
      <c r="L300" t="s">
        <v>136</v>
      </c>
      <c r="M300" t="s">
        <v>21</v>
      </c>
      <c r="N300" s="17">
        <v>0</v>
      </c>
    </row>
    <row r="301" spans="9:14" x14ac:dyDescent="0.25">
      <c r="I301" t="s">
        <v>19</v>
      </c>
      <c r="J301">
        <v>1262</v>
      </c>
      <c r="K301" t="s">
        <v>138</v>
      </c>
      <c r="L301" t="s">
        <v>135</v>
      </c>
      <c r="M301" t="s">
        <v>21</v>
      </c>
      <c r="N301" s="17">
        <v>0</v>
      </c>
    </row>
    <row r="302" spans="9:14" x14ac:dyDescent="0.25">
      <c r="I302" t="s">
        <v>19</v>
      </c>
      <c r="J302">
        <v>1262</v>
      </c>
      <c r="K302" t="s">
        <v>135</v>
      </c>
      <c r="L302" t="s">
        <v>139</v>
      </c>
      <c r="M302" t="s">
        <v>98</v>
      </c>
      <c r="N302" s="17">
        <v>0</v>
      </c>
    </row>
    <row r="303" spans="9:14" x14ac:dyDescent="0.25">
      <c r="I303" t="s">
        <v>19</v>
      </c>
      <c r="J303">
        <v>1262</v>
      </c>
      <c r="K303" t="s">
        <v>135</v>
      </c>
      <c r="L303" t="s">
        <v>138</v>
      </c>
      <c r="M303" t="s">
        <v>98</v>
      </c>
      <c r="N303" s="17">
        <v>3.2500000000000001E-2</v>
      </c>
    </row>
    <row r="304" spans="9:14" x14ac:dyDescent="0.25">
      <c r="I304" t="s">
        <v>19</v>
      </c>
      <c r="J304">
        <v>1262</v>
      </c>
      <c r="K304" t="s">
        <v>135</v>
      </c>
      <c r="L304" t="s">
        <v>137</v>
      </c>
      <c r="M304" t="s">
        <v>98</v>
      </c>
      <c r="N304" s="17">
        <v>0</v>
      </c>
    </row>
    <row r="305" spans="9:14" x14ac:dyDescent="0.25">
      <c r="I305" t="s">
        <v>19</v>
      </c>
      <c r="J305">
        <v>1262</v>
      </c>
      <c r="K305" t="s">
        <v>135</v>
      </c>
      <c r="L305" t="s">
        <v>136</v>
      </c>
      <c r="M305" t="s">
        <v>98</v>
      </c>
      <c r="N305" s="17">
        <v>0</v>
      </c>
    </row>
    <row r="306" spans="9:14" x14ac:dyDescent="0.25">
      <c r="I306" t="s">
        <v>19</v>
      </c>
      <c r="J306">
        <v>1262</v>
      </c>
      <c r="K306" t="s">
        <v>135</v>
      </c>
      <c r="L306" t="s">
        <v>135</v>
      </c>
      <c r="M306" t="s">
        <v>98</v>
      </c>
      <c r="N306" s="17">
        <v>0.14749999999999999</v>
      </c>
    </row>
    <row r="307" spans="9:14" x14ac:dyDescent="0.25">
      <c r="I307" t="s">
        <v>19</v>
      </c>
      <c r="J307">
        <v>1262</v>
      </c>
      <c r="K307" t="s">
        <v>136</v>
      </c>
      <c r="L307" t="s">
        <v>139</v>
      </c>
      <c r="M307" t="s">
        <v>98</v>
      </c>
      <c r="N307" s="17">
        <v>0</v>
      </c>
    </row>
    <row r="308" spans="9:14" x14ac:dyDescent="0.25">
      <c r="I308" t="s">
        <v>19</v>
      </c>
      <c r="J308">
        <v>1262</v>
      </c>
      <c r="K308" t="s">
        <v>136</v>
      </c>
      <c r="L308" t="s">
        <v>138</v>
      </c>
      <c r="M308" t="s">
        <v>98</v>
      </c>
      <c r="N308" s="17">
        <v>4.2500000000000003E-2</v>
      </c>
    </row>
    <row r="309" spans="9:14" x14ac:dyDescent="0.25">
      <c r="I309" t="s">
        <v>19</v>
      </c>
      <c r="J309">
        <v>1262</v>
      </c>
      <c r="K309" t="s">
        <v>136</v>
      </c>
      <c r="L309" t="s">
        <v>137</v>
      </c>
      <c r="M309" t="s">
        <v>98</v>
      </c>
      <c r="N309" s="17">
        <v>0</v>
      </c>
    </row>
    <row r="310" spans="9:14" x14ac:dyDescent="0.25">
      <c r="I310" t="s">
        <v>19</v>
      </c>
      <c r="J310">
        <v>1262</v>
      </c>
      <c r="K310" t="s">
        <v>136</v>
      </c>
      <c r="L310" t="s">
        <v>136</v>
      </c>
      <c r="M310" t="s">
        <v>98</v>
      </c>
      <c r="N310" s="17">
        <v>3.85E-2</v>
      </c>
    </row>
    <row r="311" spans="9:14" x14ac:dyDescent="0.25">
      <c r="I311" t="s">
        <v>19</v>
      </c>
      <c r="J311">
        <v>1262</v>
      </c>
      <c r="K311" t="s">
        <v>136</v>
      </c>
      <c r="L311" t="s">
        <v>135</v>
      </c>
      <c r="M311" t="s">
        <v>98</v>
      </c>
      <c r="N311" s="17">
        <v>1.7999999999999999E-2</v>
      </c>
    </row>
    <row r="312" spans="9:14" x14ac:dyDescent="0.25">
      <c r="I312" t="s">
        <v>19</v>
      </c>
      <c r="J312">
        <v>1262</v>
      </c>
      <c r="K312" t="s">
        <v>137</v>
      </c>
      <c r="L312" t="s">
        <v>139</v>
      </c>
      <c r="M312" t="s">
        <v>98</v>
      </c>
      <c r="N312" s="17">
        <v>0</v>
      </c>
    </row>
    <row r="313" spans="9:14" x14ac:dyDescent="0.25">
      <c r="I313" t="s">
        <v>19</v>
      </c>
      <c r="J313">
        <v>1262</v>
      </c>
      <c r="K313" t="s">
        <v>137</v>
      </c>
      <c r="L313" t="s">
        <v>138</v>
      </c>
      <c r="M313" t="s">
        <v>98</v>
      </c>
      <c r="N313" s="17">
        <v>3.2500000000000001E-2</v>
      </c>
    </row>
    <row r="314" spans="9:14" x14ac:dyDescent="0.25">
      <c r="I314" t="s">
        <v>19</v>
      </c>
      <c r="J314">
        <v>1262</v>
      </c>
      <c r="K314" t="s">
        <v>137</v>
      </c>
      <c r="L314" t="s">
        <v>137</v>
      </c>
      <c r="M314" t="s">
        <v>98</v>
      </c>
      <c r="N314" s="17">
        <v>2.75E-2</v>
      </c>
    </row>
    <row r="315" spans="9:14" x14ac:dyDescent="0.25">
      <c r="I315" t="s">
        <v>19</v>
      </c>
      <c r="J315">
        <v>1262</v>
      </c>
      <c r="K315" t="s">
        <v>137</v>
      </c>
      <c r="L315" t="s">
        <v>136</v>
      </c>
      <c r="M315" t="s">
        <v>98</v>
      </c>
      <c r="N315" s="17">
        <v>0</v>
      </c>
    </row>
    <row r="316" spans="9:14" x14ac:dyDescent="0.25">
      <c r="I316" t="s">
        <v>19</v>
      </c>
      <c r="J316">
        <v>1262</v>
      </c>
      <c r="K316" t="s">
        <v>137</v>
      </c>
      <c r="L316" t="s">
        <v>135</v>
      </c>
      <c r="M316" t="s">
        <v>98</v>
      </c>
      <c r="N316" s="17">
        <v>8.0000000000000002E-3</v>
      </c>
    </row>
    <row r="317" spans="9:14" x14ac:dyDescent="0.25">
      <c r="I317" t="s">
        <v>19</v>
      </c>
      <c r="J317">
        <v>1262</v>
      </c>
      <c r="K317" t="s">
        <v>138</v>
      </c>
      <c r="L317" t="s">
        <v>139</v>
      </c>
      <c r="M317" t="s">
        <v>98</v>
      </c>
      <c r="N317" s="17">
        <v>0</v>
      </c>
    </row>
    <row r="318" spans="9:14" x14ac:dyDescent="0.25">
      <c r="I318" t="s">
        <v>19</v>
      </c>
      <c r="J318">
        <v>1262</v>
      </c>
      <c r="K318" t="s">
        <v>138</v>
      </c>
      <c r="L318" t="s">
        <v>138</v>
      </c>
      <c r="M318" t="s">
        <v>98</v>
      </c>
      <c r="N318" s="17">
        <v>2.3E-2</v>
      </c>
    </row>
    <row r="319" spans="9:14" x14ac:dyDescent="0.25">
      <c r="I319" t="s">
        <v>19</v>
      </c>
      <c r="J319">
        <v>1262</v>
      </c>
      <c r="K319" t="s">
        <v>138</v>
      </c>
      <c r="L319" t="s">
        <v>137</v>
      </c>
      <c r="M319" t="s">
        <v>98</v>
      </c>
      <c r="N319" s="17">
        <v>0</v>
      </c>
    </row>
    <row r="320" spans="9:14" x14ac:dyDescent="0.25">
      <c r="I320" t="s">
        <v>19</v>
      </c>
      <c r="J320">
        <v>1262</v>
      </c>
      <c r="K320" t="s">
        <v>138</v>
      </c>
      <c r="L320" t="s">
        <v>136</v>
      </c>
      <c r="M320" t="s">
        <v>98</v>
      </c>
      <c r="N320" s="17">
        <v>0</v>
      </c>
    </row>
    <row r="321" spans="9:14" x14ac:dyDescent="0.25">
      <c r="I321" t="s">
        <v>19</v>
      </c>
      <c r="J321">
        <v>1262</v>
      </c>
      <c r="K321" t="s">
        <v>138</v>
      </c>
      <c r="L321" t="s">
        <v>135</v>
      </c>
      <c r="M321" t="s">
        <v>98</v>
      </c>
      <c r="N321" s="17">
        <v>0</v>
      </c>
    </row>
    <row r="322" spans="9:14" x14ac:dyDescent="0.25">
      <c r="I322" t="s">
        <v>19</v>
      </c>
      <c r="J322">
        <v>1262</v>
      </c>
      <c r="K322" t="s">
        <v>135</v>
      </c>
      <c r="L322" t="s">
        <v>139</v>
      </c>
      <c r="M322" t="s">
        <v>104</v>
      </c>
      <c r="N322" s="17">
        <v>0</v>
      </c>
    </row>
    <row r="323" spans="9:14" x14ac:dyDescent="0.25">
      <c r="I323" t="s">
        <v>19</v>
      </c>
      <c r="J323">
        <v>1262</v>
      </c>
      <c r="K323" t="s">
        <v>135</v>
      </c>
      <c r="L323" t="s">
        <v>138</v>
      </c>
      <c r="M323" t="s">
        <v>104</v>
      </c>
      <c r="N323" s="17">
        <v>3.2500000000000001E-2</v>
      </c>
    </row>
    <row r="324" spans="9:14" x14ac:dyDescent="0.25">
      <c r="I324" t="s">
        <v>19</v>
      </c>
      <c r="J324">
        <v>1262</v>
      </c>
      <c r="K324" t="s">
        <v>135</v>
      </c>
      <c r="L324" t="s">
        <v>137</v>
      </c>
      <c r="M324" t="s">
        <v>104</v>
      </c>
      <c r="N324" s="17">
        <v>0</v>
      </c>
    </row>
    <row r="325" spans="9:14" x14ac:dyDescent="0.25">
      <c r="I325" t="s">
        <v>19</v>
      </c>
      <c r="J325">
        <v>1262</v>
      </c>
      <c r="K325" t="s">
        <v>135</v>
      </c>
      <c r="L325" t="s">
        <v>136</v>
      </c>
      <c r="M325" t="s">
        <v>104</v>
      </c>
      <c r="N325" s="17">
        <v>0</v>
      </c>
    </row>
    <row r="326" spans="9:14" x14ac:dyDescent="0.25">
      <c r="I326" t="s">
        <v>19</v>
      </c>
      <c r="J326">
        <v>1262</v>
      </c>
      <c r="K326" t="s">
        <v>135</v>
      </c>
      <c r="L326" t="s">
        <v>135</v>
      </c>
      <c r="M326" t="s">
        <v>104</v>
      </c>
      <c r="N326" s="17">
        <v>0.14749999999999999</v>
      </c>
    </row>
    <row r="327" spans="9:14" x14ac:dyDescent="0.25">
      <c r="I327" t="s">
        <v>19</v>
      </c>
      <c r="J327">
        <v>1262</v>
      </c>
      <c r="K327" t="s">
        <v>136</v>
      </c>
      <c r="L327" t="s">
        <v>139</v>
      </c>
      <c r="M327" t="s">
        <v>104</v>
      </c>
      <c r="N327" s="17">
        <v>0</v>
      </c>
    </row>
    <row r="328" spans="9:14" x14ac:dyDescent="0.25">
      <c r="I328" t="s">
        <v>19</v>
      </c>
      <c r="J328">
        <v>1262</v>
      </c>
      <c r="K328" t="s">
        <v>136</v>
      </c>
      <c r="L328" t="s">
        <v>138</v>
      </c>
      <c r="M328" t="s">
        <v>104</v>
      </c>
      <c r="N328" s="17">
        <v>4.2500000000000003E-2</v>
      </c>
    </row>
    <row r="329" spans="9:14" x14ac:dyDescent="0.25">
      <c r="I329" t="s">
        <v>19</v>
      </c>
      <c r="J329">
        <v>1262</v>
      </c>
      <c r="K329" t="s">
        <v>136</v>
      </c>
      <c r="L329" t="s">
        <v>137</v>
      </c>
      <c r="M329" t="s">
        <v>104</v>
      </c>
      <c r="N329" s="17">
        <v>0</v>
      </c>
    </row>
    <row r="330" spans="9:14" x14ac:dyDescent="0.25">
      <c r="I330" t="s">
        <v>19</v>
      </c>
      <c r="J330">
        <v>1262</v>
      </c>
      <c r="K330" t="s">
        <v>136</v>
      </c>
      <c r="L330" t="s">
        <v>136</v>
      </c>
      <c r="M330" t="s">
        <v>104</v>
      </c>
      <c r="N330" s="17">
        <v>3.85E-2</v>
      </c>
    </row>
    <row r="331" spans="9:14" x14ac:dyDescent="0.25">
      <c r="I331" t="s">
        <v>19</v>
      </c>
      <c r="J331">
        <v>1262</v>
      </c>
      <c r="K331" t="s">
        <v>136</v>
      </c>
      <c r="L331" t="s">
        <v>135</v>
      </c>
      <c r="M331" t="s">
        <v>104</v>
      </c>
      <c r="N331" s="17">
        <v>1.7999999999999999E-2</v>
      </c>
    </row>
    <row r="332" spans="9:14" x14ac:dyDescent="0.25">
      <c r="I332" t="s">
        <v>19</v>
      </c>
      <c r="J332">
        <v>1262</v>
      </c>
      <c r="K332" t="s">
        <v>137</v>
      </c>
      <c r="L332" t="s">
        <v>139</v>
      </c>
      <c r="M332" t="s">
        <v>104</v>
      </c>
      <c r="N332" s="17">
        <v>0</v>
      </c>
    </row>
    <row r="333" spans="9:14" x14ac:dyDescent="0.25">
      <c r="I333" t="s">
        <v>19</v>
      </c>
      <c r="J333">
        <v>1262</v>
      </c>
      <c r="K333" t="s">
        <v>137</v>
      </c>
      <c r="L333" t="s">
        <v>138</v>
      </c>
      <c r="M333" t="s">
        <v>104</v>
      </c>
      <c r="N333" s="17">
        <v>3.2500000000000001E-2</v>
      </c>
    </row>
    <row r="334" spans="9:14" x14ac:dyDescent="0.25">
      <c r="I334" t="s">
        <v>19</v>
      </c>
      <c r="J334">
        <v>1262</v>
      </c>
      <c r="K334" t="s">
        <v>137</v>
      </c>
      <c r="L334" t="s">
        <v>137</v>
      </c>
      <c r="M334" t="s">
        <v>104</v>
      </c>
      <c r="N334" s="17">
        <v>2.75E-2</v>
      </c>
    </row>
    <row r="335" spans="9:14" x14ac:dyDescent="0.25">
      <c r="I335" t="s">
        <v>19</v>
      </c>
      <c r="J335">
        <v>1262</v>
      </c>
      <c r="K335" t="s">
        <v>137</v>
      </c>
      <c r="L335" t="s">
        <v>136</v>
      </c>
      <c r="M335" t="s">
        <v>104</v>
      </c>
      <c r="N335" s="17">
        <v>0</v>
      </c>
    </row>
    <row r="336" spans="9:14" x14ac:dyDescent="0.25">
      <c r="I336" t="s">
        <v>19</v>
      </c>
      <c r="J336">
        <v>1262</v>
      </c>
      <c r="K336" t="s">
        <v>137</v>
      </c>
      <c r="L336" t="s">
        <v>135</v>
      </c>
      <c r="M336" t="s">
        <v>104</v>
      </c>
      <c r="N336" s="17">
        <v>8.0000000000000002E-3</v>
      </c>
    </row>
    <row r="337" spans="9:14" x14ac:dyDescent="0.25">
      <c r="I337" t="s">
        <v>19</v>
      </c>
      <c r="J337">
        <v>1262</v>
      </c>
      <c r="K337" t="s">
        <v>138</v>
      </c>
      <c r="L337" t="s">
        <v>139</v>
      </c>
      <c r="M337" t="s">
        <v>104</v>
      </c>
      <c r="N337" s="17">
        <v>0</v>
      </c>
    </row>
    <row r="338" spans="9:14" x14ac:dyDescent="0.25">
      <c r="I338" t="s">
        <v>19</v>
      </c>
      <c r="J338">
        <v>1262</v>
      </c>
      <c r="K338" t="s">
        <v>138</v>
      </c>
      <c r="L338" t="s">
        <v>138</v>
      </c>
      <c r="M338" t="s">
        <v>104</v>
      </c>
      <c r="N338" s="17">
        <v>2.3E-2</v>
      </c>
    </row>
    <row r="339" spans="9:14" x14ac:dyDescent="0.25">
      <c r="I339" t="s">
        <v>19</v>
      </c>
      <c r="J339">
        <v>1262</v>
      </c>
      <c r="K339" t="s">
        <v>138</v>
      </c>
      <c r="L339" t="s">
        <v>137</v>
      </c>
      <c r="M339" t="s">
        <v>104</v>
      </c>
      <c r="N339" s="17">
        <v>0</v>
      </c>
    </row>
    <row r="340" spans="9:14" x14ac:dyDescent="0.25">
      <c r="I340" t="s">
        <v>19</v>
      </c>
      <c r="J340">
        <v>1262</v>
      </c>
      <c r="K340" t="s">
        <v>138</v>
      </c>
      <c r="L340" t="s">
        <v>136</v>
      </c>
      <c r="M340" t="s">
        <v>104</v>
      </c>
      <c r="N340" s="17">
        <v>0</v>
      </c>
    </row>
    <row r="341" spans="9:14" x14ac:dyDescent="0.25">
      <c r="I341" t="s">
        <v>19</v>
      </c>
      <c r="J341">
        <v>1262</v>
      </c>
      <c r="K341" t="s">
        <v>138</v>
      </c>
      <c r="L341" t="s">
        <v>135</v>
      </c>
      <c r="M341" t="s">
        <v>104</v>
      </c>
      <c r="N341" s="17">
        <v>0</v>
      </c>
    </row>
    <row r="342" spans="9:14" x14ac:dyDescent="0.25">
      <c r="I342" t="s">
        <v>19</v>
      </c>
      <c r="J342">
        <v>1262</v>
      </c>
      <c r="K342" t="s">
        <v>135</v>
      </c>
      <c r="L342" t="s">
        <v>139</v>
      </c>
      <c r="M342" t="s">
        <v>23</v>
      </c>
      <c r="N342" s="17">
        <v>7.85E-2</v>
      </c>
    </row>
    <row r="343" spans="9:14" x14ac:dyDescent="0.25">
      <c r="I343" t="s">
        <v>19</v>
      </c>
      <c r="J343">
        <v>1262</v>
      </c>
      <c r="K343" t="s">
        <v>135</v>
      </c>
      <c r="L343" t="s">
        <v>138</v>
      </c>
      <c r="M343" t="s">
        <v>23</v>
      </c>
      <c r="N343" s="17">
        <v>0</v>
      </c>
    </row>
    <row r="344" spans="9:14" x14ac:dyDescent="0.25">
      <c r="I344" t="s">
        <v>19</v>
      </c>
      <c r="J344">
        <v>1262</v>
      </c>
      <c r="K344" t="s">
        <v>135</v>
      </c>
      <c r="L344" t="s">
        <v>137</v>
      </c>
      <c r="M344" t="s">
        <v>23</v>
      </c>
      <c r="N344" s="17">
        <v>0</v>
      </c>
    </row>
    <row r="345" spans="9:14" x14ac:dyDescent="0.25">
      <c r="I345" t="s">
        <v>19</v>
      </c>
      <c r="J345">
        <v>1262</v>
      </c>
      <c r="K345" t="s">
        <v>135</v>
      </c>
      <c r="L345" t="s">
        <v>136</v>
      </c>
      <c r="M345" t="s">
        <v>23</v>
      </c>
      <c r="N345" s="17">
        <v>0</v>
      </c>
    </row>
    <row r="346" spans="9:14" x14ac:dyDescent="0.25">
      <c r="I346" t="s">
        <v>19</v>
      </c>
      <c r="J346">
        <v>1262</v>
      </c>
      <c r="K346" t="s">
        <v>135</v>
      </c>
      <c r="L346" t="s">
        <v>135</v>
      </c>
      <c r="M346" t="s">
        <v>23</v>
      </c>
      <c r="N346" s="17">
        <v>6.25E-2</v>
      </c>
    </row>
    <row r="347" spans="9:14" x14ac:dyDescent="0.25">
      <c r="I347" t="s">
        <v>19</v>
      </c>
      <c r="J347">
        <v>1262</v>
      </c>
      <c r="K347" t="s">
        <v>136</v>
      </c>
      <c r="L347" t="s">
        <v>139</v>
      </c>
      <c r="M347" t="s">
        <v>23</v>
      </c>
      <c r="N347" s="17">
        <v>4.4999999999999998E-2</v>
      </c>
    </row>
    <row r="348" spans="9:14" x14ac:dyDescent="0.25">
      <c r="I348" t="s">
        <v>19</v>
      </c>
      <c r="J348">
        <v>1262</v>
      </c>
      <c r="K348" t="s">
        <v>136</v>
      </c>
      <c r="L348" t="s">
        <v>138</v>
      </c>
      <c r="M348" t="s">
        <v>23</v>
      </c>
      <c r="N348" s="17">
        <v>0</v>
      </c>
    </row>
    <row r="349" spans="9:14" x14ac:dyDescent="0.25">
      <c r="I349" t="s">
        <v>19</v>
      </c>
      <c r="J349">
        <v>1262</v>
      </c>
      <c r="K349" t="s">
        <v>136</v>
      </c>
      <c r="L349" t="s">
        <v>137</v>
      </c>
      <c r="M349" t="s">
        <v>23</v>
      </c>
      <c r="N349" s="17">
        <v>0</v>
      </c>
    </row>
    <row r="350" spans="9:14" x14ac:dyDescent="0.25">
      <c r="I350" t="s">
        <v>19</v>
      </c>
      <c r="J350">
        <v>1262</v>
      </c>
      <c r="K350" t="s">
        <v>136</v>
      </c>
      <c r="L350" t="s">
        <v>136</v>
      </c>
      <c r="M350" t="s">
        <v>23</v>
      </c>
      <c r="N350" s="17">
        <v>3.5000000000000003E-2</v>
      </c>
    </row>
    <row r="351" spans="9:14" x14ac:dyDescent="0.25">
      <c r="I351" t="s">
        <v>19</v>
      </c>
      <c r="J351">
        <v>1262</v>
      </c>
      <c r="K351" t="s">
        <v>136</v>
      </c>
      <c r="L351" t="s">
        <v>135</v>
      </c>
      <c r="M351" t="s">
        <v>23</v>
      </c>
      <c r="N351" s="17">
        <v>1.2500000000000001E-2</v>
      </c>
    </row>
    <row r="352" spans="9:14" x14ac:dyDescent="0.25">
      <c r="I352" t="s">
        <v>19</v>
      </c>
      <c r="J352">
        <v>1262</v>
      </c>
      <c r="K352" t="s">
        <v>137</v>
      </c>
      <c r="L352" t="s">
        <v>139</v>
      </c>
      <c r="M352" t="s">
        <v>23</v>
      </c>
      <c r="N352" s="17">
        <v>6.7000000000000004E-2</v>
      </c>
    </row>
    <row r="353" spans="9:14" x14ac:dyDescent="0.25">
      <c r="I353" t="s">
        <v>19</v>
      </c>
      <c r="J353">
        <v>1262</v>
      </c>
      <c r="K353" t="s">
        <v>137</v>
      </c>
      <c r="L353" t="s">
        <v>138</v>
      </c>
      <c r="M353" t="s">
        <v>23</v>
      </c>
      <c r="N353" s="17">
        <v>0</v>
      </c>
    </row>
    <row r="354" spans="9:14" x14ac:dyDescent="0.25">
      <c r="I354" t="s">
        <v>19</v>
      </c>
      <c r="J354">
        <v>1262</v>
      </c>
      <c r="K354" t="s">
        <v>137</v>
      </c>
      <c r="L354" t="s">
        <v>137</v>
      </c>
      <c r="M354" t="s">
        <v>23</v>
      </c>
      <c r="N354" s="17">
        <v>6.5000000000000002E-2</v>
      </c>
    </row>
    <row r="355" spans="9:14" x14ac:dyDescent="0.25">
      <c r="I355" t="s">
        <v>19</v>
      </c>
      <c r="J355">
        <v>1262</v>
      </c>
      <c r="K355" t="s">
        <v>137</v>
      </c>
      <c r="L355" t="s">
        <v>136</v>
      </c>
      <c r="M355" t="s">
        <v>23</v>
      </c>
      <c r="N355" s="17">
        <v>0</v>
      </c>
    </row>
    <row r="356" spans="9:14" x14ac:dyDescent="0.25">
      <c r="I356" t="s">
        <v>19</v>
      </c>
      <c r="J356">
        <v>1262</v>
      </c>
      <c r="K356" t="s">
        <v>137</v>
      </c>
      <c r="L356" t="s">
        <v>135</v>
      </c>
      <c r="M356" t="s">
        <v>23</v>
      </c>
      <c r="N356" s="17">
        <v>1.8499999999999999E-2</v>
      </c>
    </row>
    <row r="357" spans="9:14" x14ac:dyDescent="0.25">
      <c r="I357" t="s">
        <v>19</v>
      </c>
      <c r="J357">
        <v>1262</v>
      </c>
      <c r="K357" t="s">
        <v>138</v>
      </c>
      <c r="L357" t="s">
        <v>139</v>
      </c>
      <c r="M357" t="s">
        <v>23</v>
      </c>
      <c r="N357" s="17">
        <v>2.35E-2</v>
      </c>
    </row>
    <row r="358" spans="9:14" x14ac:dyDescent="0.25">
      <c r="I358" t="s">
        <v>19</v>
      </c>
      <c r="J358">
        <v>1262</v>
      </c>
      <c r="K358" t="s">
        <v>138</v>
      </c>
      <c r="L358" t="s">
        <v>138</v>
      </c>
      <c r="M358" t="s">
        <v>23</v>
      </c>
      <c r="N358" s="17">
        <v>1.2500000000000001E-2</v>
      </c>
    </row>
    <row r="359" spans="9:14" x14ac:dyDescent="0.25">
      <c r="I359" t="s">
        <v>19</v>
      </c>
      <c r="J359">
        <v>1262</v>
      </c>
      <c r="K359" t="s">
        <v>138</v>
      </c>
      <c r="L359" t="s">
        <v>137</v>
      </c>
      <c r="M359" t="s">
        <v>23</v>
      </c>
      <c r="N359" s="17">
        <v>0</v>
      </c>
    </row>
    <row r="360" spans="9:14" x14ac:dyDescent="0.25">
      <c r="I360" t="s">
        <v>19</v>
      </c>
      <c r="J360">
        <v>1262</v>
      </c>
      <c r="K360" t="s">
        <v>138</v>
      </c>
      <c r="L360" t="s">
        <v>136</v>
      </c>
      <c r="M360" t="s">
        <v>23</v>
      </c>
      <c r="N360" s="17">
        <v>0</v>
      </c>
    </row>
    <row r="361" spans="9:14" x14ac:dyDescent="0.25">
      <c r="I361" t="s">
        <v>19</v>
      </c>
      <c r="J361">
        <v>1262</v>
      </c>
      <c r="K361" t="s">
        <v>138</v>
      </c>
      <c r="L361" t="s">
        <v>135</v>
      </c>
      <c r="M361" t="s">
        <v>23</v>
      </c>
      <c r="N361" s="17">
        <v>0</v>
      </c>
    </row>
    <row r="362" spans="9:14" x14ac:dyDescent="0.25">
      <c r="I362" t="s">
        <v>19</v>
      </c>
      <c r="J362">
        <v>1262</v>
      </c>
      <c r="K362" t="s">
        <v>135</v>
      </c>
      <c r="L362" t="s">
        <v>139</v>
      </c>
      <c r="M362" t="s">
        <v>99</v>
      </c>
      <c r="N362" s="17">
        <v>7.85E-2</v>
      </c>
    </row>
    <row r="363" spans="9:14" x14ac:dyDescent="0.25">
      <c r="I363" t="s">
        <v>19</v>
      </c>
      <c r="J363">
        <v>1262</v>
      </c>
      <c r="K363" t="s">
        <v>135</v>
      </c>
      <c r="L363" t="s">
        <v>138</v>
      </c>
      <c r="M363" t="s">
        <v>99</v>
      </c>
      <c r="N363" s="17">
        <v>0</v>
      </c>
    </row>
    <row r="364" spans="9:14" x14ac:dyDescent="0.25">
      <c r="I364" t="s">
        <v>19</v>
      </c>
      <c r="J364">
        <v>1262</v>
      </c>
      <c r="K364" t="s">
        <v>135</v>
      </c>
      <c r="L364" t="s">
        <v>137</v>
      </c>
      <c r="M364" t="s">
        <v>99</v>
      </c>
      <c r="N364" s="17">
        <v>0</v>
      </c>
    </row>
    <row r="365" spans="9:14" x14ac:dyDescent="0.25">
      <c r="I365" t="s">
        <v>19</v>
      </c>
      <c r="J365">
        <v>1262</v>
      </c>
      <c r="K365" t="s">
        <v>135</v>
      </c>
      <c r="L365" t="s">
        <v>136</v>
      </c>
      <c r="M365" t="s">
        <v>99</v>
      </c>
      <c r="N365" s="17">
        <v>0</v>
      </c>
    </row>
    <row r="366" spans="9:14" x14ac:dyDescent="0.25">
      <c r="I366" t="s">
        <v>19</v>
      </c>
      <c r="J366">
        <v>1262</v>
      </c>
      <c r="K366" t="s">
        <v>135</v>
      </c>
      <c r="L366" t="s">
        <v>135</v>
      </c>
      <c r="M366" t="s">
        <v>99</v>
      </c>
      <c r="N366" s="17">
        <v>6.25E-2</v>
      </c>
    </row>
    <row r="367" spans="9:14" x14ac:dyDescent="0.25">
      <c r="I367" t="s">
        <v>19</v>
      </c>
      <c r="J367">
        <v>1262</v>
      </c>
      <c r="K367" t="s">
        <v>136</v>
      </c>
      <c r="L367" t="s">
        <v>139</v>
      </c>
      <c r="M367" t="s">
        <v>99</v>
      </c>
      <c r="N367" s="17">
        <v>4.4999999999999998E-2</v>
      </c>
    </row>
    <row r="368" spans="9:14" x14ac:dyDescent="0.25">
      <c r="I368" t="s">
        <v>19</v>
      </c>
      <c r="J368">
        <v>1262</v>
      </c>
      <c r="K368" t="s">
        <v>136</v>
      </c>
      <c r="L368" t="s">
        <v>138</v>
      </c>
      <c r="M368" t="s">
        <v>99</v>
      </c>
      <c r="N368" s="17">
        <v>0</v>
      </c>
    </row>
    <row r="369" spans="9:14" x14ac:dyDescent="0.25">
      <c r="I369" t="s">
        <v>19</v>
      </c>
      <c r="J369">
        <v>1262</v>
      </c>
      <c r="K369" t="s">
        <v>136</v>
      </c>
      <c r="L369" t="s">
        <v>137</v>
      </c>
      <c r="M369" t="s">
        <v>99</v>
      </c>
      <c r="N369" s="17">
        <v>0</v>
      </c>
    </row>
    <row r="370" spans="9:14" x14ac:dyDescent="0.25">
      <c r="I370" t="s">
        <v>19</v>
      </c>
      <c r="J370">
        <v>1262</v>
      </c>
      <c r="K370" t="s">
        <v>136</v>
      </c>
      <c r="L370" t="s">
        <v>136</v>
      </c>
      <c r="M370" t="s">
        <v>99</v>
      </c>
      <c r="N370" s="17">
        <v>3.5000000000000003E-2</v>
      </c>
    </row>
    <row r="371" spans="9:14" x14ac:dyDescent="0.25">
      <c r="I371" t="s">
        <v>19</v>
      </c>
      <c r="J371">
        <v>1262</v>
      </c>
      <c r="K371" t="s">
        <v>136</v>
      </c>
      <c r="L371" t="s">
        <v>135</v>
      </c>
      <c r="M371" t="s">
        <v>99</v>
      </c>
      <c r="N371" s="17">
        <v>1.2500000000000001E-2</v>
      </c>
    </row>
    <row r="372" spans="9:14" x14ac:dyDescent="0.25">
      <c r="I372" t="s">
        <v>19</v>
      </c>
      <c r="J372">
        <v>1262</v>
      </c>
      <c r="K372" t="s">
        <v>137</v>
      </c>
      <c r="L372" t="s">
        <v>139</v>
      </c>
      <c r="M372" t="s">
        <v>99</v>
      </c>
      <c r="N372" s="17">
        <v>6.7000000000000004E-2</v>
      </c>
    </row>
    <row r="373" spans="9:14" x14ac:dyDescent="0.25">
      <c r="I373" t="s">
        <v>19</v>
      </c>
      <c r="J373">
        <v>1262</v>
      </c>
      <c r="K373" t="s">
        <v>137</v>
      </c>
      <c r="L373" t="s">
        <v>138</v>
      </c>
      <c r="M373" t="s">
        <v>99</v>
      </c>
      <c r="N373" s="17">
        <v>0</v>
      </c>
    </row>
    <row r="374" spans="9:14" x14ac:dyDescent="0.25">
      <c r="I374" t="s">
        <v>19</v>
      </c>
      <c r="J374">
        <v>1262</v>
      </c>
      <c r="K374" t="s">
        <v>137</v>
      </c>
      <c r="L374" t="s">
        <v>137</v>
      </c>
      <c r="M374" t="s">
        <v>99</v>
      </c>
      <c r="N374" s="17">
        <v>6.5000000000000002E-2</v>
      </c>
    </row>
    <row r="375" spans="9:14" x14ac:dyDescent="0.25">
      <c r="I375" t="s">
        <v>19</v>
      </c>
      <c r="J375">
        <v>1262</v>
      </c>
      <c r="K375" t="s">
        <v>137</v>
      </c>
      <c r="L375" t="s">
        <v>136</v>
      </c>
      <c r="M375" t="s">
        <v>99</v>
      </c>
      <c r="N375" s="17">
        <v>0</v>
      </c>
    </row>
    <row r="376" spans="9:14" x14ac:dyDescent="0.25">
      <c r="I376" t="s">
        <v>19</v>
      </c>
      <c r="J376">
        <v>1262</v>
      </c>
      <c r="K376" t="s">
        <v>137</v>
      </c>
      <c r="L376" t="s">
        <v>135</v>
      </c>
      <c r="M376" t="s">
        <v>99</v>
      </c>
      <c r="N376" s="17">
        <v>1.8499999999999999E-2</v>
      </c>
    </row>
    <row r="377" spans="9:14" x14ac:dyDescent="0.25">
      <c r="I377" t="s">
        <v>19</v>
      </c>
      <c r="J377">
        <v>1262</v>
      </c>
      <c r="K377" t="s">
        <v>138</v>
      </c>
      <c r="L377" t="s">
        <v>139</v>
      </c>
      <c r="M377" t="s">
        <v>99</v>
      </c>
      <c r="N377" s="17">
        <v>2.35E-2</v>
      </c>
    </row>
    <row r="378" spans="9:14" x14ac:dyDescent="0.25">
      <c r="I378" t="s">
        <v>19</v>
      </c>
      <c r="J378">
        <v>1262</v>
      </c>
      <c r="K378" t="s">
        <v>138</v>
      </c>
      <c r="L378" t="s">
        <v>138</v>
      </c>
      <c r="M378" t="s">
        <v>99</v>
      </c>
      <c r="N378" s="17">
        <v>1.2500000000000001E-2</v>
      </c>
    </row>
    <row r="379" spans="9:14" x14ac:dyDescent="0.25">
      <c r="I379" t="s">
        <v>19</v>
      </c>
      <c r="J379">
        <v>1262</v>
      </c>
      <c r="K379" t="s">
        <v>138</v>
      </c>
      <c r="L379" t="s">
        <v>137</v>
      </c>
      <c r="M379" t="s">
        <v>99</v>
      </c>
      <c r="N379" s="17">
        <v>0</v>
      </c>
    </row>
    <row r="380" spans="9:14" x14ac:dyDescent="0.25">
      <c r="I380" t="s">
        <v>19</v>
      </c>
      <c r="J380">
        <v>1262</v>
      </c>
      <c r="K380" t="s">
        <v>138</v>
      </c>
      <c r="L380" t="s">
        <v>136</v>
      </c>
      <c r="M380" t="s">
        <v>99</v>
      </c>
      <c r="N380" s="17">
        <v>0</v>
      </c>
    </row>
    <row r="381" spans="9:14" x14ac:dyDescent="0.25">
      <c r="I381" t="s">
        <v>19</v>
      </c>
      <c r="J381">
        <v>1262</v>
      </c>
      <c r="K381" t="s">
        <v>138</v>
      </c>
      <c r="L381" t="s">
        <v>135</v>
      </c>
      <c r="M381" t="s">
        <v>99</v>
      </c>
      <c r="N381" s="17">
        <v>0</v>
      </c>
    </row>
    <row r="382" spans="9:14" x14ac:dyDescent="0.25">
      <c r="I382" t="s">
        <v>19</v>
      </c>
      <c r="J382">
        <v>1262</v>
      </c>
      <c r="K382" t="s">
        <v>135</v>
      </c>
      <c r="L382" t="s">
        <v>139</v>
      </c>
      <c r="M382" t="s">
        <v>107</v>
      </c>
      <c r="N382" s="17">
        <v>0</v>
      </c>
    </row>
    <row r="383" spans="9:14" x14ac:dyDescent="0.25">
      <c r="I383" t="s">
        <v>19</v>
      </c>
      <c r="J383">
        <v>1262</v>
      </c>
      <c r="K383" t="s">
        <v>135</v>
      </c>
      <c r="L383" t="s">
        <v>138</v>
      </c>
      <c r="M383" t="s">
        <v>107</v>
      </c>
      <c r="N383" s="17">
        <v>0</v>
      </c>
    </row>
    <row r="384" spans="9:14" x14ac:dyDescent="0.25">
      <c r="I384" t="s">
        <v>19</v>
      </c>
      <c r="J384">
        <v>1262</v>
      </c>
      <c r="K384" t="s">
        <v>135</v>
      </c>
      <c r="L384" t="s">
        <v>137</v>
      </c>
      <c r="M384" t="s">
        <v>107</v>
      </c>
      <c r="N384" s="17">
        <v>0</v>
      </c>
    </row>
    <row r="385" spans="9:14" x14ac:dyDescent="0.25">
      <c r="I385" t="s">
        <v>19</v>
      </c>
      <c r="J385">
        <v>1262</v>
      </c>
      <c r="K385" t="s">
        <v>135</v>
      </c>
      <c r="L385" t="s">
        <v>136</v>
      </c>
      <c r="M385" t="s">
        <v>107</v>
      </c>
      <c r="N385" s="17">
        <v>0</v>
      </c>
    </row>
    <row r="386" spans="9:14" x14ac:dyDescent="0.25">
      <c r="I386" t="s">
        <v>19</v>
      </c>
      <c r="J386">
        <v>1262</v>
      </c>
      <c r="K386" t="s">
        <v>135</v>
      </c>
      <c r="L386" t="s">
        <v>135</v>
      </c>
      <c r="M386" t="s">
        <v>107</v>
      </c>
      <c r="N386" s="17">
        <v>0.125</v>
      </c>
    </row>
    <row r="387" spans="9:14" x14ac:dyDescent="0.25">
      <c r="I387" t="s">
        <v>19</v>
      </c>
      <c r="J387">
        <v>1262</v>
      </c>
      <c r="K387" t="s">
        <v>136</v>
      </c>
      <c r="L387" t="s">
        <v>139</v>
      </c>
      <c r="M387" t="s">
        <v>107</v>
      </c>
      <c r="N387" s="17">
        <v>0</v>
      </c>
    </row>
    <row r="388" spans="9:14" x14ac:dyDescent="0.25">
      <c r="I388" t="s">
        <v>19</v>
      </c>
      <c r="J388">
        <v>1262</v>
      </c>
      <c r="K388" t="s">
        <v>136</v>
      </c>
      <c r="L388" t="s">
        <v>138</v>
      </c>
      <c r="M388" t="s">
        <v>107</v>
      </c>
      <c r="N388" s="17">
        <v>0</v>
      </c>
    </row>
    <row r="389" spans="9:14" x14ac:dyDescent="0.25">
      <c r="I389" t="s">
        <v>19</v>
      </c>
      <c r="J389">
        <v>1262</v>
      </c>
      <c r="K389" t="s">
        <v>136</v>
      </c>
      <c r="L389" t="s">
        <v>137</v>
      </c>
      <c r="M389" t="s">
        <v>107</v>
      </c>
      <c r="N389" s="17">
        <v>0</v>
      </c>
    </row>
    <row r="390" spans="9:14" x14ac:dyDescent="0.25">
      <c r="I390" t="s">
        <v>19</v>
      </c>
      <c r="J390">
        <v>1262</v>
      </c>
      <c r="K390" t="s">
        <v>136</v>
      </c>
      <c r="L390" t="s">
        <v>136</v>
      </c>
      <c r="M390" t="s">
        <v>107</v>
      </c>
      <c r="N390" s="17">
        <v>5.5E-2</v>
      </c>
    </row>
    <row r="391" spans="9:14" x14ac:dyDescent="0.25">
      <c r="I391" t="s">
        <v>19</v>
      </c>
      <c r="J391">
        <v>1262</v>
      </c>
      <c r="K391" t="s">
        <v>136</v>
      </c>
      <c r="L391" t="s">
        <v>135</v>
      </c>
      <c r="M391" t="s">
        <v>107</v>
      </c>
      <c r="N391" s="17">
        <v>2.5000000000000001E-2</v>
      </c>
    </row>
    <row r="392" spans="9:14" x14ac:dyDescent="0.25">
      <c r="I392" t="s">
        <v>19</v>
      </c>
      <c r="J392">
        <v>1262</v>
      </c>
      <c r="K392" t="s">
        <v>137</v>
      </c>
      <c r="L392" t="s">
        <v>139</v>
      </c>
      <c r="M392" t="s">
        <v>107</v>
      </c>
      <c r="N392" s="17">
        <v>0</v>
      </c>
    </row>
    <row r="393" spans="9:14" x14ac:dyDescent="0.25">
      <c r="I393" t="s">
        <v>19</v>
      </c>
      <c r="J393">
        <v>1262</v>
      </c>
      <c r="K393" t="s">
        <v>137</v>
      </c>
      <c r="L393" t="s">
        <v>138</v>
      </c>
      <c r="M393" t="s">
        <v>107</v>
      </c>
      <c r="N393" s="17">
        <v>0</v>
      </c>
    </row>
    <row r="394" spans="9:14" x14ac:dyDescent="0.25">
      <c r="I394" t="s">
        <v>19</v>
      </c>
      <c r="J394">
        <v>1262</v>
      </c>
      <c r="K394" t="s">
        <v>137</v>
      </c>
      <c r="L394" t="s">
        <v>137</v>
      </c>
      <c r="M394" t="s">
        <v>107</v>
      </c>
      <c r="N394" s="17">
        <v>3.2500000000000001E-2</v>
      </c>
    </row>
    <row r="395" spans="9:14" x14ac:dyDescent="0.25">
      <c r="I395" t="s">
        <v>19</v>
      </c>
      <c r="J395">
        <v>1262</v>
      </c>
      <c r="K395" t="s">
        <v>137</v>
      </c>
      <c r="L395" t="s">
        <v>136</v>
      </c>
      <c r="M395" t="s">
        <v>107</v>
      </c>
      <c r="N395" s="17">
        <v>0</v>
      </c>
    </row>
    <row r="396" spans="9:14" x14ac:dyDescent="0.25">
      <c r="I396" t="s">
        <v>19</v>
      </c>
      <c r="J396">
        <v>1262</v>
      </c>
      <c r="K396" t="s">
        <v>137</v>
      </c>
      <c r="L396" t="s">
        <v>135</v>
      </c>
      <c r="M396" t="s">
        <v>107</v>
      </c>
      <c r="N396" s="17">
        <v>1.2500000000000001E-2</v>
      </c>
    </row>
    <row r="397" spans="9:14" x14ac:dyDescent="0.25">
      <c r="I397" t="s">
        <v>19</v>
      </c>
      <c r="J397">
        <v>1262</v>
      </c>
      <c r="K397" t="s">
        <v>138</v>
      </c>
      <c r="L397" t="s">
        <v>139</v>
      </c>
      <c r="M397" t="s">
        <v>107</v>
      </c>
      <c r="N397" s="17">
        <v>0</v>
      </c>
    </row>
    <row r="398" spans="9:14" x14ac:dyDescent="0.25">
      <c r="I398" t="s">
        <v>19</v>
      </c>
      <c r="J398">
        <v>1262</v>
      </c>
      <c r="K398" t="s">
        <v>138</v>
      </c>
      <c r="L398" t="s">
        <v>138</v>
      </c>
      <c r="M398" t="s">
        <v>107</v>
      </c>
      <c r="N398" s="17">
        <v>0</v>
      </c>
    </row>
    <row r="399" spans="9:14" x14ac:dyDescent="0.25">
      <c r="I399" t="s">
        <v>19</v>
      </c>
      <c r="J399">
        <v>1262</v>
      </c>
      <c r="K399" t="s">
        <v>138</v>
      </c>
      <c r="L399" t="s">
        <v>137</v>
      </c>
      <c r="M399" t="s">
        <v>107</v>
      </c>
      <c r="N399" s="17">
        <v>0</v>
      </c>
    </row>
    <row r="400" spans="9:14" x14ac:dyDescent="0.25">
      <c r="I400" t="s">
        <v>19</v>
      </c>
      <c r="J400">
        <v>1262</v>
      </c>
      <c r="K400" t="s">
        <v>138</v>
      </c>
      <c r="L400" t="s">
        <v>136</v>
      </c>
      <c r="M400" t="s">
        <v>107</v>
      </c>
      <c r="N400" s="17">
        <v>0</v>
      </c>
    </row>
    <row r="401" spans="9:14" x14ac:dyDescent="0.25">
      <c r="I401" t="s">
        <v>19</v>
      </c>
      <c r="J401">
        <v>1262</v>
      </c>
      <c r="K401" t="s">
        <v>138</v>
      </c>
      <c r="L401" t="s">
        <v>135</v>
      </c>
      <c r="M401" t="s">
        <v>107</v>
      </c>
      <c r="N401" s="17">
        <v>0</v>
      </c>
    </row>
    <row r="402" spans="9:14" x14ac:dyDescent="0.25">
      <c r="I402" t="s">
        <v>19</v>
      </c>
      <c r="J402">
        <v>1262</v>
      </c>
      <c r="K402" t="s">
        <v>135</v>
      </c>
      <c r="L402" t="s">
        <v>139</v>
      </c>
      <c r="M402" t="s">
        <v>111</v>
      </c>
      <c r="N402" s="17">
        <v>0</v>
      </c>
    </row>
    <row r="403" spans="9:14" x14ac:dyDescent="0.25">
      <c r="I403" t="s">
        <v>19</v>
      </c>
      <c r="J403">
        <v>1262</v>
      </c>
      <c r="K403" t="s">
        <v>135</v>
      </c>
      <c r="L403" t="s">
        <v>138</v>
      </c>
      <c r="M403" t="s">
        <v>111</v>
      </c>
      <c r="N403" s="17">
        <v>0</v>
      </c>
    </row>
    <row r="404" spans="9:14" x14ac:dyDescent="0.25">
      <c r="I404" t="s">
        <v>19</v>
      </c>
      <c r="J404">
        <v>1262</v>
      </c>
      <c r="K404" t="s">
        <v>135</v>
      </c>
      <c r="L404" t="s">
        <v>137</v>
      </c>
      <c r="M404" t="s">
        <v>111</v>
      </c>
      <c r="N404" s="17">
        <v>0</v>
      </c>
    </row>
    <row r="405" spans="9:14" x14ac:dyDescent="0.25">
      <c r="I405" t="s">
        <v>19</v>
      </c>
      <c r="J405">
        <v>1262</v>
      </c>
      <c r="K405" t="s">
        <v>135</v>
      </c>
      <c r="L405" t="s">
        <v>136</v>
      </c>
      <c r="M405" t="s">
        <v>111</v>
      </c>
      <c r="N405" s="17">
        <v>0</v>
      </c>
    </row>
    <row r="406" spans="9:14" x14ac:dyDescent="0.25">
      <c r="I406" t="s">
        <v>19</v>
      </c>
      <c r="J406">
        <v>1262</v>
      </c>
      <c r="K406" t="s">
        <v>135</v>
      </c>
      <c r="L406" t="s">
        <v>135</v>
      </c>
      <c r="M406" t="s">
        <v>111</v>
      </c>
      <c r="N406" s="17">
        <v>0.125</v>
      </c>
    </row>
    <row r="407" spans="9:14" x14ac:dyDescent="0.25">
      <c r="I407" t="s">
        <v>19</v>
      </c>
      <c r="J407">
        <v>1262</v>
      </c>
      <c r="K407" t="s">
        <v>136</v>
      </c>
      <c r="L407" t="s">
        <v>139</v>
      </c>
      <c r="M407" t="s">
        <v>111</v>
      </c>
      <c r="N407" s="17">
        <v>0</v>
      </c>
    </row>
    <row r="408" spans="9:14" x14ac:dyDescent="0.25">
      <c r="I408" t="s">
        <v>19</v>
      </c>
      <c r="J408">
        <v>1262</v>
      </c>
      <c r="K408" t="s">
        <v>136</v>
      </c>
      <c r="L408" t="s">
        <v>138</v>
      </c>
      <c r="M408" t="s">
        <v>111</v>
      </c>
      <c r="N408" s="17">
        <v>0</v>
      </c>
    </row>
    <row r="409" spans="9:14" x14ac:dyDescent="0.25">
      <c r="I409" t="s">
        <v>19</v>
      </c>
      <c r="J409">
        <v>1262</v>
      </c>
      <c r="K409" t="s">
        <v>136</v>
      </c>
      <c r="L409" t="s">
        <v>137</v>
      </c>
      <c r="M409" t="s">
        <v>111</v>
      </c>
      <c r="N409" s="17">
        <v>0</v>
      </c>
    </row>
    <row r="410" spans="9:14" x14ac:dyDescent="0.25">
      <c r="I410" t="s">
        <v>19</v>
      </c>
      <c r="J410">
        <v>1262</v>
      </c>
      <c r="K410" t="s">
        <v>136</v>
      </c>
      <c r="L410" t="s">
        <v>136</v>
      </c>
      <c r="M410" t="s">
        <v>111</v>
      </c>
      <c r="N410" s="17">
        <v>5.5E-2</v>
      </c>
    </row>
    <row r="411" spans="9:14" x14ac:dyDescent="0.25">
      <c r="I411" t="s">
        <v>19</v>
      </c>
      <c r="J411">
        <v>1262</v>
      </c>
      <c r="K411" t="s">
        <v>136</v>
      </c>
      <c r="L411" t="s">
        <v>135</v>
      </c>
      <c r="M411" t="s">
        <v>111</v>
      </c>
      <c r="N411" s="17">
        <v>2.5000000000000001E-2</v>
      </c>
    </row>
    <row r="412" spans="9:14" x14ac:dyDescent="0.25">
      <c r="I412" t="s">
        <v>19</v>
      </c>
      <c r="J412">
        <v>1262</v>
      </c>
      <c r="K412" t="s">
        <v>137</v>
      </c>
      <c r="L412" t="s">
        <v>139</v>
      </c>
      <c r="M412" t="s">
        <v>111</v>
      </c>
      <c r="N412" s="17">
        <v>0</v>
      </c>
    </row>
    <row r="413" spans="9:14" x14ac:dyDescent="0.25">
      <c r="I413" t="s">
        <v>19</v>
      </c>
      <c r="J413">
        <v>1262</v>
      </c>
      <c r="K413" t="s">
        <v>137</v>
      </c>
      <c r="L413" t="s">
        <v>138</v>
      </c>
      <c r="M413" t="s">
        <v>111</v>
      </c>
      <c r="N413" s="17">
        <v>0</v>
      </c>
    </row>
    <row r="414" spans="9:14" x14ac:dyDescent="0.25">
      <c r="I414" t="s">
        <v>19</v>
      </c>
      <c r="J414">
        <v>1262</v>
      </c>
      <c r="K414" t="s">
        <v>137</v>
      </c>
      <c r="L414" t="s">
        <v>137</v>
      </c>
      <c r="M414" t="s">
        <v>111</v>
      </c>
      <c r="N414" s="17">
        <v>3.2500000000000001E-2</v>
      </c>
    </row>
    <row r="415" spans="9:14" x14ac:dyDescent="0.25">
      <c r="I415" t="s">
        <v>19</v>
      </c>
      <c r="J415">
        <v>1262</v>
      </c>
      <c r="K415" t="s">
        <v>137</v>
      </c>
      <c r="L415" t="s">
        <v>136</v>
      </c>
      <c r="M415" t="s">
        <v>111</v>
      </c>
      <c r="N415" s="17">
        <v>0</v>
      </c>
    </row>
    <row r="416" spans="9:14" x14ac:dyDescent="0.25">
      <c r="I416" t="s">
        <v>19</v>
      </c>
      <c r="J416">
        <v>1262</v>
      </c>
      <c r="K416" t="s">
        <v>137</v>
      </c>
      <c r="L416" t="s">
        <v>135</v>
      </c>
      <c r="M416" t="s">
        <v>111</v>
      </c>
      <c r="N416" s="17">
        <v>1.2500000000000001E-2</v>
      </c>
    </row>
    <row r="417" spans="9:14" x14ac:dyDescent="0.25">
      <c r="I417" t="s">
        <v>19</v>
      </c>
      <c r="J417">
        <v>1262</v>
      </c>
      <c r="K417" t="s">
        <v>138</v>
      </c>
      <c r="L417" t="s">
        <v>139</v>
      </c>
      <c r="M417" t="s">
        <v>111</v>
      </c>
      <c r="N417" s="17">
        <v>0</v>
      </c>
    </row>
    <row r="418" spans="9:14" x14ac:dyDescent="0.25">
      <c r="I418" t="s">
        <v>19</v>
      </c>
      <c r="J418">
        <v>1262</v>
      </c>
      <c r="K418" t="s">
        <v>138</v>
      </c>
      <c r="L418" t="s">
        <v>138</v>
      </c>
      <c r="M418" t="s">
        <v>111</v>
      </c>
      <c r="N418" s="17">
        <v>0</v>
      </c>
    </row>
    <row r="419" spans="9:14" x14ac:dyDescent="0.25">
      <c r="I419" t="s">
        <v>19</v>
      </c>
      <c r="J419">
        <v>1262</v>
      </c>
      <c r="K419" t="s">
        <v>138</v>
      </c>
      <c r="L419" t="s">
        <v>137</v>
      </c>
      <c r="M419" t="s">
        <v>111</v>
      </c>
      <c r="N419" s="17">
        <v>0</v>
      </c>
    </row>
    <row r="420" spans="9:14" x14ac:dyDescent="0.25">
      <c r="I420" t="s">
        <v>19</v>
      </c>
      <c r="J420">
        <v>1262</v>
      </c>
      <c r="K420" t="s">
        <v>138</v>
      </c>
      <c r="L420" t="s">
        <v>136</v>
      </c>
      <c r="M420" t="s">
        <v>111</v>
      </c>
      <c r="N420" s="17">
        <v>0</v>
      </c>
    </row>
    <row r="421" spans="9:14" x14ac:dyDescent="0.25">
      <c r="I421" t="s">
        <v>19</v>
      </c>
      <c r="J421">
        <v>1262</v>
      </c>
      <c r="K421" t="s">
        <v>138</v>
      </c>
      <c r="L421" t="s">
        <v>135</v>
      </c>
      <c r="M421" t="s">
        <v>111</v>
      </c>
      <c r="N421" s="17">
        <v>0</v>
      </c>
    </row>
    <row r="422" spans="9:14" x14ac:dyDescent="0.25">
      <c r="I422" t="s">
        <v>19</v>
      </c>
      <c r="J422">
        <v>1272</v>
      </c>
      <c r="K422" t="s">
        <v>135</v>
      </c>
      <c r="L422" t="s">
        <v>139</v>
      </c>
      <c r="M422" t="s">
        <v>21</v>
      </c>
      <c r="N422" s="17">
        <v>0</v>
      </c>
    </row>
    <row r="423" spans="9:14" x14ac:dyDescent="0.25">
      <c r="I423" t="s">
        <v>19</v>
      </c>
      <c r="J423">
        <v>1272</v>
      </c>
      <c r="K423" t="s">
        <v>135</v>
      </c>
      <c r="L423" t="s">
        <v>138</v>
      </c>
      <c r="M423" t="s">
        <v>21</v>
      </c>
      <c r="N423" s="17">
        <v>3.2500000000000001E-2</v>
      </c>
    </row>
    <row r="424" spans="9:14" x14ac:dyDescent="0.25">
      <c r="I424" t="s">
        <v>19</v>
      </c>
      <c r="J424">
        <v>1272</v>
      </c>
      <c r="K424" t="s">
        <v>135</v>
      </c>
      <c r="L424" t="s">
        <v>137</v>
      </c>
      <c r="M424" t="s">
        <v>21</v>
      </c>
      <c r="N424" s="17">
        <v>0</v>
      </c>
    </row>
    <row r="425" spans="9:14" x14ac:dyDescent="0.25">
      <c r="I425" t="s">
        <v>19</v>
      </c>
      <c r="J425">
        <v>1272</v>
      </c>
      <c r="K425" t="s">
        <v>135</v>
      </c>
      <c r="L425" t="s">
        <v>136</v>
      </c>
      <c r="M425" t="s">
        <v>21</v>
      </c>
      <c r="N425" s="17">
        <v>0</v>
      </c>
    </row>
    <row r="426" spans="9:14" x14ac:dyDescent="0.25">
      <c r="I426" t="s">
        <v>19</v>
      </c>
      <c r="J426">
        <v>1272</v>
      </c>
      <c r="K426" t="s">
        <v>135</v>
      </c>
      <c r="L426" t="s">
        <v>135</v>
      </c>
      <c r="M426" t="s">
        <v>21</v>
      </c>
      <c r="N426" s="17">
        <v>0.14749999999999999</v>
      </c>
    </row>
    <row r="427" spans="9:14" x14ac:dyDescent="0.25">
      <c r="I427" t="s">
        <v>19</v>
      </c>
      <c r="J427">
        <v>1272</v>
      </c>
      <c r="K427" t="s">
        <v>136</v>
      </c>
      <c r="L427" t="s">
        <v>139</v>
      </c>
      <c r="M427" t="s">
        <v>21</v>
      </c>
      <c r="N427" s="17">
        <v>0</v>
      </c>
    </row>
    <row r="428" spans="9:14" x14ac:dyDescent="0.25">
      <c r="I428" t="s">
        <v>19</v>
      </c>
      <c r="J428">
        <v>1272</v>
      </c>
      <c r="K428" t="s">
        <v>136</v>
      </c>
      <c r="L428" t="s">
        <v>138</v>
      </c>
      <c r="M428" t="s">
        <v>21</v>
      </c>
      <c r="N428" s="17">
        <v>4.2500000000000003E-2</v>
      </c>
    </row>
    <row r="429" spans="9:14" x14ac:dyDescent="0.25">
      <c r="I429" t="s">
        <v>19</v>
      </c>
      <c r="J429">
        <v>1272</v>
      </c>
      <c r="K429" t="s">
        <v>136</v>
      </c>
      <c r="L429" t="s">
        <v>137</v>
      </c>
      <c r="M429" t="s">
        <v>21</v>
      </c>
      <c r="N429" s="17">
        <v>0</v>
      </c>
    </row>
    <row r="430" spans="9:14" x14ac:dyDescent="0.25">
      <c r="I430" t="s">
        <v>19</v>
      </c>
      <c r="J430">
        <v>1272</v>
      </c>
      <c r="K430" t="s">
        <v>136</v>
      </c>
      <c r="L430" t="s">
        <v>136</v>
      </c>
      <c r="M430" t="s">
        <v>21</v>
      </c>
      <c r="N430" s="17">
        <v>3.85E-2</v>
      </c>
    </row>
    <row r="431" spans="9:14" x14ac:dyDescent="0.25">
      <c r="I431" t="s">
        <v>19</v>
      </c>
      <c r="J431">
        <v>1272</v>
      </c>
      <c r="K431" t="s">
        <v>136</v>
      </c>
      <c r="L431" t="s">
        <v>135</v>
      </c>
      <c r="M431" t="s">
        <v>21</v>
      </c>
      <c r="N431" s="17">
        <v>1.7999999999999999E-2</v>
      </c>
    </row>
    <row r="432" spans="9:14" x14ac:dyDescent="0.25">
      <c r="I432" t="s">
        <v>19</v>
      </c>
      <c r="J432">
        <v>1272</v>
      </c>
      <c r="K432" t="s">
        <v>137</v>
      </c>
      <c r="L432" t="s">
        <v>139</v>
      </c>
      <c r="M432" t="s">
        <v>21</v>
      </c>
      <c r="N432" s="17">
        <v>0</v>
      </c>
    </row>
    <row r="433" spans="9:14" x14ac:dyDescent="0.25">
      <c r="I433" t="s">
        <v>19</v>
      </c>
      <c r="J433">
        <v>1272</v>
      </c>
      <c r="K433" t="s">
        <v>137</v>
      </c>
      <c r="L433" t="s">
        <v>138</v>
      </c>
      <c r="M433" t="s">
        <v>21</v>
      </c>
      <c r="N433" s="17">
        <v>3.2500000000000001E-2</v>
      </c>
    </row>
    <row r="434" spans="9:14" x14ac:dyDescent="0.25">
      <c r="I434" t="s">
        <v>19</v>
      </c>
      <c r="J434">
        <v>1272</v>
      </c>
      <c r="K434" t="s">
        <v>137</v>
      </c>
      <c r="L434" t="s">
        <v>137</v>
      </c>
      <c r="M434" t="s">
        <v>21</v>
      </c>
      <c r="N434" s="17">
        <v>2.75E-2</v>
      </c>
    </row>
    <row r="435" spans="9:14" x14ac:dyDescent="0.25">
      <c r="I435" t="s">
        <v>19</v>
      </c>
      <c r="J435">
        <v>1272</v>
      </c>
      <c r="K435" t="s">
        <v>137</v>
      </c>
      <c r="L435" t="s">
        <v>136</v>
      </c>
      <c r="M435" t="s">
        <v>21</v>
      </c>
      <c r="N435" s="17">
        <v>0</v>
      </c>
    </row>
    <row r="436" spans="9:14" x14ac:dyDescent="0.25">
      <c r="I436" t="s">
        <v>19</v>
      </c>
      <c r="J436">
        <v>1272</v>
      </c>
      <c r="K436" t="s">
        <v>137</v>
      </c>
      <c r="L436" t="s">
        <v>135</v>
      </c>
      <c r="M436" t="s">
        <v>21</v>
      </c>
      <c r="N436" s="17">
        <v>8.0000000000000002E-3</v>
      </c>
    </row>
    <row r="437" spans="9:14" x14ac:dyDescent="0.25">
      <c r="I437" t="s">
        <v>19</v>
      </c>
      <c r="J437">
        <v>1272</v>
      </c>
      <c r="K437" t="s">
        <v>138</v>
      </c>
      <c r="L437" t="s">
        <v>139</v>
      </c>
      <c r="M437" t="s">
        <v>21</v>
      </c>
      <c r="N437" s="17">
        <v>0</v>
      </c>
    </row>
    <row r="438" spans="9:14" x14ac:dyDescent="0.25">
      <c r="I438" t="s">
        <v>19</v>
      </c>
      <c r="J438">
        <v>1272</v>
      </c>
      <c r="K438" t="s">
        <v>138</v>
      </c>
      <c r="L438" t="s">
        <v>138</v>
      </c>
      <c r="M438" t="s">
        <v>21</v>
      </c>
      <c r="N438" s="17">
        <v>2.3E-2</v>
      </c>
    </row>
    <row r="439" spans="9:14" x14ac:dyDescent="0.25">
      <c r="I439" t="s">
        <v>19</v>
      </c>
      <c r="J439">
        <v>1272</v>
      </c>
      <c r="K439" t="s">
        <v>138</v>
      </c>
      <c r="L439" t="s">
        <v>137</v>
      </c>
      <c r="M439" t="s">
        <v>21</v>
      </c>
      <c r="N439" s="17">
        <v>0</v>
      </c>
    </row>
    <row r="440" spans="9:14" x14ac:dyDescent="0.25">
      <c r="I440" t="s">
        <v>19</v>
      </c>
      <c r="J440">
        <v>1272</v>
      </c>
      <c r="K440" t="s">
        <v>138</v>
      </c>
      <c r="L440" t="s">
        <v>136</v>
      </c>
      <c r="M440" t="s">
        <v>21</v>
      </c>
      <c r="N440" s="17">
        <v>0</v>
      </c>
    </row>
    <row r="441" spans="9:14" x14ac:dyDescent="0.25">
      <c r="I441" t="s">
        <v>19</v>
      </c>
      <c r="J441">
        <v>1272</v>
      </c>
      <c r="K441" t="s">
        <v>138</v>
      </c>
      <c r="L441" t="s">
        <v>135</v>
      </c>
      <c r="M441" t="s">
        <v>21</v>
      </c>
      <c r="N441" s="17">
        <v>0</v>
      </c>
    </row>
    <row r="442" spans="9:14" x14ac:dyDescent="0.25">
      <c r="I442" t="s">
        <v>19</v>
      </c>
      <c r="J442">
        <v>1272</v>
      </c>
      <c r="K442" t="s">
        <v>135</v>
      </c>
      <c r="L442" t="s">
        <v>139</v>
      </c>
      <c r="M442" t="s">
        <v>98</v>
      </c>
      <c r="N442" s="17">
        <v>0</v>
      </c>
    </row>
    <row r="443" spans="9:14" x14ac:dyDescent="0.25">
      <c r="I443" t="s">
        <v>19</v>
      </c>
      <c r="J443">
        <v>1272</v>
      </c>
      <c r="K443" t="s">
        <v>135</v>
      </c>
      <c r="L443" t="s">
        <v>138</v>
      </c>
      <c r="M443" t="s">
        <v>98</v>
      </c>
      <c r="N443" s="17">
        <v>3.2500000000000001E-2</v>
      </c>
    </row>
    <row r="444" spans="9:14" x14ac:dyDescent="0.25">
      <c r="I444" t="s">
        <v>19</v>
      </c>
      <c r="J444">
        <v>1272</v>
      </c>
      <c r="K444" t="s">
        <v>135</v>
      </c>
      <c r="L444" t="s">
        <v>137</v>
      </c>
      <c r="M444" t="s">
        <v>98</v>
      </c>
      <c r="N444" s="17">
        <v>0</v>
      </c>
    </row>
    <row r="445" spans="9:14" x14ac:dyDescent="0.25">
      <c r="I445" t="s">
        <v>19</v>
      </c>
      <c r="J445">
        <v>1272</v>
      </c>
      <c r="K445" t="s">
        <v>135</v>
      </c>
      <c r="L445" t="s">
        <v>136</v>
      </c>
      <c r="M445" t="s">
        <v>98</v>
      </c>
      <c r="N445" s="17">
        <v>0</v>
      </c>
    </row>
    <row r="446" spans="9:14" x14ac:dyDescent="0.25">
      <c r="I446" t="s">
        <v>19</v>
      </c>
      <c r="J446">
        <v>1272</v>
      </c>
      <c r="K446" t="s">
        <v>135</v>
      </c>
      <c r="L446" t="s">
        <v>135</v>
      </c>
      <c r="M446" t="s">
        <v>98</v>
      </c>
      <c r="N446" s="17">
        <v>0.14749999999999999</v>
      </c>
    </row>
    <row r="447" spans="9:14" x14ac:dyDescent="0.25">
      <c r="I447" t="s">
        <v>19</v>
      </c>
      <c r="J447">
        <v>1272</v>
      </c>
      <c r="K447" t="s">
        <v>136</v>
      </c>
      <c r="L447" t="s">
        <v>139</v>
      </c>
      <c r="M447" t="s">
        <v>98</v>
      </c>
      <c r="N447" s="17">
        <v>0</v>
      </c>
    </row>
    <row r="448" spans="9:14" x14ac:dyDescent="0.25">
      <c r="I448" t="s">
        <v>19</v>
      </c>
      <c r="J448">
        <v>1272</v>
      </c>
      <c r="K448" t="s">
        <v>136</v>
      </c>
      <c r="L448" t="s">
        <v>138</v>
      </c>
      <c r="M448" t="s">
        <v>98</v>
      </c>
      <c r="N448" s="17">
        <v>4.2500000000000003E-2</v>
      </c>
    </row>
    <row r="449" spans="9:14" x14ac:dyDescent="0.25">
      <c r="I449" t="s">
        <v>19</v>
      </c>
      <c r="J449">
        <v>1272</v>
      </c>
      <c r="K449" t="s">
        <v>136</v>
      </c>
      <c r="L449" t="s">
        <v>137</v>
      </c>
      <c r="M449" t="s">
        <v>98</v>
      </c>
      <c r="N449" s="17">
        <v>0</v>
      </c>
    </row>
    <row r="450" spans="9:14" x14ac:dyDescent="0.25">
      <c r="I450" t="s">
        <v>19</v>
      </c>
      <c r="J450">
        <v>1272</v>
      </c>
      <c r="K450" t="s">
        <v>136</v>
      </c>
      <c r="L450" t="s">
        <v>136</v>
      </c>
      <c r="M450" t="s">
        <v>98</v>
      </c>
      <c r="N450" s="17">
        <v>3.85E-2</v>
      </c>
    </row>
    <row r="451" spans="9:14" x14ac:dyDescent="0.25">
      <c r="I451" t="s">
        <v>19</v>
      </c>
      <c r="J451">
        <v>1272</v>
      </c>
      <c r="K451" t="s">
        <v>136</v>
      </c>
      <c r="L451" t="s">
        <v>135</v>
      </c>
      <c r="M451" t="s">
        <v>98</v>
      </c>
      <c r="N451" s="17">
        <v>1.7999999999999999E-2</v>
      </c>
    </row>
    <row r="452" spans="9:14" x14ac:dyDescent="0.25">
      <c r="I452" t="s">
        <v>19</v>
      </c>
      <c r="J452">
        <v>1272</v>
      </c>
      <c r="K452" t="s">
        <v>137</v>
      </c>
      <c r="L452" t="s">
        <v>139</v>
      </c>
      <c r="M452" t="s">
        <v>98</v>
      </c>
      <c r="N452" s="17">
        <v>0</v>
      </c>
    </row>
    <row r="453" spans="9:14" x14ac:dyDescent="0.25">
      <c r="I453" t="s">
        <v>19</v>
      </c>
      <c r="J453">
        <v>1272</v>
      </c>
      <c r="K453" t="s">
        <v>137</v>
      </c>
      <c r="L453" t="s">
        <v>138</v>
      </c>
      <c r="M453" t="s">
        <v>98</v>
      </c>
      <c r="N453" s="17">
        <v>3.2500000000000001E-2</v>
      </c>
    </row>
    <row r="454" spans="9:14" x14ac:dyDescent="0.25">
      <c r="I454" t="s">
        <v>19</v>
      </c>
      <c r="J454">
        <v>1272</v>
      </c>
      <c r="K454" t="s">
        <v>137</v>
      </c>
      <c r="L454" t="s">
        <v>137</v>
      </c>
      <c r="M454" t="s">
        <v>98</v>
      </c>
      <c r="N454" s="17">
        <v>2.75E-2</v>
      </c>
    </row>
    <row r="455" spans="9:14" x14ac:dyDescent="0.25">
      <c r="I455" t="s">
        <v>19</v>
      </c>
      <c r="J455">
        <v>1272</v>
      </c>
      <c r="K455" t="s">
        <v>137</v>
      </c>
      <c r="L455" t="s">
        <v>136</v>
      </c>
      <c r="M455" t="s">
        <v>98</v>
      </c>
      <c r="N455" s="17">
        <v>0</v>
      </c>
    </row>
    <row r="456" spans="9:14" x14ac:dyDescent="0.25">
      <c r="I456" t="s">
        <v>19</v>
      </c>
      <c r="J456">
        <v>1272</v>
      </c>
      <c r="K456" t="s">
        <v>137</v>
      </c>
      <c r="L456" t="s">
        <v>135</v>
      </c>
      <c r="M456" t="s">
        <v>98</v>
      </c>
      <c r="N456" s="17">
        <v>8.0000000000000002E-3</v>
      </c>
    </row>
    <row r="457" spans="9:14" x14ac:dyDescent="0.25">
      <c r="I457" t="s">
        <v>19</v>
      </c>
      <c r="J457">
        <v>1272</v>
      </c>
      <c r="K457" t="s">
        <v>138</v>
      </c>
      <c r="L457" t="s">
        <v>139</v>
      </c>
      <c r="M457" t="s">
        <v>98</v>
      </c>
      <c r="N457" s="17">
        <v>0</v>
      </c>
    </row>
    <row r="458" spans="9:14" x14ac:dyDescent="0.25">
      <c r="I458" t="s">
        <v>19</v>
      </c>
      <c r="J458">
        <v>1272</v>
      </c>
      <c r="K458" t="s">
        <v>138</v>
      </c>
      <c r="L458" t="s">
        <v>138</v>
      </c>
      <c r="M458" t="s">
        <v>98</v>
      </c>
      <c r="N458" s="17">
        <v>2.3E-2</v>
      </c>
    </row>
    <row r="459" spans="9:14" x14ac:dyDescent="0.25">
      <c r="I459" t="s">
        <v>19</v>
      </c>
      <c r="J459">
        <v>1272</v>
      </c>
      <c r="K459" t="s">
        <v>138</v>
      </c>
      <c r="L459" t="s">
        <v>137</v>
      </c>
      <c r="M459" t="s">
        <v>98</v>
      </c>
      <c r="N459" s="17">
        <v>0</v>
      </c>
    </row>
    <row r="460" spans="9:14" x14ac:dyDescent="0.25">
      <c r="I460" t="s">
        <v>19</v>
      </c>
      <c r="J460">
        <v>1272</v>
      </c>
      <c r="K460" t="s">
        <v>138</v>
      </c>
      <c r="L460" t="s">
        <v>136</v>
      </c>
      <c r="M460" t="s">
        <v>98</v>
      </c>
      <c r="N460" s="17">
        <v>0</v>
      </c>
    </row>
    <row r="461" spans="9:14" x14ac:dyDescent="0.25">
      <c r="I461" t="s">
        <v>19</v>
      </c>
      <c r="J461">
        <v>1272</v>
      </c>
      <c r="K461" t="s">
        <v>138</v>
      </c>
      <c r="L461" t="s">
        <v>135</v>
      </c>
      <c r="M461" t="s">
        <v>98</v>
      </c>
      <c r="N461" s="17">
        <v>0</v>
      </c>
    </row>
    <row r="462" spans="9:14" x14ac:dyDescent="0.25">
      <c r="I462" t="s">
        <v>19</v>
      </c>
      <c r="J462">
        <v>1272</v>
      </c>
      <c r="K462" t="s">
        <v>135</v>
      </c>
      <c r="L462" t="s">
        <v>139</v>
      </c>
      <c r="M462" t="s">
        <v>104</v>
      </c>
      <c r="N462" s="17">
        <v>0</v>
      </c>
    </row>
    <row r="463" spans="9:14" x14ac:dyDescent="0.25">
      <c r="I463" t="s">
        <v>19</v>
      </c>
      <c r="J463">
        <v>1272</v>
      </c>
      <c r="K463" t="s">
        <v>135</v>
      </c>
      <c r="L463" t="s">
        <v>138</v>
      </c>
      <c r="M463" t="s">
        <v>104</v>
      </c>
      <c r="N463" s="17">
        <v>3.2500000000000001E-2</v>
      </c>
    </row>
    <row r="464" spans="9:14" x14ac:dyDescent="0.25">
      <c r="I464" t="s">
        <v>19</v>
      </c>
      <c r="J464">
        <v>1272</v>
      </c>
      <c r="K464" t="s">
        <v>135</v>
      </c>
      <c r="L464" t="s">
        <v>137</v>
      </c>
      <c r="M464" t="s">
        <v>104</v>
      </c>
      <c r="N464" s="17">
        <v>0</v>
      </c>
    </row>
    <row r="465" spans="9:14" x14ac:dyDescent="0.25">
      <c r="I465" t="s">
        <v>19</v>
      </c>
      <c r="J465">
        <v>1272</v>
      </c>
      <c r="K465" t="s">
        <v>135</v>
      </c>
      <c r="L465" t="s">
        <v>136</v>
      </c>
      <c r="M465" t="s">
        <v>104</v>
      </c>
      <c r="N465" s="17">
        <v>0</v>
      </c>
    </row>
    <row r="466" spans="9:14" x14ac:dyDescent="0.25">
      <c r="I466" t="s">
        <v>19</v>
      </c>
      <c r="J466">
        <v>1272</v>
      </c>
      <c r="K466" t="s">
        <v>135</v>
      </c>
      <c r="L466" t="s">
        <v>135</v>
      </c>
      <c r="M466" t="s">
        <v>104</v>
      </c>
      <c r="N466" s="17">
        <v>0.14749999999999999</v>
      </c>
    </row>
    <row r="467" spans="9:14" x14ac:dyDescent="0.25">
      <c r="I467" t="s">
        <v>19</v>
      </c>
      <c r="J467">
        <v>1272</v>
      </c>
      <c r="K467" t="s">
        <v>136</v>
      </c>
      <c r="L467" t="s">
        <v>139</v>
      </c>
      <c r="M467" t="s">
        <v>104</v>
      </c>
      <c r="N467" s="17">
        <v>0</v>
      </c>
    </row>
    <row r="468" spans="9:14" x14ac:dyDescent="0.25">
      <c r="I468" t="s">
        <v>19</v>
      </c>
      <c r="J468">
        <v>1272</v>
      </c>
      <c r="K468" t="s">
        <v>136</v>
      </c>
      <c r="L468" t="s">
        <v>138</v>
      </c>
      <c r="M468" t="s">
        <v>104</v>
      </c>
      <c r="N468" s="17">
        <v>4.2500000000000003E-2</v>
      </c>
    </row>
    <row r="469" spans="9:14" x14ac:dyDescent="0.25">
      <c r="I469" t="s">
        <v>19</v>
      </c>
      <c r="J469">
        <v>1272</v>
      </c>
      <c r="K469" t="s">
        <v>136</v>
      </c>
      <c r="L469" t="s">
        <v>137</v>
      </c>
      <c r="M469" t="s">
        <v>104</v>
      </c>
      <c r="N469" s="17">
        <v>0</v>
      </c>
    </row>
    <row r="470" spans="9:14" x14ac:dyDescent="0.25">
      <c r="I470" t="s">
        <v>19</v>
      </c>
      <c r="J470">
        <v>1272</v>
      </c>
      <c r="K470" t="s">
        <v>136</v>
      </c>
      <c r="L470" t="s">
        <v>136</v>
      </c>
      <c r="M470" t="s">
        <v>104</v>
      </c>
      <c r="N470" s="17">
        <v>3.85E-2</v>
      </c>
    </row>
    <row r="471" spans="9:14" x14ac:dyDescent="0.25">
      <c r="I471" t="s">
        <v>19</v>
      </c>
      <c r="J471">
        <v>1272</v>
      </c>
      <c r="K471" t="s">
        <v>136</v>
      </c>
      <c r="L471" t="s">
        <v>135</v>
      </c>
      <c r="M471" t="s">
        <v>104</v>
      </c>
      <c r="N471" s="17">
        <v>1.7999999999999999E-2</v>
      </c>
    </row>
    <row r="472" spans="9:14" x14ac:dyDescent="0.25">
      <c r="I472" t="s">
        <v>19</v>
      </c>
      <c r="J472">
        <v>1272</v>
      </c>
      <c r="K472" t="s">
        <v>137</v>
      </c>
      <c r="L472" t="s">
        <v>139</v>
      </c>
      <c r="M472" t="s">
        <v>104</v>
      </c>
      <c r="N472" s="17">
        <v>0</v>
      </c>
    </row>
    <row r="473" spans="9:14" x14ac:dyDescent="0.25">
      <c r="I473" t="s">
        <v>19</v>
      </c>
      <c r="J473">
        <v>1272</v>
      </c>
      <c r="K473" t="s">
        <v>137</v>
      </c>
      <c r="L473" t="s">
        <v>138</v>
      </c>
      <c r="M473" t="s">
        <v>104</v>
      </c>
      <c r="N473" s="17">
        <v>3.2500000000000001E-2</v>
      </c>
    </row>
    <row r="474" spans="9:14" x14ac:dyDescent="0.25">
      <c r="I474" t="s">
        <v>19</v>
      </c>
      <c r="J474">
        <v>1272</v>
      </c>
      <c r="K474" t="s">
        <v>137</v>
      </c>
      <c r="L474" t="s">
        <v>137</v>
      </c>
      <c r="M474" t="s">
        <v>104</v>
      </c>
      <c r="N474" s="17">
        <v>2.75E-2</v>
      </c>
    </row>
    <row r="475" spans="9:14" x14ac:dyDescent="0.25">
      <c r="I475" t="s">
        <v>19</v>
      </c>
      <c r="J475">
        <v>1272</v>
      </c>
      <c r="K475" t="s">
        <v>137</v>
      </c>
      <c r="L475" t="s">
        <v>136</v>
      </c>
      <c r="M475" t="s">
        <v>104</v>
      </c>
      <c r="N475" s="17">
        <v>0</v>
      </c>
    </row>
    <row r="476" spans="9:14" x14ac:dyDescent="0.25">
      <c r="I476" t="s">
        <v>19</v>
      </c>
      <c r="J476">
        <v>1272</v>
      </c>
      <c r="K476" t="s">
        <v>137</v>
      </c>
      <c r="L476" t="s">
        <v>135</v>
      </c>
      <c r="M476" t="s">
        <v>104</v>
      </c>
      <c r="N476" s="17">
        <v>8.0000000000000002E-3</v>
      </c>
    </row>
    <row r="477" spans="9:14" x14ac:dyDescent="0.25">
      <c r="I477" t="s">
        <v>19</v>
      </c>
      <c r="J477">
        <v>1272</v>
      </c>
      <c r="K477" t="s">
        <v>138</v>
      </c>
      <c r="L477" t="s">
        <v>139</v>
      </c>
      <c r="M477" t="s">
        <v>104</v>
      </c>
      <c r="N477" s="17">
        <v>0</v>
      </c>
    </row>
    <row r="478" spans="9:14" x14ac:dyDescent="0.25">
      <c r="I478" t="s">
        <v>19</v>
      </c>
      <c r="J478">
        <v>1272</v>
      </c>
      <c r="K478" t="s">
        <v>138</v>
      </c>
      <c r="L478" t="s">
        <v>138</v>
      </c>
      <c r="M478" t="s">
        <v>104</v>
      </c>
      <c r="N478" s="17">
        <v>2.3E-2</v>
      </c>
    </row>
    <row r="479" spans="9:14" x14ac:dyDescent="0.25">
      <c r="I479" t="s">
        <v>19</v>
      </c>
      <c r="J479">
        <v>1272</v>
      </c>
      <c r="K479" t="s">
        <v>138</v>
      </c>
      <c r="L479" t="s">
        <v>137</v>
      </c>
      <c r="M479" t="s">
        <v>104</v>
      </c>
      <c r="N479" s="17">
        <v>0</v>
      </c>
    </row>
    <row r="480" spans="9:14" x14ac:dyDescent="0.25">
      <c r="I480" t="s">
        <v>19</v>
      </c>
      <c r="J480">
        <v>1272</v>
      </c>
      <c r="K480" t="s">
        <v>138</v>
      </c>
      <c r="L480" t="s">
        <v>136</v>
      </c>
      <c r="M480" t="s">
        <v>104</v>
      </c>
      <c r="N480" s="17">
        <v>0</v>
      </c>
    </row>
    <row r="481" spans="9:14" x14ac:dyDescent="0.25">
      <c r="I481" t="s">
        <v>19</v>
      </c>
      <c r="J481">
        <v>1272</v>
      </c>
      <c r="K481" t="s">
        <v>138</v>
      </c>
      <c r="L481" t="s">
        <v>135</v>
      </c>
      <c r="M481" t="s">
        <v>104</v>
      </c>
      <c r="N481" s="17">
        <v>0</v>
      </c>
    </row>
    <row r="482" spans="9:14" x14ac:dyDescent="0.25">
      <c r="I482" t="s">
        <v>19</v>
      </c>
      <c r="J482">
        <v>1272</v>
      </c>
      <c r="K482" t="s">
        <v>135</v>
      </c>
      <c r="L482" t="s">
        <v>139</v>
      </c>
      <c r="M482" t="s">
        <v>23</v>
      </c>
      <c r="N482" s="17">
        <v>7.85E-2</v>
      </c>
    </row>
    <row r="483" spans="9:14" x14ac:dyDescent="0.25">
      <c r="I483" t="s">
        <v>19</v>
      </c>
      <c r="J483">
        <v>1272</v>
      </c>
      <c r="K483" t="s">
        <v>135</v>
      </c>
      <c r="L483" t="s">
        <v>138</v>
      </c>
      <c r="M483" t="s">
        <v>23</v>
      </c>
      <c r="N483" s="17">
        <v>0</v>
      </c>
    </row>
    <row r="484" spans="9:14" x14ac:dyDescent="0.25">
      <c r="I484" t="s">
        <v>19</v>
      </c>
      <c r="J484">
        <v>1272</v>
      </c>
      <c r="K484" t="s">
        <v>135</v>
      </c>
      <c r="L484" t="s">
        <v>137</v>
      </c>
      <c r="M484" t="s">
        <v>23</v>
      </c>
      <c r="N484" s="17">
        <v>0</v>
      </c>
    </row>
    <row r="485" spans="9:14" x14ac:dyDescent="0.25">
      <c r="I485" t="s">
        <v>19</v>
      </c>
      <c r="J485">
        <v>1272</v>
      </c>
      <c r="K485" t="s">
        <v>135</v>
      </c>
      <c r="L485" t="s">
        <v>136</v>
      </c>
      <c r="M485" t="s">
        <v>23</v>
      </c>
      <c r="N485" s="17">
        <v>0</v>
      </c>
    </row>
    <row r="486" spans="9:14" x14ac:dyDescent="0.25">
      <c r="I486" t="s">
        <v>19</v>
      </c>
      <c r="J486">
        <v>1272</v>
      </c>
      <c r="K486" t="s">
        <v>135</v>
      </c>
      <c r="L486" t="s">
        <v>135</v>
      </c>
      <c r="M486" t="s">
        <v>23</v>
      </c>
      <c r="N486" s="17">
        <v>6.25E-2</v>
      </c>
    </row>
    <row r="487" spans="9:14" x14ac:dyDescent="0.25">
      <c r="I487" t="s">
        <v>19</v>
      </c>
      <c r="J487">
        <v>1272</v>
      </c>
      <c r="K487" t="s">
        <v>136</v>
      </c>
      <c r="L487" t="s">
        <v>139</v>
      </c>
      <c r="M487" t="s">
        <v>23</v>
      </c>
      <c r="N487" s="17">
        <v>4.4999999999999998E-2</v>
      </c>
    </row>
    <row r="488" spans="9:14" x14ac:dyDescent="0.25">
      <c r="I488" t="s">
        <v>19</v>
      </c>
      <c r="J488">
        <v>1272</v>
      </c>
      <c r="K488" t="s">
        <v>136</v>
      </c>
      <c r="L488" t="s">
        <v>138</v>
      </c>
      <c r="M488" t="s">
        <v>23</v>
      </c>
      <c r="N488" s="17">
        <v>0</v>
      </c>
    </row>
    <row r="489" spans="9:14" x14ac:dyDescent="0.25">
      <c r="I489" t="s">
        <v>19</v>
      </c>
      <c r="J489">
        <v>1272</v>
      </c>
      <c r="K489" t="s">
        <v>136</v>
      </c>
      <c r="L489" t="s">
        <v>137</v>
      </c>
      <c r="M489" t="s">
        <v>23</v>
      </c>
      <c r="N489" s="17">
        <v>0</v>
      </c>
    </row>
    <row r="490" spans="9:14" x14ac:dyDescent="0.25">
      <c r="I490" t="s">
        <v>19</v>
      </c>
      <c r="J490">
        <v>1272</v>
      </c>
      <c r="K490" t="s">
        <v>136</v>
      </c>
      <c r="L490" t="s">
        <v>136</v>
      </c>
      <c r="M490" t="s">
        <v>23</v>
      </c>
      <c r="N490" s="17">
        <v>3.5000000000000003E-2</v>
      </c>
    </row>
    <row r="491" spans="9:14" x14ac:dyDescent="0.25">
      <c r="I491" t="s">
        <v>19</v>
      </c>
      <c r="J491">
        <v>1272</v>
      </c>
      <c r="K491" t="s">
        <v>136</v>
      </c>
      <c r="L491" t="s">
        <v>135</v>
      </c>
      <c r="M491" t="s">
        <v>23</v>
      </c>
      <c r="N491" s="17">
        <v>1.2500000000000001E-2</v>
      </c>
    </row>
    <row r="492" spans="9:14" x14ac:dyDescent="0.25">
      <c r="I492" t="s">
        <v>19</v>
      </c>
      <c r="J492">
        <v>1272</v>
      </c>
      <c r="K492" t="s">
        <v>137</v>
      </c>
      <c r="L492" t="s">
        <v>139</v>
      </c>
      <c r="M492" t="s">
        <v>23</v>
      </c>
      <c r="N492" s="17">
        <v>6.7000000000000004E-2</v>
      </c>
    </row>
    <row r="493" spans="9:14" x14ac:dyDescent="0.25">
      <c r="I493" t="s">
        <v>19</v>
      </c>
      <c r="J493">
        <v>1272</v>
      </c>
      <c r="K493" t="s">
        <v>137</v>
      </c>
      <c r="L493" t="s">
        <v>138</v>
      </c>
      <c r="M493" t="s">
        <v>23</v>
      </c>
      <c r="N493" s="17">
        <v>0</v>
      </c>
    </row>
    <row r="494" spans="9:14" x14ac:dyDescent="0.25">
      <c r="I494" t="s">
        <v>19</v>
      </c>
      <c r="J494">
        <v>1272</v>
      </c>
      <c r="K494" t="s">
        <v>137</v>
      </c>
      <c r="L494" t="s">
        <v>137</v>
      </c>
      <c r="M494" t="s">
        <v>23</v>
      </c>
      <c r="N494" s="17">
        <v>6.5000000000000002E-2</v>
      </c>
    </row>
    <row r="495" spans="9:14" x14ac:dyDescent="0.25">
      <c r="I495" t="s">
        <v>19</v>
      </c>
      <c r="J495">
        <v>1272</v>
      </c>
      <c r="K495" t="s">
        <v>137</v>
      </c>
      <c r="L495" t="s">
        <v>136</v>
      </c>
      <c r="M495" t="s">
        <v>23</v>
      </c>
      <c r="N495" s="17">
        <v>0</v>
      </c>
    </row>
    <row r="496" spans="9:14" x14ac:dyDescent="0.25">
      <c r="I496" t="s">
        <v>19</v>
      </c>
      <c r="J496">
        <v>1272</v>
      </c>
      <c r="K496" t="s">
        <v>137</v>
      </c>
      <c r="L496" t="s">
        <v>135</v>
      </c>
      <c r="M496" t="s">
        <v>23</v>
      </c>
      <c r="N496" s="17">
        <v>1.8499999999999999E-2</v>
      </c>
    </row>
    <row r="497" spans="9:14" x14ac:dyDescent="0.25">
      <c r="I497" t="s">
        <v>19</v>
      </c>
      <c r="J497">
        <v>1272</v>
      </c>
      <c r="K497" t="s">
        <v>138</v>
      </c>
      <c r="L497" t="s">
        <v>139</v>
      </c>
      <c r="M497" t="s">
        <v>23</v>
      </c>
      <c r="N497" s="17">
        <v>2.35E-2</v>
      </c>
    </row>
    <row r="498" spans="9:14" x14ac:dyDescent="0.25">
      <c r="I498" t="s">
        <v>19</v>
      </c>
      <c r="J498">
        <v>1272</v>
      </c>
      <c r="K498" t="s">
        <v>138</v>
      </c>
      <c r="L498" t="s">
        <v>138</v>
      </c>
      <c r="M498" t="s">
        <v>23</v>
      </c>
      <c r="N498" s="17">
        <v>1.2500000000000001E-2</v>
      </c>
    </row>
    <row r="499" spans="9:14" x14ac:dyDescent="0.25">
      <c r="I499" t="s">
        <v>19</v>
      </c>
      <c r="J499">
        <v>1272</v>
      </c>
      <c r="K499" t="s">
        <v>138</v>
      </c>
      <c r="L499" t="s">
        <v>137</v>
      </c>
      <c r="M499" t="s">
        <v>23</v>
      </c>
      <c r="N499" s="17">
        <v>0</v>
      </c>
    </row>
    <row r="500" spans="9:14" x14ac:dyDescent="0.25">
      <c r="I500" t="s">
        <v>19</v>
      </c>
      <c r="J500">
        <v>1272</v>
      </c>
      <c r="K500" t="s">
        <v>138</v>
      </c>
      <c r="L500" t="s">
        <v>136</v>
      </c>
      <c r="M500" t="s">
        <v>23</v>
      </c>
      <c r="N500" s="17">
        <v>0</v>
      </c>
    </row>
    <row r="501" spans="9:14" x14ac:dyDescent="0.25">
      <c r="I501" t="s">
        <v>19</v>
      </c>
      <c r="J501">
        <v>1272</v>
      </c>
      <c r="K501" t="s">
        <v>138</v>
      </c>
      <c r="L501" t="s">
        <v>135</v>
      </c>
      <c r="M501" t="s">
        <v>23</v>
      </c>
      <c r="N501" s="17">
        <v>0</v>
      </c>
    </row>
    <row r="502" spans="9:14" x14ac:dyDescent="0.25">
      <c r="I502" t="s">
        <v>19</v>
      </c>
      <c r="J502">
        <v>1272</v>
      </c>
      <c r="K502" t="s">
        <v>135</v>
      </c>
      <c r="L502" t="s">
        <v>139</v>
      </c>
      <c r="M502" t="s">
        <v>99</v>
      </c>
      <c r="N502" s="17">
        <v>7.85E-2</v>
      </c>
    </row>
    <row r="503" spans="9:14" x14ac:dyDescent="0.25">
      <c r="I503" t="s">
        <v>19</v>
      </c>
      <c r="J503">
        <v>1272</v>
      </c>
      <c r="K503" t="s">
        <v>135</v>
      </c>
      <c r="L503" t="s">
        <v>138</v>
      </c>
      <c r="M503" t="s">
        <v>99</v>
      </c>
      <c r="N503" s="17">
        <v>0</v>
      </c>
    </row>
    <row r="504" spans="9:14" x14ac:dyDescent="0.25">
      <c r="I504" t="s">
        <v>19</v>
      </c>
      <c r="J504">
        <v>1272</v>
      </c>
      <c r="K504" t="s">
        <v>135</v>
      </c>
      <c r="L504" t="s">
        <v>137</v>
      </c>
      <c r="M504" t="s">
        <v>99</v>
      </c>
      <c r="N504" s="17">
        <v>0</v>
      </c>
    </row>
    <row r="505" spans="9:14" x14ac:dyDescent="0.25">
      <c r="I505" t="s">
        <v>19</v>
      </c>
      <c r="J505">
        <v>1272</v>
      </c>
      <c r="K505" t="s">
        <v>135</v>
      </c>
      <c r="L505" t="s">
        <v>136</v>
      </c>
      <c r="M505" t="s">
        <v>99</v>
      </c>
      <c r="N505" s="17">
        <v>0</v>
      </c>
    </row>
    <row r="506" spans="9:14" x14ac:dyDescent="0.25">
      <c r="I506" t="s">
        <v>19</v>
      </c>
      <c r="J506">
        <v>1272</v>
      </c>
      <c r="K506" t="s">
        <v>135</v>
      </c>
      <c r="L506" t="s">
        <v>135</v>
      </c>
      <c r="M506" t="s">
        <v>99</v>
      </c>
      <c r="N506" s="17">
        <v>6.25E-2</v>
      </c>
    </row>
    <row r="507" spans="9:14" x14ac:dyDescent="0.25">
      <c r="I507" t="s">
        <v>19</v>
      </c>
      <c r="J507">
        <v>1272</v>
      </c>
      <c r="K507" t="s">
        <v>136</v>
      </c>
      <c r="L507" t="s">
        <v>139</v>
      </c>
      <c r="M507" t="s">
        <v>99</v>
      </c>
      <c r="N507" s="17">
        <v>4.4999999999999998E-2</v>
      </c>
    </row>
    <row r="508" spans="9:14" x14ac:dyDescent="0.25">
      <c r="I508" t="s">
        <v>19</v>
      </c>
      <c r="J508">
        <v>1272</v>
      </c>
      <c r="K508" t="s">
        <v>136</v>
      </c>
      <c r="L508" t="s">
        <v>138</v>
      </c>
      <c r="M508" t="s">
        <v>99</v>
      </c>
      <c r="N508" s="17">
        <v>0</v>
      </c>
    </row>
    <row r="509" spans="9:14" x14ac:dyDescent="0.25">
      <c r="I509" t="s">
        <v>19</v>
      </c>
      <c r="J509">
        <v>1272</v>
      </c>
      <c r="K509" t="s">
        <v>136</v>
      </c>
      <c r="L509" t="s">
        <v>137</v>
      </c>
      <c r="M509" t="s">
        <v>99</v>
      </c>
      <c r="N509" s="17">
        <v>0</v>
      </c>
    </row>
    <row r="510" spans="9:14" x14ac:dyDescent="0.25">
      <c r="I510" t="s">
        <v>19</v>
      </c>
      <c r="J510">
        <v>1272</v>
      </c>
      <c r="K510" t="s">
        <v>136</v>
      </c>
      <c r="L510" t="s">
        <v>136</v>
      </c>
      <c r="M510" t="s">
        <v>99</v>
      </c>
      <c r="N510" s="17">
        <v>3.5000000000000003E-2</v>
      </c>
    </row>
    <row r="511" spans="9:14" x14ac:dyDescent="0.25">
      <c r="I511" t="s">
        <v>19</v>
      </c>
      <c r="J511">
        <v>1272</v>
      </c>
      <c r="K511" t="s">
        <v>136</v>
      </c>
      <c r="L511" t="s">
        <v>135</v>
      </c>
      <c r="M511" t="s">
        <v>99</v>
      </c>
      <c r="N511" s="17">
        <v>1.2500000000000001E-2</v>
      </c>
    </row>
    <row r="512" spans="9:14" x14ac:dyDescent="0.25">
      <c r="I512" t="s">
        <v>19</v>
      </c>
      <c r="J512">
        <v>1272</v>
      </c>
      <c r="K512" t="s">
        <v>137</v>
      </c>
      <c r="L512" t="s">
        <v>139</v>
      </c>
      <c r="M512" t="s">
        <v>99</v>
      </c>
      <c r="N512" s="17">
        <v>6.7000000000000004E-2</v>
      </c>
    </row>
    <row r="513" spans="9:14" x14ac:dyDescent="0.25">
      <c r="I513" t="s">
        <v>19</v>
      </c>
      <c r="J513">
        <v>1272</v>
      </c>
      <c r="K513" t="s">
        <v>137</v>
      </c>
      <c r="L513" t="s">
        <v>138</v>
      </c>
      <c r="M513" t="s">
        <v>99</v>
      </c>
      <c r="N513" s="17">
        <v>0</v>
      </c>
    </row>
    <row r="514" spans="9:14" x14ac:dyDescent="0.25">
      <c r="I514" t="s">
        <v>19</v>
      </c>
      <c r="J514">
        <v>1272</v>
      </c>
      <c r="K514" t="s">
        <v>137</v>
      </c>
      <c r="L514" t="s">
        <v>137</v>
      </c>
      <c r="M514" t="s">
        <v>99</v>
      </c>
      <c r="N514" s="17">
        <v>6.5000000000000002E-2</v>
      </c>
    </row>
    <row r="515" spans="9:14" x14ac:dyDescent="0.25">
      <c r="I515" t="s">
        <v>19</v>
      </c>
      <c r="J515">
        <v>1272</v>
      </c>
      <c r="K515" t="s">
        <v>137</v>
      </c>
      <c r="L515" t="s">
        <v>136</v>
      </c>
      <c r="M515" t="s">
        <v>99</v>
      </c>
      <c r="N515" s="17">
        <v>0</v>
      </c>
    </row>
    <row r="516" spans="9:14" x14ac:dyDescent="0.25">
      <c r="I516" t="s">
        <v>19</v>
      </c>
      <c r="J516">
        <v>1272</v>
      </c>
      <c r="K516" t="s">
        <v>137</v>
      </c>
      <c r="L516" t="s">
        <v>135</v>
      </c>
      <c r="M516" t="s">
        <v>99</v>
      </c>
      <c r="N516" s="17">
        <v>1.8499999999999999E-2</v>
      </c>
    </row>
    <row r="517" spans="9:14" x14ac:dyDescent="0.25">
      <c r="I517" t="s">
        <v>19</v>
      </c>
      <c r="J517">
        <v>1272</v>
      </c>
      <c r="K517" t="s">
        <v>138</v>
      </c>
      <c r="L517" t="s">
        <v>139</v>
      </c>
      <c r="M517" t="s">
        <v>99</v>
      </c>
      <c r="N517" s="17">
        <v>2.35E-2</v>
      </c>
    </row>
    <row r="518" spans="9:14" x14ac:dyDescent="0.25">
      <c r="I518" t="s">
        <v>19</v>
      </c>
      <c r="J518">
        <v>1272</v>
      </c>
      <c r="K518" t="s">
        <v>138</v>
      </c>
      <c r="L518" t="s">
        <v>138</v>
      </c>
      <c r="M518" t="s">
        <v>99</v>
      </c>
      <c r="N518" s="17">
        <v>1.2500000000000001E-2</v>
      </c>
    </row>
    <row r="519" spans="9:14" x14ac:dyDescent="0.25">
      <c r="I519" t="s">
        <v>19</v>
      </c>
      <c r="J519">
        <v>1272</v>
      </c>
      <c r="K519" t="s">
        <v>138</v>
      </c>
      <c r="L519" t="s">
        <v>137</v>
      </c>
      <c r="M519" t="s">
        <v>99</v>
      </c>
      <c r="N519" s="17">
        <v>0</v>
      </c>
    </row>
    <row r="520" spans="9:14" x14ac:dyDescent="0.25">
      <c r="I520" t="s">
        <v>19</v>
      </c>
      <c r="J520">
        <v>1272</v>
      </c>
      <c r="K520" t="s">
        <v>138</v>
      </c>
      <c r="L520" t="s">
        <v>136</v>
      </c>
      <c r="M520" t="s">
        <v>99</v>
      </c>
      <c r="N520" s="17">
        <v>0</v>
      </c>
    </row>
    <row r="521" spans="9:14" x14ac:dyDescent="0.25">
      <c r="I521" t="s">
        <v>19</v>
      </c>
      <c r="J521">
        <v>1272</v>
      </c>
      <c r="K521" t="s">
        <v>138</v>
      </c>
      <c r="L521" t="s">
        <v>135</v>
      </c>
      <c r="M521" t="s">
        <v>99</v>
      </c>
      <c r="N521" s="17">
        <v>0</v>
      </c>
    </row>
    <row r="522" spans="9:14" x14ac:dyDescent="0.25">
      <c r="I522" t="s">
        <v>19</v>
      </c>
      <c r="J522">
        <v>1272</v>
      </c>
      <c r="K522" t="s">
        <v>135</v>
      </c>
      <c r="L522" t="s">
        <v>139</v>
      </c>
      <c r="M522" t="s">
        <v>107</v>
      </c>
      <c r="N522" s="17">
        <v>0</v>
      </c>
    </row>
    <row r="523" spans="9:14" x14ac:dyDescent="0.25">
      <c r="I523" t="s">
        <v>19</v>
      </c>
      <c r="J523">
        <v>1272</v>
      </c>
      <c r="K523" t="s">
        <v>135</v>
      </c>
      <c r="L523" t="s">
        <v>138</v>
      </c>
      <c r="M523" t="s">
        <v>107</v>
      </c>
      <c r="N523" s="17">
        <v>0</v>
      </c>
    </row>
    <row r="524" spans="9:14" x14ac:dyDescent="0.25">
      <c r="I524" t="s">
        <v>19</v>
      </c>
      <c r="J524">
        <v>1272</v>
      </c>
      <c r="K524" t="s">
        <v>135</v>
      </c>
      <c r="L524" t="s">
        <v>137</v>
      </c>
      <c r="M524" t="s">
        <v>107</v>
      </c>
      <c r="N524" s="17">
        <v>0</v>
      </c>
    </row>
    <row r="525" spans="9:14" x14ac:dyDescent="0.25">
      <c r="I525" t="s">
        <v>19</v>
      </c>
      <c r="J525">
        <v>1272</v>
      </c>
      <c r="K525" t="s">
        <v>135</v>
      </c>
      <c r="L525" t="s">
        <v>136</v>
      </c>
      <c r="M525" t="s">
        <v>107</v>
      </c>
      <c r="N525" s="17">
        <v>0</v>
      </c>
    </row>
    <row r="526" spans="9:14" x14ac:dyDescent="0.25">
      <c r="I526" t="s">
        <v>19</v>
      </c>
      <c r="J526">
        <v>1272</v>
      </c>
      <c r="K526" t="s">
        <v>135</v>
      </c>
      <c r="L526" t="s">
        <v>135</v>
      </c>
      <c r="M526" t="s">
        <v>107</v>
      </c>
      <c r="N526" s="17">
        <v>0.125</v>
      </c>
    </row>
    <row r="527" spans="9:14" x14ac:dyDescent="0.25">
      <c r="I527" t="s">
        <v>19</v>
      </c>
      <c r="J527">
        <v>1272</v>
      </c>
      <c r="K527" t="s">
        <v>136</v>
      </c>
      <c r="L527" t="s">
        <v>139</v>
      </c>
      <c r="M527" t="s">
        <v>107</v>
      </c>
      <c r="N527" s="17">
        <v>0</v>
      </c>
    </row>
    <row r="528" spans="9:14" x14ac:dyDescent="0.25">
      <c r="I528" t="s">
        <v>19</v>
      </c>
      <c r="J528">
        <v>1272</v>
      </c>
      <c r="K528" t="s">
        <v>136</v>
      </c>
      <c r="L528" t="s">
        <v>138</v>
      </c>
      <c r="M528" t="s">
        <v>107</v>
      </c>
      <c r="N528" s="17">
        <v>0</v>
      </c>
    </row>
    <row r="529" spans="9:14" x14ac:dyDescent="0.25">
      <c r="I529" t="s">
        <v>19</v>
      </c>
      <c r="J529">
        <v>1272</v>
      </c>
      <c r="K529" t="s">
        <v>136</v>
      </c>
      <c r="L529" t="s">
        <v>137</v>
      </c>
      <c r="M529" t="s">
        <v>107</v>
      </c>
      <c r="N529" s="17">
        <v>0</v>
      </c>
    </row>
    <row r="530" spans="9:14" x14ac:dyDescent="0.25">
      <c r="I530" t="s">
        <v>19</v>
      </c>
      <c r="J530">
        <v>1272</v>
      </c>
      <c r="K530" t="s">
        <v>136</v>
      </c>
      <c r="L530" t="s">
        <v>136</v>
      </c>
      <c r="M530" t="s">
        <v>107</v>
      </c>
      <c r="N530" s="17">
        <v>5.5E-2</v>
      </c>
    </row>
    <row r="531" spans="9:14" x14ac:dyDescent="0.25">
      <c r="I531" t="s">
        <v>19</v>
      </c>
      <c r="J531">
        <v>1272</v>
      </c>
      <c r="K531" t="s">
        <v>136</v>
      </c>
      <c r="L531" t="s">
        <v>135</v>
      </c>
      <c r="M531" t="s">
        <v>107</v>
      </c>
      <c r="N531" s="17">
        <v>2.5000000000000001E-2</v>
      </c>
    </row>
    <row r="532" spans="9:14" x14ac:dyDescent="0.25">
      <c r="I532" t="s">
        <v>19</v>
      </c>
      <c r="J532">
        <v>1272</v>
      </c>
      <c r="K532" t="s">
        <v>137</v>
      </c>
      <c r="L532" t="s">
        <v>139</v>
      </c>
      <c r="M532" t="s">
        <v>107</v>
      </c>
      <c r="N532" s="17">
        <v>0</v>
      </c>
    </row>
    <row r="533" spans="9:14" x14ac:dyDescent="0.25">
      <c r="I533" t="s">
        <v>19</v>
      </c>
      <c r="J533">
        <v>1272</v>
      </c>
      <c r="K533" t="s">
        <v>137</v>
      </c>
      <c r="L533" t="s">
        <v>138</v>
      </c>
      <c r="M533" t="s">
        <v>107</v>
      </c>
      <c r="N533" s="17">
        <v>0</v>
      </c>
    </row>
    <row r="534" spans="9:14" x14ac:dyDescent="0.25">
      <c r="I534" t="s">
        <v>19</v>
      </c>
      <c r="J534">
        <v>1272</v>
      </c>
      <c r="K534" t="s">
        <v>137</v>
      </c>
      <c r="L534" t="s">
        <v>137</v>
      </c>
      <c r="M534" t="s">
        <v>107</v>
      </c>
      <c r="N534" s="17">
        <v>3.2500000000000001E-2</v>
      </c>
    </row>
    <row r="535" spans="9:14" x14ac:dyDescent="0.25">
      <c r="I535" t="s">
        <v>19</v>
      </c>
      <c r="J535">
        <v>1272</v>
      </c>
      <c r="K535" t="s">
        <v>137</v>
      </c>
      <c r="L535" t="s">
        <v>136</v>
      </c>
      <c r="M535" t="s">
        <v>107</v>
      </c>
      <c r="N535" s="17">
        <v>0</v>
      </c>
    </row>
    <row r="536" spans="9:14" x14ac:dyDescent="0.25">
      <c r="I536" t="s">
        <v>19</v>
      </c>
      <c r="J536">
        <v>1272</v>
      </c>
      <c r="K536" t="s">
        <v>137</v>
      </c>
      <c r="L536" t="s">
        <v>135</v>
      </c>
      <c r="M536" t="s">
        <v>107</v>
      </c>
      <c r="N536" s="17">
        <v>1.2500000000000001E-2</v>
      </c>
    </row>
    <row r="537" spans="9:14" x14ac:dyDescent="0.25">
      <c r="I537" t="s">
        <v>19</v>
      </c>
      <c r="J537">
        <v>1272</v>
      </c>
      <c r="K537" t="s">
        <v>138</v>
      </c>
      <c r="L537" t="s">
        <v>139</v>
      </c>
      <c r="M537" t="s">
        <v>107</v>
      </c>
      <c r="N537" s="17">
        <v>0</v>
      </c>
    </row>
    <row r="538" spans="9:14" x14ac:dyDescent="0.25">
      <c r="I538" t="s">
        <v>19</v>
      </c>
      <c r="J538">
        <v>1272</v>
      </c>
      <c r="K538" t="s">
        <v>138</v>
      </c>
      <c r="L538" t="s">
        <v>138</v>
      </c>
      <c r="M538" t="s">
        <v>107</v>
      </c>
      <c r="N538" s="17">
        <v>0</v>
      </c>
    </row>
    <row r="539" spans="9:14" x14ac:dyDescent="0.25">
      <c r="I539" t="s">
        <v>19</v>
      </c>
      <c r="J539">
        <v>1272</v>
      </c>
      <c r="K539" t="s">
        <v>138</v>
      </c>
      <c r="L539" t="s">
        <v>137</v>
      </c>
      <c r="M539" t="s">
        <v>107</v>
      </c>
      <c r="N539" s="17">
        <v>0</v>
      </c>
    </row>
    <row r="540" spans="9:14" x14ac:dyDescent="0.25">
      <c r="I540" t="s">
        <v>19</v>
      </c>
      <c r="J540">
        <v>1272</v>
      </c>
      <c r="K540" t="s">
        <v>138</v>
      </c>
      <c r="L540" t="s">
        <v>136</v>
      </c>
      <c r="M540" t="s">
        <v>107</v>
      </c>
      <c r="N540" s="17">
        <v>0</v>
      </c>
    </row>
    <row r="541" spans="9:14" x14ac:dyDescent="0.25">
      <c r="I541" t="s">
        <v>19</v>
      </c>
      <c r="J541">
        <v>1272</v>
      </c>
      <c r="K541" t="s">
        <v>138</v>
      </c>
      <c r="L541" t="s">
        <v>135</v>
      </c>
      <c r="M541" t="s">
        <v>107</v>
      </c>
      <c r="N541" s="17">
        <v>0</v>
      </c>
    </row>
    <row r="542" spans="9:14" x14ac:dyDescent="0.25">
      <c r="I542" t="s">
        <v>19</v>
      </c>
      <c r="J542">
        <v>1272</v>
      </c>
      <c r="K542" t="s">
        <v>135</v>
      </c>
      <c r="L542" t="s">
        <v>139</v>
      </c>
      <c r="M542" t="s">
        <v>111</v>
      </c>
      <c r="N542" s="17">
        <v>0</v>
      </c>
    </row>
    <row r="543" spans="9:14" x14ac:dyDescent="0.25">
      <c r="I543" t="s">
        <v>19</v>
      </c>
      <c r="J543">
        <v>1272</v>
      </c>
      <c r="K543" t="s">
        <v>135</v>
      </c>
      <c r="L543" t="s">
        <v>138</v>
      </c>
      <c r="M543" t="s">
        <v>111</v>
      </c>
      <c r="N543" s="17">
        <v>0</v>
      </c>
    </row>
    <row r="544" spans="9:14" x14ac:dyDescent="0.25">
      <c r="I544" t="s">
        <v>19</v>
      </c>
      <c r="J544">
        <v>1272</v>
      </c>
      <c r="K544" t="s">
        <v>135</v>
      </c>
      <c r="L544" t="s">
        <v>137</v>
      </c>
      <c r="M544" t="s">
        <v>111</v>
      </c>
      <c r="N544" s="17">
        <v>0</v>
      </c>
    </row>
    <row r="545" spans="9:14" x14ac:dyDescent="0.25">
      <c r="I545" t="s">
        <v>19</v>
      </c>
      <c r="J545">
        <v>1272</v>
      </c>
      <c r="K545" t="s">
        <v>135</v>
      </c>
      <c r="L545" t="s">
        <v>136</v>
      </c>
      <c r="M545" t="s">
        <v>111</v>
      </c>
      <c r="N545" s="17">
        <v>0</v>
      </c>
    </row>
    <row r="546" spans="9:14" x14ac:dyDescent="0.25">
      <c r="I546" t="s">
        <v>19</v>
      </c>
      <c r="J546">
        <v>1272</v>
      </c>
      <c r="K546" t="s">
        <v>135</v>
      </c>
      <c r="L546" t="s">
        <v>135</v>
      </c>
      <c r="M546" t="s">
        <v>111</v>
      </c>
      <c r="N546" s="17">
        <v>0.125</v>
      </c>
    </row>
    <row r="547" spans="9:14" x14ac:dyDescent="0.25">
      <c r="I547" t="s">
        <v>19</v>
      </c>
      <c r="J547">
        <v>1272</v>
      </c>
      <c r="K547" t="s">
        <v>136</v>
      </c>
      <c r="L547" t="s">
        <v>139</v>
      </c>
      <c r="M547" t="s">
        <v>111</v>
      </c>
      <c r="N547" s="17">
        <v>0</v>
      </c>
    </row>
    <row r="548" spans="9:14" x14ac:dyDescent="0.25">
      <c r="I548" t="s">
        <v>19</v>
      </c>
      <c r="J548">
        <v>1272</v>
      </c>
      <c r="K548" t="s">
        <v>136</v>
      </c>
      <c r="L548" t="s">
        <v>138</v>
      </c>
      <c r="M548" t="s">
        <v>111</v>
      </c>
      <c r="N548" s="17">
        <v>0</v>
      </c>
    </row>
    <row r="549" spans="9:14" x14ac:dyDescent="0.25">
      <c r="I549" t="s">
        <v>19</v>
      </c>
      <c r="J549">
        <v>1272</v>
      </c>
      <c r="K549" t="s">
        <v>136</v>
      </c>
      <c r="L549" t="s">
        <v>137</v>
      </c>
      <c r="M549" t="s">
        <v>111</v>
      </c>
      <c r="N549" s="17">
        <v>0</v>
      </c>
    </row>
    <row r="550" spans="9:14" x14ac:dyDescent="0.25">
      <c r="I550" t="s">
        <v>19</v>
      </c>
      <c r="J550">
        <v>1272</v>
      </c>
      <c r="K550" t="s">
        <v>136</v>
      </c>
      <c r="L550" t="s">
        <v>136</v>
      </c>
      <c r="M550" t="s">
        <v>111</v>
      </c>
      <c r="N550" s="17">
        <v>5.5E-2</v>
      </c>
    </row>
    <row r="551" spans="9:14" x14ac:dyDescent="0.25">
      <c r="I551" t="s">
        <v>19</v>
      </c>
      <c r="J551">
        <v>1272</v>
      </c>
      <c r="K551" t="s">
        <v>136</v>
      </c>
      <c r="L551" t="s">
        <v>135</v>
      </c>
      <c r="M551" t="s">
        <v>111</v>
      </c>
      <c r="N551" s="17">
        <v>2.5000000000000001E-2</v>
      </c>
    </row>
    <row r="552" spans="9:14" x14ac:dyDescent="0.25">
      <c r="I552" t="s">
        <v>19</v>
      </c>
      <c r="J552">
        <v>1272</v>
      </c>
      <c r="K552" t="s">
        <v>137</v>
      </c>
      <c r="L552" t="s">
        <v>139</v>
      </c>
      <c r="M552" t="s">
        <v>111</v>
      </c>
      <c r="N552" s="17">
        <v>0</v>
      </c>
    </row>
    <row r="553" spans="9:14" x14ac:dyDescent="0.25">
      <c r="I553" t="s">
        <v>19</v>
      </c>
      <c r="J553">
        <v>1272</v>
      </c>
      <c r="K553" t="s">
        <v>137</v>
      </c>
      <c r="L553" t="s">
        <v>138</v>
      </c>
      <c r="M553" t="s">
        <v>111</v>
      </c>
      <c r="N553" s="17">
        <v>0</v>
      </c>
    </row>
    <row r="554" spans="9:14" x14ac:dyDescent="0.25">
      <c r="I554" t="s">
        <v>19</v>
      </c>
      <c r="J554">
        <v>1272</v>
      </c>
      <c r="K554" t="s">
        <v>137</v>
      </c>
      <c r="L554" t="s">
        <v>137</v>
      </c>
      <c r="M554" t="s">
        <v>111</v>
      </c>
      <c r="N554" s="17">
        <v>3.2500000000000001E-2</v>
      </c>
    </row>
    <row r="555" spans="9:14" x14ac:dyDescent="0.25">
      <c r="I555" t="s">
        <v>19</v>
      </c>
      <c r="J555">
        <v>1272</v>
      </c>
      <c r="K555" t="s">
        <v>137</v>
      </c>
      <c r="L555" t="s">
        <v>136</v>
      </c>
      <c r="M555" t="s">
        <v>111</v>
      </c>
      <c r="N555" s="17">
        <v>0</v>
      </c>
    </row>
    <row r="556" spans="9:14" x14ac:dyDescent="0.25">
      <c r="I556" t="s">
        <v>19</v>
      </c>
      <c r="J556">
        <v>1272</v>
      </c>
      <c r="K556" t="s">
        <v>137</v>
      </c>
      <c r="L556" t="s">
        <v>135</v>
      </c>
      <c r="M556" t="s">
        <v>111</v>
      </c>
      <c r="N556" s="17">
        <v>1.2500000000000001E-2</v>
      </c>
    </row>
    <row r="557" spans="9:14" x14ac:dyDescent="0.25">
      <c r="I557" t="s">
        <v>19</v>
      </c>
      <c r="J557">
        <v>1272</v>
      </c>
      <c r="K557" t="s">
        <v>138</v>
      </c>
      <c r="L557" t="s">
        <v>139</v>
      </c>
      <c r="M557" t="s">
        <v>111</v>
      </c>
      <c r="N557" s="17">
        <v>0</v>
      </c>
    </row>
    <row r="558" spans="9:14" x14ac:dyDescent="0.25">
      <c r="I558" t="s">
        <v>19</v>
      </c>
      <c r="J558">
        <v>1272</v>
      </c>
      <c r="K558" t="s">
        <v>138</v>
      </c>
      <c r="L558" t="s">
        <v>138</v>
      </c>
      <c r="M558" t="s">
        <v>111</v>
      </c>
      <c r="N558" s="17">
        <v>0</v>
      </c>
    </row>
    <row r="559" spans="9:14" x14ac:dyDescent="0.25">
      <c r="I559" t="s">
        <v>19</v>
      </c>
      <c r="J559">
        <v>1272</v>
      </c>
      <c r="K559" t="s">
        <v>138</v>
      </c>
      <c r="L559" t="s">
        <v>137</v>
      </c>
      <c r="M559" t="s">
        <v>111</v>
      </c>
      <c r="N559" s="17">
        <v>0</v>
      </c>
    </row>
    <row r="560" spans="9:14" x14ac:dyDescent="0.25">
      <c r="I560" t="s">
        <v>19</v>
      </c>
      <c r="J560">
        <v>1272</v>
      </c>
      <c r="K560" t="s">
        <v>138</v>
      </c>
      <c r="L560" t="s">
        <v>136</v>
      </c>
      <c r="M560" t="s">
        <v>111</v>
      </c>
      <c r="N560" s="17">
        <v>0</v>
      </c>
    </row>
    <row r="561" spans="9:14" x14ac:dyDescent="0.25">
      <c r="I561" t="s">
        <v>19</v>
      </c>
      <c r="J561">
        <v>1272</v>
      </c>
      <c r="K561" t="s">
        <v>138</v>
      </c>
      <c r="L561" t="s">
        <v>135</v>
      </c>
      <c r="M561" t="s">
        <v>111</v>
      </c>
      <c r="N561" s="17">
        <v>0</v>
      </c>
    </row>
    <row r="562" spans="9:14" x14ac:dyDescent="0.25">
      <c r="I562" t="s">
        <v>89</v>
      </c>
      <c r="J562">
        <v>1282</v>
      </c>
      <c r="K562" t="s">
        <v>135</v>
      </c>
      <c r="L562" t="s">
        <v>139</v>
      </c>
      <c r="M562" t="s">
        <v>21</v>
      </c>
      <c r="N562" s="17">
        <v>0</v>
      </c>
    </row>
    <row r="563" spans="9:14" x14ac:dyDescent="0.25">
      <c r="I563" t="s">
        <v>89</v>
      </c>
      <c r="J563">
        <v>1282</v>
      </c>
      <c r="K563" t="s">
        <v>135</v>
      </c>
      <c r="L563" t="s">
        <v>138</v>
      </c>
      <c r="M563" t="s">
        <v>21</v>
      </c>
      <c r="N563" s="17">
        <v>3.2500000000000001E-2</v>
      </c>
    </row>
    <row r="564" spans="9:14" x14ac:dyDescent="0.25">
      <c r="I564" t="s">
        <v>89</v>
      </c>
      <c r="J564">
        <v>1282</v>
      </c>
      <c r="K564" t="s">
        <v>135</v>
      </c>
      <c r="L564" t="s">
        <v>137</v>
      </c>
      <c r="M564" t="s">
        <v>21</v>
      </c>
      <c r="N564" s="17">
        <v>0</v>
      </c>
    </row>
    <row r="565" spans="9:14" x14ac:dyDescent="0.25">
      <c r="I565" t="s">
        <v>89</v>
      </c>
      <c r="J565">
        <v>1282</v>
      </c>
      <c r="K565" t="s">
        <v>135</v>
      </c>
      <c r="L565" t="s">
        <v>136</v>
      </c>
      <c r="M565" t="s">
        <v>21</v>
      </c>
      <c r="N565" s="17">
        <v>0</v>
      </c>
    </row>
    <row r="566" spans="9:14" x14ac:dyDescent="0.25">
      <c r="I566" t="s">
        <v>89</v>
      </c>
      <c r="J566">
        <v>1282</v>
      </c>
      <c r="K566" t="s">
        <v>135</v>
      </c>
      <c r="L566" t="s">
        <v>135</v>
      </c>
      <c r="M566" t="s">
        <v>21</v>
      </c>
      <c r="N566" s="17">
        <v>0.14749999999999999</v>
      </c>
    </row>
    <row r="567" spans="9:14" x14ac:dyDescent="0.25">
      <c r="I567" t="s">
        <v>89</v>
      </c>
      <c r="J567">
        <v>1282</v>
      </c>
      <c r="K567" t="s">
        <v>136</v>
      </c>
      <c r="L567" t="s">
        <v>139</v>
      </c>
      <c r="M567" t="s">
        <v>21</v>
      </c>
      <c r="N567" s="17">
        <v>0</v>
      </c>
    </row>
    <row r="568" spans="9:14" x14ac:dyDescent="0.25">
      <c r="I568" t="s">
        <v>89</v>
      </c>
      <c r="J568">
        <v>1282</v>
      </c>
      <c r="K568" t="s">
        <v>136</v>
      </c>
      <c r="L568" t="s">
        <v>138</v>
      </c>
      <c r="M568" t="s">
        <v>21</v>
      </c>
      <c r="N568" s="17">
        <v>4.2500000000000003E-2</v>
      </c>
    </row>
    <row r="569" spans="9:14" x14ac:dyDescent="0.25">
      <c r="I569" t="s">
        <v>89</v>
      </c>
      <c r="J569">
        <v>1282</v>
      </c>
      <c r="K569" t="s">
        <v>136</v>
      </c>
      <c r="L569" t="s">
        <v>137</v>
      </c>
      <c r="M569" t="s">
        <v>21</v>
      </c>
      <c r="N569" s="17">
        <v>0</v>
      </c>
    </row>
    <row r="570" spans="9:14" x14ac:dyDescent="0.25">
      <c r="I570" t="s">
        <v>89</v>
      </c>
      <c r="J570">
        <v>1282</v>
      </c>
      <c r="K570" t="s">
        <v>136</v>
      </c>
      <c r="L570" t="s">
        <v>136</v>
      </c>
      <c r="M570" t="s">
        <v>21</v>
      </c>
      <c r="N570" s="17">
        <v>3.85E-2</v>
      </c>
    </row>
    <row r="571" spans="9:14" x14ac:dyDescent="0.25">
      <c r="I571" t="s">
        <v>89</v>
      </c>
      <c r="J571">
        <v>1282</v>
      </c>
      <c r="K571" t="s">
        <v>136</v>
      </c>
      <c r="L571" t="s">
        <v>135</v>
      </c>
      <c r="M571" t="s">
        <v>21</v>
      </c>
      <c r="N571" s="17">
        <v>1.7999999999999999E-2</v>
      </c>
    </row>
    <row r="572" spans="9:14" x14ac:dyDescent="0.25">
      <c r="I572" t="s">
        <v>89</v>
      </c>
      <c r="J572">
        <v>1282</v>
      </c>
      <c r="K572" t="s">
        <v>137</v>
      </c>
      <c r="L572" t="s">
        <v>139</v>
      </c>
      <c r="M572" t="s">
        <v>21</v>
      </c>
      <c r="N572" s="17">
        <v>0</v>
      </c>
    </row>
    <row r="573" spans="9:14" x14ac:dyDescent="0.25">
      <c r="I573" t="s">
        <v>89</v>
      </c>
      <c r="J573">
        <v>1282</v>
      </c>
      <c r="K573" t="s">
        <v>137</v>
      </c>
      <c r="L573" t="s">
        <v>138</v>
      </c>
      <c r="M573" t="s">
        <v>21</v>
      </c>
      <c r="N573" s="17">
        <v>3.2500000000000001E-2</v>
      </c>
    </row>
    <row r="574" spans="9:14" x14ac:dyDescent="0.25">
      <c r="I574" t="s">
        <v>89</v>
      </c>
      <c r="J574">
        <v>1282</v>
      </c>
      <c r="K574" t="s">
        <v>137</v>
      </c>
      <c r="L574" t="s">
        <v>137</v>
      </c>
      <c r="M574" t="s">
        <v>21</v>
      </c>
      <c r="N574" s="17">
        <v>2.75E-2</v>
      </c>
    </row>
    <row r="575" spans="9:14" x14ac:dyDescent="0.25">
      <c r="I575" t="s">
        <v>89</v>
      </c>
      <c r="J575">
        <v>1282</v>
      </c>
      <c r="K575" t="s">
        <v>137</v>
      </c>
      <c r="L575" t="s">
        <v>136</v>
      </c>
      <c r="M575" t="s">
        <v>21</v>
      </c>
      <c r="N575" s="17">
        <v>0</v>
      </c>
    </row>
    <row r="576" spans="9:14" x14ac:dyDescent="0.25">
      <c r="I576" t="s">
        <v>89</v>
      </c>
      <c r="J576">
        <v>1282</v>
      </c>
      <c r="K576" t="s">
        <v>137</v>
      </c>
      <c r="L576" t="s">
        <v>135</v>
      </c>
      <c r="M576" t="s">
        <v>21</v>
      </c>
      <c r="N576" s="17">
        <v>8.0000000000000002E-3</v>
      </c>
    </row>
    <row r="577" spans="9:14" x14ac:dyDescent="0.25">
      <c r="I577" t="s">
        <v>89</v>
      </c>
      <c r="J577">
        <v>1282</v>
      </c>
      <c r="K577" t="s">
        <v>138</v>
      </c>
      <c r="L577" t="s">
        <v>139</v>
      </c>
      <c r="M577" t="s">
        <v>21</v>
      </c>
      <c r="N577" s="17">
        <v>0</v>
      </c>
    </row>
    <row r="578" spans="9:14" x14ac:dyDescent="0.25">
      <c r="I578" t="s">
        <v>89</v>
      </c>
      <c r="J578">
        <v>1282</v>
      </c>
      <c r="K578" t="s">
        <v>138</v>
      </c>
      <c r="L578" t="s">
        <v>138</v>
      </c>
      <c r="M578" t="s">
        <v>21</v>
      </c>
      <c r="N578" s="17">
        <v>2.3E-2</v>
      </c>
    </row>
    <row r="579" spans="9:14" x14ac:dyDescent="0.25">
      <c r="I579" t="s">
        <v>89</v>
      </c>
      <c r="J579">
        <v>1282</v>
      </c>
      <c r="K579" t="s">
        <v>138</v>
      </c>
      <c r="L579" t="s">
        <v>137</v>
      </c>
      <c r="M579" t="s">
        <v>21</v>
      </c>
      <c r="N579" s="17">
        <v>0</v>
      </c>
    </row>
    <row r="580" spans="9:14" x14ac:dyDescent="0.25">
      <c r="I580" t="s">
        <v>89</v>
      </c>
      <c r="J580">
        <v>1282</v>
      </c>
      <c r="K580" t="s">
        <v>138</v>
      </c>
      <c r="L580" t="s">
        <v>136</v>
      </c>
      <c r="M580" t="s">
        <v>21</v>
      </c>
      <c r="N580" s="17">
        <v>0</v>
      </c>
    </row>
    <row r="581" spans="9:14" x14ac:dyDescent="0.25">
      <c r="I581" t="s">
        <v>89</v>
      </c>
      <c r="J581">
        <v>1282</v>
      </c>
      <c r="K581" t="s">
        <v>138</v>
      </c>
      <c r="L581" t="s">
        <v>135</v>
      </c>
      <c r="M581" t="s">
        <v>21</v>
      </c>
      <c r="N581" s="17">
        <v>0</v>
      </c>
    </row>
    <row r="582" spans="9:14" x14ac:dyDescent="0.25">
      <c r="I582" t="s">
        <v>89</v>
      </c>
      <c r="J582">
        <v>1282</v>
      </c>
      <c r="K582" t="s">
        <v>135</v>
      </c>
      <c r="L582" t="s">
        <v>139</v>
      </c>
      <c r="M582" t="s">
        <v>98</v>
      </c>
      <c r="N582" s="17">
        <v>0</v>
      </c>
    </row>
    <row r="583" spans="9:14" x14ac:dyDescent="0.25">
      <c r="I583" t="s">
        <v>89</v>
      </c>
      <c r="J583">
        <v>1282</v>
      </c>
      <c r="K583" t="s">
        <v>135</v>
      </c>
      <c r="L583" t="s">
        <v>138</v>
      </c>
      <c r="M583" t="s">
        <v>98</v>
      </c>
      <c r="N583" s="17">
        <v>3.2500000000000001E-2</v>
      </c>
    </row>
    <row r="584" spans="9:14" x14ac:dyDescent="0.25">
      <c r="I584" t="s">
        <v>89</v>
      </c>
      <c r="J584">
        <v>1282</v>
      </c>
      <c r="K584" t="s">
        <v>135</v>
      </c>
      <c r="L584" t="s">
        <v>137</v>
      </c>
      <c r="M584" t="s">
        <v>98</v>
      </c>
      <c r="N584" s="17">
        <v>0</v>
      </c>
    </row>
    <row r="585" spans="9:14" x14ac:dyDescent="0.25">
      <c r="I585" t="s">
        <v>89</v>
      </c>
      <c r="J585">
        <v>1282</v>
      </c>
      <c r="K585" t="s">
        <v>135</v>
      </c>
      <c r="L585" t="s">
        <v>136</v>
      </c>
      <c r="M585" t="s">
        <v>98</v>
      </c>
      <c r="N585" s="17">
        <v>0</v>
      </c>
    </row>
    <row r="586" spans="9:14" x14ac:dyDescent="0.25">
      <c r="I586" t="s">
        <v>89</v>
      </c>
      <c r="J586">
        <v>1282</v>
      </c>
      <c r="K586" t="s">
        <v>135</v>
      </c>
      <c r="L586" t="s">
        <v>135</v>
      </c>
      <c r="M586" t="s">
        <v>98</v>
      </c>
      <c r="N586" s="17">
        <v>0.14749999999999999</v>
      </c>
    </row>
    <row r="587" spans="9:14" x14ac:dyDescent="0.25">
      <c r="I587" t="s">
        <v>89</v>
      </c>
      <c r="J587">
        <v>1282</v>
      </c>
      <c r="K587" t="s">
        <v>136</v>
      </c>
      <c r="L587" t="s">
        <v>139</v>
      </c>
      <c r="M587" t="s">
        <v>98</v>
      </c>
      <c r="N587" s="17">
        <v>0</v>
      </c>
    </row>
    <row r="588" spans="9:14" x14ac:dyDescent="0.25">
      <c r="I588" t="s">
        <v>89</v>
      </c>
      <c r="J588">
        <v>1282</v>
      </c>
      <c r="K588" t="s">
        <v>136</v>
      </c>
      <c r="L588" t="s">
        <v>138</v>
      </c>
      <c r="M588" t="s">
        <v>98</v>
      </c>
      <c r="N588" s="17">
        <v>4.2500000000000003E-2</v>
      </c>
    </row>
    <row r="589" spans="9:14" x14ac:dyDescent="0.25">
      <c r="I589" t="s">
        <v>89</v>
      </c>
      <c r="J589">
        <v>1282</v>
      </c>
      <c r="K589" t="s">
        <v>136</v>
      </c>
      <c r="L589" t="s">
        <v>137</v>
      </c>
      <c r="M589" t="s">
        <v>98</v>
      </c>
      <c r="N589" s="17">
        <v>0</v>
      </c>
    </row>
    <row r="590" spans="9:14" x14ac:dyDescent="0.25">
      <c r="I590" t="s">
        <v>89</v>
      </c>
      <c r="J590">
        <v>1282</v>
      </c>
      <c r="K590" t="s">
        <v>136</v>
      </c>
      <c r="L590" t="s">
        <v>136</v>
      </c>
      <c r="M590" t="s">
        <v>98</v>
      </c>
      <c r="N590" s="17">
        <v>3.85E-2</v>
      </c>
    </row>
    <row r="591" spans="9:14" x14ac:dyDescent="0.25">
      <c r="I591" t="s">
        <v>89</v>
      </c>
      <c r="J591">
        <v>1282</v>
      </c>
      <c r="K591" t="s">
        <v>136</v>
      </c>
      <c r="L591" t="s">
        <v>135</v>
      </c>
      <c r="M591" t="s">
        <v>98</v>
      </c>
      <c r="N591" s="17">
        <v>1.7999999999999999E-2</v>
      </c>
    </row>
    <row r="592" spans="9:14" x14ac:dyDescent="0.25">
      <c r="I592" t="s">
        <v>89</v>
      </c>
      <c r="J592">
        <v>1282</v>
      </c>
      <c r="K592" t="s">
        <v>137</v>
      </c>
      <c r="L592" t="s">
        <v>139</v>
      </c>
      <c r="M592" t="s">
        <v>98</v>
      </c>
      <c r="N592" s="17">
        <v>0</v>
      </c>
    </row>
    <row r="593" spans="9:14" x14ac:dyDescent="0.25">
      <c r="I593" t="s">
        <v>89</v>
      </c>
      <c r="J593">
        <v>1282</v>
      </c>
      <c r="K593" t="s">
        <v>137</v>
      </c>
      <c r="L593" t="s">
        <v>138</v>
      </c>
      <c r="M593" t="s">
        <v>98</v>
      </c>
      <c r="N593" s="17">
        <v>3.2500000000000001E-2</v>
      </c>
    </row>
    <row r="594" spans="9:14" x14ac:dyDescent="0.25">
      <c r="I594" t="s">
        <v>89</v>
      </c>
      <c r="J594">
        <v>1282</v>
      </c>
      <c r="K594" t="s">
        <v>137</v>
      </c>
      <c r="L594" t="s">
        <v>137</v>
      </c>
      <c r="M594" t="s">
        <v>98</v>
      </c>
      <c r="N594" s="17">
        <v>2.75E-2</v>
      </c>
    </row>
    <row r="595" spans="9:14" x14ac:dyDescent="0.25">
      <c r="I595" t="s">
        <v>89</v>
      </c>
      <c r="J595">
        <v>1282</v>
      </c>
      <c r="K595" t="s">
        <v>137</v>
      </c>
      <c r="L595" t="s">
        <v>136</v>
      </c>
      <c r="M595" t="s">
        <v>98</v>
      </c>
      <c r="N595" s="17">
        <v>0</v>
      </c>
    </row>
    <row r="596" spans="9:14" x14ac:dyDescent="0.25">
      <c r="I596" t="s">
        <v>89</v>
      </c>
      <c r="J596">
        <v>1282</v>
      </c>
      <c r="K596" t="s">
        <v>137</v>
      </c>
      <c r="L596" t="s">
        <v>135</v>
      </c>
      <c r="M596" t="s">
        <v>98</v>
      </c>
      <c r="N596" s="17">
        <v>8.0000000000000002E-3</v>
      </c>
    </row>
    <row r="597" spans="9:14" x14ac:dyDescent="0.25">
      <c r="I597" t="s">
        <v>89</v>
      </c>
      <c r="J597">
        <v>1282</v>
      </c>
      <c r="K597" t="s">
        <v>138</v>
      </c>
      <c r="L597" t="s">
        <v>139</v>
      </c>
      <c r="M597" t="s">
        <v>98</v>
      </c>
      <c r="N597" s="17">
        <v>0</v>
      </c>
    </row>
    <row r="598" spans="9:14" x14ac:dyDescent="0.25">
      <c r="I598" t="s">
        <v>89</v>
      </c>
      <c r="J598">
        <v>1282</v>
      </c>
      <c r="K598" t="s">
        <v>138</v>
      </c>
      <c r="L598" t="s">
        <v>138</v>
      </c>
      <c r="M598" t="s">
        <v>98</v>
      </c>
      <c r="N598" s="17">
        <v>2.3E-2</v>
      </c>
    </row>
    <row r="599" spans="9:14" x14ac:dyDescent="0.25">
      <c r="I599" t="s">
        <v>89</v>
      </c>
      <c r="J599">
        <v>1282</v>
      </c>
      <c r="K599" t="s">
        <v>138</v>
      </c>
      <c r="L599" t="s">
        <v>137</v>
      </c>
      <c r="M599" t="s">
        <v>98</v>
      </c>
      <c r="N599" s="17">
        <v>0</v>
      </c>
    </row>
    <row r="600" spans="9:14" x14ac:dyDescent="0.25">
      <c r="I600" t="s">
        <v>89</v>
      </c>
      <c r="J600">
        <v>1282</v>
      </c>
      <c r="K600" t="s">
        <v>138</v>
      </c>
      <c r="L600" t="s">
        <v>136</v>
      </c>
      <c r="M600" t="s">
        <v>98</v>
      </c>
      <c r="N600" s="17">
        <v>0</v>
      </c>
    </row>
    <row r="601" spans="9:14" x14ac:dyDescent="0.25">
      <c r="I601" t="s">
        <v>89</v>
      </c>
      <c r="J601">
        <v>1282</v>
      </c>
      <c r="K601" t="s">
        <v>138</v>
      </c>
      <c r="L601" t="s">
        <v>135</v>
      </c>
      <c r="M601" t="s">
        <v>98</v>
      </c>
      <c r="N601" s="17">
        <v>0</v>
      </c>
    </row>
    <row r="602" spans="9:14" x14ac:dyDescent="0.25">
      <c r="I602" t="s">
        <v>89</v>
      </c>
      <c r="J602">
        <v>1282</v>
      </c>
      <c r="K602" t="s">
        <v>135</v>
      </c>
      <c r="L602" t="s">
        <v>139</v>
      </c>
      <c r="M602" t="s">
        <v>104</v>
      </c>
      <c r="N602" s="17">
        <v>0</v>
      </c>
    </row>
    <row r="603" spans="9:14" x14ac:dyDescent="0.25">
      <c r="I603" t="s">
        <v>89</v>
      </c>
      <c r="J603">
        <v>1282</v>
      </c>
      <c r="K603" t="s">
        <v>135</v>
      </c>
      <c r="L603" t="s">
        <v>138</v>
      </c>
      <c r="M603" t="s">
        <v>104</v>
      </c>
      <c r="N603" s="17">
        <v>3.2500000000000001E-2</v>
      </c>
    </row>
    <row r="604" spans="9:14" x14ac:dyDescent="0.25">
      <c r="I604" t="s">
        <v>89</v>
      </c>
      <c r="J604">
        <v>1282</v>
      </c>
      <c r="K604" t="s">
        <v>135</v>
      </c>
      <c r="L604" t="s">
        <v>137</v>
      </c>
      <c r="M604" t="s">
        <v>104</v>
      </c>
      <c r="N604" s="17">
        <v>0</v>
      </c>
    </row>
    <row r="605" spans="9:14" x14ac:dyDescent="0.25">
      <c r="I605" t="s">
        <v>89</v>
      </c>
      <c r="J605">
        <v>1282</v>
      </c>
      <c r="K605" t="s">
        <v>135</v>
      </c>
      <c r="L605" t="s">
        <v>136</v>
      </c>
      <c r="M605" t="s">
        <v>104</v>
      </c>
      <c r="N605" s="17">
        <v>0</v>
      </c>
    </row>
    <row r="606" spans="9:14" x14ac:dyDescent="0.25">
      <c r="I606" t="s">
        <v>89</v>
      </c>
      <c r="J606">
        <v>1282</v>
      </c>
      <c r="K606" t="s">
        <v>135</v>
      </c>
      <c r="L606" t="s">
        <v>135</v>
      </c>
      <c r="M606" t="s">
        <v>104</v>
      </c>
      <c r="N606" s="17">
        <v>0.14749999999999999</v>
      </c>
    </row>
    <row r="607" spans="9:14" x14ac:dyDescent="0.25">
      <c r="I607" t="s">
        <v>89</v>
      </c>
      <c r="J607">
        <v>1282</v>
      </c>
      <c r="K607" t="s">
        <v>136</v>
      </c>
      <c r="L607" t="s">
        <v>139</v>
      </c>
      <c r="M607" t="s">
        <v>104</v>
      </c>
      <c r="N607" s="17">
        <v>0</v>
      </c>
    </row>
    <row r="608" spans="9:14" x14ac:dyDescent="0.25">
      <c r="I608" t="s">
        <v>89</v>
      </c>
      <c r="J608">
        <v>1282</v>
      </c>
      <c r="K608" t="s">
        <v>136</v>
      </c>
      <c r="L608" t="s">
        <v>138</v>
      </c>
      <c r="M608" t="s">
        <v>104</v>
      </c>
      <c r="N608" s="17">
        <v>4.2500000000000003E-2</v>
      </c>
    </row>
    <row r="609" spans="9:14" x14ac:dyDescent="0.25">
      <c r="I609" t="s">
        <v>89</v>
      </c>
      <c r="J609">
        <v>1282</v>
      </c>
      <c r="K609" t="s">
        <v>136</v>
      </c>
      <c r="L609" t="s">
        <v>137</v>
      </c>
      <c r="M609" t="s">
        <v>104</v>
      </c>
      <c r="N609" s="17">
        <v>0</v>
      </c>
    </row>
    <row r="610" spans="9:14" x14ac:dyDescent="0.25">
      <c r="I610" t="s">
        <v>89</v>
      </c>
      <c r="J610">
        <v>1282</v>
      </c>
      <c r="K610" t="s">
        <v>136</v>
      </c>
      <c r="L610" t="s">
        <v>136</v>
      </c>
      <c r="M610" t="s">
        <v>104</v>
      </c>
      <c r="N610" s="17">
        <v>3.85E-2</v>
      </c>
    </row>
    <row r="611" spans="9:14" x14ac:dyDescent="0.25">
      <c r="I611" t="s">
        <v>89</v>
      </c>
      <c r="J611">
        <v>1282</v>
      </c>
      <c r="K611" t="s">
        <v>136</v>
      </c>
      <c r="L611" t="s">
        <v>135</v>
      </c>
      <c r="M611" t="s">
        <v>104</v>
      </c>
      <c r="N611" s="17">
        <v>1.7999999999999999E-2</v>
      </c>
    </row>
    <row r="612" spans="9:14" x14ac:dyDescent="0.25">
      <c r="I612" t="s">
        <v>89</v>
      </c>
      <c r="J612">
        <v>1282</v>
      </c>
      <c r="K612" t="s">
        <v>137</v>
      </c>
      <c r="L612" t="s">
        <v>139</v>
      </c>
      <c r="M612" t="s">
        <v>104</v>
      </c>
      <c r="N612" s="17">
        <v>0</v>
      </c>
    </row>
    <row r="613" spans="9:14" x14ac:dyDescent="0.25">
      <c r="I613" t="s">
        <v>89</v>
      </c>
      <c r="J613">
        <v>1282</v>
      </c>
      <c r="K613" t="s">
        <v>137</v>
      </c>
      <c r="L613" t="s">
        <v>138</v>
      </c>
      <c r="M613" t="s">
        <v>104</v>
      </c>
      <c r="N613" s="17">
        <v>3.2500000000000001E-2</v>
      </c>
    </row>
    <row r="614" spans="9:14" x14ac:dyDescent="0.25">
      <c r="I614" t="s">
        <v>89</v>
      </c>
      <c r="J614">
        <v>1282</v>
      </c>
      <c r="K614" t="s">
        <v>137</v>
      </c>
      <c r="L614" t="s">
        <v>137</v>
      </c>
      <c r="M614" t="s">
        <v>104</v>
      </c>
      <c r="N614" s="17">
        <v>2.75E-2</v>
      </c>
    </row>
    <row r="615" spans="9:14" x14ac:dyDescent="0.25">
      <c r="I615" t="s">
        <v>89</v>
      </c>
      <c r="J615">
        <v>1282</v>
      </c>
      <c r="K615" t="s">
        <v>137</v>
      </c>
      <c r="L615" t="s">
        <v>136</v>
      </c>
      <c r="M615" t="s">
        <v>104</v>
      </c>
      <c r="N615" s="17">
        <v>0</v>
      </c>
    </row>
    <row r="616" spans="9:14" x14ac:dyDescent="0.25">
      <c r="I616" t="s">
        <v>89</v>
      </c>
      <c r="J616">
        <v>1282</v>
      </c>
      <c r="K616" t="s">
        <v>137</v>
      </c>
      <c r="L616" t="s">
        <v>135</v>
      </c>
      <c r="M616" t="s">
        <v>104</v>
      </c>
      <c r="N616" s="17">
        <v>8.0000000000000002E-3</v>
      </c>
    </row>
    <row r="617" spans="9:14" x14ac:dyDescent="0.25">
      <c r="I617" t="s">
        <v>89</v>
      </c>
      <c r="J617">
        <v>1282</v>
      </c>
      <c r="K617" t="s">
        <v>138</v>
      </c>
      <c r="L617" t="s">
        <v>139</v>
      </c>
      <c r="M617" t="s">
        <v>104</v>
      </c>
      <c r="N617" s="17">
        <v>0</v>
      </c>
    </row>
    <row r="618" spans="9:14" x14ac:dyDescent="0.25">
      <c r="I618" t="s">
        <v>89</v>
      </c>
      <c r="J618">
        <v>1282</v>
      </c>
      <c r="K618" t="s">
        <v>138</v>
      </c>
      <c r="L618" t="s">
        <v>138</v>
      </c>
      <c r="M618" t="s">
        <v>104</v>
      </c>
      <c r="N618" s="17">
        <v>2.3E-2</v>
      </c>
    </row>
    <row r="619" spans="9:14" x14ac:dyDescent="0.25">
      <c r="I619" t="s">
        <v>89</v>
      </c>
      <c r="J619">
        <v>1282</v>
      </c>
      <c r="K619" t="s">
        <v>138</v>
      </c>
      <c r="L619" t="s">
        <v>137</v>
      </c>
      <c r="M619" t="s">
        <v>104</v>
      </c>
      <c r="N619" s="17">
        <v>0</v>
      </c>
    </row>
    <row r="620" spans="9:14" x14ac:dyDescent="0.25">
      <c r="I620" t="s">
        <v>89</v>
      </c>
      <c r="J620">
        <v>1282</v>
      </c>
      <c r="K620" t="s">
        <v>138</v>
      </c>
      <c r="L620" t="s">
        <v>136</v>
      </c>
      <c r="M620" t="s">
        <v>104</v>
      </c>
      <c r="N620" s="17">
        <v>0</v>
      </c>
    </row>
    <row r="621" spans="9:14" x14ac:dyDescent="0.25">
      <c r="I621" t="s">
        <v>89</v>
      </c>
      <c r="J621">
        <v>1282</v>
      </c>
      <c r="K621" t="s">
        <v>138</v>
      </c>
      <c r="L621" t="s">
        <v>135</v>
      </c>
      <c r="M621" t="s">
        <v>104</v>
      </c>
      <c r="N621" s="17">
        <v>0</v>
      </c>
    </row>
    <row r="622" spans="9:14" x14ac:dyDescent="0.25">
      <c r="I622" t="s">
        <v>89</v>
      </c>
      <c r="J622">
        <v>1282</v>
      </c>
      <c r="K622" t="s">
        <v>135</v>
      </c>
      <c r="L622" t="s">
        <v>139</v>
      </c>
      <c r="M622" t="s">
        <v>23</v>
      </c>
      <c r="N622" s="17">
        <v>7.85E-2</v>
      </c>
    </row>
    <row r="623" spans="9:14" x14ac:dyDescent="0.25">
      <c r="I623" t="s">
        <v>89</v>
      </c>
      <c r="J623">
        <v>1282</v>
      </c>
      <c r="K623" t="s">
        <v>135</v>
      </c>
      <c r="L623" t="s">
        <v>138</v>
      </c>
      <c r="M623" t="s">
        <v>23</v>
      </c>
      <c r="N623" s="17">
        <v>0</v>
      </c>
    </row>
    <row r="624" spans="9:14" x14ac:dyDescent="0.25">
      <c r="I624" t="s">
        <v>89</v>
      </c>
      <c r="J624">
        <v>1282</v>
      </c>
      <c r="K624" t="s">
        <v>135</v>
      </c>
      <c r="L624" t="s">
        <v>137</v>
      </c>
      <c r="M624" t="s">
        <v>23</v>
      </c>
      <c r="N624" s="17">
        <v>0</v>
      </c>
    </row>
    <row r="625" spans="9:14" x14ac:dyDescent="0.25">
      <c r="I625" t="s">
        <v>89</v>
      </c>
      <c r="J625">
        <v>1282</v>
      </c>
      <c r="K625" t="s">
        <v>135</v>
      </c>
      <c r="L625" t="s">
        <v>136</v>
      </c>
      <c r="M625" t="s">
        <v>23</v>
      </c>
      <c r="N625" s="17">
        <v>0</v>
      </c>
    </row>
    <row r="626" spans="9:14" x14ac:dyDescent="0.25">
      <c r="I626" t="s">
        <v>89</v>
      </c>
      <c r="J626">
        <v>1282</v>
      </c>
      <c r="K626" t="s">
        <v>135</v>
      </c>
      <c r="L626" t="s">
        <v>135</v>
      </c>
      <c r="M626" t="s">
        <v>23</v>
      </c>
      <c r="N626" s="17">
        <v>6.25E-2</v>
      </c>
    </row>
    <row r="627" spans="9:14" x14ac:dyDescent="0.25">
      <c r="I627" t="s">
        <v>89</v>
      </c>
      <c r="J627">
        <v>1282</v>
      </c>
      <c r="K627" t="s">
        <v>136</v>
      </c>
      <c r="L627" t="s">
        <v>139</v>
      </c>
      <c r="M627" t="s">
        <v>23</v>
      </c>
      <c r="N627" s="17">
        <v>4.4999999999999998E-2</v>
      </c>
    </row>
    <row r="628" spans="9:14" x14ac:dyDescent="0.25">
      <c r="I628" t="s">
        <v>89</v>
      </c>
      <c r="J628">
        <v>1282</v>
      </c>
      <c r="K628" t="s">
        <v>136</v>
      </c>
      <c r="L628" t="s">
        <v>138</v>
      </c>
      <c r="M628" t="s">
        <v>23</v>
      </c>
      <c r="N628" s="17">
        <v>0</v>
      </c>
    </row>
    <row r="629" spans="9:14" x14ac:dyDescent="0.25">
      <c r="I629" t="s">
        <v>89</v>
      </c>
      <c r="J629">
        <v>1282</v>
      </c>
      <c r="K629" t="s">
        <v>136</v>
      </c>
      <c r="L629" t="s">
        <v>137</v>
      </c>
      <c r="M629" t="s">
        <v>23</v>
      </c>
      <c r="N629" s="17">
        <v>0</v>
      </c>
    </row>
    <row r="630" spans="9:14" x14ac:dyDescent="0.25">
      <c r="I630" t="s">
        <v>89</v>
      </c>
      <c r="J630">
        <v>1282</v>
      </c>
      <c r="K630" t="s">
        <v>136</v>
      </c>
      <c r="L630" t="s">
        <v>136</v>
      </c>
      <c r="M630" t="s">
        <v>23</v>
      </c>
      <c r="N630" s="17">
        <v>3.5000000000000003E-2</v>
      </c>
    </row>
    <row r="631" spans="9:14" x14ac:dyDescent="0.25">
      <c r="I631" t="s">
        <v>89</v>
      </c>
      <c r="J631">
        <v>1282</v>
      </c>
      <c r="K631" t="s">
        <v>136</v>
      </c>
      <c r="L631" t="s">
        <v>135</v>
      </c>
      <c r="M631" t="s">
        <v>23</v>
      </c>
      <c r="N631" s="17">
        <v>1.2500000000000001E-2</v>
      </c>
    </row>
    <row r="632" spans="9:14" x14ac:dyDescent="0.25">
      <c r="I632" t="s">
        <v>89</v>
      </c>
      <c r="J632">
        <v>1282</v>
      </c>
      <c r="K632" t="s">
        <v>137</v>
      </c>
      <c r="L632" t="s">
        <v>139</v>
      </c>
      <c r="M632" t="s">
        <v>23</v>
      </c>
      <c r="N632" s="17">
        <v>6.7000000000000004E-2</v>
      </c>
    </row>
    <row r="633" spans="9:14" x14ac:dyDescent="0.25">
      <c r="I633" t="s">
        <v>89</v>
      </c>
      <c r="J633">
        <v>1282</v>
      </c>
      <c r="K633" t="s">
        <v>137</v>
      </c>
      <c r="L633" t="s">
        <v>138</v>
      </c>
      <c r="M633" t="s">
        <v>23</v>
      </c>
      <c r="N633" s="17">
        <v>0</v>
      </c>
    </row>
    <row r="634" spans="9:14" x14ac:dyDescent="0.25">
      <c r="I634" t="s">
        <v>89</v>
      </c>
      <c r="J634">
        <v>1282</v>
      </c>
      <c r="K634" t="s">
        <v>137</v>
      </c>
      <c r="L634" t="s">
        <v>137</v>
      </c>
      <c r="M634" t="s">
        <v>23</v>
      </c>
      <c r="N634" s="17">
        <v>6.5000000000000002E-2</v>
      </c>
    </row>
    <row r="635" spans="9:14" x14ac:dyDescent="0.25">
      <c r="I635" t="s">
        <v>89</v>
      </c>
      <c r="J635">
        <v>1282</v>
      </c>
      <c r="K635" t="s">
        <v>137</v>
      </c>
      <c r="L635" t="s">
        <v>136</v>
      </c>
      <c r="M635" t="s">
        <v>23</v>
      </c>
      <c r="N635" s="17">
        <v>0</v>
      </c>
    </row>
    <row r="636" spans="9:14" x14ac:dyDescent="0.25">
      <c r="I636" t="s">
        <v>89</v>
      </c>
      <c r="J636">
        <v>1282</v>
      </c>
      <c r="K636" t="s">
        <v>137</v>
      </c>
      <c r="L636" t="s">
        <v>135</v>
      </c>
      <c r="M636" t="s">
        <v>23</v>
      </c>
      <c r="N636" s="17">
        <v>1.8499999999999999E-2</v>
      </c>
    </row>
    <row r="637" spans="9:14" x14ac:dyDescent="0.25">
      <c r="I637" t="s">
        <v>89</v>
      </c>
      <c r="J637">
        <v>1282</v>
      </c>
      <c r="K637" t="s">
        <v>138</v>
      </c>
      <c r="L637" t="s">
        <v>139</v>
      </c>
      <c r="M637" t="s">
        <v>23</v>
      </c>
      <c r="N637" s="17">
        <v>2.35E-2</v>
      </c>
    </row>
    <row r="638" spans="9:14" x14ac:dyDescent="0.25">
      <c r="I638" t="s">
        <v>89</v>
      </c>
      <c r="J638">
        <v>1282</v>
      </c>
      <c r="K638" t="s">
        <v>138</v>
      </c>
      <c r="L638" t="s">
        <v>138</v>
      </c>
      <c r="M638" t="s">
        <v>23</v>
      </c>
      <c r="N638" s="17">
        <v>1.2500000000000001E-2</v>
      </c>
    </row>
    <row r="639" spans="9:14" x14ac:dyDescent="0.25">
      <c r="I639" t="s">
        <v>89</v>
      </c>
      <c r="J639">
        <v>1282</v>
      </c>
      <c r="K639" t="s">
        <v>138</v>
      </c>
      <c r="L639" t="s">
        <v>137</v>
      </c>
      <c r="M639" t="s">
        <v>23</v>
      </c>
      <c r="N639" s="17">
        <v>0</v>
      </c>
    </row>
    <row r="640" spans="9:14" x14ac:dyDescent="0.25">
      <c r="I640" t="s">
        <v>89</v>
      </c>
      <c r="J640">
        <v>1282</v>
      </c>
      <c r="K640" t="s">
        <v>138</v>
      </c>
      <c r="L640" t="s">
        <v>136</v>
      </c>
      <c r="M640" t="s">
        <v>23</v>
      </c>
      <c r="N640" s="17">
        <v>0</v>
      </c>
    </row>
    <row r="641" spans="9:14" x14ac:dyDescent="0.25">
      <c r="I641" t="s">
        <v>89</v>
      </c>
      <c r="J641">
        <v>1282</v>
      </c>
      <c r="K641" t="s">
        <v>138</v>
      </c>
      <c r="L641" t="s">
        <v>135</v>
      </c>
      <c r="M641" t="s">
        <v>23</v>
      </c>
      <c r="N641" s="17">
        <v>0</v>
      </c>
    </row>
    <row r="642" spans="9:14" x14ac:dyDescent="0.25">
      <c r="I642" t="s">
        <v>89</v>
      </c>
      <c r="J642">
        <v>1282</v>
      </c>
      <c r="K642" t="s">
        <v>135</v>
      </c>
      <c r="L642" t="s">
        <v>139</v>
      </c>
      <c r="M642" t="s">
        <v>99</v>
      </c>
      <c r="N642" s="17">
        <v>7.85E-2</v>
      </c>
    </row>
    <row r="643" spans="9:14" x14ac:dyDescent="0.25">
      <c r="I643" t="s">
        <v>89</v>
      </c>
      <c r="J643">
        <v>1282</v>
      </c>
      <c r="K643" t="s">
        <v>135</v>
      </c>
      <c r="L643" t="s">
        <v>138</v>
      </c>
      <c r="M643" t="s">
        <v>99</v>
      </c>
      <c r="N643" s="17">
        <v>0</v>
      </c>
    </row>
    <row r="644" spans="9:14" x14ac:dyDescent="0.25">
      <c r="I644" t="s">
        <v>89</v>
      </c>
      <c r="J644">
        <v>1282</v>
      </c>
      <c r="K644" t="s">
        <v>135</v>
      </c>
      <c r="L644" t="s">
        <v>137</v>
      </c>
      <c r="M644" t="s">
        <v>99</v>
      </c>
      <c r="N644" s="17">
        <v>0</v>
      </c>
    </row>
    <row r="645" spans="9:14" x14ac:dyDescent="0.25">
      <c r="I645" t="s">
        <v>89</v>
      </c>
      <c r="J645">
        <v>1282</v>
      </c>
      <c r="K645" t="s">
        <v>135</v>
      </c>
      <c r="L645" t="s">
        <v>136</v>
      </c>
      <c r="M645" t="s">
        <v>99</v>
      </c>
      <c r="N645" s="17">
        <v>0</v>
      </c>
    </row>
    <row r="646" spans="9:14" x14ac:dyDescent="0.25">
      <c r="I646" t="s">
        <v>89</v>
      </c>
      <c r="J646">
        <v>1282</v>
      </c>
      <c r="K646" t="s">
        <v>135</v>
      </c>
      <c r="L646" t="s">
        <v>135</v>
      </c>
      <c r="M646" t="s">
        <v>99</v>
      </c>
      <c r="N646" s="17">
        <v>6.25E-2</v>
      </c>
    </row>
    <row r="647" spans="9:14" x14ac:dyDescent="0.25">
      <c r="I647" t="s">
        <v>89</v>
      </c>
      <c r="J647">
        <v>1282</v>
      </c>
      <c r="K647" t="s">
        <v>136</v>
      </c>
      <c r="L647" t="s">
        <v>139</v>
      </c>
      <c r="M647" t="s">
        <v>99</v>
      </c>
      <c r="N647" s="17">
        <v>4.4999999999999998E-2</v>
      </c>
    </row>
    <row r="648" spans="9:14" x14ac:dyDescent="0.25">
      <c r="I648" t="s">
        <v>89</v>
      </c>
      <c r="J648">
        <v>1282</v>
      </c>
      <c r="K648" t="s">
        <v>136</v>
      </c>
      <c r="L648" t="s">
        <v>138</v>
      </c>
      <c r="M648" t="s">
        <v>99</v>
      </c>
      <c r="N648" s="17">
        <v>0</v>
      </c>
    </row>
    <row r="649" spans="9:14" x14ac:dyDescent="0.25">
      <c r="I649" t="s">
        <v>89</v>
      </c>
      <c r="J649">
        <v>1282</v>
      </c>
      <c r="K649" t="s">
        <v>136</v>
      </c>
      <c r="L649" t="s">
        <v>137</v>
      </c>
      <c r="M649" t="s">
        <v>99</v>
      </c>
      <c r="N649" s="17">
        <v>0</v>
      </c>
    </row>
    <row r="650" spans="9:14" x14ac:dyDescent="0.25">
      <c r="I650" t="s">
        <v>89</v>
      </c>
      <c r="J650">
        <v>1282</v>
      </c>
      <c r="K650" t="s">
        <v>136</v>
      </c>
      <c r="L650" t="s">
        <v>136</v>
      </c>
      <c r="M650" t="s">
        <v>99</v>
      </c>
      <c r="N650" s="17">
        <v>3.5000000000000003E-2</v>
      </c>
    </row>
    <row r="651" spans="9:14" x14ac:dyDescent="0.25">
      <c r="I651" t="s">
        <v>89</v>
      </c>
      <c r="J651">
        <v>1282</v>
      </c>
      <c r="K651" t="s">
        <v>136</v>
      </c>
      <c r="L651" t="s">
        <v>135</v>
      </c>
      <c r="M651" t="s">
        <v>99</v>
      </c>
      <c r="N651" s="17">
        <v>1.2500000000000001E-2</v>
      </c>
    </row>
    <row r="652" spans="9:14" x14ac:dyDescent="0.25">
      <c r="I652" t="s">
        <v>89</v>
      </c>
      <c r="J652">
        <v>1282</v>
      </c>
      <c r="K652" t="s">
        <v>137</v>
      </c>
      <c r="L652" t="s">
        <v>139</v>
      </c>
      <c r="M652" t="s">
        <v>99</v>
      </c>
      <c r="N652" s="17">
        <v>6.7000000000000004E-2</v>
      </c>
    </row>
    <row r="653" spans="9:14" x14ac:dyDescent="0.25">
      <c r="I653" t="s">
        <v>89</v>
      </c>
      <c r="J653">
        <v>1282</v>
      </c>
      <c r="K653" t="s">
        <v>137</v>
      </c>
      <c r="L653" t="s">
        <v>138</v>
      </c>
      <c r="M653" t="s">
        <v>99</v>
      </c>
      <c r="N653" s="17">
        <v>0</v>
      </c>
    </row>
    <row r="654" spans="9:14" x14ac:dyDescent="0.25">
      <c r="I654" t="s">
        <v>89</v>
      </c>
      <c r="J654">
        <v>1282</v>
      </c>
      <c r="K654" t="s">
        <v>137</v>
      </c>
      <c r="L654" t="s">
        <v>137</v>
      </c>
      <c r="M654" t="s">
        <v>99</v>
      </c>
      <c r="N654" s="17">
        <v>6.5000000000000002E-2</v>
      </c>
    </row>
    <row r="655" spans="9:14" x14ac:dyDescent="0.25">
      <c r="I655" t="s">
        <v>89</v>
      </c>
      <c r="J655">
        <v>1282</v>
      </c>
      <c r="K655" t="s">
        <v>137</v>
      </c>
      <c r="L655" t="s">
        <v>136</v>
      </c>
      <c r="M655" t="s">
        <v>99</v>
      </c>
      <c r="N655" s="17">
        <v>0</v>
      </c>
    </row>
    <row r="656" spans="9:14" x14ac:dyDescent="0.25">
      <c r="I656" t="s">
        <v>89</v>
      </c>
      <c r="J656">
        <v>1282</v>
      </c>
      <c r="K656" t="s">
        <v>137</v>
      </c>
      <c r="L656" t="s">
        <v>135</v>
      </c>
      <c r="M656" t="s">
        <v>99</v>
      </c>
      <c r="N656" s="17">
        <v>1.8499999999999999E-2</v>
      </c>
    </row>
    <row r="657" spans="9:14" x14ac:dyDescent="0.25">
      <c r="I657" t="s">
        <v>89</v>
      </c>
      <c r="J657">
        <v>1282</v>
      </c>
      <c r="K657" t="s">
        <v>138</v>
      </c>
      <c r="L657" t="s">
        <v>139</v>
      </c>
      <c r="M657" t="s">
        <v>99</v>
      </c>
      <c r="N657" s="17">
        <v>2.35E-2</v>
      </c>
    </row>
    <row r="658" spans="9:14" x14ac:dyDescent="0.25">
      <c r="I658" t="s">
        <v>89</v>
      </c>
      <c r="J658">
        <v>1282</v>
      </c>
      <c r="K658" t="s">
        <v>138</v>
      </c>
      <c r="L658" t="s">
        <v>138</v>
      </c>
      <c r="M658" t="s">
        <v>99</v>
      </c>
      <c r="N658" s="17">
        <v>1.2500000000000001E-2</v>
      </c>
    </row>
    <row r="659" spans="9:14" x14ac:dyDescent="0.25">
      <c r="I659" t="s">
        <v>89</v>
      </c>
      <c r="J659">
        <v>1282</v>
      </c>
      <c r="K659" t="s">
        <v>138</v>
      </c>
      <c r="L659" t="s">
        <v>137</v>
      </c>
      <c r="M659" t="s">
        <v>99</v>
      </c>
      <c r="N659" s="17">
        <v>0</v>
      </c>
    </row>
    <row r="660" spans="9:14" x14ac:dyDescent="0.25">
      <c r="I660" t="s">
        <v>89</v>
      </c>
      <c r="J660">
        <v>1282</v>
      </c>
      <c r="K660" t="s">
        <v>138</v>
      </c>
      <c r="L660" t="s">
        <v>136</v>
      </c>
      <c r="M660" t="s">
        <v>99</v>
      </c>
      <c r="N660" s="17">
        <v>0</v>
      </c>
    </row>
    <row r="661" spans="9:14" x14ac:dyDescent="0.25">
      <c r="I661" t="s">
        <v>89</v>
      </c>
      <c r="J661">
        <v>1282</v>
      </c>
      <c r="K661" t="s">
        <v>138</v>
      </c>
      <c r="L661" t="s">
        <v>135</v>
      </c>
      <c r="M661" t="s">
        <v>99</v>
      </c>
      <c r="N661" s="17">
        <v>0</v>
      </c>
    </row>
    <row r="662" spans="9:14" x14ac:dyDescent="0.25">
      <c r="I662" t="s">
        <v>89</v>
      </c>
      <c r="J662">
        <v>1282</v>
      </c>
      <c r="K662" t="s">
        <v>135</v>
      </c>
      <c r="L662" t="s">
        <v>139</v>
      </c>
      <c r="M662" t="s">
        <v>107</v>
      </c>
      <c r="N662" s="17">
        <v>0</v>
      </c>
    </row>
    <row r="663" spans="9:14" x14ac:dyDescent="0.25">
      <c r="I663" t="s">
        <v>89</v>
      </c>
      <c r="J663">
        <v>1282</v>
      </c>
      <c r="K663" t="s">
        <v>135</v>
      </c>
      <c r="L663" t="s">
        <v>138</v>
      </c>
      <c r="M663" t="s">
        <v>107</v>
      </c>
      <c r="N663" s="17">
        <v>0</v>
      </c>
    </row>
    <row r="664" spans="9:14" x14ac:dyDescent="0.25">
      <c r="I664" t="s">
        <v>89</v>
      </c>
      <c r="J664">
        <v>1282</v>
      </c>
      <c r="K664" t="s">
        <v>135</v>
      </c>
      <c r="L664" t="s">
        <v>137</v>
      </c>
      <c r="M664" t="s">
        <v>107</v>
      </c>
      <c r="N664" s="17">
        <v>0</v>
      </c>
    </row>
    <row r="665" spans="9:14" x14ac:dyDescent="0.25">
      <c r="I665" t="s">
        <v>89</v>
      </c>
      <c r="J665">
        <v>1282</v>
      </c>
      <c r="K665" t="s">
        <v>135</v>
      </c>
      <c r="L665" t="s">
        <v>136</v>
      </c>
      <c r="M665" t="s">
        <v>107</v>
      </c>
      <c r="N665" s="17">
        <v>0</v>
      </c>
    </row>
    <row r="666" spans="9:14" x14ac:dyDescent="0.25">
      <c r="I666" t="s">
        <v>89</v>
      </c>
      <c r="J666">
        <v>1282</v>
      </c>
      <c r="K666" t="s">
        <v>135</v>
      </c>
      <c r="L666" t="s">
        <v>135</v>
      </c>
      <c r="M666" t="s">
        <v>107</v>
      </c>
      <c r="N666" s="17">
        <v>0.125</v>
      </c>
    </row>
    <row r="667" spans="9:14" x14ac:dyDescent="0.25">
      <c r="I667" t="s">
        <v>89</v>
      </c>
      <c r="J667">
        <v>1282</v>
      </c>
      <c r="K667" t="s">
        <v>136</v>
      </c>
      <c r="L667" t="s">
        <v>139</v>
      </c>
      <c r="M667" t="s">
        <v>107</v>
      </c>
      <c r="N667" s="17">
        <v>0</v>
      </c>
    </row>
    <row r="668" spans="9:14" x14ac:dyDescent="0.25">
      <c r="I668" t="s">
        <v>89</v>
      </c>
      <c r="J668">
        <v>1282</v>
      </c>
      <c r="K668" t="s">
        <v>136</v>
      </c>
      <c r="L668" t="s">
        <v>138</v>
      </c>
      <c r="M668" t="s">
        <v>107</v>
      </c>
      <c r="N668" s="17">
        <v>0</v>
      </c>
    </row>
    <row r="669" spans="9:14" x14ac:dyDescent="0.25">
      <c r="I669" t="s">
        <v>89</v>
      </c>
      <c r="J669">
        <v>1282</v>
      </c>
      <c r="K669" t="s">
        <v>136</v>
      </c>
      <c r="L669" t="s">
        <v>137</v>
      </c>
      <c r="M669" t="s">
        <v>107</v>
      </c>
      <c r="N669" s="17">
        <v>0</v>
      </c>
    </row>
    <row r="670" spans="9:14" x14ac:dyDescent="0.25">
      <c r="I670" t="s">
        <v>89</v>
      </c>
      <c r="J670">
        <v>1282</v>
      </c>
      <c r="K670" t="s">
        <v>136</v>
      </c>
      <c r="L670" t="s">
        <v>136</v>
      </c>
      <c r="M670" t="s">
        <v>107</v>
      </c>
      <c r="N670" s="17">
        <v>5.5E-2</v>
      </c>
    </row>
    <row r="671" spans="9:14" x14ac:dyDescent="0.25">
      <c r="I671" t="s">
        <v>89</v>
      </c>
      <c r="J671">
        <v>1282</v>
      </c>
      <c r="K671" t="s">
        <v>136</v>
      </c>
      <c r="L671" t="s">
        <v>135</v>
      </c>
      <c r="M671" t="s">
        <v>107</v>
      </c>
      <c r="N671" s="17">
        <v>2.5000000000000001E-2</v>
      </c>
    </row>
    <row r="672" spans="9:14" x14ac:dyDescent="0.25">
      <c r="I672" t="s">
        <v>89</v>
      </c>
      <c r="J672">
        <v>1282</v>
      </c>
      <c r="K672" t="s">
        <v>137</v>
      </c>
      <c r="L672" t="s">
        <v>139</v>
      </c>
      <c r="M672" t="s">
        <v>107</v>
      </c>
      <c r="N672" s="17">
        <v>0</v>
      </c>
    </row>
    <row r="673" spans="9:14" x14ac:dyDescent="0.25">
      <c r="I673" t="s">
        <v>89</v>
      </c>
      <c r="J673">
        <v>1282</v>
      </c>
      <c r="K673" t="s">
        <v>137</v>
      </c>
      <c r="L673" t="s">
        <v>138</v>
      </c>
      <c r="M673" t="s">
        <v>107</v>
      </c>
      <c r="N673" s="17">
        <v>0</v>
      </c>
    </row>
    <row r="674" spans="9:14" x14ac:dyDescent="0.25">
      <c r="I674" t="s">
        <v>89</v>
      </c>
      <c r="J674">
        <v>1282</v>
      </c>
      <c r="K674" t="s">
        <v>137</v>
      </c>
      <c r="L674" t="s">
        <v>137</v>
      </c>
      <c r="M674" t="s">
        <v>107</v>
      </c>
      <c r="N674" s="17">
        <v>3.2500000000000001E-2</v>
      </c>
    </row>
    <row r="675" spans="9:14" x14ac:dyDescent="0.25">
      <c r="I675" t="s">
        <v>89</v>
      </c>
      <c r="J675">
        <v>1282</v>
      </c>
      <c r="K675" t="s">
        <v>137</v>
      </c>
      <c r="L675" t="s">
        <v>136</v>
      </c>
      <c r="M675" t="s">
        <v>107</v>
      </c>
      <c r="N675" s="17">
        <v>0</v>
      </c>
    </row>
    <row r="676" spans="9:14" x14ac:dyDescent="0.25">
      <c r="I676" t="s">
        <v>89</v>
      </c>
      <c r="J676">
        <v>1282</v>
      </c>
      <c r="K676" t="s">
        <v>137</v>
      </c>
      <c r="L676" t="s">
        <v>135</v>
      </c>
      <c r="M676" t="s">
        <v>107</v>
      </c>
      <c r="N676" s="17">
        <v>1.2500000000000001E-2</v>
      </c>
    </row>
    <row r="677" spans="9:14" x14ac:dyDescent="0.25">
      <c r="I677" t="s">
        <v>89</v>
      </c>
      <c r="J677">
        <v>1282</v>
      </c>
      <c r="K677" t="s">
        <v>138</v>
      </c>
      <c r="L677" t="s">
        <v>139</v>
      </c>
      <c r="M677" t="s">
        <v>107</v>
      </c>
      <c r="N677" s="17">
        <v>0</v>
      </c>
    </row>
    <row r="678" spans="9:14" x14ac:dyDescent="0.25">
      <c r="I678" t="s">
        <v>89</v>
      </c>
      <c r="J678">
        <v>1282</v>
      </c>
      <c r="K678" t="s">
        <v>138</v>
      </c>
      <c r="L678" t="s">
        <v>138</v>
      </c>
      <c r="M678" t="s">
        <v>107</v>
      </c>
      <c r="N678" s="17">
        <v>0</v>
      </c>
    </row>
    <row r="679" spans="9:14" x14ac:dyDescent="0.25">
      <c r="I679" t="s">
        <v>89</v>
      </c>
      <c r="J679">
        <v>1282</v>
      </c>
      <c r="K679" t="s">
        <v>138</v>
      </c>
      <c r="L679" t="s">
        <v>137</v>
      </c>
      <c r="M679" t="s">
        <v>107</v>
      </c>
      <c r="N679" s="17">
        <v>0</v>
      </c>
    </row>
    <row r="680" spans="9:14" x14ac:dyDescent="0.25">
      <c r="I680" t="s">
        <v>89</v>
      </c>
      <c r="J680">
        <v>1282</v>
      </c>
      <c r="K680" t="s">
        <v>138</v>
      </c>
      <c r="L680" t="s">
        <v>136</v>
      </c>
      <c r="M680" t="s">
        <v>107</v>
      </c>
      <c r="N680" s="17">
        <v>0</v>
      </c>
    </row>
    <row r="681" spans="9:14" x14ac:dyDescent="0.25">
      <c r="I681" t="s">
        <v>89</v>
      </c>
      <c r="J681">
        <v>1282</v>
      </c>
      <c r="K681" t="s">
        <v>138</v>
      </c>
      <c r="L681" t="s">
        <v>135</v>
      </c>
      <c r="M681" t="s">
        <v>107</v>
      </c>
      <c r="N681" s="17">
        <v>0</v>
      </c>
    </row>
    <row r="682" spans="9:14" x14ac:dyDescent="0.25">
      <c r="I682" t="s">
        <v>89</v>
      </c>
      <c r="J682">
        <v>1282</v>
      </c>
      <c r="K682" t="s">
        <v>135</v>
      </c>
      <c r="L682" t="s">
        <v>139</v>
      </c>
      <c r="M682" t="s">
        <v>111</v>
      </c>
      <c r="N682" s="17">
        <v>0</v>
      </c>
    </row>
    <row r="683" spans="9:14" x14ac:dyDescent="0.25">
      <c r="I683" t="s">
        <v>89</v>
      </c>
      <c r="J683">
        <v>1282</v>
      </c>
      <c r="K683" t="s">
        <v>135</v>
      </c>
      <c r="L683" t="s">
        <v>138</v>
      </c>
      <c r="M683" t="s">
        <v>111</v>
      </c>
      <c r="N683" s="17">
        <v>0</v>
      </c>
    </row>
    <row r="684" spans="9:14" x14ac:dyDescent="0.25">
      <c r="I684" t="s">
        <v>89</v>
      </c>
      <c r="J684">
        <v>1282</v>
      </c>
      <c r="K684" t="s">
        <v>135</v>
      </c>
      <c r="L684" t="s">
        <v>137</v>
      </c>
      <c r="M684" t="s">
        <v>111</v>
      </c>
      <c r="N684" s="17">
        <v>0</v>
      </c>
    </row>
    <row r="685" spans="9:14" x14ac:dyDescent="0.25">
      <c r="I685" t="s">
        <v>89</v>
      </c>
      <c r="J685">
        <v>1282</v>
      </c>
      <c r="K685" t="s">
        <v>135</v>
      </c>
      <c r="L685" t="s">
        <v>136</v>
      </c>
      <c r="M685" t="s">
        <v>111</v>
      </c>
      <c r="N685" s="17">
        <v>0</v>
      </c>
    </row>
    <row r="686" spans="9:14" x14ac:dyDescent="0.25">
      <c r="I686" t="s">
        <v>89</v>
      </c>
      <c r="J686">
        <v>1282</v>
      </c>
      <c r="K686" t="s">
        <v>135</v>
      </c>
      <c r="L686" t="s">
        <v>135</v>
      </c>
      <c r="M686" t="s">
        <v>111</v>
      </c>
      <c r="N686" s="17">
        <v>0.125</v>
      </c>
    </row>
    <row r="687" spans="9:14" x14ac:dyDescent="0.25">
      <c r="I687" t="s">
        <v>89</v>
      </c>
      <c r="J687">
        <v>1282</v>
      </c>
      <c r="K687" t="s">
        <v>136</v>
      </c>
      <c r="L687" t="s">
        <v>139</v>
      </c>
      <c r="M687" t="s">
        <v>111</v>
      </c>
      <c r="N687" s="17">
        <v>0</v>
      </c>
    </row>
    <row r="688" spans="9:14" x14ac:dyDescent="0.25">
      <c r="I688" t="s">
        <v>89</v>
      </c>
      <c r="J688">
        <v>1282</v>
      </c>
      <c r="K688" t="s">
        <v>136</v>
      </c>
      <c r="L688" t="s">
        <v>138</v>
      </c>
      <c r="M688" t="s">
        <v>111</v>
      </c>
      <c r="N688" s="17">
        <v>0</v>
      </c>
    </row>
    <row r="689" spans="9:14" x14ac:dyDescent="0.25">
      <c r="I689" t="s">
        <v>89</v>
      </c>
      <c r="J689">
        <v>1282</v>
      </c>
      <c r="K689" t="s">
        <v>136</v>
      </c>
      <c r="L689" t="s">
        <v>137</v>
      </c>
      <c r="M689" t="s">
        <v>111</v>
      </c>
      <c r="N689" s="17">
        <v>0</v>
      </c>
    </row>
    <row r="690" spans="9:14" x14ac:dyDescent="0.25">
      <c r="I690" t="s">
        <v>89</v>
      </c>
      <c r="J690">
        <v>1282</v>
      </c>
      <c r="K690" t="s">
        <v>136</v>
      </c>
      <c r="L690" t="s">
        <v>136</v>
      </c>
      <c r="M690" t="s">
        <v>111</v>
      </c>
      <c r="N690" s="17">
        <v>5.5E-2</v>
      </c>
    </row>
    <row r="691" spans="9:14" x14ac:dyDescent="0.25">
      <c r="I691" t="s">
        <v>89</v>
      </c>
      <c r="J691">
        <v>1282</v>
      </c>
      <c r="K691" t="s">
        <v>136</v>
      </c>
      <c r="L691" t="s">
        <v>135</v>
      </c>
      <c r="M691" t="s">
        <v>111</v>
      </c>
      <c r="N691" s="17">
        <v>2.5000000000000001E-2</v>
      </c>
    </row>
    <row r="692" spans="9:14" x14ac:dyDescent="0.25">
      <c r="I692" t="s">
        <v>89</v>
      </c>
      <c r="J692">
        <v>1282</v>
      </c>
      <c r="K692" t="s">
        <v>137</v>
      </c>
      <c r="L692" t="s">
        <v>139</v>
      </c>
      <c r="M692" t="s">
        <v>111</v>
      </c>
      <c r="N692" s="17">
        <v>0</v>
      </c>
    </row>
    <row r="693" spans="9:14" x14ac:dyDescent="0.25">
      <c r="I693" t="s">
        <v>89</v>
      </c>
      <c r="J693">
        <v>1282</v>
      </c>
      <c r="K693" t="s">
        <v>137</v>
      </c>
      <c r="L693" t="s">
        <v>138</v>
      </c>
      <c r="M693" t="s">
        <v>111</v>
      </c>
      <c r="N693" s="17">
        <v>0</v>
      </c>
    </row>
    <row r="694" spans="9:14" x14ac:dyDescent="0.25">
      <c r="I694" t="s">
        <v>89</v>
      </c>
      <c r="J694">
        <v>1282</v>
      </c>
      <c r="K694" t="s">
        <v>137</v>
      </c>
      <c r="L694" t="s">
        <v>137</v>
      </c>
      <c r="M694" t="s">
        <v>111</v>
      </c>
      <c r="N694" s="17">
        <v>3.2500000000000001E-2</v>
      </c>
    </row>
    <row r="695" spans="9:14" x14ac:dyDescent="0.25">
      <c r="I695" t="s">
        <v>89</v>
      </c>
      <c r="J695">
        <v>1282</v>
      </c>
      <c r="K695" t="s">
        <v>137</v>
      </c>
      <c r="L695" t="s">
        <v>136</v>
      </c>
      <c r="M695" t="s">
        <v>111</v>
      </c>
      <c r="N695" s="17">
        <v>0</v>
      </c>
    </row>
    <row r="696" spans="9:14" x14ac:dyDescent="0.25">
      <c r="I696" t="s">
        <v>89</v>
      </c>
      <c r="J696">
        <v>1282</v>
      </c>
      <c r="K696" t="s">
        <v>137</v>
      </c>
      <c r="L696" t="s">
        <v>135</v>
      </c>
      <c r="M696" t="s">
        <v>111</v>
      </c>
      <c r="N696" s="17">
        <v>1.2500000000000001E-2</v>
      </c>
    </row>
    <row r="697" spans="9:14" x14ac:dyDescent="0.25">
      <c r="I697" t="s">
        <v>89</v>
      </c>
      <c r="J697">
        <v>1282</v>
      </c>
      <c r="K697" t="s">
        <v>138</v>
      </c>
      <c r="L697" t="s">
        <v>139</v>
      </c>
      <c r="M697" t="s">
        <v>111</v>
      </c>
      <c r="N697" s="17">
        <v>0</v>
      </c>
    </row>
    <row r="698" spans="9:14" x14ac:dyDescent="0.25">
      <c r="I698" t="s">
        <v>89</v>
      </c>
      <c r="J698">
        <v>1282</v>
      </c>
      <c r="K698" t="s">
        <v>138</v>
      </c>
      <c r="L698" t="s">
        <v>138</v>
      </c>
      <c r="M698" t="s">
        <v>111</v>
      </c>
      <c r="N698" s="17">
        <v>0</v>
      </c>
    </row>
    <row r="699" spans="9:14" x14ac:dyDescent="0.25">
      <c r="I699" t="s">
        <v>89</v>
      </c>
      <c r="J699">
        <v>1282</v>
      </c>
      <c r="K699" t="s">
        <v>138</v>
      </c>
      <c r="L699" t="s">
        <v>137</v>
      </c>
      <c r="M699" t="s">
        <v>111</v>
      </c>
      <c r="N699" s="17">
        <v>0</v>
      </c>
    </row>
    <row r="700" spans="9:14" x14ac:dyDescent="0.25">
      <c r="I700" t="s">
        <v>89</v>
      </c>
      <c r="J700">
        <v>1282</v>
      </c>
      <c r="K700" t="s">
        <v>138</v>
      </c>
      <c r="L700" t="s">
        <v>136</v>
      </c>
      <c r="M700" t="s">
        <v>111</v>
      </c>
      <c r="N700" s="17">
        <v>0</v>
      </c>
    </row>
    <row r="701" spans="9:14" x14ac:dyDescent="0.25">
      <c r="I701" t="s">
        <v>89</v>
      </c>
      <c r="J701">
        <v>1282</v>
      </c>
      <c r="K701" t="s">
        <v>138</v>
      </c>
      <c r="L701" t="s">
        <v>135</v>
      </c>
      <c r="M701" t="s">
        <v>111</v>
      </c>
      <c r="N701" s="17">
        <v>0</v>
      </c>
    </row>
    <row r="702" spans="9:14" x14ac:dyDescent="0.25">
      <c r="I702" t="s">
        <v>89</v>
      </c>
      <c r="J702">
        <v>1292</v>
      </c>
      <c r="K702" t="s">
        <v>135</v>
      </c>
      <c r="L702" t="s">
        <v>139</v>
      </c>
      <c r="M702" t="s">
        <v>21</v>
      </c>
      <c r="N702" s="17">
        <v>0</v>
      </c>
    </row>
    <row r="703" spans="9:14" x14ac:dyDescent="0.25">
      <c r="I703" t="s">
        <v>89</v>
      </c>
      <c r="J703">
        <v>1292</v>
      </c>
      <c r="K703" t="s">
        <v>135</v>
      </c>
      <c r="L703" t="s">
        <v>138</v>
      </c>
      <c r="M703" t="s">
        <v>21</v>
      </c>
      <c r="N703" s="17">
        <v>3.2500000000000001E-2</v>
      </c>
    </row>
    <row r="704" spans="9:14" x14ac:dyDescent="0.25">
      <c r="I704" t="s">
        <v>89</v>
      </c>
      <c r="J704">
        <v>1292</v>
      </c>
      <c r="K704" t="s">
        <v>135</v>
      </c>
      <c r="L704" t="s">
        <v>137</v>
      </c>
      <c r="M704" t="s">
        <v>21</v>
      </c>
      <c r="N704" s="17">
        <v>0</v>
      </c>
    </row>
    <row r="705" spans="9:14" x14ac:dyDescent="0.25">
      <c r="I705" t="s">
        <v>89</v>
      </c>
      <c r="J705">
        <v>1292</v>
      </c>
      <c r="K705" t="s">
        <v>135</v>
      </c>
      <c r="L705" t="s">
        <v>136</v>
      </c>
      <c r="M705" t="s">
        <v>21</v>
      </c>
      <c r="N705" s="17">
        <v>0</v>
      </c>
    </row>
    <row r="706" spans="9:14" x14ac:dyDescent="0.25">
      <c r="I706" t="s">
        <v>89</v>
      </c>
      <c r="J706">
        <v>1292</v>
      </c>
      <c r="K706" t="s">
        <v>135</v>
      </c>
      <c r="L706" t="s">
        <v>135</v>
      </c>
      <c r="M706" t="s">
        <v>21</v>
      </c>
      <c r="N706" s="17">
        <v>0.14749999999999999</v>
      </c>
    </row>
    <row r="707" spans="9:14" x14ac:dyDescent="0.25">
      <c r="I707" t="s">
        <v>89</v>
      </c>
      <c r="J707">
        <v>1292</v>
      </c>
      <c r="K707" t="s">
        <v>136</v>
      </c>
      <c r="L707" t="s">
        <v>139</v>
      </c>
      <c r="M707" t="s">
        <v>21</v>
      </c>
      <c r="N707" s="17">
        <v>0</v>
      </c>
    </row>
    <row r="708" spans="9:14" x14ac:dyDescent="0.25">
      <c r="I708" t="s">
        <v>89</v>
      </c>
      <c r="J708">
        <v>1292</v>
      </c>
      <c r="K708" t="s">
        <v>136</v>
      </c>
      <c r="L708" t="s">
        <v>138</v>
      </c>
      <c r="M708" t="s">
        <v>21</v>
      </c>
      <c r="N708" s="17">
        <v>4.2500000000000003E-2</v>
      </c>
    </row>
    <row r="709" spans="9:14" x14ac:dyDescent="0.25">
      <c r="I709" t="s">
        <v>89</v>
      </c>
      <c r="J709">
        <v>1292</v>
      </c>
      <c r="K709" t="s">
        <v>136</v>
      </c>
      <c r="L709" t="s">
        <v>137</v>
      </c>
      <c r="M709" t="s">
        <v>21</v>
      </c>
      <c r="N709" s="17">
        <v>0</v>
      </c>
    </row>
    <row r="710" spans="9:14" x14ac:dyDescent="0.25">
      <c r="I710" t="s">
        <v>89</v>
      </c>
      <c r="J710">
        <v>1292</v>
      </c>
      <c r="K710" t="s">
        <v>136</v>
      </c>
      <c r="L710" t="s">
        <v>136</v>
      </c>
      <c r="M710" t="s">
        <v>21</v>
      </c>
      <c r="N710" s="17">
        <v>3.85E-2</v>
      </c>
    </row>
    <row r="711" spans="9:14" x14ac:dyDescent="0.25">
      <c r="I711" t="s">
        <v>89</v>
      </c>
      <c r="J711">
        <v>1292</v>
      </c>
      <c r="K711" t="s">
        <v>136</v>
      </c>
      <c r="L711" t="s">
        <v>135</v>
      </c>
      <c r="M711" t="s">
        <v>21</v>
      </c>
      <c r="N711" s="17">
        <v>1.7999999999999999E-2</v>
      </c>
    </row>
    <row r="712" spans="9:14" x14ac:dyDescent="0.25">
      <c r="I712" t="s">
        <v>89</v>
      </c>
      <c r="J712">
        <v>1292</v>
      </c>
      <c r="K712" t="s">
        <v>137</v>
      </c>
      <c r="L712" t="s">
        <v>139</v>
      </c>
      <c r="M712" t="s">
        <v>21</v>
      </c>
      <c r="N712" s="17">
        <v>0</v>
      </c>
    </row>
    <row r="713" spans="9:14" x14ac:dyDescent="0.25">
      <c r="I713" t="s">
        <v>89</v>
      </c>
      <c r="J713">
        <v>1292</v>
      </c>
      <c r="K713" t="s">
        <v>137</v>
      </c>
      <c r="L713" t="s">
        <v>138</v>
      </c>
      <c r="M713" t="s">
        <v>21</v>
      </c>
      <c r="N713" s="17">
        <v>3.2500000000000001E-2</v>
      </c>
    </row>
    <row r="714" spans="9:14" x14ac:dyDescent="0.25">
      <c r="I714" t="s">
        <v>89</v>
      </c>
      <c r="J714">
        <v>1292</v>
      </c>
      <c r="K714" t="s">
        <v>137</v>
      </c>
      <c r="L714" t="s">
        <v>137</v>
      </c>
      <c r="M714" t="s">
        <v>21</v>
      </c>
      <c r="N714" s="17">
        <v>2.75E-2</v>
      </c>
    </row>
    <row r="715" spans="9:14" x14ac:dyDescent="0.25">
      <c r="I715" t="s">
        <v>89</v>
      </c>
      <c r="J715">
        <v>1292</v>
      </c>
      <c r="K715" t="s">
        <v>137</v>
      </c>
      <c r="L715" t="s">
        <v>136</v>
      </c>
      <c r="M715" t="s">
        <v>21</v>
      </c>
      <c r="N715" s="17">
        <v>0</v>
      </c>
    </row>
    <row r="716" spans="9:14" x14ac:dyDescent="0.25">
      <c r="I716" t="s">
        <v>89</v>
      </c>
      <c r="J716">
        <v>1292</v>
      </c>
      <c r="K716" t="s">
        <v>137</v>
      </c>
      <c r="L716" t="s">
        <v>135</v>
      </c>
      <c r="M716" t="s">
        <v>21</v>
      </c>
      <c r="N716" s="17">
        <v>8.0000000000000002E-3</v>
      </c>
    </row>
    <row r="717" spans="9:14" x14ac:dyDescent="0.25">
      <c r="I717" t="s">
        <v>89</v>
      </c>
      <c r="J717">
        <v>1292</v>
      </c>
      <c r="K717" t="s">
        <v>138</v>
      </c>
      <c r="L717" t="s">
        <v>139</v>
      </c>
      <c r="M717" t="s">
        <v>21</v>
      </c>
      <c r="N717" s="17">
        <v>0</v>
      </c>
    </row>
    <row r="718" spans="9:14" x14ac:dyDescent="0.25">
      <c r="I718" t="s">
        <v>89</v>
      </c>
      <c r="J718">
        <v>1292</v>
      </c>
      <c r="K718" t="s">
        <v>138</v>
      </c>
      <c r="L718" t="s">
        <v>138</v>
      </c>
      <c r="M718" t="s">
        <v>21</v>
      </c>
      <c r="N718" s="17">
        <v>2.3E-2</v>
      </c>
    </row>
    <row r="719" spans="9:14" x14ac:dyDescent="0.25">
      <c r="I719" t="s">
        <v>89</v>
      </c>
      <c r="J719">
        <v>1292</v>
      </c>
      <c r="K719" t="s">
        <v>138</v>
      </c>
      <c r="L719" t="s">
        <v>137</v>
      </c>
      <c r="M719" t="s">
        <v>21</v>
      </c>
      <c r="N719" s="17">
        <v>0</v>
      </c>
    </row>
    <row r="720" spans="9:14" x14ac:dyDescent="0.25">
      <c r="I720" t="s">
        <v>89</v>
      </c>
      <c r="J720">
        <v>1292</v>
      </c>
      <c r="K720" t="s">
        <v>138</v>
      </c>
      <c r="L720" t="s">
        <v>136</v>
      </c>
      <c r="M720" t="s">
        <v>21</v>
      </c>
      <c r="N720" s="17">
        <v>0</v>
      </c>
    </row>
    <row r="721" spans="9:14" x14ac:dyDescent="0.25">
      <c r="I721" t="s">
        <v>89</v>
      </c>
      <c r="J721">
        <v>1292</v>
      </c>
      <c r="K721" t="s">
        <v>138</v>
      </c>
      <c r="L721" t="s">
        <v>135</v>
      </c>
      <c r="M721" t="s">
        <v>21</v>
      </c>
      <c r="N721" s="17">
        <v>0</v>
      </c>
    </row>
    <row r="722" spans="9:14" x14ac:dyDescent="0.25">
      <c r="I722" t="s">
        <v>89</v>
      </c>
      <c r="J722">
        <v>1292</v>
      </c>
      <c r="K722" t="s">
        <v>135</v>
      </c>
      <c r="L722" t="s">
        <v>139</v>
      </c>
      <c r="M722" t="s">
        <v>98</v>
      </c>
      <c r="N722" s="17">
        <v>0</v>
      </c>
    </row>
    <row r="723" spans="9:14" x14ac:dyDescent="0.25">
      <c r="I723" t="s">
        <v>89</v>
      </c>
      <c r="J723">
        <v>1292</v>
      </c>
      <c r="K723" t="s">
        <v>135</v>
      </c>
      <c r="L723" t="s">
        <v>138</v>
      </c>
      <c r="M723" t="s">
        <v>98</v>
      </c>
      <c r="N723" s="17">
        <v>3.2500000000000001E-2</v>
      </c>
    </row>
    <row r="724" spans="9:14" x14ac:dyDescent="0.25">
      <c r="I724" t="s">
        <v>89</v>
      </c>
      <c r="J724">
        <v>1292</v>
      </c>
      <c r="K724" t="s">
        <v>135</v>
      </c>
      <c r="L724" t="s">
        <v>137</v>
      </c>
      <c r="M724" t="s">
        <v>98</v>
      </c>
      <c r="N724" s="17">
        <v>0</v>
      </c>
    </row>
    <row r="725" spans="9:14" x14ac:dyDescent="0.25">
      <c r="I725" t="s">
        <v>89</v>
      </c>
      <c r="J725">
        <v>1292</v>
      </c>
      <c r="K725" t="s">
        <v>135</v>
      </c>
      <c r="L725" t="s">
        <v>136</v>
      </c>
      <c r="M725" t="s">
        <v>98</v>
      </c>
      <c r="N725" s="17">
        <v>0</v>
      </c>
    </row>
    <row r="726" spans="9:14" x14ac:dyDescent="0.25">
      <c r="I726" t="s">
        <v>89</v>
      </c>
      <c r="J726">
        <v>1292</v>
      </c>
      <c r="K726" t="s">
        <v>135</v>
      </c>
      <c r="L726" t="s">
        <v>135</v>
      </c>
      <c r="M726" t="s">
        <v>98</v>
      </c>
      <c r="N726" s="17">
        <v>0.14749999999999999</v>
      </c>
    </row>
    <row r="727" spans="9:14" x14ac:dyDescent="0.25">
      <c r="I727" t="s">
        <v>89</v>
      </c>
      <c r="J727">
        <v>1292</v>
      </c>
      <c r="K727" t="s">
        <v>136</v>
      </c>
      <c r="L727" t="s">
        <v>139</v>
      </c>
      <c r="M727" t="s">
        <v>98</v>
      </c>
      <c r="N727" s="17">
        <v>0</v>
      </c>
    </row>
    <row r="728" spans="9:14" x14ac:dyDescent="0.25">
      <c r="I728" t="s">
        <v>89</v>
      </c>
      <c r="J728">
        <v>1292</v>
      </c>
      <c r="K728" t="s">
        <v>136</v>
      </c>
      <c r="L728" t="s">
        <v>138</v>
      </c>
      <c r="M728" t="s">
        <v>98</v>
      </c>
      <c r="N728" s="17">
        <v>4.2500000000000003E-2</v>
      </c>
    </row>
    <row r="729" spans="9:14" x14ac:dyDescent="0.25">
      <c r="I729" t="s">
        <v>89</v>
      </c>
      <c r="J729">
        <v>1292</v>
      </c>
      <c r="K729" t="s">
        <v>136</v>
      </c>
      <c r="L729" t="s">
        <v>137</v>
      </c>
      <c r="M729" t="s">
        <v>98</v>
      </c>
      <c r="N729" s="17">
        <v>0</v>
      </c>
    </row>
    <row r="730" spans="9:14" x14ac:dyDescent="0.25">
      <c r="I730" t="s">
        <v>89</v>
      </c>
      <c r="J730">
        <v>1292</v>
      </c>
      <c r="K730" t="s">
        <v>136</v>
      </c>
      <c r="L730" t="s">
        <v>136</v>
      </c>
      <c r="M730" t="s">
        <v>98</v>
      </c>
      <c r="N730" s="17">
        <v>3.85E-2</v>
      </c>
    </row>
    <row r="731" spans="9:14" x14ac:dyDescent="0.25">
      <c r="I731" t="s">
        <v>89</v>
      </c>
      <c r="J731">
        <v>1292</v>
      </c>
      <c r="K731" t="s">
        <v>136</v>
      </c>
      <c r="L731" t="s">
        <v>135</v>
      </c>
      <c r="M731" t="s">
        <v>98</v>
      </c>
      <c r="N731" s="17">
        <v>1.7999999999999999E-2</v>
      </c>
    </row>
    <row r="732" spans="9:14" x14ac:dyDescent="0.25">
      <c r="I732" t="s">
        <v>89</v>
      </c>
      <c r="J732">
        <v>1292</v>
      </c>
      <c r="K732" t="s">
        <v>137</v>
      </c>
      <c r="L732" t="s">
        <v>139</v>
      </c>
      <c r="M732" t="s">
        <v>98</v>
      </c>
      <c r="N732" s="17">
        <v>0</v>
      </c>
    </row>
    <row r="733" spans="9:14" x14ac:dyDescent="0.25">
      <c r="I733" t="s">
        <v>89</v>
      </c>
      <c r="J733">
        <v>1292</v>
      </c>
      <c r="K733" t="s">
        <v>137</v>
      </c>
      <c r="L733" t="s">
        <v>138</v>
      </c>
      <c r="M733" t="s">
        <v>98</v>
      </c>
      <c r="N733" s="17">
        <v>3.2500000000000001E-2</v>
      </c>
    </row>
    <row r="734" spans="9:14" x14ac:dyDescent="0.25">
      <c r="I734" t="s">
        <v>89</v>
      </c>
      <c r="J734">
        <v>1292</v>
      </c>
      <c r="K734" t="s">
        <v>137</v>
      </c>
      <c r="L734" t="s">
        <v>137</v>
      </c>
      <c r="M734" t="s">
        <v>98</v>
      </c>
      <c r="N734" s="17">
        <v>2.75E-2</v>
      </c>
    </row>
    <row r="735" spans="9:14" x14ac:dyDescent="0.25">
      <c r="I735" t="s">
        <v>89</v>
      </c>
      <c r="J735">
        <v>1292</v>
      </c>
      <c r="K735" t="s">
        <v>137</v>
      </c>
      <c r="L735" t="s">
        <v>136</v>
      </c>
      <c r="M735" t="s">
        <v>98</v>
      </c>
      <c r="N735" s="17">
        <v>0</v>
      </c>
    </row>
    <row r="736" spans="9:14" x14ac:dyDescent="0.25">
      <c r="I736" t="s">
        <v>89</v>
      </c>
      <c r="J736">
        <v>1292</v>
      </c>
      <c r="K736" t="s">
        <v>137</v>
      </c>
      <c r="L736" t="s">
        <v>135</v>
      </c>
      <c r="M736" t="s">
        <v>98</v>
      </c>
      <c r="N736" s="17">
        <v>8.0000000000000002E-3</v>
      </c>
    </row>
    <row r="737" spans="9:14" x14ac:dyDescent="0.25">
      <c r="I737" t="s">
        <v>89</v>
      </c>
      <c r="J737">
        <v>1292</v>
      </c>
      <c r="K737" t="s">
        <v>138</v>
      </c>
      <c r="L737" t="s">
        <v>139</v>
      </c>
      <c r="M737" t="s">
        <v>98</v>
      </c>
      <c r="N737" s="17">
        <v>0</v>
      </c>
    </row>
    <row r="738" spans="9:14" x14ac:dyDescent="0.25">
      <c r="I738" t="s">
        <v>89</v>
      </c>
      <c r="J738">
        <v>1292</v>
      </c>
      <c r="K738" t="s">
        <v>138</v>
      </c>
      <c r="L738" t="s">
        <v>138</v>
      </c>
      <c r="M738" t="s">
        <v>98</v>
      </c>
      <c r="N738" s="17">
        <v>2.3E-2</v>
      </c>
    </row>
    <row r="739" spans="9:14" x14ac:dyDescent="0.25">
      <c r="I739" t="s">
        <v>89</v>
      </c>
      <c r="J739">
        <v>1292</v>
      </c>
      <c r="K739" t="s">
        <v>138</v>
      </c>
      <c r="L739" t="s">
        <v>137</v>
      </c>
      <c r="M739" t="s">
        <v>98</v>
      </c>
      <c r="N739" s="17">
        <v>0</v>
      </c>
    </row>
    <row r="740" spans="9:14" x14ac:dyDescent="0.25">
      <c r="I740" t="s">
        <v>89</v>
      </c>
      <c r="J740">
        <v>1292</v>
      </c>
      <c r="K740" t="s">
        <v>138</v>
      </c>
      <c r="L740" t="s">
        <v>136</v>
      </c>
      <c r="M740" t="s">
        <v>98</v>
      </c>
      <c r="N740" s="17">
        <v>0</v>
      </c>
    </row>
    <row r="741" spans="9:14" x14ac:dyDescent="0.25">
      <c r="I741" t="s">
        <v>89</v>
      </c>
      <c r="J741">
        <v>1292</v>
      </c>
      <c r="K741" t="s">
        <v>138</v>
      </c>
      <c r="L741" t="s">
        <v>135</v>
      </c>
      <c r="M741" t="s">
        <v>98</v>
      </c>
      <c r="N741" s="17">
        <v>0</v>
      </c>
    </row>
    <row r="742" spans="9:14" x14ac:dyDescent="0.25">
      <c r="I742" t="s">
        <v>89</v>
      </c>
      <c r="J742">
        <v>1292</v>
      </c>
      <c r="K742" t="s">
        <v>135</v>
      </c>
      <c r="L742" t="s">
        <v>139</v>
      </c>
      <c r="M742" t="s">
        <v>104</v>
      </c>
      <c r="N742" s="17">
        <v>0</v>
      </c>
    </row>
    <row r="743" spans="9:14" x14ac:dyDescent="0.25">
      <c r="I743" t="s">
        <v>89</v>
      </c>
      <c r="J743">
        <v>1292</v>
      </c>
      <c r="K743" t="s">
        <v>135</v>
      </c>
      <c r="L743" t="s">
        <v>138</v>
      </c>
      <c r="M743" t="s">
        <v>104</v>
      </c>
      <c r="N743" s="17">
        <v>3.2500000000000001E-2</v>
      </c>
    </row>
    <row r="744" spans="9:14" x14ac:dyDescent="0.25">
      <c r="I744" t="s">
        <v>89</v>
      </c>
      <c r="J744">
        <v>1292</v>
      </c>
      <c r="K744" t="s">
        <v>135</v>
      </c>
      <c r="L744" t="s">
        <v>137</v>
      </c>
      <c r="M744" t="s">
        <v>104</v>
      </c>
      <c r="N744" s="17">
        <v>0</v>
      </c>
    </row>
    <row r="745" spans="9:14" x14ac:dyDescent="0.25">
      <c r="I745" t="s">
        <v>89</v>
      </c>
      <c r="J745">
        <v>1292</v>
      </c>
      <c r="K745" t="s">
        <v>135</v>
      </c>
      <c r="L745" t="s">
        <v>136</v>
      </c>
      <c r="M745" t="s">
        <v>104</v>
      </c>
      <c r="N745" s="17">
        <v>0</v>
      </c>
    </row>
    <row r="746" spans="9:14" x14ac:dyDescent="0.25">
      <c r="I746" t="s">
        <v>89</v>
      </c>
      <c r="J746">
        <v>1292</v>
      </c>
      <c r="K746" t="s">
        <v>135</v>
      </c>
      <c r="L746" t="s">
        <v>135</v>
      </c>
      <c r="M746" t="s">
        <v>104</v>
      </c>
      <c r="N746" s="17">
        <v>0.14749999999999999</v>
      </c>
    </row>
    <row r="747" spans="9:14" x14ac:dyDescent="0.25">
      <c r="I747" t="s">
        <v>89</v>
      </c>
      <c r="J747">
        <v>1292</v>
      </c>
      <c r="K747" t="s">
        <v>136</v>
      </c>
      <c r="L747" t="s">
        <v>139</v>
      </c>
      <c r="M747" t="s">
        <v>104</v>
      </c>
      <c r="N747" s="17">
        <v>0</v>
      </c>
    </row>
    <row r="748" spans="9:14" x14ac:dyDescent="0.25">
      <c r="I748" t="s">
        <v>89</v>
      </c>
      <c r="J748">
        <v>1292</v>
      </c>
      <c r="K748" t="s">
        <v>136</v>
      </c>
      <c r="L748" t="s">
        <v>138</v>
      </c>
      <c r="M748" t="s">
        <v>104</v>
      </c>
      <c r="N748" s="17">
        <v>4.2500000000000003E-2</v>
      </c>
    </row>
    <row r="749" spans="9:14" x14ac:dyDescent="0.25">
      <c r="I749" t="s">
        <v>89</v>
      </c>
      <c r="J749">
        <v>1292</v>
      </c>
      <c r="K749" t="s">
        <v>136</v>
      </c>
      <c r="L749" t="s">
        <v>137</v>
      </c>
      <c r="M749" t="s">
        <v>104</v>
      </c>
      <c r="N749" s="17">
        <v>0</v>
      </c>
    </row>
    <row r="750" spans="9:14" x14ac:dyDescent="0.25">
      <c r="I750" t="s">
        <v>89</v>
      </c>
      <c r="J750">
        <v>1292</v>
      </c>
      <c r="K750" t="s">
        <v>136</v>
      </c>
      <c r="L750" t="s">
        <v>136</v>
      </c>
      <c r="M750" t="s">
        <v>104</v>
      </c>
      <c r="N750" s="17">
        <v>3.85E-2</v>
      </c>
    </row>
    <row r="751" spans="9:14" x14ac:dyDescent="0.25">
      <c r="I751" t="s">
        <v>89</v>
      </c>
      <c r="J751">
        <v>1292</v>
      </c>
      <c r="K751" t="s">
        <v>136</v>
      </c>
      <c r="L751" t="s">
        <v>135</v>
      </c>
      <c r="M751" t="s">
        <v>104</v>
      </c>
      <c r="N751" s="17">
        <v>1.7999999999999999E-2</v>
      </c>
    </row>
    <row r="752" spans="9:14" x14ac:dyDescent="0.25">
      <c r="I752" t="s">
        <v>89</v>
      </c>
      <c r="J752">
        <v>1292</v>
      </c>
      <c r="K752" t="s">
        <v>137</v>
      </c>
      <c r="L752" t="s">
        <v>139</v>
      </c>
      <c r="M752" t="s">
        <v>104</v>
      </c>
      <c r="N752" s="17">
        <v>0</v>
      </c>
    </row>
    <row r="753" spans="9:14" x14ac:dyDescent="0.25">
      <c r="I753" t="s">
        <v>89</v>
      </c>
      <c r="J753">
        <v>1292</v>
      </c>
      <c r="K753" t="s">
        <v>137</v>
      </c>
      <c r="L753" t="s">
        <v>138</v>
      </c>
      <c r="M753" t="s">
        <v>104</v>
      </c>
      <c r="N753" s="17">
        <v>3.2500000000000001E-2</v>
      </c>
    </row>
    <row r="754" spans="9:14" x14ac:dyDescent="0.25">
      <c r="I754" t="s">
        <v>89</v>
      </c>
      <c r="J754">
        <v>1292</v>
      </c>
      <c r="K754" t="s">
        <v>137</v>
      </c>
      <c r="L754" t="s">
        <v>137</v>
      </c>
      <c r="M754" t="s">
        <v>104</v>
      </c>
      <c r="N754" s="17">
        <v>2.75E-2</v>
      </c>
    </row>
    <row r="755" spans="9:14" x14ac:dyDescent="0.25">
      <c r="I755" t="s">
        <v>89</v>
      </c>
      <c r="J755">
        <v>1292</v>
      </c>
      <c r="K755" t="s">
        <v>137</v>
      </c>
      <c r="L755" t="s">
        <v>136</v>
      </c>
      <c r="M755" t="s">
        <v>104</v>
      </c>
      <c r="N755" s="17">
        <v>0</v>
      </c>
    </row>
    <row r="756" spans="9:14" x14ac:dyDescent="0.25">
      <c r="I756" t="s">
        <v>89</v>
      </c>
      <c r="J756">
        <v>1292</v>
      </c>
      <c r="K756" t="s">
        <v>137</v>
      </c>
      <c r="L756" t="s">
        <v>135</v>
      </c>
      <c r="M756" t="s">
        <v>104</v>
      </c>
      <c r="N756" s="17">
        <v>8.0000000000000002E-3</v>
      </c>
    </row>
    <row r="757" spans="9:14" x14ac:dyDescent="0.25">
      <c r="I757" t="s">
        <v>89</v>
      </c>
      <c r="J757">
        <v>1292</v>
      </c>
      <c r="K757" t="s">
        <v>138</v>
      </c>
      <c r="L757" t="s">
        <v>139</v>
      </c>
      <c r="M757" t="s">
        <v>104</v>
      </c>
      <c r="N757" s="17">
        <v>0</v>
      </c>
    </row>
    <row r="758" spans="9:14" x14ac:dyDescent="0.25">
      <c r="I758" t="s">
        <v>89</v>
      </c>
      <c r="J758">
        <v>1292</v>
      </c>
      <c r="K758" t="s">
        <v>138</v>
      </c>
      <c r="L758" t="s">
        <v>138</v>
      </c>
      <c r="M758" t="s">
        <v>104</v>
      </c>
      <c r="N758" s="17">
        <v>2.3E-2</v>
      </c>
    </row>
    <row r="759" spans="9:14" x14ac:dyDescent="0.25">
      <c r="I759" t="s">
        <v>89</v>
      </c>
      <c r="J759">
        <v>1292</v>
      </c>
      <c r="K759" t="s">
        <v>138</v>
      </c>
      <c r="L759" t="s">
        <v>137</v>
      </c>
      <c r="M759" t="s">
        <v>104</v>
      </c>
      <c r="N759" s="17">
        <v>0</v>
      </c>
    </row>
    <row r="760" spans="9:14" x14ac:dyDescent="0.25">
      <c r="I760" t="s">
        <v>89</v>
      </c>
      <c r="J760">
        <v>1292</v>
      </c>
      <c r="K760" t="s">
        <v>138</v>
      </c>
      <c r="L760" t="s">
        <v>136</v>
      </c>
      <c r="M760" t="s">
        <v>104</v>
      </c>
      <c r="N760" s="17">
        <v>0</v>
      </c>
    </row>
    <row r="761" spans="9:14" x14ac:dyDescent="0.25">
      <c r="I761" t="s">
        <v>89</v>
      </c>
      <c r="J761">
        <v>1292</v>
      </c>
      <c r="K761" t="s">
        <v>138</v>
      </c>
      <c r="L761" t="s">
        <v>135</v>
      </c>
      <c r="M761" t="s">
        <v>104</v>
      </c>
      <c r="N761" s="17">
        <v>0</v>
      </c>
    </row>
    <row r="762" spans="9:14" x14ac:dyDescent="0.25">
      <c r="I762" t="s">
        <v>89</v>
      </c>
      <c r="J762">
        <v>1292</v>
      </c>
      <c r="K762" t="s">
        <v>135</v>
      </c>
      <c r="L762" t="s">
        <v>139</v>
      </c>
      <c r="M762" t="s">
        <v>23</v>
      </c>
      <c r="N762" s="17">
        <v>7.85E-2</v>
      </c>
    </row>
    <row r="763" spans="9:14" x14ac:dyDescent="0.25">
      <c r="I763" t="s">
        <v>89</v>
      </c>
      <c r="J763">
        <v>1292</v>
      </c>
      <c r="K763" t="s">
        <v>135</v>
      </c>
      <c r="L763" t="s">
        <v>138</v>
      </c>
      <c r="M763" t="s">
        <v>23</v>
      </c>
      <c r="N763" s="17">
        <v>0</v>
      </c>
    </row>
    <row r="764" spans="9:14" x14ac:dyDescent="0.25">
      <c r="I764" t="s">
        <v>89</v>
      </c>
      <c r="J764">
        <v>1292</v>
      </c>
      <c r="K764" t="s">
        <v>135</v>
      </c>
      <c r="L764" t="s">
        <v>137</v>
      </c>
      <c r="M764" t="s">
        <v>23</v>
      </c>
      <c r="N764" s="17">
        <v>0</v>
      </c>
    </row>
    <row r="765" spans="9:14" x14ac:dyDescent="0.25">
      <c r="I765" t="s">
        <v>89</v>
      </c>
      <c r="J765">
        <v>1292</v>
      </c>
      <c r="K765" t="s">
        <v>135</v>
      </c>
      <c r="L765" t="s">
        <v>136</v>
      </c>
      <c r="M765" t="s">
        <v>23</v>
      </c>
      <c r="N765" s="17">
        <v>0</v>
      </c>
    </row>
    <row r="766" spans="9:14" x14ac:dyDescent="0.25">
      <c r="I766" t="s">
        <v>89</v>
      </c>
      <c r="J766">
        <v>1292</v>
      </c>
      <c r="K766" t="s">
        <v>135</v>
      </c>
      <c r="L766" t="s">
        <v>135</v>
      </c>
      <c r="M766" t="s">
        <v>23</v>
      </c>
      <c r="N766" s="17">
        <v>6.25E-2</v>
      </c>
    </row>
    <row r="767" spans="9:14" x14ac:dyDescent="0.25">
      <c r="I767" t="s">
        <v>89</v>
      </c>
      <c r="J767">
        <v>1292</v>
      </c>
      <c r="K767" t="s">
        <v>136</v>
      </c>
      <c r="L767" t="s">
        <v>139</v>
      </c>
      <c r="M767" t="s">
        <v>23</v>
      </c>
      <c r="N767" s="17">
        <v>4.4999999999999998E-2</v>
      </c>
    </row>
    <row r="768" spans="9:14" x14ac:dyDescent="0.25">
      <c r="I768" t="s">
        <v>89</v>
      </c>
      <c r="J768">
        <v>1292</v>
      </c>
      <c r="K768" t="s">
        <v>136</v>
      </c>
      <c r="L768" t="s">
        <v>138</v>
      </c>
      <c r="M768" t="s">
        <v>23</v>
      </c>
      <c r="N768" s="17">
        <v>0</v>
      </c>
    </row>
    <row r="769" spans="9:14" x14ac:dyDescent="0.25">
      <c r="I769" t="s">
        <v>89</v>
      </c>
      <c r="J769">
        <v>1292</v>
      </c>
      <c r="K769" t="s">
        <v>136</v>
      </c>
      <c r="L769" t="s">
        <v>137</v>
      </c>
      <c r="M769" t="s">
        <v>23</v>
      </c>
      <c r="N769" s="17">
        <v>0</v>
      </c>
    </row>
    <row r="770" spans="9:14" x14ac:dyDescent="0.25">
      <c r="I770" t="s">
        <v>89</v>
      </c>
      <c r="J770">
        <v>1292</v>
      </c>
      <c r="K770" t="s">
        <v>136</v>
      </c>
      <c r="L770" t="s">
        <v>136</v>
      </c>
      <c r="M770" t="s">
        <v>23</v>
      </c>
      <c r="N770" s="17">
        <v>3.5000000000000003E-2</v>
      </c>
    </row>
    <row r="771" spans="9:14" x14ac:dyDescent="0.25">
      <c r="I771" t="s">
        <v>89</v>
      </c>
      <c r="J771">
        <v>1292</v>
      </c>
      <c r="K771" t="s">
        <v>136</v>
      </c>
      <c r="L771" t="s">
        <v>135</v>
      </c>
      <c r="M771" t="s">
        <v>23</v>
      </c>
      <c r="N771" s="17">
        <v>1.2500000000000001E-2</v>
      </c>
    </row>
    <row r="772" spans="9:14" x14ac:dyDescent="0.25">
      <c r="I772" t="s">
        <v>89</v>
      </c>
      <c r="J772">
        <v>1292</v>
      </c>
      <c r="K772" t="s">
        <v>137</v>
      </c>
      <c r="L772" t="s">
        <v>139</v>
      </c>
      <c r="M772" t="s">
        <v>23</v>
      </c>
      <c r="N772" s="17">
        <v>6.7000000000000004E-2</v>
      </c>
    </row>
    <row r="773" spans="9:14" x14ac:dyDescent="0.25">
      <c r="I773" t="s">
        <v>89</v>
      </c>
      <c r="J773">
        <v>1292</v>
      </c>
      <c r="K773" t="s">
        <v>137</v>
      </c>
      <c r="L773" t="s">
        <v>138</v>
      </c>
      <c r="M773" t="s">
        <v>23</v>
      </c>
      <c r="N773" s="17">
        <v>0</v>
      </c>
    </row>
    <row r="774" spans="9:14" x14ac:dyDescent="0.25">
      <c r="I774" t="s">
        <v>89</v>
      </c>
      <c r="J774">
        <v>1292</v>
      </c>
      <c r="K774" t="s">
        <v>137</v>
      </c>
      <c r="L774" t="s">
        <v>137</v>
      </c>
      <c r="M774" t="s">
        <v>23</v>
      </c>
      <c r="N774" s="17">
        <v>6.5000000000000002E-2</v>
      </c>
    </row>
    <row r="775" spans="9:14" x14ac:dyDescent="0.25">
      <c r="I775" t="s">
        <v>89</v>
      </c>
      <c r="J775">
        <v>1292</v>
      </c>
      <c r="K775" t="s">
        <v>137</v>
      </c>
      <c r="L775" t="s">
        <v>136</v>
      </c>
      <c r="M775" t="s">
        <v>23</v>
      </c>
      <c r="N775" s="17">
        <v>0</v>
      </c>
    </row>
    <row r="776" spans="9:14" x14ac:dyDescent="0.25">
      <c r="I776" t="s">
        <v>89</v>
      </c>
      <c r="J776">
        <v>1292</v>
      </c>
      <c r="K776" t="s">
        <v>137</v>
      </c>
      <c r="L776" t="s">
        <v>135</v>
      </c>
      <c r="M776" t="s">
        <v>23</v>
      </c>
      <c r="N776" s="17">
        <v>1.8499999999999999E-2</v>
      </c>
    </row>
    <row r="777" spans="9:14" x14ac:dyDescent="0.25">
      <c r="I777" t="s">
        <v>89</v>
      </c>
      <c r="J777">
        <v>1292</v>
      </c>
      <c r="K777" t="s">
        <v>138</v>
      </c>
      <c r="L777" t="s">
        <v>139</v>
      </c>
      <c r="M777" t="s">
        <v>23</v>
      </c>
      <c r="N777" s="17">
        <v>2.35E-2</v>
      </c>
    </row>
    <row r="778" spans="9:14" x14ac:dyDescent="0.25">
      <c r="I778" t="s">
        <v>89</v>
      </c>
      <c r="J778">
        <v>1292</v>
      </c>
      <c r="K778" t="s">
        <v>138</v>
      </c>
      <c r="L778" t="s">
        <v>138</v>
      </c>
      <c r="M778" t="s">
        <v>23</v>
      </c>
      <c r="N778" s="17">
        <v>1.2500000000000001E-2</v>
      </c>
    </row>
    <row r="779" spans="9:14" x14ac:dyDescent="0.25">
      <c r="I779" t="s">
        <v>89</v>
      </c>
      <c r="J779">
        <v>1292</v>
      </c>
      <c r="K779" t="s">
        <v>138</v>
      </c>
      <c r="L779" t="s">
        <v>137</v>
      </c>
      <c r="M779" t="s">
        <v>23</v>
      </c>
      <c r="N779" s="17">
        <v>0</v>
      </c>
    </row>
    <row r="780" spans="9:14" x14ac:dyDescent="0.25">
      <c r="I780" t="s">
        <v>89</v>
      </c>
      <c r="J780">
        <v>1292</v>
      </c>
      <c r="K780" t="s">
        <v>138</v>
      </c>
      <c r="L780" t="s">
        <v>136</v>
      </c>
      <c r="M780" t="s">
        <v>23</v>
      </c>
      <c r="N780" s="17">
        <v>0</v>
      </c>
    </row>
    <row r="781" spans="9:14" x14ac:dyDescent="0.25">
      <c r="I781" t="s">
        <v>89</v>
      </c>
      <c r="J781">
        <v>1292</v>
      </c>
      <c r="K781" t="s">
        <v>138</v>
      </c>
      <c r="L781" t="s">
        <v>135</v>
      </c>
      <c r="M781" t="s">
        <v>23</v>
      </c>
      <c r="N781" s="17">
        <v>0</v>
      </c>
    </row>
    <row r="782" spans="9:14" x14ac:dyDescent="0.25">
      <c r="I782" t="s">
        <v>89</v>
      </c>
      <c r="J782">
        <v>1292</v>
      </c>
      <c r="K782" t="s">
        <v>135</v>
      </c>
      <c r="L782" t="s">
        <v>139</v>
      </c>
      <c r="M782" t="s">
        <v>99</v>
      </c>
      <c r="N782" s="17">
        <v>7.85E-2</v>
      </c>
    </row>
    <row r="783" spans="9:14" x14ac:dyDescent="0.25">
      <c r="I783" t="s">
        <v>89</v>
      </c>
      <c r="J783">
        <v>1292</v>
      </c>
      <c r="K783" t="s">
        <v>135</v>
      </c>
      <c r="L783" t="s">
        <v>138</v>
      </c>
      <c r="M783" t="s">
        <v>99</v>
      </c>
      <c r="N783" s="17">
        <v>0</v>
      </c>
    </row>
    <row r="784" spans="9:14" x14ac:dyDescent="0.25">
      <c r="I784" t="s">
        <v>89</v>
      </c>
      <c r="J784">
        <v>1292</v>
      </c>
      <c r="K784" t="s">
        <v>135</v>
      </c>
      <c r="L784" t="s">
        <v>137</v>
      </c>
      <c r="M784" t="s">
        <v>99</v>
      </c>
      <c r="N784" s="17">
        <v>0</v>
      </c>
    </row>
    <row r="785" spans="9:14" x14ac:dyDescent="0.25">
      <c r="I785" t="s">
        <v>89</v>
      </c>
      <c r="J785">
        <v>1292</v>
      </c>
      <c r="K785" t="s">
        <v>135</v>
      </c>
      <c r="L785" t="s">
        <v>136</v>
      </c>
      <c r="M785" t="s">
        <v>99</v>
      </c>
      <c r="N785" s="17">
        <v>0</v>
      </c>
    </row>
    <row r="786" spans="9:14" x14ac:dyDescent="0.25">
      <c r="I786" t="s">
        <v>89</v>
      </c>
      <c r="J786">
        <v>1292</v>
      </c>
      <c r="K786" t="s">
        <v>135</v>
      </c>
      <c r="L786" t="s">
        <v>135</v>
      </c>
      <c r="M786" t="s">
        <v>99</v>
      </c>
      <c r="N786" s="17">
        <v>6.25E-2</v>
      </c>
    </row>
    <row r="787" spans="9:14" x14ac:dyDescent="0.25">
      <c r="I787" t="s">
        <v>89</v>
      </c>
      <c r="J787">
        <v>1292</v>
      </c>
      <c r="K787" t="s">
        <v>136</v>
      </c>
      <c r="L787" t="s">
        <v>139</v>
      </c>
      <c r="M787" t="s">
        <v>99</v>
      </c>
      <c r="N787" s="17">
        <v>4.4999999999999998E-2</v>
      </c>
    </row>
    <row r="788" spans="9:14" x14ac:dyDescent="0.25">
      <c r="I788" t="s">
        <v>89</v>
      </c>
      <c r="J788">
        <v>1292</v>
      </c>
      <c r="K788" t="s">
        <v>136</v>
      </c>
      <c r="L788" t="s">
        <v>138</v>
      </c>
      <c r="M788" t="s">
        <v>99</v>
      </c>
      <c r="N788" s="17">
        <v>0</v>
      </c>
    </row>
    <row r="789" spans="9:14" x14ac:dyDescent="0.25">
      <c r="I789" t="s">
        <v>89</v>
      </c>
      <c r="J789">
        <v>1292</v>
      </c>
      <c r="K789" t="s">
        <v>136</v>
      </c>
      <c r="L789" t="s">
        <v>137</v>
      </c>
      <c r="M789" t="s">
        <v>99</v>
      </c>
      <c r="N789" s="17">
        <v>0</v>
      </c>
    </row>
    <row r="790" spans="9:14" x14ac:dyDescent="0.25">
      <c r="I790" t="s">
        <v>89</v>
      </c>
      <c r="J790">
        <v>1292</v>
      </c>
      <c r="K790" t="s">
        <v>136</v>
      </c>
      <c r="L790" t="s">
        <v>136</v>
      </c>
      <c r="M790" t="s">
        <v>99</v>
      </c>
      <c r="N790" s="17">
        <v>3.5000000000000003E-2</v>
      </c>
    </row>
    <row r="791" spans="9:14" x14ac:dyDescent="0.25">
      <c r="I791" t="s">
        <v>89</v>
      </c>
      <c r="J791">
        <v>1292</v>
      </c>
      <c r="K791" t="s">
        <v>136</v>
      </c>
      <c r="L791" t="s">
        <v>135</v>
      </c>
      <c r="M791" t="s">
        <v>99</v>
      </c>
      <c r="N791" s="17">
        <v>1.2500000000000001E-2</v>
      </c>
    </row>
    <row r="792" spans="9:14" x14ac:dyDescent="0.25">
      <c r="I792" t="s">
        <v>89</v>
      </c>
      <c r="J792">
        <v>1292</v>
      </c>
      <c r="K792" t="s">
        <v>137</v>
      </c>
      <c r="L792" t="s">
        <v>139</v>
      </c>
      <c r="M792" t="s">
        <v>99</v>
      </c>
      <c r="N792" s="17">
        <v>6.7000000000000004E-2</v>
      </c>
    </row>
    <row r="793" spans="9:14" x14ac:dyDescent="0.25">
      <c r="I793" t="s">
        <v>89</v>
      </c>
      <c r="J793">
        <v>1292</v>
      </c>
      <c r="K793" t="s">
        <v>137</v>
      </c>
      <c r="L793" t="s">
        <v>138</v>
      </c>
      <c r="M793" t="s">
        <v>99</v>
      </c>
      <c r="N793" s="17">
        <v>0</v>
      </c>
    </row>
    <row r="794" spans="9:14" x14ac:dyDescent="0.25">
      <c r="I794" t="s">
        <v>89</v>
      </c>
      <c r="J794">
        <v>1292</v>
      </c>
      <c r="K794" t="s">
        <v>137</v>
      </c>
      <c r="L794" t="s">
        <v>137</v>
      </c>
      <c r="M794" t="s">
        <v>99</v>
      </c>
      <c r="N794" s="17">
        <v>6.5000000000000002E-2</v>
      </c>
    </row>
    <row r="795" spans="9:14" x14ac:dyDescent="0.25">
      <c r="I795" t="s">
        <v>89</v>
      </c>
      <c r="J795">
        <v>1292</v>
      </c>
      <c r="K795" t="s">
        <v>137</v>
      </c>
      <c r="L795" t="s">
        <v>136</v>
      </c>
      <c r="M795" t="s">
        <v>99</v>
      </c>
      <c r="N795" s="17">
        <v>0</v>
      </c>
    </row>
    <row r="796" spans="9:14" x14ac:dyDescent="0.25">
      <c r="I796" t="s">
        <v>89</v>
      </c>
      <c r="J796">
        <v>1292</v>
      </c>
      <c r="K796" t="s">
        <v>137</v>
      </c>
      <c r="L796" t="s">
        <v>135</v>
      </c>
      <c r="M796" t="s">
        <v>99</v>
      </c>
      <c r="N796" s="17">
        <v>1.8499999999999999E-2</v>
      </c>
    </row>
    <row r="797" spans="9:14" x14ac:dyDescent="0.25">
      <c r="I797" t="s">
        <v>89</v>
      </c>
      <c r="J797">
        <v>1292</v>
      </c>
      <c r="K797" t="s">
        <v>138</v>
      </c>
      <c r="L797" t="s">
        <v>139</v>
      </c>
      <c r="M797" t="s">
        <v>99</v>
      </c>
      <c r="N797" s="17">
        <v>2.35E-2</v>
      </c>
    </row>
    <row r="798" spans="9:14" x14ac:dyDescent="0.25">
      <c r="I798" t="s">
        <v>89</v>
      </c>
      <c r="J798">
        <v>1292</v>
      </c>
      <c r="K798" t="s">
        <v>138</v>
      </c>
      <c r="L798" t="s">
        <v>138</v>
      </c>
      <c r="M798" t="s">
        <v>99</v>
      </c>
      <c r="N798" s="17">
        <v>1.2500000000000001E-2</v>
      </c>
    </row>
    <row r="799" spans="9:14" x14ac:dyDescent="0.25">
      <c r="I799" t="s">
        <v>89</v>
      </c>
      <c r="J799">
        <v>1292</v>
      </c>
      <c r="K799" t="s">
        <v>138</v>
      </c>
      <c r="L799" t="s">
        <v>137</v>
      </c>
      <c r="M799" t="s">
        <v>99</v>
      </c>
      <c r="N799" s="17">
        <v>0</v>
      </c>
    </row>
    <row r="800" spans="9:14" x14ac:dyDescent="0.25">
      <c r="I800" t="s">
        <v>89</v>
      </c>
      <c r="J800">
        <v>1292</v>
      </c>
      <c r="K800" t="s">
        <v>138</v>
      </c>
      <c r="L800" t="s">
        <v>136</v>
      </c>
      <c r="M800" t="s">
        <v>99</v>
      </c>
      <c r="N800" s="17">
        <v>0</v>
      </c>
    </row>
    <row r="801" spans="9:14" x14ac:dyDescent="0.25">
      <c r="I801" t="s">
        <v>89</v>
      </c>
      <c r="J801">
        <v>1292</v>
      </c>
      <c r="K801" t="s">
        <v>138</v>
      </c>
      <c r="L801" t="s">
        <v>135</v>
      </c>
      <c r="M801" t="s">
        <v>99</v>
      </c>
      <c r="N801" s="17">
        <v>0</v>
      </c>
    </row>
    <row r="802" spans="9:14" x14ac:dyDescent="0.25">
      <c r="I802" t="s">
        <v>89</v>
      </c>
      <c r="J802">
        <v>1292</v>
      </c>
      <c r="K802" t="s">
        <v>135</v>
      </c>
      <c r="L802" t="s">
        <v>139</v>
      </c>
      <c r="M802" t="s">
        <v>107</v>
      </c>
      <c r="N802" s="17">
        <v>0</v>
      </c>
    </row>
    <row r="803" spans="9:14" x14ac:dyDescent="0.25">
      <c r="I803" t="s">
        <v>89</v>
      </c>
      <c r="J803">
        <v>1292</v>
      </c>
      <c r="K803" t="s">
        <v>135</v>
      </c>
      <c r="L803" t="s">
        <v>138</v>
      </c>
      <c r="M803" t="s">
        <v>107</v>
      </c>
      <c r="N803" s="17">
        <v>0</v>
      </c>
    </row>
    <row r="804" spans="9:14" x14ac:dyDescent="0.25">
      <c r="I804" t="s">
        <v>89</v>
      </c>
      <c r="J804">
        <v>1292</v>
      </c>
      <c r="K804" t="s">
        <v>135</v>
      </c>
      <c r="L804" t="s">
        <v>137</v>
      </c>
      <c r="M804" t="s">
        <v>107</v>
      </c>
      <c r="N804" s="17">
        <v>0</v>
      </c>
    </row>
    <row r="805" spans="9:14" x14ac:dyDescent="0.25">
      <c r="I805" t="s">
        <v>89</v>
      </c>
      <c r="J805">
        <v>1292</v>
      </c>
      <c r="K805" t="s">
        <v>135</v>
      </c>
      <c r="L805" t="s">
        <v>136</v>
      </c>
      <c r="M805" t="s">
        <v>107</v>
      </c>
      <c r="N805" s="17">
        <v>0</v>
      </c>
    </row>
    <row r="806" spans="9:14" x14ac:dyDescent="0.25">
      <c r="I806" t="s">
        <v>89</v>
      </c>
      <c r="J806">
        <v>1292</v>
      </c>
      <c r="K806" t="s">
        <v>135</v>
      </c>
      <c r="L806" t="s">
        <v>135</v>
      </c>
      <c r="M806" t="s">
        <v>107</v>
      </c>
      <c r="N806" s="17">
        <v>0.125</v>
      </c>
    </row>
    <row r="807" spans="9:14" x14ac:dyDescent="0.25">
      <c r="I807" t="s">
        <v>89</v>
      </c>
      <c r="J807">
        <v>1292</v>
      </c>
      <c r="K807" t="s">
        <v>136</v>
      </c>
      <c r="L807" t="s">
        <v>139</v>
      </c>
      <c r="M807" t="s">
        <v>107</v>
      </c>
      <c r="N807" s="17">
        <v>0</v>
      </c>
    </row>
    <row r="808" spans="9:14" x14ac:dyDescent="0.25">
      <c r="I808" t="s">
        <v>89</v>
      </c>
      <c r="J808">
        <v>1292</v>
      </c>
      <c r="K808" t="s">
        <v>136</v>
      </c>
      <c r="L808" t="s">
        <v>138</v>
      </c>
      <c r="M808" t="s">
        <v>107</v>
      </c>
      <c r="N808" s="17">
        <v>0</v>
      </c>
    </row>
    <row r="809" spans="9:14" x14ac:dyDescent="0.25">
      <c r="I809" t="s">
        <v>89</v>
      </c>
      <c r="J809">
        <v>1292</v>
      </c>
      <c r="K809" t="s">
        <v>136</v>
      </c>
      <c r="L809" t="s">
        <v>137</v>
      </c>
      <c r="M809" t="s">
        <v>107</v>
      </c>
      <c r="N809" s="17">
        <v>0</v>
      </c>
    </row>
    <row r="810" spans="9:14" x14ac:dyDescent="0.25">
      <c r="I810" t="s">
        <v>89</v>
      </c>
      <c r="J810">
        <v>1292</v>
      </c>
      <c r="K810" t="s">
        <v>136</v>
      </c>
      <c r="L810" t="s">
        <v>136</v>
      </c>
      <c r="M810" t="s">
        <v>107</v>
      </c>
      <c r="N810" s="17">
        <v>5.5E-2</v>
      </c>
    </row>
    <row r="811" spans="9:14" x14ac:dyDescent="0.25">
      <c r="I811" t="s">
        <v>89</v>
      </c>
      <c r="J811">
        <v>1292</v>
      </c>
      <c r="K811" t="s">
        <v>136</v>
      </c>
      <c r="L811" t="s">
        <v>135</v>
      </c>
      <c r="M811" t="s">
        <v>107</v>
      </c>
      <c r="N811" s="17">
        <v>2.5000000000000001E-2</v>
      </c>
    </row>
    <row r="812" spans="9:14" x14ac:dyDescent="0.25">
      <c r="I812" t="s">
        <v>89</v>
      </c>
      <c r="J812">
        <v>1292</v>
      </c>
      <c r="K812" t="s">
        <v>137</v>
      </c>
      <c r="L812" t="s">
        <v>139</v>
      </c>
      <c r="M812" t="s">
        <v>107</v>
      </c>
      <c r="N812" s="17">
        <v>0</v>
      </c>
    </row>
    <row r="813" spans="9:14" x14ac:dyDescent="0.25">
      <c r="I813" t="s">
        <v>89</v>
      </c>
      <c r="J813">
        <v>1292</v>
      </c>
      <c r="K813" t="s">
        <v>137</v>
      </c>
      <c r="L813" t="s">
        <v>138</v>
      </c>
      <c r="M813" t="s">
        <v>107</v>
      </c>
      <c r="N813" s="17">
        <v>0</v>
      </c>
    </row>
    <row r="814" spans="9:14" x14ac:dyDescent="0.25">
      <c r="I814" t="s">
        <v>89</v>
      </c>
      <c r="J814">
        <v>1292</v>
      </c>
      <c r="K814" t="s">
        <v>137</v>
      </c>
      <c r="L814" t="s">
        <v>137</v>
      </c>
      <c r="M814" t="s">
        <v>107</v>
      </c>
      <c r="N814" s="17">
        <v>3.2500000000000001E-2</v>
      </c>
    </row>
    <row r="815" spans="9:14" x14ac:dyDescent="0.25">
      <c r="I815" t="s">
        <v>89</v>
      </c>
      <c r="J815">
        <v>1292</v>
      </c>
      <c r="K815" t="s">
        <v>137</v>
      </c>
      <c r="L815" t="s">
        <v>136</v>
      </c>
      <c r="M815" t="s">
        <v>107</v>
      </c>
      <c r="N815" s="17">
        <v>0</v>
      </c>
    </row>
    <row r="816" spans="9:14" x14ac:dyDescent="0.25">
      <c r="I816" t="s">
        <v>89</v>
      </c>
      <c r="J816">
        <v>1292</v>
      </c>
      <c r="K816" t="s">
        <v>137</v>
      </c>
      <c r="L816" t="s">
        <v>135</v>
      </c>
      <c r="M816" t="s">
        <v>107</v>
      </c>
      <c r="N816" s="17">
        <v>1.2500000000000001E-2</v>
      </c>
    </row>
    <row r="817" spans="9:14" x14ac:dyDescent="0.25">
      <c r="I817" t="s">
        <v>89</v>
      </c>
      <c r="J817">
        <v>1292</v>
      </c>
      <c r="K817" t="s">
        <v>138</v>
      </c>
      <c r="L817" t="s">
        <v>139</v>
      </c>
      <c r="M817" t="s">
        <v>107</v>
      </c>
      <c r="N817" s="17">
        <v>0</v>
      </c>
    </row>
    <row r="818" spans="9:14" x14ac:dyDescent="0.25">
      <c r="I818" t="s">
        <v>89</v>
      </c>
      <c r="J818">
        <v>1292</v>
      </c>
      <c r="K818" t="s">
        <v>138</v>
      </c>
      <c r="L818" t="s">
        <v>138</v>
      </c>
      <c r="M818" t="s">
        <v>107</v>
      </c>
      <c r="N818" s="17">
        <v>0</v>
      </c>
    </row>
    <row r="819" spans="9:14" x14ac:dyDescent="0.25">
      <c r="I819" t="s">
        <v>89</v>
      </c>
      <c r="J819">
        <v>1292</v>
      </c>
      <c r="K819" t="s">
        <v>138</v>
      </c>
      <c r="L819" t="s">
        <v>137</v>
      </c>
      <c r="M819" t="s">
        <v>107</v>
      </c>
      <c r="N819" s="17">
        <v>0</v>
      </c>
    </row>
    <row r="820" spans="9:14" x14ac:dyDescent="0.25">
      <c r="I820" t="s">
        <v>89</v>
      </c>
      <c r="J820">
        <v>1292</v>
      </c>
      <c r="K820" t="s">
        <v>138</v>
      </c>
      <c r="L820" t="s">
        <v>136</v>
      </c>
      <c r="M820" t="s">
        <v>107</v>
      </c>
      <c r="N820" s="17">
        <v>0</v>
      </c>
    </row>
    <row r="821" spans="9:14" x14ac:dyDescent="0.25">
      <c r="I821" t="s">
        <v>89</v>
      </c>
      <c r="J821">
        <v>1292</v>
      </c>
      <c r="K821" t="s">
        <v>138</v>
      </c>
      <c r="L821" t="s">
        <v>135</v>
      </c>
      <c r="M821" t="s">
        <v>107</v>
      </c>
      <c r="N821" s="17">
        <v>0</v>
      </c>
    </row>
    <row r="822" spans="9:14" x14ac:dyDescent="0.25">
      <c r="I822" t="s">
        <v>89</v>
      </c>
      <c r="J822">
        <v>1292</v>
      </c>
      <c r="K822" t="s">
        <v>135</v>
      </c>
      <c r="L822" t="s">
        <v>139</v>
      </c>
      <c r="M822" t="s">
        <v>111</v>
      </c>
      <c r="N822" s="17">
        <v>0</v>
      </c>
    </row>
    <row r="823" spans="9:14" x14ac:dyDescent="0.25">
      <c r="I823" t="s">
        <v>89</v>
      </c>
      <c r="J823">
        <v>1292</v>
      </c>
      <c r="K823" t="s">
        <v>135</v>
      </c>
      <c r="L823" t="s">
        <v>138</v>
      </c>
      <c r="M823" t="s">
        <v>111</v>
      </c>
      <c r="N823" s="17">
        <v>0</v>
      </c>
    </row>
    <row r="824" spans="9:14" x14ac:dyDescent="0.25">
      <c r="I824" t="s">
        <v>89</v>
      </c>
      <c r="J824">
        <v>1292</v>
      </c>
      <c r="K824" t="s">
        <v>135</v>
      </c>
      <c r="L824" t="s">
        <v>137</v>
      </c>
      <c r="M824" t="s">
        <v>111</v>
      </c>
      <c r="N824" s="17">
        <v>0</v>
      </c>
    </row>
    <row r="825" spans="9:14" x14ac:dyDescent="0.25">
      <c r="I825" t="s">
        <v>89</v>
      </c>
      <c r="J825">
        <v>1292</v>
      </c>
      <c r="K825" t="s">
        <v>135</v>
      </c>
      <c r="L825" t="s">
        <v>136</v>
      </c>
      <c r="M825" t="s">
        <v>111</v>
      </c>
      <c r="N825" s="17">
        <v>0</v>
      </c>
    </row>
    <row r="826" spans="9:14" x14ac:dyDescent="0.25">
      <c r="I826" t="s">
        <v>89</v>
      </c>
      <c r="J826">
        <v>1292</v>
      </c>
      <c r="K826" t="s">
        <v>135</v>
      </c>
      <c r="L826" t="s">
        <v>135</v>
      </c>
      <c r="M826" t="s">
        <v>111</v>
      </c>
      <c r="N826" s="17">
        <v>0.125</v>
      </c>
    </row>
    <row r="827" spans="9:14" x14ac:dyDescent="0.25">
      <c r="I827" t="s">
        <v>89</v>
      </c>
      <c r="J827">
        <v>1292</v>
      </c>
      <c r="K827" t="s">
        <v>136</v>
      </c>
      <c r="L827" t="s">
        <v>139</v>
      </c>
      <c r="M827" t="s">
        <v>111</v>
      </c>
      <c r="N827" s="17">
        <v>0</v>
      </c>
    </row>
    <row r="828" spans="9:14" x14ac:dyDescent="0.25">
      <c r="I828" t="s">
        <v>89</v>
      </c>
      <c r="J828">
        <v>1292</v>
      </c>
      <c r="K828" t="s">
        <v>136</v>
      </c>
      <c r="L828" t="s">
        <v>138</v>
      </c>
      <c r="M828" t="s">
        <v>111</v>
      </c>
      <c r="N828" s="17">
        <v>0</v>
      </c>
    </row>
    <row r="829" spans="9:14" x14ac:dyDescent="0.25">
      <c r="I829" t="s">
        <v>89</v>
      </c>
      <c r="J829">
        <v>1292</v>
      </c>
      <c r="K829" t="s">
        <v>136</v>
      </c>
      <c r="L829" t="s">
        <v>137</v>
      </c>
      <c r="M829" t="s">
        <v>111</v>
      </c>
      <c r="N829" s="17">
        <v>0</v>
      </c>
    </row>
    <row r="830" spans="9:14" x14ac:dyDescent="0.25">
      <c r="I830" t="s">
        <v>89</v>
      </c>
      <c r="J830">
        <v>1292</v>
      </c>
      <c r="K830" t="s">
        <v>136</v>
      </c>
      <c r="L830" t="s">
        <v>136</v>
      </c>
      <c r="M830" t="s">
        <v>111</v>
      </c>
      <c r="N830" s="17">
        <v>5.5E-2</v>
      </c>
    </row>
    <row r="831" spans="9:14" x14ac:dyDescent="0.25">
      <c r="I831" t="s">
        <v>89</v>
      </c>
      <c r="J831">
        <v>1292</v>
      </c>
      <c r="K831" t="s">
        <v>136</v>
      </c>
      <c r="L831" t="s">
        <v>135</v>
      </c>
      <c r="M831" t="s">
        <v>111</v>
      </c>
      <c r="N831" s="17">
        <v>2.5000000000000001E-2</v>
      </c>
    </row>
    <row r="832" spans="9:14" x14ac:dyDescent="0.25">
      <c r="I832" t="s">
        <v>89</v>
      </c>
      <c r="J832">
        <v>1292</v>
      </c>
      <c r="K832" t="s">
        <v>137</v>
      </c>
      <c r="L832" t="s">
        <v>139</v>
      </c>
      <c r="M832" t="s">
        <v>111</v>
      </c>
      <c r="N832" s="17">
        <v>0</v>
      </c>
    </row>
    <row r="833" spans="9:14" x14ac:dyDescent="0.25">
      <c r="I833" t="s">
        <v>89</v>
      </c>
      <c r="J833">
        <v>1292</v>
      </c>
      <c r="K833" t="s">
        <v>137</v>
      </c>
      <c r="L833" t="s">
        <v>138</v>
      </c>
      <c r="M833" t="s">
        <v>111</v>
      </c>
      <c r="N833" s="17">
        <v>0</v>
      </c>
    </row>
    <row r="834" spans="9:14" x14ac:dyDescent="0.25">
      <c r="I834" t="s">
        <v>89</v>
      </c>
      <c r="J834">
        <v>1292</v>
      </c>
      <c r="K834" t="s">
        <v>137</v>
      </c>
      <c r="L834" t="s">
        <v>137</v>
      </c>
      <c r="M834" t="s">
        <v>111</v>
      </c>
      <c r="N834" s="17">
        <v>3.2500000000000001E-2</v>
      </c>
    </row>
    <row r="835" spans="9:14" x14ac:dyDescent="0.25">
      <c r="I835" t="s">
        <v>89</v>
      </c>
      <c r="J835">
        <v>1292</v>
      </c>
      <c r="K835" t="s">
        <v>137</v>
      </c>
      <c r="L835" t="s">
        <v>136</v>
      </c>
      <c r="M835" t="s">
        <v>111</v>
      </c>
      <c r="N835" s="17">
        <v>0</v>
      </c>
    </row>
    <row r="836" spans="9:14" x14ac:dyDescent="0.25">
      <c r="I836" t="s">
        <v>89</v>
      </c>
      <c r="J836">
        <v>1292</v>
      </c>
      <c r="K836" t="s">
        <v>137</v>
      </c>
      <c r="L836" t="s">
        <v>135</v>
      </c>
      <c r="M836" t="s">
        <v>111</v>
      </c>
      <c r="N836" s="17">
        <v>1.2500000000000001E-2</v>
      </c>
    </row>
    <row r="837" spans="9:14" x14ac:dyDescent="0.25">
      <c r="I837" t="s">
        <v>89</v>
      </c>
      <c r="J837">
        <v>1292</v>
      </c>
      <c r="K837" t="s">
        <v>138</v>
      </c>
      <c r="L837" t="s">
        <v>139</v>
      </c>
      <c r="M837" t="s">
        <v>111</v>
      </c>
      <c r="N837" s="17">
        <v>0</v>
      </c>
    </row>
    <row r="838" spans="9:14" x14ac:dyDescent="0.25">
      <c r="I838" t="s">
        <v>89</v>
      </c>
      <c r="J838">
        <v>1292</v>
      </c>
      <c r="K838" t="s">
        <v>138</v>
      </c>
      <c r="L838" t="s">
        <v>138</v>
      </c>
      <c r="M838" t="s">
        <v>111</v>
      </c>
      <c r="N838" s="17">
        <v>0</v>
      </c>
    </row>
    <row r="839" spans="9:14" x14ac:dyDescent="0.25">
      <c r="I839" t="s">
        <v>89</v>
      </c>
      <c r="J839">
        <v>1292</v>
      </c>
      <c r="K839" t="s">
        <v>138</v>
      </c>
      <c r="L839" t="s">
        <v>137</v>
      </c>
      <c r="M839" t="s">
        <v>111</v>
      </c>
      <c r="N839" s="17">
        <v>0</v>
      </c>
    </row>
    <row r="840" spans="9:14" x14ac:dyDescent="0.25">
      <c r="I840" t="s">
        <v>89</v>
      </c>
      <c r="J840">
        <v>1292</v>
      </c>
      <c r="K840" t="s">
        <v>138</v>
      </c>
      <c r="L840" t="s">
        <v>136</v>
      </c>
      <c r="M840" t="s">
        <v>111</v>
      </c>
      <c r="N840" s="17">
        <v>0</v>
      </c>
    </row>
    <row r="841" spans="9:14" x14ac:dyDescent="0.25">
      <c r="I841" t="s">
        <v>89</v>
      </c>
      <c r="J841">
        <v>1292</v>
      </c>
      <c r="K841" t="s">
        <v>138</v>
      </c>
      <c r="L841" t="s">
        <v>135</v>
      </c>
      <c r="M841" t="s">
        <v>111</v>
      </c>
      <c r="N841" s="17">
        <v>0</v>
      </c>
    </row>
    <row r="842" spans="9:14" x14ac:dyDescent="0.25">
      <c r="I842" t="s">
        <v>15</v>
      </c>
      <c r="J842">
        <v>1261</v>
      </c>
      <c r="K842" t="s">
        <v>135</v>
      </c>
      <c r="L842" t="s">
        <v>139</v>
      </c>
      <c r="M842" t="s">
        <v>21</v>
      </c>
      <c r="N842" s="17">
        <v>0</v>
      </c>
    </row>
    <row r="843" spans="9:14" x14ac:dyDescent="0.25">
      <c r="I843" t="s">
        <v>15</v>
      </c>
      <c r="J843">
        <v>1261</v>
      </c>
      <c r="K843" t="s">
        <v>135</v>
      </c>
      <c r="L843" t="s">
        <v>138</v>
      </c>
      <c r="M843" t="s">
        <v>21</v>
      </c>
      <c r="N843" s="17">
        <v>3.2500000000000001E-2</v>
      </c>
    </row>
    <row r="844" spans="9:14" x14ac:dyDescent="0.25">
      <c r="I844" t="s">
        <v>15</v>
      </c>
      <c r="J844">
        <v>1261</v>
      </c>
      <c r="K844" t="s">
        <v>135</v>
      </c>
      <c r="L844" t="s">
        <v>137</v>
      </c>
      <c r="M844" t="s">
        <v>21</v>
      </c>
      <c r="N844" s="17">
        <v>0</v>
      </c>
    </row>
    <row r="845" spans="9:14" x14ac:dyDescent="0.25">
      <c r="I845" t="s">
        <v>15</v>
      </c>
      <c r="J845">
        <v>1261</v>
      </c>
      <c r="K845" t="s">
        <v>135</v>
      </c>
      <c r="L845" t="s">
        <v>136</v>
      </c>
      <c r="M845" t="s">
        <v>21</v>
      </c>
      <c r="N845" s="17">
        <v>0</v>
      </c>
    </row>
    <row r="846" spans="9:14" x14ac:dyDescent="0.25">
      <c r="I846" t="s">
        <v>15</v>
      </c>
      <c r="J846">
        <v>1261</v>
      </c>
      <c r="K846" t="s">
        <v>135</v>
      </c>
      <c r="L846" t="s">
        <v>135</v>
      </c>
      <c r="M846" t="s">
        <v>21</v>
      </c>
      <c r="N846" s="17">
        <v>0.14749999999999999</v>
      </c>
    </row>
    <row r="847" spans="9:14" x14ac:dyDescent="0.25">
      <c r="I847" t="s">
        <v>15</v>
      </c>
      <c r="J847">
        <v>1261</v>
      </c>
      <c r="K847" t="s">
        <v>136</v>
      </c>
      <c r="L847" t="s">
        <v>139</v>
      </c>
      <c r="M847" t="s">
        <v>21</v>
      </c>
      <c r="N847" s="17">
        <v>0</v>
      </c>
    </row>
    <row r="848" spans="9:14" x14ac:dyDescent="0.25">
      <c r="I848" t="s">
        <v>15</v>
      </c>
      <c r="J848">
        <v>1261</v>
      </c>
      <c r="K848" t="s">
        <v>136</v>
      </c>
      <c r="L848" t="s">
        <v>138</v>
      </c>
      <c r="M848" t="s">
        <v>21</v>
      </c>
      <c r="N848" s="17">
        <v>4.2500000000000003E-2</v>
      </c>
    </row>
    <row r="849" spans="9:14" x14ac:dyDescent="0.25">
      <c r="I849" t="s">
        <v>15</v>
      </c>
      <c r="J849">
        <v>1261</v>
      </c>
      <c r="K849" t="s">
        <v>136</v>
      </c>
      <c r="L849" t="s">
        <v>137</v>
      </c>
      <c r="M849" t="s">
        <v>21</v>
      </c>
      <c r="N849" s="17">
        <v>0</v>
      </c>
    </row>
    <row r="850" spans="9:14" x14ac:dyDescent="0.25">
      <c r="I850" t="s">
        <v>15</v>
      </c>
      <c r="J850">
        <v>1261</v>
      </c>
      <c r="K850" t="s">
        <v>136</v>
      </c>
      <c r="L850" t="s">
        <v>136</v>
      </c>
      <c r="M850" t="s">
        <v>21</v>
      </c>
      <c r="N850" s="17">
        <v>3.85E-2</v>
      </c>
    </row>
    <row r="851" spans="9:14" x14ac:dyDescent="0.25">
      <c r="I851" t="s">
        <v>15</v>
      </c>
      <c r="J851">
        <v>1261</v>
      </c>
      <c r="K851" t="s">
        <v>136</v>
      </c>
      <c r="L851" t="s">
        <v>135</v>
      </c>
      <c r="M851" t="s">
        <v>21</v>
      </c>
      <c r="N851" s="17">
        <v>1.7999999999999999E-2</v>
      </c>
    </row>
    <row r="852" spans="9:14" x14ac:dyDescent="0.25">
      <c r="I852" t="s">
        <v>15</v>
      </c>
      <c r="J852">
        <v>1261</v>
      </c>
      <c r="K852" t="s">
        <v>137</v>
      </c>
      <c r="L852" t="s">
        <v>139</v>
      </c>
      <c r="M852" t="s">
        <v>21</v>
      </c>
      <c r="N852" s="17">
        <v>0</v>
      </c>
    </row>
    <row r="853" spans="9:14" x14ac:dyDescent="0.25">
      <c r="I853" t="s">
        <v>15</v>
      </c>
      <c r="J853">
        <v>1261</v>
      </c>
      <c r="K853" t="s">
        <v>137</v>
      </c>
      <c r="L853" t="s">
        <v>138</v>
      </c>
      <c r="M853" t="s">
        <v>21</v>
      </c>
      <c r="N853" s="17">
        <v>3.2500000000000001E-2</v>
      </c>
    </row>
    <row r="854" spans="9:14" x14ac:dyDescent="0.25">
      <c r="I854" t="s">
        <v>15</v>
      </c>
      <c r="J854">
        <v>1261</v>
      </c>
      <c r="K854" t="s">
        <v>137</v>
      </c>
      <c r="L854" t="s">
        <v>137</v>
      </c>
      <c r="M854" t="s">
        <v>21</v>
      </c>
      <c r="N854" s="17">
        <v>2.75E-2</v>
      </c>
    </row>
    <row r="855" spans="9:14" x14ac:dyDescent="0.25">
      <c r="I855" t="s">
        <v>15</v>
      </c>
      <c r="J855">
        <v>1261</v>
      </c>
      <c r="K855" t="s">
        <v>137</v>
      </c>
      <c r="L855" t="s">
        <v>136</v>
      </c>
      <c r="M855" t="s">
        <v>21</v>
      </c>
      <c r="N855" s="17">
        <v>0</v>
      </c>
    </row>
    <row r="856" spans="9:14" x14ac:dyDescent="0.25">
      <c r="I856" t="s">
        <v>15</v>
      </c>
      <c r="J856">
        <v>1261</v>
      </c>
      <c r="K856" t="s">
        <v>137</v>
      </c>
      <c r="L856" t="s">
        <v>135</v>
      </c>
      <c r="M856" t="s">
        <v>21</v>
      </c>
      <c r="N856" s="17">
        <v>8.0000000000000002E-3</v>
      </c>
    </row>
    <row r="857" spans="9:14" x14ac:dyDescent="0.25">
      <c r="I857" t="s">
        <v>15</v>
      </c>
      <c r="J857">
        <v>1261</v>
      </c>
      <c r="K857" t="s">
        <v>138</v>
      </c>
      <c r="L857" t="s">
        <v>139</v>
      </c>
      <c r="M857" t="s">
        <v>21</v>
      </c>
      <c r="N857" s="17">
        <v>0</v>
      </c>
    </row>
    <row r="858" spans="9:14" x14ac:dyDescent="0.25">
      <c r="I858" t="s">
        <v>15</v>
      </c>
      <c r="J858">
        <v>1261</v>
      </c>
      <c r="K858" t="s">
        <v>138</v>
      </c>
      <c r="L858" t="s">
        <v>138</v>
      </c>
      <c r="M858" t="s">
        <v>21</v>
      </c>
      <c r="N858" s="17">
        <v>2.3E-2</v>
      </c>
    </row>
    <row r="859" spans="9:14" x14ac:dyDescent="0.25">
      <c r="I859" t="s">
        <v>15</v>
      </c>
      <c r="J859">
        <v>1261</v>
      </c>
      <c r="K859" t="s">
        <v>138</v>
      </c>
      <c r="L859" t="s">
        <v>137</v>
      </c>
      <c r="M859" t="s">
        <v>21</v>
      </c>
      <c r="N859" s="17">
        <v>0</v>
      </c>
    </row>
    <row r="860" spans="9:14" x14ac:dyDescent="0.25">
      <c r="I860" t="s">
        <v>15</v>
      </c>
      <c r="J860">
        <v>1261</v>
      </c>
      <c r="K860" t="s">
        <v>138</v>
      </c>
      <c r="L860" t="s">
        <v>136</v>
      </c>
      <c r="M860" t="s">
        <v>21</v>
      </c>
      <c r="N860" s="17">
        <v>0</v>
      </c>
    </row>
    <row r="861" spans="9:14" x14ac:dyDescent="0.25">
      <c r="I861" t="s">
        <v>15</v>
      </c>
      <c r="J861">
        <v>1261</v>
      </c>
      <c r="K861" t="s">
        <v>138</v>
      </c>
      <c r="L861" t="s">
        <v>135</v>
      </c>
      <c r="M861" t="s">
        <v>21</v>
      </c>
      <c r="N861" s="17">
        <v>0</v>
      </c>
    </row>
    <row r="862" spans="9:14" x14ac:dyDescent="0.25">
      <c r="I862" t="s">
        <v>15</v>
      </c>
      <c r="J862">
        <v>1261</v>
      </c>
      <c r="K862" t="s">
        <v>135</v>
      </c>
      <c r="L862" t="s">
        <v>139</v>
      </c>
      <c r="M862" t="s">
        <v>98</v>
      </c>
      <c r="N862" s="17">
        <v>0</v>
      </c>
    </row>
    <row r="863" spans="9:14" x14ac:dyDescent="0.25">
      <c r="I863" t="s">
        <v>15</v>
      </c>
      <c r="J863">
        <v>1261</v>
      </c>
      <c r="K863" t="s">
        <v>135</v>
      </c>
      <c r="L863" t="s">
        <v>138</v>
      </c>
      <c r="M863" t="s">
        <v>98</v>
      </c>
      <c r="N863" s="17">
        <v>3.2500000000000001E-2</v>
      </c>
    </row>
    <row r="864" spans="9:14" x14ac:dyDescent="0.25">
      <c r="I864" t="s">
        <v>15</v>
      </c>
      <c r="J864">
        <v>1261</v>
      </c>
      <c r="K864" t="s">
        <v>135</v>
      </c>
      <c r="L864" t="s">
        <v>137</v>
      </c>
      <c r="M864" t="s">
        <v>98</v>
      </c>
      <c r="N864" s="17">
        <v>0</v>
      </c>
    </row>
    <row r="865" spans="9:14" x14ac:dyDescent="0.25">
      <c r="I865" t="s">
        <v>15</v>
      </c>
      <c r="J865">
        <v>1261</v>
      </c>
      <c r="K865" t="s">
        <v>135</v>
      </c>
      <c r="L865" t="s">
        <v>136</v>
      </c>
      <c r="M865" t="s">
        <v>98</v>
      </c>
      <c r="N865" s="17">
        <v>0</v>
      </c>
    </row>
    <row r="866" spans="9:14" x14ac:dyDescent="0.25">
      <c r="I866" t="s">
        <v>15</v>
      </c>
      <c r="J866">
        <v>1261</v>
      </c>
      <c r="K866" t="s">
        <v>135</v>
      </c>
      <c r="L866" t="s">
        <v>135</v>
      </c>
      <c r="M866" t="s">
        <v>98</v>
      </c>
      <c r="N866" s="17">
        <v>0.14749999999999999</v>
      </c>
    </row>
    <row r="867" spans="9:14" x14ac:dyDescent="0.25">
      <c r="I867" t="s">
        <v>15</v>
      </c>
      <c r="J867">
        <v>1261</v>
      </c>
      <c r="K867" t="s">
        <v>136</v>
      </c>
      <c r="L867" t="s">
        <v>139</v>
      </c>
      <c r="M867" t="s">
        <v>98</v>
      </c>
      <c r="N867" s="17">
        <v>0</v>
      </c>
    </row>
    <row r="868" spans="9:14" x14ac:dyDescent="0.25">
      <c r="I868" t="s">
        <v>15</v>
      </c>
      <c r="J868">
        <v>1261</v>
      </c>
      <c r="K868" t="s">
        <v>136</v>
      </c>
      <c r="L868" t="s">
        <v>138</v>
      </c>
      <c r="M868" t="s">
        <v>98</v>
      </c>
      <c r="N868" s="17">
        <v>4.2500000000000003E-2</v>
      </c>
    </row>
    <row r="869" spans="9:14" x14ac:dyDescent="0.25">
      <c r="I869" t="s">
        <v>15</v>
      </c>
      <c r="J869">
        <v>1261</v>
      </c>
      <c r="K869" t="s">
        <v>136</v>
      </c>
      <c r="L869" t="s">
        <v>137</v>
      </c>
      <c r="M869" t="s">
        <v>98</v>
      </c>
      <c r="N869" s="17">
        <v>0</v>
      </c>
    </row>
    <row r="870" spans="9:14" x14ac:dyDescent="0.25">
      <c r="I870" t="s">
        <v>15</v>
      </c>
      <c r="J870">
        <v>1261</v>
      </c>
      <c r="K870" t="s">
        <v>136</v>
      </c>
      <c r="L870" t="s">
        <v>136</v>
      </c>
      <c r="M870" t="s">
        <v>98</v>
      </c>
      <c r="N870" s="17">
        <v>3.85E-2</v>
      </c>
    </row>
    <row r="871" spans="9:14" x14ac:dyDescent="0.25">
      <c r="I871" t="s">
        <v>15</v>
      </c>
      <c r="J871">
        <v>1261</v>
      </c>
      <c r="K871" t="s">
        <v>136</v>
      </c>
      <c r="L871" t="s">
        <v>135</v>
      </c>
      <c r="M871" t="s">
        <v>98</v>
      </c>
      <c r="N871" s="17">
        <v>1.7999999999999999E-2</v>
      </c>
    </row>
    <row r="872" spans="9:14" x14ac:dyDescent="0.25">
      <c r="I872" t="s">
        <v>15</v>
      </c>
      <c r="J872">
        <v>1261</v>
      </c>
      <c r="K872" t="s">
        <v>137</v>
      </c>
      <c r="L872" t="s">
        <v>139</v>
      </c>
      <c r="M872" t="s">
        <v>98</v>
      </c>
      <c r="N872" s="17">
        <v>0</v>
      </c>
    </row>
    <row r="873" spans="9:14" x14ac:dyDescent="0.25">
      <c r="I873" t="s">
        <v>15</v>
      </c>
      <c r="J873">
        <v>1261</v>
      </c>
      <c r="K873" t="s">
        <v>137</v>
      </c>
      <c r="L873" t="s">
        <v>138</v>
      </c>
      <c r="M873" t="s">
        <v>98</v>
      </c>
      <c r="N873" s="17">
        <v>3.2500000000000001E-2</v>
      </c>
    </row>
    <row r="874" spans="9:14" x14ac:dyDescent="0.25">
      <c r="I874" t="s">
        <v>15</v>
      </c>
      <c r="J874">
        <v>1261</v>
      </c>
      <c r="K874" t="s">
        <v>137</v>
      </c>
      <c r="L874" t="s">
        <v>137</v>
      </c>
      <c r="M874" t="s">
        <v>98</v>
      </c>
      <c r="N874" s="17">
        <v>2.75E-2</v>
      </c>
    </row>
    <row r="875" spans="9:14" x14ac:dyDescent="0.25">
      <c r="I875" t="s">
        <v>15</v>
      </c>
      <c r="J875">
        <v>1261</v>
      </c>
      <c r="K875" t="s">
        <v>137</v>
      </c>
      <c r="L875" t="s">
        <v>136</v>
      </c>
      <c r="M875" t="s">
        <v>98</v>
      </c>
      <c r="N875" s="17">
        <v>0</v>
      </c>
    </row>
    <row r="876" spans="9:14" x14ac:dyDescent="0.25">
      <c r="I876" t="s">
        <v>15</v>
      </c>
      <c r="J876">
        <v>1261</v>
      </c>
      <c r="K876" t="s">
        <v>137</v>
      </c>
      <c r="L876" t="s">
        <v>135</v>
      </c>
      <c r="M876" t="s">
        <v>98</v>
      </c>
      <c r="N876" s="17">
        <v>8.0000000000000002E-3</v>
      </c>
    </row>
    <row r="877" spans="9:14" x14ac:dyDescent="0.25">
      <c r="I877" t="s">
        <v>15</v>
      </c>
      <c r="J877">
        <v>1261</v>
      </c>
      <c r="K877" t="s">
        <v>138</v>
      </c>
      <c r="L877" t="s">
        <v>139</v>
      </c>
      <c r="M877" t="s">
        <v>98</v>
      </c>
      <c r="N877" s="17">
        <v>0</v>
      </c>
    </row>
    <row r="878" spans="9:14" x14ac:dyDescent="0.25">
      <c r="I878" t="s">
        <v>15</v>
      </c>
      <c r="J878">
        <v>1261</v>
      </c>
      <c r="K878" t="s">
        <v>138</v>
      </c>
      <c r="L878" t="s">
        <v>138</v>
      </c>
      <c r="M878" t="s">
        <v>98</v>
      </c>
      <c r="N878" s="17">
        <v>2.3E-2</v>
      </c>
    </row>
    <row r="879" spans="9:14" x14ac:dyDescent="0.25">
      <c r="I879" t="s">
        <v>15</v>
      </c>
      <c r="J879">
        <v>1261</v>
      </c>
      <c r="K879" t="s">
        <v>138</v>
      </c>
      <c r="L879" t="s">
        <v>137</v>
      </c>
      <c r="M879" t="s">
        <v>98</v>
      </c>
      <c r="N879" s="17">
        <v>0</v>
      </c>
    </row>
    <row r="880" spans="9:14" x14ac:dyDescent="0.25">
      <c r="I880" t="s">
        <v>15</v>
      </c>
      <c r="J880">
        <v>1261</v>
      </c>
      <c r="K880" t="s">
        <v>138</v>
      </c>
      <c r="L880" t="s">
        <v>136</v>
      </c>
      <c r="M880" t="s">
        <v>98</v>
      </c>
      <c r="N880" s="17">
        <v>0</v>
      </c>
    </row>
    <row r="881" spans="9:14" x14ac:dyDescent="0.25">
      <c r="I881" t="s">
        <v>15</v>
      </c>
      <c r="J881">
        <v>1261</v>
      </c>
      <c r="K881" t="s">
        <v>138</v>
      </c>
      <c r="L881" t="s">
        <v>135</v>
      </c>
      <c r="M881" t="s">
        <v>98</v>
      </c>
      <c r="N881" s="17">
        <v>0</v>
      </c>
    </row>
    <row r="882" spans="9:14" x14ac:dyDescent="0.25">
      <c r="I882" t="s">
        <v>15</v>
      </c>
      <c r="J882">
        <v>1261</v>
      </c>
      <c r="K882" t="s">
        <v>135</v>
      </c>
      <c r="L882" t="s">
        <v>139</v>
      </c>
      <c r="M882" t="s">
        <v>104</v>
      </c>
      <c r="N882" s="17">
        <v>0</v>
      </c>
    </row>
    <row r="883" spans="9:14" x14ac:dyDescent="0.25">
      <c r="I883" t="s">
        <v>15</v>
      </c>
      <c r="J883">
        <v>1261</v>
      </c>
      <c r="K883" t="s">
        <v>135</v>
      </c>
      <c r="L883" t="s">
        <v>138</v>
      </c>
      <c r="M883" t="s">
        <v>104</v>
      </c>
      <c r="N883" s="17">
        <v>3.2500000000000001E-2</v>
      </c>
    </row>
    <row r="884" spans="9:14" x14ac:dyDescent="0.25">
      <c r="I884" t="s">
        <v>15</v>
      </c>
      <c r="J884">
        <v>1261</v>
      </c>
      <c r="K884" t="s">
        <v>135</v>
      </c>
      <c r="L884" t="s">
        <v>137</v>
      </c>
      <c r="M884" t="s">
        <v>104</v>
      </c>
      <c r="N884" s="17">
        <v>0</v>
      </c>
    </row>
    <row r="885" spans="9:14" x14ac:dyDescent="0.25">
      <c r="I885" t="s">
        <v>15</v>
      </c>
      <c r="J885">
        <v>1261</v>
      </c>
      <c r="K885" t="s">
        <v>135</v>
      </c>
      <c r="L885" t="s">
        <v>136</v>
      </c>
      <c r="M885" t="s">
        <v>104</v>
      </c>
      <c r="N885" s="17">
        <v>0</v>
      </c>
    </row>
    <row r="886" spans="9:14" x14ac:dyDescent="0.25">
      <c r="I886" t="s">
        <v>15</v>
      </c>
      <c r="J886">
        <v>1261</v>
      </c>
      <c r="K886" t="s">
        <v>135</v>
      </c>
      <c r="L886" t="s">
        <v>135</v>
      </c>
      <c r="M886" t="s">
        <v>104</v>
      </c>
      <c r="N886" s="17">
        <v>0.14749999999999999</v>
      </c>
    </row>
    <row r="887" spans="9:14" x14ac:dyDescent="0.25">
      <c r="I887" t="s">
        <v>15</v>
      </c>
      <c r="J887">
        <v>1261</v>
      </c>
      <c r="K887" t="s">
        <v>136</v>
      </c>
      <c r="L887" t="s">
        <v>139</v>
      </c>
      <c r="M887" t="s">
        <v>104</v>
      </c>
      <c r="N887" s="17">
        <v>0</v>
      </c>
    </row>
    <row r="888" spans="9:14" x14ac:dyDescent="0.25">
      <c r="I888" t="s">
        <v>15</v>
      </c>
      <c r="J888">
        <v>1261</v>
      </c>
      <c r="K888" t="s">
        <v>136</v>
      </c>
      <c r="L888" t="s">
        <v>138</v>
      </c>
      <c r="M888" t="s">
        <v>104</v>
      </c>
      <c r="N888" s="17">
        <v>4.2500000000000003E-2</v>
      </c>
    </row>
    <row r="889" spans="9:14" x14ac:dyDescent="0.25">
      <c r="I889" t="s">
        <v>15</v>
      </c>
      <c r="J889">
        <v>1261</v>
      </c>
      <c r="K889" t="s">
        <v>136</v>
      </c>
      <c r="L889" t="s">
        <v>137</v>
      </c>
      <c r="M889" t="s">
        <v>104</v>
      </c>
      <c r="N889" s="17">
        <v>0</v>
      </c>
    </row>
    <row r="890" spans="9:14" x14ac:dyDescent="0.25">
      <c r="I890" t="s">
        <v>15</v>
      </c>
      <c r="J890">
        <v>1261</v>
      </c>
      <c r="K890" t="s">
        <v>136</v>
      </c>
      <c r="L890" t="s">
        <v>136</v>
      </c>
      <c r="M890" t="s">
        <v>104</v>
      </c>
      <c r="N890" s="17">
        <v>3.85E-2</v>
      </c>
    </row>
    <row r="891" spans="9:14" x14ac:dyDescent="0.25">
      <c r="I891" t="s">
        <v>15</v>
      </c>
      <c r="J891">
        <v>1261</v>
      </c>
      <c r="K891" t="s">
        <v>136</v>
      </c>
      <c r="L891" t="s">
        <v>135</v>
      </c>
      <c r="M891" t="s">
        <v>104</v>
      </c>
      <c r="N891" s="17">
        <v>1.7999999999999999E-2</v>
      </c>
    </row>
    <row r="892" spans="9:14" x14ac:dyDescent="0.25">
      <c r="I892" t="s">
        <v>15</v>
      </c>
      <c r="J892">
        <v>1261</v>
      </c>
      <c r="K892" t="s">
        <v>137</v>
      </c>
      <c r="L892" t="s">
        <v>139</v>
      </c>
      <c r="M892" t="s">
        <v>104</v>
      </c>
      <c r="N892" s="17">
        <v>0</v>
      </c>
    </row>
    <row r="893" spans="9:14" x14ac:dyDescent="0.25">
      <c r="I893" t="s">
        <v>15</v>
      </c>
      <c r="J893">
        <v>1261</v>
      </c>
      <c r="K893" t="s">
        <v>137</v>
      </c>
      <c r="L893" t="s">
        <v>138</v>
      </c>
      <c r="M893" t="s">
        <v>104</v>
      </c>
      <c r="N893" s="17">
        <v>3.2500000000000001E-2</v>
      </c>
    </row>
    <row r="894" spans="9:14" x14ac:dyDescent="0.25">
      <c r="I894" t="s">
        <v>15</v>
      </c>
      <c r="J894">
        <v>1261</v>
      </c>
      <c r="K894" t="s">
        <v>137</v>
      </c>
      <c r="L894" t="s">
        <v>137</v>
      </c>
      <c r="M894" t="s">
        <v>104</v>
      </c>
      <c r="N894" s="17">
        <v>2.75E-2</v>
      </c>
    </row>
    <row r="895" spans="9:14" x14ac:dyDescent="0.25">
      <c r="I895" t="s">
        <v>15</v>
      </c>
      <c r="J895">
        <v>1261</v>
      </c>
      <c r="K895" t="s">
        <v>137</v>
      </c>
      <c r="L895" t="s">
        <v>136</v>
      </c>
      <c r="M895" t="s">
        <v>104</v>
      </c>
      <c r="N895" s="17">
        <v>0</v>
      </c>
    </row>
    <row r="896" spans="9:14" x14ac:dyDescent="0.25">
      <c r="I896" t="s">
        <v>15</v>
      </c>
      <c r="J896">
        <v>1261</v>
      </c>
      <c r="K896" t="s">
        <v>137</v>
      </c>
      <c r="L896" t="s">
        <v>135</v>
      </c>
      <c r="M896" t="s">
        <v>104</v>
      </c>
      <c r="N896" s="17">
        <v>8.0000000000000002E-3</v>
      </c>
    </row>
    <row r="897" spans="9:14" x14ac:dyDescent="0.25">
      <c r="I897" t="s">
        <v>15</v>
      </c>
      <c r="J897">
        <v>1261</v>
      </c>
      <c r="K897" t="s">
        <v>138</v>
      </c>
      <c r="L897" t="s">
        <v>139</v>
      </c>
      <c r="M897" t="s">
        <v>104</v>
      </c>
      <c r="N897" s="17">
        <v>0</v>
      </c>
    </row>
    <row r="898" spans="9:14" x14ac:dyDescent="0.25">
      <c r="I898" t="s">
        <v>15</v>
      </c>
      <c r="J898">
        <v>1261</v>
      </c>
      <c r="K898" t="s">
        <v>138</v>
      </c>
      <c r="L898" t="s">
        <v>138</v>
      </c>
      <c r="M898" t="s">
        <v>104</v>
      </c>
      <c r="N898" s="17">
        <v>2.3E-2</v>
      </c>
    </row>
    <row r="899" spans="9:14" x14ac:dyDescent="0.25">
      <c r="I899" t="s">
        <v>15</v>
      </c>
      <c r="J899">
        <v>1261</v>
      </c>
      <c r="K899" t="s">
        <v>138</v>
      </c>
      <c r="L899" t="s">
        <v>137</v>
      </c>
      <c r="M899" t="s">
        <v>104</v>
      </c>
      <c r="N899" s="17">
        <v>0</v>
      </c>
    </row>
    <row r="900" spans="9:14" x14ac:dyDescent="0.25">
      <c r="I900" t="s">
        <v>15</v>
      </c>
      <c r="J900">
        <v>1261</v>
      </c>
      <c r="K900" t="s">
        <v>138</v>
      </c>
      <c r="L900" t="s">
        <v>136</v>
      </c>
      <c r="M900" t="s">
        <v>104</v>
      </c>
      <c r="N900" s="17">
        <v>0</v>
      </c>
    </row>
    <row r="901" spans="9:14" x14ac:dyDescent="0.25">
      <c r="I901" t="s">
        <v>15</v>
      </c>
      <c r="J901">
        <v>1261</v>
      </c>
      <c r="K901" t="s">
        <v>138</v>
      </c>
      <c r="L901" t="s">
        <v>135</v>
      </c>
      <c r="M901" t="s">
        <v>104</v>
      </c>
      <c r="N901" s="17">
        <v>0</v>
      </c>
    </row>
    <row r="902" spans="9:14" x14ac:dyDescent="0.25">
      <c r="I902" t="s">
        <v>15</v>
      </c>
      <c r="J902">
        <v>1261</v>
      </c>
      <c r="K902" t="s">
        <v>135</v>
      </c>
      <c r="L902" t="s">
        <v>139</v>
      </c>
      <c r="M902" t="s">
        <v>23</v>
      </c>
      <c r="N902" s="17">
        <v>7.85E-2</v>
      </c>
    </row>
    <row r="903" spans="9:14" x14ac:dyDescent="0.25">
      <c r="I903" t="s">
        <v>15</v>
      </c>
      <c r="J903">
        <v>1261</v>
      </c>
      <c r="K903" t="s">
        <v>135</v>
      </c>
      <c r="L903" t="s">
        <v>138</v>
      </c>
      <c r="M903" t="s">
        <v>23</v>
      </c>
      <c r="N903" s="17">
        <v>0</v>
      </c>
    </row>
    <row r="904" spans="9:14" x14ac:dyDescent="0.25">
      <c r="I904" t="s">
        <v>15</v>
      </c>
      <c r="J904">
        <v>1261</v>
      </c>
      <c r="K904" t="s">
        <v>135</v>
      </c>
      <c r="L904" t="s">
        <v>137</v>
      </c>
      <c r="M904" t="s">
        <v>23</v>
      </c>
      <c r="N904" s="17">
        <v>0</v>
      </c>
    </row>
    <row r="905" spans="9:14" x14ac:dyDescent="0.25">
      <c r="I905" t="s">
        <v>15</v>
      </c>
      <c r="J905">
        <v>1261</v>
      </c>
      <c r="K905" t="s">
        <v>135</v>
      </c>
      <c r="L905" t="s">
        <v>136</v>
      </c>
      <c r="M905" t="s">
        <v>23</v>
      </c>
      <c r="N905" s="17">
        <v>0</v>
      </c>
    </row>
    <row r="906" spans="9:14" x14ac:dyDescent="0.25">
      <c r="I906" t="s">
        <v>15</v>
      </c>
      <c r="J906">
        <v>1261</v>
      </c>
      <c r="K906" t="s">
        <v>135</v>
      </c>
      <c r="L906" t="s">
        <v>135</v>
      </c>
      <c r="M906" t="s">
        <v>23</v>
      </c>
      <c r="N906" s="17">
        <v>6.25E-2</v>
      </c>
    </row>
    <row r="907" spans="9:14" x14ac:dyDescent="0.25">
      <c r="I907" t="s">
        <v>15</v>
      </c>
      <c r="J907">
        <v>1261</v>
      </c>
      <c r="K907" t="s">
        <v>136</v>
      </c>
      <c r="L907" t="s">
        <v>139</v>
      </c>
      <c r="M907" t="s">
        <v>23</v>
      </c>
      <c r="N907" s="17">
        <v>4.4999999999999998E-2</v>
      </c>
    </row>
    <row r="908" spans="9:14" x14ac:dyDescent="0.25">
      <c r="I908" t="s">
        <v>15</v>
      </c>
      <c r="J908">
        <v>1261</v>
      </c>
      <c r="K908" t="s">
        <v>136</v>
      </c>
      <c r="L908" t="s">
        <v>138</v>
      </c>
      <c r="M908" t="s">
        <v>23</v>
      </c>
      <c r="N908" s="17">
        <v>0</v>
      </c>
    </row>
    <row r="909" spans="9:14" x14ac:dyDescent="0.25">
      <c r="I909" t="s">
        <v>15</v>
      </c>
      <c r="J909">
        <v>1261</v>
      </c>
      <c r="K909" t="s">
        <v>136</v>
      </c>
      <c r="L909" t="s">
        <v>137</v>
      </c>
      <c r="M909" t="s">
        <v>23</v>
      </c>
      <c r="N909" s="17">
        <v>0</v>
      </c>
    </row>
    <row r="910" spans="9:14" x14ac:dyDescent="0.25">
      <c r="I910" t="s">
        <v>15</v>
      </c>
      <c r="J910">
        <v>1261</v>
      </c>
      <c r="K910" t="s">
        <v>136</v>
      </c>
      <c r="L910" t="s">
        <v>136</v>
      </c>
      <c r="M910" t="s">
        <v>23</v>
      </c>
      <c r="N910" s="17">
        <v>3.5000000000000003E-2</v>
      </c>
    </row>
    <row r="911" spans="9:14" x14ac:dyDescent="0.25">
      <c r="I911" t="s">
        <v>15</v>
      </c>
      <c r="J911">
        <v>1261</v>
      </c>
      <c r="K911" t="s">
        <v>136</v>
      </c>
      <c r="L911" t="s">
        <v>135</v>
      </c>
      <c r="M911" t="s">
        <v>23</v>
      </c>
      <c r="N911" s="17">
        <v>1.2500000000000001E-2</v>
      </c>
    </row>
    <row r="912" spans="9:14" x14ac:dyDescent="0.25">
      <c r="I912" t="s">
        <v>15</v>
      </c>
      <c r="J912">
        <v>1261</v>
      </c>
      <c r="K912" t="s">
        <v>137</v>
      </c>
      <c r="L912" t="s">
        <v>139</v>
      </c>
      <c r="M912" t="s">
        <v>23</v>
      </c>
      <c r="N912" s="17">
        <v>6.7000000000000004E-2</v>
      </c>
    </row>
    <row r="913" spans="9:14" x14ac:dyDescent="0.25">
      <c r="I913" t="s">
        <v>15</v>
      </c>
      <c r="J913">
        <v>1261</v>
      </c>
      <c r="K913" t="s">
        <v>137</v>
      </c>
      <c r="L913" t="s">
        <v>138</v>
      </c>
      <c r="M913" t="s">
        <v>23</v>
      </c>
      <c r="N913" s="17">
        <v>0</v>
      </c>
    </row>
    <row r="914" spans="9:14" x14ac:dyDescent="0.25">
      <c r="I914" t="s">
        <v>15</v>
      </c>
      <c r="J914">
        <v>1261</v>
      </c>
      <c r="K914" t="s">
        <v>137</v>
      </c>
      <c r="L914" t="s">
        <v>137</v>
      </c>
      <c r="M914" t="s">
        <v>23</v>
      </c>
      <c r="N914" s="17">
        <v>6.5000000000000002E-2</v>
      </c>
    </row>
    <row r="915" spans="9:14" x14ac:dyDescent="0.25">
      <c r="I915" t="s">
        <v>15</v>
      </c>
      <c r="J915">
        <v>1261</v>
      </c>
      <c r="K915" t="s">
        <v>137</v>
      </c>
      <c r="L915" t="s">
        <v>136</v>
      </c>
      <c r="M915" t="s">
        <v>23</v>
      </c>
      <c r="N915" s="17">
        <v>0</v>
      </c>
    </row>
    <row r="916" spans="9:14" x14ac:dyDescent="0.25">
      <c r="I916" t="s">
        <v>15</v>
      </c>
      <c r="J916">
        <v>1261</v>
      </c>
      <c r="K916" t="s">
        <v>137</v>
      </c>
      <c r="L916" t="s">
        <v>135</v>
      </c>
      <c r="M916" t="s">
        <v>23</v>
      </c>
      <c r="N916" s="17">
        <v>1.8499999999999999E-2</v>
      </c>
    </row>
    <row r="917" spans="9:14" x14ac:dyDescent="0.25">
      <c r="I917" t="s">
        <v>15</v>
      </c>
      <c r="J917">
        <v>1261</v>
      </c>
      <c r="K917" t="s">
        <v>138</v>
      </c>
      <c r="L917" t="s">
        <v>139</v>
      </c>
      <c r="M917" t="s">
        <v>23</v>
      </c>
      <c r="N917" s="17">
        <v>2.35E-2</v>
      </c>
    </row>
    <row r="918" spans="9:14" x14ac:dyDescent="0.25">
      <c r="I918" t="s">
        <v>15</v>
      </c>
      <c r="J918">
        <v>1261</v>
      </c>
      <c r="K918" t="s">
        <v>138</v>
      </c>
      <c r="L918" t="s">
        <v>138</v>
      </c>
      <c r="M918" t="s">
        <v>23</v>
      </c>
      <c r="N918" s="17">
        <v>1.2500000000000001E-2</v>
      </c>
    </row>
    <row r="919" spans="9:14" x14ac:dyDescent="0.25">
      <c r="I919" t="s">
        <v>15</v>
      </c>
      <c r="J919">
        <v>1261</v>
      </c>
      <c r="K919" t="s">
        <v>138</v>
      </c>
      <c r="L919" t="s">
        <v>137</v>
      </c>
      <c r="M919" t="s">
        <v>23</v>
      </c>
      <c r="N919" s="17">
        <v>0</v>
      </c>
    </row>
    <row r="920" spans="9:14" x14ac:dyDescent="0.25">
      <c r="I920" t="s">
        <v>15</v>
      </c>
      <c r="J920">
        <v>1261</v>
      </c>
      <c r="K920" t="s">
        <v>138</v>
      </c>
      <c r="L920" t="s">
        <v>136</v>
      </c>
      <c r="M920" t="s">
        <v>23</v>
      </c>
      <c r="N920" s="17">
        <v>0</v>
      </c>
    </row>
    <row r="921" spans="9:14" x14ac:dyDescent="0.25">
      <c r="I921" t="s">
        <v>15</v>
      </c>
      <c r="J921">
        <v>1261</v>
      </c>
      <c r="K921" t="s">
        <v>138</v>
      </c>
      <c r="L921" t="s">
        <v>135</v>
      </c>
      <c r="M921" t="s">
        <v>23</v>
      </c>
      <c r="N921" s="17">
        <v>0</v>
      </c>
    </row>
    <row r="922" spans="9:14" x14ac:dyDescent="0.25">
      <c r="I922" t="s">
        <v>15</v>
      </c>
      <c r="J922">
        <v>1261</v>
      </c>
      <c r="K922" t="s">
        <v>135</v>
      </c>
      <c r="L922" t="s">
        <v>139</v>
      </c>
      <c r="M922" t="s">
        <v>99</v>
      </c>
      <c r="N922" s="17">
        <v>7.85E-2</v>
      </c>
    </row>
    <row r="923" spans="9:14" x14ac:dyDescent="0.25">
      <c r="I923" t="s">
        <v>15</v>
      </c>
      <c r="J923">
        <v>1261</v>
      </c>
      <c r="K923" t="s">
        <v>135</v>
      </c>
      <c r="L923" t="s">
        <v>138</v>
      </c>
      <c r="M923" t="s">
        <v>99</v>
      </c>
      <c r="N923" s="17">
        <v>0</v>
      </c>
    </row>
    <row r="924" spans="9:14" x14ac:dyDescent="0.25">
      <c r="I924" t="s">
        <v>15</v>
      </c>
      <c r="J924">
        <v>1261</v>
      </c>
      <c r="K924" t="s">
        <v>135</v>
      </c>
      <c r="L924" t="s">
        <v>137</v>
      </c>
      <c r="M924" t="s">
        <v>99</v>
      </c>
      <c r="N924" s="17">
        <v>0</v>
      </c>
    </row>
    <row r="925" spans="9:14" x14ac:dyDescent="0.25">
      <c r="I925" t="s">
        <v>15</v>
      </c>
      <c r="J925">
        <v>1261</v>
      </c>
      <c r="K925" t="s">
        <v>135</v>
      </c>
      <c r="L925" t="s">
        <v>136</v>
      </c>
      <c r="M925" t="s">
        <v>99</v>
      </c>
      <c r="N925" s="17">
        <v>0</v>
      </c>
    </row>
    <row r="926" spans="9:14" x14ac:dyDescent="0.25">
      <c r="I926" t="s">
        <v>15</v>
      </c>
      <c r="J926">
        <v>1261</v>
      </c>
      <c r="K926" t="s">
        <v>135</v>
      </c>
      <c r="L926" t="s">
        <v>135</v>
      </c>
      <c r="M926" t="s">
        <v>99</v>
      </c>
      <c r="N926" s="17">
        <v>6.25E-2</v>
      </c>
    </row>
    <row r="927" spans="9:14" x14ac:dyDescent="0.25">
      <c r="I927" t="s">
        <v>15</v>
      </c>
      <c r="J927">
        <v>1261</v>
      </c>
      <c r="K927" t="s">
        <v>136</v>
      </c>
      <c r="L927" t="s">
        <v>139</v>
      </c>
      <c r="M927" t="s">
        <v>99</v>
      </c>
      <c r="N927" s="17">
        <v>4.4999999999999998E-2</v>
      </c>
    </row>
    <row r="928" spans="9:14" x14ac:dyDescent="0.25">
      <c r="I928" t="s">
        <v>15</v>
      </c>
      <c r="J928">
        <v>1261</v>
      </c>
      <c r="K928" t="s">
        <v>136</v>
      </c>
      <c r="L928" t="s">
        <v>138</v>
      </c>
      <c r="M928" t="s">
        <v>99</v>
      </c>
      <c r="N928" s="17">
        <v>0</v>
      </c>
    </row>
    <row r="929" spans="9:14" x14ac:dyDescent="0.25">
      <c r="I929" t="s">
        <v>15</v>
      </c>
      <c r="J929">
        <v>1261</v>
      </c>
      <c r="K929" t="s">
        <v>136</v>
      </c>
      <c r="L929" t="s">
        <v>137</v>
      </c>
      <c r="M929" t="s">
        <v>99</v>
      </c>
      <c r="N929" s="17">
        <v>0</v>
      </c>
    </row>
    <row r="930" spans="9:14" x14ac:dyDescent="0.25">
      <c r="I930" t="s">
        <v>15</v>
      </c>
      <c r="J930">
        <v>1261</v>
      </c>
      <c r="K930" t="s">
        <v>136</v>
      </c>
      <c r="L930" t="s">
        <v>136</v>
      </c>
      <c r="M930" t="s">
        <v>99</v>
      </c>
      <c r="N930" s="17">
        <v>3.5000000000000003E-2</v>
      </c>
    </row>
    <row r="931" spans="9:14" x14ac:dyDescent="0.25">
      <c r="I931" t="s">
        <v>15</v>
      </c>
      <c r="J931">
        <v>1261</v>
      </c>
      <c r="K931" t="s">
        <v>136</v>
      </c>
      <c r="L931" t="s">
        <v>135</v>
      </c>
      <c r="M931" t="s">
        <v>99</v>
      </c>
      <c r="N931" s="17">
        <v>1.2500000000000001E-2</v>
      </c>
    </row>
    <row r="932" spans="9:14" x14ac:dyDescent="0.25">
      <c r="I932" t="s">
        <v>15</v>
      </c>
      <c r="J932">
        <v>1261</v>
      </c>
      <c r="K932" t="s">
        <v>137</v>
      </c>
      <c r="L932" t="s">
        <v>139</v>
      </c>
      <c r="M932" t="s">
        <v>99</v>
      </c>
      <c r="N932" s="17">
        <v>6.7000000000000004E-2</v>
      </c>
    </row>
    <row r="933" spans="9:14" x14ac:dyDescent="0.25">
      <c r="I933" t="s">
        <v>15</v>
      </c>
      <c r="J933">
        <v>1261</v>
      </c>
      <c r="K933" t="s">
        <v>137</v>
      </c>
      <c r="L933" t="s">
        <v>138</v>
      </c>
      <c r="M933" t="s">
        <v>99</v>
      </c>
      <c r="N933" s="17">
        <v>0</v>
      </c>
    </row>
    <row r="934" spans="9:14" x14ac:dyDescent="0.25">
      <c r="I934" t="s">
        <v>15</v>
      </c>
      <c r="J934">
        <v>1261</v>
      </c>
      <c r="K934" t="s">
        <v>137</v>
      </c>
      <c r="L934" t="s">
        <v>137</v>
      </c>
      <c r="M934" t="s">
        <v>99</v>
      </c>
      <c r="N934" s="17">
        <v>6.5000000000000002E-2</v>
      </c>
    </row>
    <row r="935" spans="9:14" x14ac:dyDescent="0.25">
      <c r="I935" t="s">
        <v>15</v>
      </c>
      <c r="J935">
        <v>1261</v>
      </c>
      <c r="K935" t="s">
        <v>137</v>
      </c>
      <c r="L935" t="s">
        <v>136</v>
      </c>
      <c r="M935" t="s">
        <v>99</v>
      </c>
      <c r="N935" s="17">
        <v>0</v>
      </c>
    </row>
    <row r="936" spans="9:14" x14ac:dyDescent="0.25">
      <c r="I936" t="s">
        <v>15</v>
      </c>
      <c r="J936">
        <v>1261</v>
      </c>
      <c r="K936" t="s">
        <v>137</v>
      </c>
      <c r="L936" t="s">
        <v>135</v>
      </c>
      <c r="M936" t="s">
        <v>99</v>
      </c>
      <c r="N936" s="17">
        <v>1.8499999999999999E-2</v>
      </c>
    </row>
    <row r="937" spans="9:14" x14ac:dyDescent="0.25">
      <c r="I937" t="s">
        <v>15</v>
      </c>
      <c r="J937">
        <v>1261</v>
      </c>
      <c r="K937" t="s">
        <v>138</v>
      </c>
      <c r="L937" t="s">
        <v>139</v>
      </c>
      <c r="M937" t="s">
        <v>99</v>
      </c>
      <c r="N937" s="17">
        <v>2.35E-2</v>
      </c>
    </row>
    <row r="938" spans="9:14" x14ac:dyDescent="0.25">
      <c r="I938" t="s">
        <v>15</v>
      </c>
      <c r="J938">
        <v>1261</v>
      </c>
      <c r="K938" t="s">
        <v>138</v>
      </c>
      <c r="L938" t="s">
        <v>138</v>
      </c>
      <c r="M938" t="s">
        <v>99</v>
      </c>
      <c r="N938" s="17">
        <v>1.2500000000000001E-2</v>
      </c>
    </row>
    <row r="939" spans="9:14" x14ac:dyDescent="0.25">
      <c r="I939" t="s">
        <v>15</v>
      </c>
      <c r="J939">
        <v>1261</v>
      </c>
      <c r="K939" t="s">
        <v>138</v>
      </c>
      <c r="L939" t="s">
        <v>137</v>
      </c>
      <c r="M939" t="s">
        <v>99</v>
      </c>
      <c r="N939" s="17">
        <v>0</v>
      </c>
    </row>
    <row r="940" spans="9:14" x14ac:dyDescent="0.25">
      <c r="I940" t="s">
        <v>15</v>
      </c>
      <c r="J940">
        <v>1261</v>
      </c>
      <c r="K940" t="s">
        <v>138</v>
      </c>
      <c r="L940" t="s">
        <v>136</v>
      </c>
      <c r="M940" t="s">
        <v>99</v>
      </c>
      <c r="N940" s="17">
        <v>0</v>
      </c>
    </row>
    <row r="941" spans="9:14" x14ac:dyDescent="0.25">
      <c r="I941" t="s">
        <v>15</v>
      </c>
      <c r="J941">
        <v>1261</v>
      </c>
      <c r="K941" t="s">
        <v>138</v>
      </c>
      <c r="L941" t="s">
        <v>135</v>
      </c>
      <c r="M941" t="s">
        <v>99</v>
      </c>
      <c r="N941" s="17">
        <v>0</v>
      </c>
    </row>
    <row r="942" spans="9:14" x14ac:dyDescent="0.25">
      <c r="I942" t="s">
        <v>15</v>
      </c>
      <c r="J942">
        <v>1261</v>
      </c>
      <c r="K942" t="s">
        <v>135</v>
      </c>
      <c r="L942" t="s">
        <v>139</v>
      </c>
      <c r="M942" t="s">
        <v>107</v>
      </c>
      <c r="N942" s="17">
        <v>0</v>
      </c>
    </row>
    <row r="943" spans="9:14" x14ac:dyDescent="0.25">
      <c r="I943" t="s">
        <v>15</v>
      </c>
      <c r="J943">
        <v>1261</v>
      </c>
      <c r="K943" t="s">
        <v>135</v>
      </c>
      <c r="L943" t="s">
        <v>138</v>
      </c>
      <c r="M943" t="s">
        <v>107</v>
      </c>
      <c r="N943" s="17">
        <v>0</v>
      </c>
    </row>
    <row r="944" spans="9:14" x14ac:dyDescent="0.25">
      <c r="I944" t="s">
        <v>15</v>
      </c>
      <c r="J944">
        <v>1261</v>
      </c>
      <c r="K944" t="s">
        <v>135</v>
      </c>
      <c r="L944" t="s">
        <v>137</v>
      </c>
      <c r="M944" t="s">
        <v>107</v>
      </c>
      <c r="N944" s="17">
        <v>0</v>
      </c>
    </row>
    <row r="945" spans="9:14" x14ac:dyDescent="0.25">
      <c r="I945" t="s">
        <v>15</v>
      </c>
      <c r="J945">
        <v>1261</v>
      </c>
      <c r="K945" t="s">
        <v>135</v>
      </c>
      <c r="L945" t="s">
        <v>136</v>
      </c>
      <c r="M945" t="s">
        <v>107</v>
      </c>
      <c r="N945" s="17">
        <v>0</v>
      </c>
    </row>
    <row r="946" spans="9:14" x14ac:dyDescent="0.25">
      <c r="I946" t="s">
        <v>15</v>
      </c>
      <c r="J946">
        <v>1261</v>
      </c>
      <c r="K946" t="s">
        <v>135</v>
      </c>
      <c r="L946" t="s">
        <v>135</v>
      </c>
      <c r="M946" t="s">
        <v>107</v>
      </c>
      <c r="N946" s="17">
        <v>0.125</v>
      </c>
    </row>
    <row r="947" spans="9:14" x14ac:dyDescent="0.25">
      <c r="I947" t="s">
        <v>15</v>
      </c>
      <c r="J947">
        <v>1261</v>
      </c>
      <c r="K947" t="s">
        <v>136</v>
      </c>
      <c r="L947" t="s">
        <v>139</v>
      </c>
      <c r="M947" t="s">
        <v>107</v>
      </c>
      <c r="N947" s="17">
        <v>0</v>
      </c>
    </row>
    <row r="948" spans="9:14" x14ac:dyDescent="0.25">
      <c r="I948" t="s">
        <v>15</v>
      </c>
      <c r="J948">
        <v>1261</v>
      </c>
      <c r="K948" t="s">
        <v>136</v>
      </c>
      <c r="L948" t="s">
        <v>138</v>
      </c>
      <c r="M948" t="s">
        <v>107</v>
      </c>
      <c r="N948" s="17">
        <v>0</v>
      </c>
    </row>
    <row r="949" spans="9:14" x14ac:dyDescent="0.25">
      <c r="I949" t="s">
        <v>15</v>
      </c>
      <c r="J949">
        <v>1261</v>
      </c>
      <c r="K949" t="s">
        <v>136</v>
      </c>
      <c r="L949" t="s">
        <v>137</v>
      </c>
      <c r="M949" t="s">
        <v>107</v>
      </c>
      <c r="N949" s="17">
        <v>0</v>
      </c>
    </row>
    <row r="950" spans="9:14" x14ac:dyDescent="0.25">
      <c r="I950" t="s">
        <v>15</v>
      </c>
      <c r="J950">
        <v>1261</v>
      </c>
      <c r="K950" t="s">
        <v>136</v>
      </c>
      <c r="L950" t="s">
        <v>136</v>
      </c>
      <c r="M950" t="s">
        <v>107</v>
      </c>
      <c r="N950" s="17">
        <v>5.5E-2</v>
      </c>
    </row>
    <row r="951" spans="9:14" x14ac:dyDescent="0.25">
      <c r="I951" t="s">
        <v>15</v>
      </c>
      <c r="J951">
        <v>1261</v>
      </c>
      <c r="K951" t="s">
        <v>136</v>
      </c>
      <c r="L951" t="s">
        <v>135</v>
      </c>
      <c r="M951" t="s">
        <v>107</v>
      </c>
      <c r="N951" s="17">
        <v>2.5000000000000001E-2</v>
      </c>
    </row>
    <row r="952" spans="9:14" x14ac:dyDescent="0.25">
      <c r="I952" t="s">
        <v>15</v>
      </c>
      <c r="J952">
        <v>1261</v>
      </c>
      <c r="K952" t="s">
        <v>137</v>
      </c>
      <c r="L952" t="s">
        <v>139</v>
      </c>
      <c r="M952" t="s">
        <v>107</v>
      </c>
      <c r="N952" s="17">
        <v>0</v>
      </c>
    </row>
    <row r="953" spans="9:14" x14ac:dyDescent="0.25">
      <c r="I953" t="s">
        <v>15</v>
      </c>
      <c r="J953">
        <v>1261</v>
      </c>
      <c r="K953" t="s">
        <v>137</v>
      </c>
      <c r="L953" t="s">
        <v>138</v>
      </c>
      <c r="M953" t="s">
        <v>107</v>
      </c>
      <c r="N953" s="17">
        <v>0</v>
      </c>
    </row>
    <row r="954" spans="9:14" x14ac:dyDescent="0.25">
      <c r="I954" t="s">
        <v>15</v>
      </c>
      <c r="J954">
        <v>1261</v>
      </c>
      <c r="K954" t="s">
        <v>137</v>
      </c>
      <c r="L954" t="s">
        <v>137</v>
      </c>
      <c r="M954" t="s">
        <v>107</v>
      </c>
      <c r="N954" s="17">
        <v>3.2500000000000001E-2</v>
      </c>
    </row>
    <row r="955" spans="9:14" x14ac:dyDescent="0.25">
      <c r="I955" t="s">
        <v>15</v>
      </c>
      <c r="J955">
        <v>1261</v>
      </c>
      <c r="K955" t="s">
        <v>137</v>
      </c>
      <c r="L955" t="s">
        <v>136</v>
      </c>
      <c r="M955" t="s">
        <v>107</v>
      </c>
      <c r="N955" s="17">
        <v>0</v>
      </c>
    </row>
    <row r="956" spans="9:14" x14ac:dyDescent="0.25">
      <c r="I956" t="s">
        <v>15</v>
      </c>
      <c r="J956">
        <v>1261</v>
      </c>
      <c r="K956" t="s">
        <v>137</v>
      </c>
      <c r="L956" t="s">
        <v>135</v>
      </c>
      <c r="M956" t="s">
        <v>107</v>
      </c>
      <c r="N956" s="17">
        <v>1.2500000000000001E-2</v>
      </c>
    </row>
    <row r="957" spans="9:14" x14ac:dyDescent="0.25">
      <c r="I957" t="s">
        <v>15</v>
      </c>
      <c r="J957">
        <v>1261</v>
      </c>
      <c r="K957" t="s">
        <v>138</v>
      </c>
      <c r="L957" t="s">
        <v>139</v>
      </c>
      <c r="M957" t="s">
        <v>107</v>
      </c>
      <c r="N957" s="17">
        <v>0</v>
      </c>
    </row>
    <row r="958" spans="9:14" x14ac:dyDescent="0.25">
      <c r="I958" t="s">
        <v>15</v>
      </c>
      <c r="J958">
        <v>1261</v>
      </c>
      <c r="K958" t="s">
        <v>138</v>
      </c>
      <c r="L958" t="s">
        <v>138</v>
      </c>
      <c r="M958" t="s">
        <v>107</v>
      </c>
      <c r="N958" s="17">
        <v>0</v>
      </c>
    </row>
    <row r="959" spans="9:14" x14ac:dyDescent="0.25">
      <c r="I959" t="s">
        <v>15</v>
      </c>
      <c r="J959">
        <v>1261</v>
      </c>
      <c r="K959" t="s">
        <v>138</v>
      </c>
      <c r="L959" t="s">
        <v>137</v>
      </c>
      <c r="M959" t="s">
        <v>107</v>
      </c>
      <c r="N959" s="17">
        <v>0</v>
      </c>
    </row>
    <row r="960" spans="9:14" x14ac:dyDescent="0.25">
      <c r="I960" t="s">
        <v>15</v>
      </c>
      <c r="J960">
        <v>1261</v>
      </c>
      <c r="K960" t="s">
        <v>138</v>
      </c>
      <c r="L960" t="s">
        <v>136</v>
      </c>
      <c r="M960" t="s">
        <v>107</v>
      </c>
      <c r="N960" s="17">
        <v>0</v>
      </c>
    </row>
    <row r="961" spans="9:14" x14ac:dyDescent="0.25">
      <c r="I961" t="s">
        <v>15</v>
      </c>
      <c r="J961">
        <v>1261</v>
      </c>
      <c r="K961" t="s">
        <v>138</v>
      </c>
      <c r="L961" t="s">
        <v>135</v>
      </c>
      <c r="M961" t="s">
        <v>107</v>
      </c>
      <c r="N961" s="17">
        <v>0</v>
      </c>
    </row>
    <row r="962" spans="9:14" x14ac:dyDescent="0.25">
      <c r="I962" t="s">
        <v>15</v>
      </c>
      <c r="J962">
        <v>1261</v>
      </c>
      <c r="K962" t="s">
        <v>135</v>
      </c>
      <c r="L962" t="s">
        <v>139</v>
      </c>
      <c r="M962" t="s">
        <v>111</v>
      </c>
      <c r="N962" s="17">
        <v>0</v>
      </c>
    </row>
    <row r="963" spans="9:14" x14ac:dyDescent="0.25">
      <c r="I963" t="s">
        <v>15</v>
      </c>
      <c r="J963">
        <v>1261</v>
      </c>
      <c r="K963" t="s">
        <v>135</v>
      </c>
      <c r="L963" t="s">
        <v>138</v>
      </c>
      <c r="M963" t="s">
        <v>111</v>
      </c>
      <c r="N963" s="17">
        <v>0</v>
      </c>
    </row>
    <row r="964" spans="9:14" x14ac:dyDescent="0.25">
      <c r="I964" t="s">
        <v>15</v>
      </c>
      <c r="J964">
        <v>1261</v>
      </c>
      <c r="K964" t="s">
        <v>135</v>
      </c>
      <c r="L964" t="s">
        <v>137</v>
      </c>
      <c r="M964" t="s">
        <v>111</v>
      </c>
      <c r="N964" s="17">
        <v>0</v>
      </c>
    </row>
    <row r="965" spans="9:14" x14ac:dyDescent="0.25">
      <c r="I965" t="s">
        <v>15</v>
      </c>
      <c r="J965">
        <v>1261</v>
      </c>
      <c r="K965" t="s">
        <v>135</v>
      </c>
      <c r="L965" t="s">
        <v>136</v>
      </c>
      <c r="M965" t="s">
        <v>111</v>
      </c>
      <c r="N965" s="17">
        <v>0</v>
      </c>
    </row>
    <row r="966" spans="9:14" x14ac:dyDescent="0.25">
      <c r="I966" t="s">
        <v>15</v>
      </c>
      <c r="J966">
        <v>1261</v>
      </c>
      <c r="K966" t="s">
        <v>135</v>
      </c>
      <c r="L966" t="s">
        <v>135</v>
      </c>
      <c r="M966" t="s">
        <v>111</v>
      </c>
      <c r="N966" s="17">
        <v>0.125</v>
      </c>
    </row>
    <row r="967" spans="9:14" x14ac:dyDescent="0.25">
      <c r="I967" t="s">
        <v>15</v>
      </c>
      <c r="J967">
        <v>1261</v>
      </c>
      <c r="K967" t="s">
        <v>136</v>
      </c>
      <c r="L967" t="s">
        <v>139</v>
      </c>
      <c r="M967" t="s">
        <v>111</v>
      </c>
      <c r="N967" s="17">
        <v>0</v>
      </c>
    </row>
    <row r="968" spans="9:14" x14ac:dyDescent="0.25">
      <c r="I968" t="s">
        <v>15</v>
      </c>
      <c r="J968">
        <v>1261</v>
      </c>
      <c r="K968" t="s">
        <v>136</v>
      </c>
      <c r="L968" t="s">
        <v>138</v>
      </c>
      <c r="M968" t="s">
        <v>111</v>
      </c>
      <c r="N968" s="17">
        <v>0</v>
      </c>
    </row>
    <row r="969" spans="9:14" x14ac:dyDescent="0.25">
      <c r="I969" t="s">
        <v>15</v>
      </c>
      <c r="J969">
        <v>1261</v>
      </c>
      <c r="K969" t="s">
        <v>136</v>
      </c>
      <c r="L969" t="s">
        <v>137</v>
      </c>
      <c r="M969" t="s">
        <v>111</v>
      </c>
      <c r="N969" s="17">
        <v>0</v>
      </c>
    </row>
    <row r="970" spans="9:14" x14ac:dyDescent="0.25">
      <c r="I970" t="s">
        <v>15</v>
      </c>
      <c r="J970">
        <v>1261</v>
      </c>
      <c r="K970" t="s">
        <v>136</v>
      </c>
      <c r="L970" t="s">
        <v>136</v>
      </c>
      <c r="M970" t="s">
        <v>111</v>
      </c>
      <c r="N970" s="17">
        <v>5.5E-2</v>
      </c>
    </row>
    <row r="971" spans="9:14" x14ac:dyDescent="0.25">
      <c r="I971" t="s">
        <v>15</v>
      </c>
      <c r="J971">
        <v>1261</v>
      </c>
      <c r="K971" t="s">
        <v>136</v>
      </c>
      <c r="L971" t="s">
        <v>135</v>
      </c>
      <c r="M971" t="s">
        <v>111</v>
      </c>
      <c r="N971" s="17">
        <v>2.5000000000000001E-2</v>
      </c>
    </row>
    <row r="972" spans="9:14" x14ac:dyDescent="0.25">
      <c r="I972" t="s">
        <v>15</v>
      </c>
      <c r="J972">
        <v>1261</v>
      </c>
      <c r="K972" t="s">
        <v>137</v>
      </c>
      <c r="L972" t="s">
        <v>139</v>
      </c>
      <c r="M972" t="s">
        <v>111</v>
      </c>
      <c r="N972" s="17">
        <v>0</v>
      </c>
    </row>
    <row r="973" spans="9:14" x14ac:dyDescent="0.25">
      <c r="I973" t="s">
        <v>15</v>
      </c>
      <c r="J973">
        <v>1261</v>
      </c>
      <c r="K973" t="s">
        <v>137</v>
      </c>
      <c r="L973" t="s">
        <v>138</v>
      </c>
      <c r="M973" t="s">
        <v>111</v>
      </c>
      <c r="N973" s="17">
        <v>0</v>
      </c>
    </row>
    <row r="974" spans="9:14" x14ac:dyDescent="0.25">
      <c r="I974" t="s">
        <v>15</v>
      </c>
      <c r="J974">
        <v>1261</v>
      </c>
      <c r="K974" t="s">
        <v>137</v>
      </c>
      <c r="L974" t="s">
        <v>137</v>
      </c>
      <c r="M974" t="s">
        <v>111</v>
      </c>
      <c r="N974" s="17">
        <v>3.2500000000000001E-2</v>
      </c>
    </row>
    <row r="975" spans="9:14" x14ac:dyDescent="0.25">
      <c r="I975" t="s">
        <v>15</v>
      </c>
      <c r="J975">
        <v>1261</v>
      </c>
      <c r="K975" t="s">
        <v>137</v>
      </c>
      <c r="L975" t="s">
        <v>136</v>
      </c>
      <c r="M975" t="s">
        <v>111</v>
      </c>
      <c r="N975" s="17">
        <v>0</v>
      </c>
    </row>
    <row r="976" spans="9:14" x14ac:dyDescent="0.25">
      <c r="I976" t="s">
        <v>15</v>
      </c>
      <c r="J976">
        <v>1261</v>
      </c>
      <c r="K976" t="s">
        <v>137</v>
      </c>
      <c r="L976" t="s">
        <v>135</v>
      </c>
      <c r="M976" t="s">
        <v>111</v>
      </c>
      <c r="N976" s="17">
        <v>1.2500000000000001E-2</v>
      </c>
    </row>
    <row r="977" spans="9:14" x14ac:dyDescent="0.25">
      <c r="I977" t="s">
        <v>15</v>
      </c>
      <c r="J977">
        <v>1261</v>
      </c>
      <c r="K977" t="s">
        <v>138</v>
      </c>
      <c r="L977" t="s">
        <v>139</v>
      </c>
      <c r="M977" t="s">
        <v>111</v>
      </c>
      <c r="N977" s="17">
        <v>0</v>
      </c>
    </row>
    <row r="978" spans="9:14" x14ac:dyDescent="0.25">
      <c r="I978" t="s">
        <v>15</v>
      </c>
      <c r="J978">
        <v>1261</v>
      </c>
      <c r="K978" t="s">
        <v>138</v>
      </c>
      <c r="L978" t="s">
        <v>138</v>
      </c>
      <c r="M978" t="s">
        <v>111</v>
      </c>
      <c r="N978" s="17">
        <v>0</v>
      </c>
    </row>
    <row r="979" spans="9:14" x14ac:dyDescent="0.25">
      <c r="I979" t="s">
        <v>15</v>
      </c>
      <c r="J979">
        <v>1261</v>
      </c>
      <c r="K979" t="s">
        <v>138</v>
      </c>
      <c r="L979" t="s">
        <v>137</v>
      </c>
      <c r="M979" t="s">
        <v>111</v>
      </c>
      <c r="N979" s="17">
        <v>0</v>
      </c>
    </row>
    <row r="980" spans="9:14" x14ac:dyDescent="0.25">
      <c r="I980" t="s">
        <v>15</v>
      </c>
      <c r="J980">
        <v>1261</v>
      </c>
      <c r="K980" t="s">
        <v>138</v>
      </c>
      <c r="L980" t="s">
        <v>136</v>
      </c>
      <c r="M980" t="s">
        <v>111</v>
      </c>
      <c r="N980" s="17">
        <v>0</v>
      </c>
    </row>
    <row r="981" spans="9:14" x14ac:dyDescent="0.25">
      <c r="I981" t="s">
        <v>15</v>
      </c>
      <c r="J981">
        <v>1261</v>
      </c>
      <c r="K981" t="s">
        <v>138</v>
      </c>
      <c r="L981" t="s">
        <v>135</v>
      </c>
      <c r="M981" t="s">
        <v>111</v>
      </c>
      <c r="N981" s="17">
        <v>0</v>
      </c>
    </row>
    <row r="982" spans="9:14" x14ac:dyDescent="0.25">
      <c r="I982" t="s">
        <v>15</v>
      </c>
      <c r="J982">
        <v>1271</v>
      </c>
      <c r="K982" t="s">
        <v>135</v>
      </c>
      <c r="L982" t="s">
        <v>139</v>
      </c>
      <c r="M982" t="s">
        <v>21</v>
      </c>
      <c r="N982" s="17">
        <v>0</v>
      </c>
    </row>
    <row r="983" spans="9:14" x14ac:dyDescent="0.25">
      <c r="I983" t="s">
        <v>15</v>
      </c>
      <c r="J983">
        <v>1271</v>
      </c>
      <c r="K983" t="s">
        <v>135</v>
      </c>
      <c r="L983" t="s">
        <v>138</v>
      </c>
      <c r="M983" t="s">
        <v>21</v>
      </c>
      <c r="N983" s="17">
        <v>3.2500000000000001E-2</v>
      </c>
    </row>
    <row r="984" spans="9:14" x14ac:dyDescent="0.25">
      <c r="I984" t="s">
        <v>15</v>
      </c>
      <c r="J984">
        <v>1271</v>
      </c>
      <c r="K984" t="s">
        <v>135</v>
      </c>
      <c r="L984" t="s">
        <v>137</v>
      </c>
      <c r="M984" t="s">
        <v>21</v>
      </c>
      <c r="N984" s="17">
        <v>0</v>
      </c>
    </row>
    <row r="985" spans="9:14" x14ac:dyDescent="0.25">
      <c r="I985" t="s">
        <v>15</v>
      </c>
      <c r="J985">
        <v>1271</v>
      </c>
      <c r="K985" t="s">
        <v>135</v>
      </c>
      <c r="L985" t="s">
        <v>136</v>
      </c>
      <c r="M985" t="s">
        <v>21</v>
      </c>
      <c r="N985" s="17">
        <v>0</v>
      </c>
    </row>
    <row r="986" spans="9:14" x14ac:dyDescent="0.25">
      <c r="I986" t="s">
        <v>15</v>
      </c>
      <c r="J986">
        <v>1271</v>
      </c>
      <c r="K986" t="s">
        <v>135</v>
      </c>
      <c r="L986" t="s">
        <v>135</v>
      </c>
      <c r="M986" t="s">
        <v>21</v>
      </c>
      <c r="N986" s="17">
        <v>0.14749999999999999</v>
      </c>
    </row>
    <row r="987" spans="9:14" x14ac:dyDescent="0.25">
      <c r="I987" t="s">
        <v>15</v>
      </c>
      <c r="J987">
        <v>1271</v>
      </c>
      <c r="K987" t="s">
        <v>136</v>
      </c>
      <c r="L987" t="s">
        <v>139</v>
      </c>
      <c r="M987" t="s">
        <v>21</v>
      </c>
      <c r="N987" s="17">
        <v>0</v>
      </c>
    </row>
    <row r="988" spans="9:14" x14ac:dyDescent="0.25">
      <c r="I988" t="s">
        <v>15</v>
      </c>
      <c r="J988">
        <v>1271</v>
      </c>
      <c r="K988" t="s">
        <v>136</v>
      </c>
      <c r="L988" t="s">
        <v>138</v>
      </c>
      <c r="M988" t="s">
        <v>21</v>
      </c>
      <c r="N988" s="17">
        <v>4.2500000000000003E-2</v>
      </c>
    </row>
    <row r="989" spans="9:14" x14ac:dyDescent="0.25">
      <c r="I989" t="s">
        <v>15</v>
      </c>
      <c r="J989">
        <v>1271</v>
      </c>
      <c r="K989" t="s">
        <v>136</v>
      </c>
      <c r="L989" t="s">
        <v>137</v>
      </c>
      <c r="M989" t="s">
        <v>21</v>
      </c>
      <c r="N989" s="17">
        <v>0</v>
      </c>
    </row>
    <row r="990" spans="9:14" x14ac:dyDescent="0.25">
      <c r="I990" t="s">
        <v>15</v>
      </c>
      <c r="J990">
        <v>1271</v>
      </c>
      <c r="K990" t="s">
        <v>136</v>
      </c>
      <c r="L990" t="s">
        <v>136</v>
      </c>
      <c r="M990" t="s">
        <v>21</v>
      </c>
      <c r="N990" s="17">
        <v>3.85E-2</v>
      </c>
    </row>
    <row r="991" spans="9:14" x14ac:dyDescent="0.25">
      <c r="I991" t="s">
        <v>15</v>
      </c>
      <c r="J991">
        <v>1271</v>
      </c>
      <c r="K991" t="s">
        <v>136</v>
      </c>
      <c r="L991" t="s">
        <v>135</v>
      </c>
      <c r="M991" t="s">
        <v>21</v>
      </c>
      <c r="N991" s="17">
        <v>1.7999999999999999E-2</v>
      </c>
    </row>
    <row r="992" spans="9:14" x14ac:dyDescent="0.25">
      <c r="I992" t="s">
        <v>15</v>
      </c>
      <c r="J992">
        <v>1271</v>
      </c>
      <c r="K992" t="s">
        <v>137</v>
      </c>
      <c r="L992" t="s">
        <v>139</v>
      </c>
      <c r="M992" t="s">
        <v>21</v>
      </c>
      <c r="N992" s="17">
        <v>0</v>
      </c>
    </row>
    <row r="993" spans="9:14" x14ac:dyDescent="0.25">
      <c r="I993" t="s">
        <v>15</v>
      </c>
      <c r="J993">
        <v>1271</v>
      </c>
      <c r="K993" t="s">
        <v>137</v>
      </c>
      <c r="L993" t="s">
        <v>138</v>
      </c>
      <c r="M993" t="s">
        <v>21</v>
      </c>
      <c r="N993" s="17">
        <v>3.2500000000000001E-2</v>
      </c>
    </row>
    <row r="994" spans="9:14" x14ac:dyDescent="0.25">
      <c r="I994" t="s">
        <v>15</v>
      </c>
      <c r="J994">
        <v>1271</v>
      </c>
      <c r="K994" t="s">
        <v>137</v>
      </c>
      <c r="L994" t="s">
        <v>137</v>
      </c>
      <c r="M994" t="s">
        <v>21</v>
      </c>
      <c r="N994" s="17">
        <v>2.75E-2</v>
      </c>
    </row>
    <row r="995" spans="9:14" x14ac:dyDescent="0.25">
      <c r="I995" t="s">
        <v>15</v>
      </c>
      <c r="J995">
        <v>1271</v>
      </c>
      <c r="K995" t="s">
        <v>137</v>
      </c>
      <c r="L995" t="s">
        <v>136</v>
      </c>
      <c r="M995" t="s">
        <v>21</v>
      </c>
      <c r="N995" s="17">
        <v>0</v>
      </c>
    </row>
    <row r="996" spans="9:14" x14ac:dyDescent="0.25">
      <c r="I996" t="s">
        <v>15</v>
      </c>
      <c r="J996">
        <v>1271</v>
      </c>
      <c r="K996" t="s">
        <v>137</v>
      </c>
      <c r="L996" t="s">
        <v>135</v>
      </c>
      <c r="M996" t="s">
        <v>21</v>
      </c>
      <c r="N996" s="17">
        <v>8.0000000000000002E-3</v>
      </c>
    </row>
    <row r="997" spans="9:14" x14ac:dyDescent="0.25">
      <c r="I997" t="s">
        <v>15</v>
      </c>
      <c r="J997">
        <v>1271</v>
      </c>
      <c r="K997" t="s">
        <v>138</v>
      </c>
      <c r="L997" t="s">
        <v>139</v>
      </c>
      <c r="M997" t="s">
        <v>21</v>
      </c>
      <c r="N997" s="17">
        <v>0</v>
      </c>
    </row>
    <row r="998" spans="9:14" x14ac:dyDescent="0.25">
      <c r="I998" t="s">
        <v>15</v>
      </c>
      <c r="J998">
        <v>1271</v>
      </c>
      <c r="K998" t="s">
        <v>138</v>
      </c>
      <c r="L998" t="s">
        <v>138</v>
      </c>
      <c r="M998" t="s">
        <v>21</v>
      </c>
      <c r="N998" s="17">
        <v>2.3E-2</v>
      </c>
    </row>
    <row r="999" spans="9:14" x14ac:dyDescent="0.25">
      <c r="I999" t="s">
        <v>15</v>
      </c>
      <c r="J999">
        <v>1271</v>
      </c>
      <c r="K999" t="s">
        <v>138</v>
      </c>
      <c r="L999" t="s">
        <v>137</v>
      </c>
      <c r="M999" t="s">
        <v>21</v>
      </c>
      <c r="N999" s="17">
        <v>0</v>
      </c>
    </row>
    <row r="1000" spans="9:14" x14ac:dyDescent="0.25">
      <c r="I1000" t="s">
        <v>15</v>
      </c>
      <c r="J1000">
        <v>1271</v>
      </c>
      <c r="K1000" t="s">
        <v>138</v>
      </c>
      <c r="L1000" t="s">
        <v>136</v>
      </c>
      <c r="M1000" t="s">
        <v>21</v>
      </c>
      <c r="N1000" s="17">
        <v>0</v>
      </c>
    </row>
    <row r="1001" spans="9:14" x14ac:dyDescent="0.25">
      <c r="I1001" t="s">
        <v>15</v>
      </c>
      <c r="J1001">
        <v>1271</v>
      </c>
      <c r="K1001" t="s">
        <v>138</v>
      </c>
      <c r="L1001" t="s">
        <v>135</v>
      </c>
      <c r="M1001" t="s">
        <v>21</v>
      </c>
      <c r="N1001" s="17">
        <v>0</v>
      </c>
    </row>
    <row r="1002" spans="9:14" x14ac:dyDescent="0.25">
      <c r="I1002" t="s">
        <v>15</v>
      </c>
      <c r="J1002">
        <v>1271</v>
      </c>
      <c r="K1002" t="s">
        <v>135</v>
      </c>
      <c r="L1002" t="s">
        <v>139</v>
      </c>
      <c r="M1002" t="s">
        <v>98</v>
      </c>
      <c r="N1002" s="17">
        <v>0</v>
      </c>
    </row>
    <row r="1003" spans="9:14" x14ac:dyDescent="0.25">
      <c r="I1003" t="s">
        <v>15</v>
      </c>
      <c r="J1003">
        <v>1271</v>
      </c>
      <c r="K1003" t="s">
        <v>135</v>
      </c>
      <c r="L1003" t="s">
        <v>138</v>
      </c>
      <c r="M1003" t="s">
        <v>98</v>
      </c>
      <c r="N1003" s="17">
        <v>3.2500000000000001E-2</v>
      </c>
    </row>
    <row r="1004" spans="9:14" x14ac:dyDescent="0.25">
      <c r="I1004" t="s">
        <v>15</v>
      </c>
      <c r="J1004">
        <v>1271</v>
      </c>
      <c r="K1004" t="s">
        <v>135</v>
      </c>
      <c r="L1004" t="s">
        <v>137</v>
      </c>
      <c r="M1004" t="s">
        <v>98</v>
      </c>
      <c r="N1004" s="17">
        <v>0</v>
      </c>
    </row>
    <row r="1005" spans="9:14" x14ac:dyDescent="0.25">
      <c r="I1005" t="s">
        <v>15</v>
      </c>
      <c r="J1005">
        <v>1271</v>
      </c>
      <c r="K1005" t="s">
        <v>135</v>
      </c>
      <c r="L1005" t="s">
        <v>136</v>
      </c>
      <c r="M1005" t="s">
        <v>98</v>
      </c>
      <c r="N1005" s="17">
        <v>0</v>
      </c>
    </row>
    <row r="1006" spans="9:14" x14ac:dyDescent="0.25">
      <c r="I1006" t="s">
        <v>15</v>
      </c>
      <c r="J1006">
        <v>1271</v>
      </c>
      <c r="K1006" t="s">
        <v>135</v>
      </c>
      <c r="L1006" t="s">
        <v>135</v>
      </c>
      <c r="M1006" t="s">
        <v>98</v>
      </c>
      <c r="N1006" s="17">
        <v>0.14749999999999999</v>
      </c>
    </row>
    <row r="1007" spans="9:14" x14ac:dyDescent="0.25">
      <c r="I1007" t="s">
        <v>15</v>
      </c>
      <c r="J1007">
        <v>1271</v>
      </c>
      <c r="K1007" t="s">
        <v>136</v>
      </c>
      <c r="L1007" t="s">
        <v>139</v>
      </c>
      <c r="M1007" t="s">
        <v>98</v>
      </c>
      <c r="N1007" s="17">
        <v>0</v>
      </c>
    </row>
    <row r="1008" spans="9:14" x14ac:dyDescent="0.25">
      <c r="I1008" t="s">
        <v>15</v>
      </c>
      <c r="J1008">
        <v>1271</v>
      </c>
      <c r="K1008" t="s">
        <v>136</v>
      </c>
      <c r="L1008" t="s">
        <v>138</v>
      </c>
      <c r="M1008" t="s">
        <v>98</v>
      </c>
      <c r="N1008" s="17">
        <v>4.2500000000000003E-2</v>
      </c>
    </row>
    <row r="1009" spans="9:14" x14ac:dyDescent="0.25">
      <c r="I1009" t="s">
        <v>15</v>
      </c>
      <c r="J1009">
        <v>1271</v>
      </c>
      <c r="K1009" t="s">
        <v>136</v>
      </c>
      <c r="L1009" t="s">
        <v>137</v>
      </c>
      <c r="M1009" t="s">
        <v>98</v>
      </c>
      <c r="N1009" s="17">
        <v>0</v>
      </c>
    </row>
    <row r="1010" spans="9:14" x14ac:dyDescent="0.25">
      <c r="I1010" t="s">
        <v>15</v>
      </c>
      <c r="J1010">
        <v>1271</v>
      </c>
      <c r="K1010" t="s">
        <v>136</v>
      </c>
      <c r="L1010" t="s">
        <v>136</v>
      </c>
      <c r="M1010" t="s">
        <v>98</v>
      </c>
      <c r="N1010" s="17">
        <v>3.85E-2</v>
      </c>
    </row>
    <row r="1011" spans="9:14" x14ac:dyDescent="0.25">
      <c r="I1011" t="s">
        <v>15</v>
      </c>
      <c r="J1011">
        <v>1271</v>
      </c>
      <c r="K1011" t="s">
        <v>136</v>
      </c>
      <c r="L1011" t="s">
        <v>135</v>
      </c>
      <c r="M1011" t="s">
        <v>98</v>
      </c>
      <c r="N1011" s="17">
        <v>1.7999999999999999E-2</v>
      </c>
    </row>
    <row r="1012" spans="9:14" x14ac:dyDescent="0.25">
      <c r="I1012" t="s">
        <v>15</v>
      </c>
      <c r="J1012">
        <v>1271</v>
      </c>
      <c r="K1012" t="s">
        <v>137</v>
      </c>
      <c r="L1012" t="s">
        <v>139</v>
      </c>
      <c r="M1012" t="s">
        <v>98</v>
      </c>
      <c r="N1012" s="17">
        <v>0</v>
      </c>
    </row>
    <row r="1013" spans="9:14" x14ac:dyDescent="0.25">
      <c r="I1013" t="s">
        <v>15</v>
      </c>
      <c r="J1013">
        <v>1271</v>
      </c>
      <c r="K1013" t="s">
        <v>137</v>
      </c>
      <c r="L1013" t="s">
        <v>138</v>
      </c>
      <c r="M1013" t="s">
        <v>98</v>
      </c>
      <c r="N1013" s="17">
        <v>3.2500000000000001E-2</v>
      </c>
    </row>
    <row r="1014" spans="9:14" x14ac:dyDescent="0.25">
      <c r="I1014" t="s">
        <v>15</v>
      </c>
      <c r="J1014">
        <v>1271</v>
      </c>
      <c r="K1014" t="s">
        <v>137</v>
      </c>
      <c r="L1014" t="s">
        <v>137</v>
      </c>
      <c r="M1014" t="s">
        <v>98</v>
      </c>
      <c r="N1014" s="17">
        <v>2.75E-2</v>
      </c>
    </row>
    <row r="1015" spans="9:14" x14ac:dyDescent="0.25">
      <c r="I1015" t="s">
        <v>15</v>
      </c>
      <c r="J1015">
        <v>1271</v>
      </c>
      <c r="K1015" t="s">
        <v>137</v>
      </c>
      <c r="L1015" t="s">
        <v>136</v>
      </c>
      <c r="M1015" t="s">
        <v>98</v>
      </c>
      <c r="N1015" s="17">
        <v>0</v>
      </c>
    </row>
    <row r="1016" spans="9:14" x14ac:dyDescent="0.25">
      <c r="I1016" t="s">
        <v>15</v>
      </c>
      <c r="J1016">
        <v>1271</v>
      </c>
      <c r="K1016" t="s">
        <v>137</v>
      </c>
      <c r="L1016" t="s">
        <v>135</v>
      </c>
      <c r="M1016" t="s">
        <v>98</v>
      </c>
      <c r="N1016" s="17">
        <v>8.0000000000000002E-3</v>
      </c>
    </row>
    <row r="1017" spans="9:14" x14ac:dyDescent="0.25">
      <c r="I1017" t="s">
        <v>15</v>
      </c>
      <c r="J1017">
        <v>1271</v>
      </c>
      <c r="K1017" t="s">
        <v>138</v>
      </c>
      <c r="L1017" t="s">
        <v>139</v>
      </c>
      <c r="M1017" t="s">
        <v>98</v>
      </c>
      <c r="N1017" s="17">
        <v>0</v>
      </c>
    </row>
    <row r="1018" spans="9:14" x14ac:dyDescent="0.25">
      <c r="I1018" t="s">
        <v>15</v>
      </c>
      <c r="J1018">
        <v>1271</v>
      </c>
      <c r="K1018" t="s">
        <v>138</v>
      </c>
      <c r="L1018" t="s">
        <v>138</v>
      </c>
      <c r="M1018" t="s">
        <v>98</v>
      </c>
      <c r="N1018" s="17">
        <v>2.3E-2</v>
      </c>
    </row>
    <row r="1019" spans="9:14" x14ac:dyDescent="0.25">
      <c r="I1019" t="s">
        <v>15</v>
      </c>
      <c r="J1019">
        <v>1271</v>
      </c>
      <c r="K1019" t="s">
        <v>138</v>
      </c>
      <c r="L1019" t="s">
        <v>137</v>
      </c>
      <c r="M1019" t="s">
        <v>98</v>
      </c>
      <c r="N1019" s="17">
        <v>0</v>
      </c>
    </row>
    <row r="1020" spans="9:14" x14ac:dyDescent="0.25">
      <c r="I1020" t="s">
        <v>15</v>
      </c>
      <c r="J1020">
        <v>1271</v>
      </c>
      <c r="K1020" t="s">
        <v>138</v>
      </c>
      <c r="L1020" t="s">
        <v>136</v>
      </c>
      <c r="M1020" t="s">
        <v>98</v>
      </c>
      <c r="N1020" s="17">
        <v>0</v>
      </c>
    </row>
    <row r="1021" spans="9:14" x14ac:dyDescent="0.25">
      <c r="I1021" t="s">
        <v>15</v>
      </c>
      <c r="J1021">
        <v>1271</v>
      </c>
      <c r="K1021" t="s">
        <v>138</v>
      </c>
      <c r="L1021" t="s">
        <v>135</v>
      </c>
      <c r="M1021" t="s">
        <v>98</v>
      </c>
      <c r="N1021" s="17">
        <v>0</v>
      </c>
    </row>
    <row r="1022" spans="9:14" x14ac:dyDescent="0.25">
      <c r="I1022" t="s">
        <v>15</v>
      </c>
      <c r="J1022">
        <v>1271</v>
      </c>
      <c r="K1022" t="s">
        <v>135</v>
      </c>
      <c r="L1022" t="s">
        <v>139</v>
      </c>
      <c r="M1022" t="s">
        <v>104</v>
      </c>
      <c r="N1022" s="17">
        <v>0</v>
      </c>
    </row>
    <row r="1023" spans="9:14" x14ac:dyDescent="0.25">
      <c r="I1023" t="s">
        <v>15</v>
      </c>
      <c r="J1023">
        <v>1271</v>
      </c>
      <c r="K1023" t="s">
        <v>135</v>
      </c>
      <c r="L1023" t="s">
        <v>138</v>
      </c>
      <c r="M1023" t="s">
        <v>104</v>
      </c>
      <c r="N1023" s="17">
        <v>3.2500000000000001E-2</v>
      </c>
    </row>
    <row r="1024" spans="9:14" x14ac:dyDescent="0.25">
      <c r="I1024" t="s">
        <v>15</v>
      </c>
      <c r="J1024">
        <v>1271</v>
      </c>
      <c r="K1024" t="s">
        <v>135</v>
      </c>
      <c r="L1024" t="s">
        <v>137</v>
      </c>
      <c r="M1024" t="s">
        <v>104</v>
      </c>
      <c r="N1024" s="17">
        <v>0</v>
      </c>
    </row>
    <row r="1025" spans="9:14" x14ac:dyDescent="0.25">
      <c r="I1025" t="s">
        <v>15</v>
      </c>
      <c r="J1025">
        <v>1271</v>
      </c>
      <c r="K1025" t="s">
        <v>135</v>
      </c>
      <c r="L1025" t="s">
        <v>136</v>
      </c>
      <c r="M1025" t="s">
        <v>104</v>
      </c>
      <c r="N1025" s="17">
        <v>0</v>
      </c>
    </row>
    <row r="1026" spans="9:14" x14ac:dyDescent="0.25">
      <c r="I1026" t="s">
        <v>15</v>
      </c>
      <c r="J1026">
        <v>1271</v>
      </c>
      <c r="K1026" t="s">
        <v>135</v>
      </c>
      <c r="L1026" t="s">
        <v>135</v>
      </c>
      <c r="M1026" t="s">
        <v>104</v>
      </c>
      <c r="N1026" s="17">
        <v>0.14749999999999999</v>
      </c>
    </row>
    <row r="1027" spans="9:14" x14ac:dyDescent="0.25">
      <c r="I1027" t="s">
        <v>15</v>
      </c>
      <c r="J1027">
        <v>1271</v>
      </c>
      <c r="K1027" t="s">
        <v>136</v>
      </c>
      <c r="L1027" t="s">
        <v>139</v>
      </c>
      <c r="M1027" t="s">
        <v>104</v>
      </c>
      <c r="N1027" s="17">
        <v>0</v>
      </c>
    </row>
    <row r="1028" spans="9:14" x14ac:dyDescent="0.25">
      <c r="I1028" t="s">
        <v>15</v>
      </c>
      <c r="J1028">
        <v>1271</v>
      </c>
      <c r="K1028" t="s">
        <v>136</v>
      </c>
      <c r="L1028" t="s">
        <v>138</v>
      </c>
      <c r="M1028" t="s">
        <v>104</v>
      </c>
      <c r="N1028" s="17">
        <v>4.2500000000000003E-2</v>
      </c>
    </row>
    <row r="1029" spans="9:14" x14ac:dyDescent="0.25">
      <c r="I1029" t="s">
        <v>15</v>
      </c>
      <c r="J1029">
        <v>1271</v>
      </c>
      <c r="K1029" t="s">
        <v>136</v>
      </c>
      <c r="L1029" t="s">
        <v>137</v>
      </c>
      <c r="M1029" t="s">
        <v>104</v>
      </c>
      <c r="N1029" s="17">
        <v>0</v>
      </c>
    </row>
    <row r="1030" spans="9:14" x14ac:dyDescent="0.25">
      <c r="I1030" t="s">
        <v>15</v>
      </c>
      <c r="J1030">
        <v>1271</v>
      </c>
      <c r="K1030" t="s">
        <v>136</v>
      </c>
      <c r="L1030" t="s">
        <v>136</v>
      </c>
      <c r="M1030" t="s">
        <v>104</v>
      </c>
      <c r="N1030" s="17">
        <v>3.85E-2</v>
      </c>
    </row>
    <row r="1031" spans="9:14" x14ac:dyDescent="0.25">
      <c r="I1031" t="s">
        <v>15</v>
      </c>
      <c r="J1031">
        <v>1271</v>
      </c>
      <c r="K1031" t="s">
        <v>136</v>
      </c>
      <c r="L1031" t="s">
        <v>135</v>
      </c>
      <c r="M1031" t="s">
        <v>104</v>
      </c>
      <c r="N1031" s="17">
        <v>1.7999999999999999E-2</v>
      </c>
    </row>
    <row r="1032" spans="9:14" x14ac:dyDescent="0.25">
      <c r="I1032" t="s">
        <v>15</v>
      </c>
      <c r="J1032">
        <v>1271</v>
      </c>
      <c r="K1032" t="s">
        <v>137</v>
      </c>
      <c r="L1032" t="s">
        <v>139</v>
      </c>
      <c r="M1032" t="s">
        <v>104</v>
      </c>
      <c r="N1032" s="17">
        <v>0</v>
      </c>
    </row>
    <row r="1033" spans="9:14" x14ac:dyDescent="0.25">
      <c r="I1033" t="s">
        <v>15</v>
      </c>
      <c r="J1033">
        <v>1271</v>
      </c>
      <c r="K1033" t="s">
        <v>137</v>
      </c>
      <c r="L1033" t="s">
        <v>138</v>
      </c>
      <c r="M1033" t="s">
        <v>104</v>
      </c>
      <c r="N1033" s="17">
        <v>3.2500000000000001E-2</v>
      </c>
    </row>
    <row r="1034" spans="9:14" x14ac:dyDescent="0.25">
      <c r="I1034" t="s">
        <v>15</v>
      </c>
      <c r="J1034">
        <v>1271</v>
      </c>
      <c r="K1034" t="s">
        <v>137</v>
      </c>
      <c r="L1034" t="s">
        <v>137</v>
      </c>
      <c r="M1034" t="s">
        <v>104</v>
      </c>
      <c r="N1034" s="17">
        <v>2.75E-2</v>
      </c>
    </row>
    <row r="1035" spans="9:14" x14ac:dyDescent="0.25">
      <c r="I1035" t="s">
        <v>15</v>
      </c>
      <c r="J1035">
        <v>1271</v>
      </c>
      <c r="K1035" t="s">
        <v>137</v>
      </c>
      <c r="L1035" t="s">
        <v>136</v>
      </c>
      <c r="M1035" t="s">
        <v>104</v>
      </c>
      <c r="N1035" s="17">
        <v>0</v>
      </c>
    </row>
    <row r="1036" spans="9:14" x14ac:dyDescent="0.25">
      <c r="I1036" t="s">
        <v>15</v>
      </c>
      <c r="J1036">
        <v>1271</v>
      </c>
      <c r="K1036" t="s">
        <v>137</v>
      </c>
      <c r="L1036" t="s">
        <v>135</v>
      </c>
      <c r="M1036" t="s">
        <v>104</v>
      </c>
      <c r="N1036" s="17">
        <v>8.0000000000000002E-3</v>
      </c>
    </row>
    <row r="1037" spans="9:14" x14ac:dyDescent="0.25">
      <c r="I1037" t="s">
        <v>15</v>
      </c>
      <c r="J1037">
        <v>1271</v>
      </c>
      <c r="K1037" t="s">
        <v>138</v>
      </c>
      <c r="L1037" t="s">
        <v>139</v>
      </c>
      <c r="M1037" t="s">
        <v>104</v>
      </c>
      <c r="N1037" s="17">
        <v>0</v>
      </c>
    </row>
    <row r="1038" spans="9:14" x14ac:dyDescent="0.25">
      <c r="I1038" t="s">
        <v>15</v>
      </c>
      <c r="J1038">
        <v>1271</v>
      </c>
      <c r="K1038" t="s">
        <v>138</v>
      </c>
      <c r="L1038" t="s">
        <v>138</v>
      </c>
      <c r="M1038" t="s">
        <v>104</v>
      </c>
      <c r="N1038" s="17">
        <v>2.3E-2</v>
      </c>
    </row>
    <row r="1039" spans="9:14" x14ac:dyDescent="0.25">
      <c r="I1039" t="s">
        <v>15</v>
      </c>
      <c r="J1039">
        <v>1271</v>
      </c>
      <c r="K1039" t="s">
        <v>138</v>
      </c>
      <c r="L1039" t="s">
        <v>137</v>
      </c>
      <c r="M1039" t="s">
        <v>104</v>
      </c>
      <c r="N1039" s="17">
        <v>0</v>
      </c>
    </row>
    <row r="1040" spans="9:14" x14ac:dyDescent="0.25">
      <c r="I1040" t="s">
        <v>15</v>
      </c>
      <c r="J1040">
        <v>1271</v>
      </c>
      <c r="K1040" t="s">
        <v>138</v>
      </c>
      <c r="L1040" t="s">
        <v>136</v>
      </c>
      <c r="M1040" t="s">
        <v>104</v>
      </c>
      <c r="N1040" s="17">
        <v>0</v>
      </c>
    </row>
    <row r="1041" spans="9:14" x14ac:dyDescent="0.25">
      <c r="I1041" t="s">
        <v>15</v>
      </c>
      <c r="J1041">
        <v>1271</v>
      </c>
      <c r="K1041" t="s">
        <v>138</v>
      </c>
      <c r="L1041" t="s">
        <v>135</v>
      </c>
      <c r="M1041" t="s">
        <v>104</v>
      </c>
      <c r="N1041" s="17">
        <v>0</v>
      </c>
    </row>
    <row r="1042" spans="9:14" x14ac:dyDescent="0.25">
      <c r="I1042" t="s">
        <v>15</v>
      </c>
      <c r="J1042">
        <v>1271</v>
      </c>
      <c r="K1042" t="s">
        <v>135</v>
      </c>
      <c r="L1042" t="s">
        <v>139</v>
      </c>
      <c r="M1042" t="s">
        <v>23</v>
      </c>
      <c r="N1042" s="17">
        <v>7.85E-2</v>
      </c>
    </row>
    <row r="1043" spans="9:14" x14ac:dyDescent="0.25">
      <c r="I1043" t="s">
        <v>15</v>
      </c>
      <c r="J1043">
        <v>1271</v>
      </c>
      <c r="K1043" t="s">
        <v>135</v>
      </c>
      <c r="L1043" t="s">
        <v>138</v>
      </c>
      <c r="M1043" t="s">
        <v>23</v>
      </c>
      <c r="N1043" s="17">
        <v>0</v>
      </c>
    </row>
    <row r="1044" spans="9:14" x14ac:dyDescent="0.25">
      <c r="I1044" t="s">
        <v>15</v>
      </c>
      <c r="J1044">
        <v>1271</v>
      </c>
      <c r="K1044" t="s">
        <v>135</v>
      </c>
      <c r="L1044" t="s">
        <v>137</v>
      </c>
      <c r="M1044" t="s">
        <v>23</v>
      </c>
      <c r="N1044" s="17">
        <v>0</v>
      </c>
    </row>
    <row r="1045" spans="9:14" x14ac:dyDescent="0.25">
      <c r="I1045" t="s">
        <v>15</v>
      </c>
      <c r="J1045">
        <v>1271</v>
      </c>
      <c r="K1045" t="s">
        <v>135</v>
      </c>
      <c r="L1045" t="s">
        <v>136</v>
      </c>
      <c r="M1045" t="s">
        <v>23</v>
      </c>
      <c r="N1045" s="17">
        <v>0</v>
      </c>
    </row>
    <row r="1046" spans="9:14" x14ac:dyDescent="0.25">
      <c r="I1046" t="s">
        <v>15</v>
      </c>
      <c r="J1046">
        <v>1271</v>
      </c>
      <c r="K1046" t="s">
        <v>135</v>
      </c>
      <c r="L1046" t="s">
        <v>135</v>
      </c>
      <c r="M1046" t="s">
        <v>23</v>
      </c>
      <c r="N1046" s="17">
        <v>6.25E-2</v>
      </c>
    </row>
    <row r="1047" spans="9:14" x14ac:dyDescent="0.25">
      <c r="I1047" t="s">
        <v>15</v>
      </c>
      <c r="J1047">
        <v>1271</v>
      </c>
      <c r="K1047" t="s">
        <v>136</v>
      </c>
      <c r="L1047" t="s">
        <v>139</v>
      </c>
      <c r="M1047" t="s">
        <v>23</v>
      </c>
      <c r="N1047" s="17">
        <v>4.4999999999999998E-2</v>
      </c>
    </row>
    <row r="1048" spans="9:14" x14ac:dyDescent="0.25">
      <c r="I1048" t="s">
        <v>15</v>
      </c>
      <c r="J1048">
        <v>1271</v>
      </c>
      <c r="K1048" t="s">
        <v>136</v>
      </c>
      <c r="L1048" t="s">
        <v>138</v>
      </c>
      <c r="M1048" t="s">
        <v>23</v>
      </c>
      <c r="N1048" s="17">
        <v>0</v>
      </c>
    </row>
    <row r="1049" spans="9:14" x14ac:dyDescent="0.25">
      <c r="I1049" t="s">
        <v>15</v>
      </c>
      <c r="J1049">
        <v>1271</v>
      </c>
      <c r="K1049" t="s">
        <v>136</v>
      </c>
      <c r="L1049" t="s">
        <v>137</v>
      </c>
      <c r="M1049" t="s">
        <v>23</v>
      </c>
      <c r="N1049" s="17">
        <v>0</v>
      </c>
    </row>
    <row r="1050" spans="9:14" x14ac:dyDescent="0.25">
      <c r="I1050" t="s">
        <v>15</v>
      </c>
      <c r="J1050">
        <v>1271</v>
      </c>
      <c r="K1050" t="s">
        <v>136</v>
      </c>
      <c r="L1050" t="s">
        <v>136</v>
      </c>
      <c r="M1050" t="s">
        <v>23</v>
      </c>
      <c r="N1050" s="17">
        <v>3.5000000000000003E-2</v>
      </c>
    </row>
    <row r="1051" spans="9:14" x14ac:dyDescent="0.25">
      <c r="I1051" t="s">
        <v>15</v>
      </c>
      <c r="J1051">
        <v>1271</v>
      </c>
      <c r="K1051" t="s">
        <v>136</v>
      </c>
      <c r="L1051" t="s">
        <v>135</v>
      </c>
      <c r="M1051" t="s">
        <v>23</v>
      </c>
      <c r="N1051" s="17">
        <v>1.2500000000000001E-2</v>
      </c>
    </row>
    <row r="1052" spans="9:14" x14ac:dyDescent="0.25">
      <c r="I1052" t="s">
        <v>15</v>
      </c>
      <c r="J1052">
        <v>1271</v>
      </c>
      <c r="K1052" t="s">
        <v>137</v>
      </c>
      <c r="L1052" t="s">
        <v>139</v>
      </c>
      <c r="M1052" t="s">
        <v>23</v>
      </c>
      <c r="N1052" s="17">
        <v>6.7000000000000004E-2</v>
      </c>
    </row>
    <row r="1053" spans="9:14" x14ac:dyDescent="0.25">
      <c r="I1053" t="s">
        <v>15</v>
      </c>
      <c r="J1053">
        <v>1271</v>
      </c>
      <c r="K1053" t="s">
        <v>137</v>
      </c>
      <c r="L1053" t="s">
        <v>138</v>
      </c>
      <c r="M1053" t="s">
        <v>23</v>
      </c>
      <c r="N1053" s="17">
        <v>0</v>
      </c>
    </row>
    <row r="1054" spans="9:14" x14ac:dyDescent="0.25">
      <c r="I1054" t="s">
        <v>15</v>
      </c>
      <c r="J1054">
        <v>1271</v>
      </c>
      <c r="K1054" t="s">
        <v>137</v>
      </c>
      <c r="L1054" t="s">
        <v>137</v>
      </c>
      <c r="M1054" t="s">
        <v>23</v>
      </c>
      <c r="N1054" s="17">
        <v>6.5000000000000002E-2</v>
      </c>
    </row>
    <row r="1055" spans="9:14" x14ac:dyDescent="0.25">
      <c r="I1055" t="s">
        <v>15</v>
      </c>
      <c r="J1055">
        <v>1271</v>
      </c>
      <c r="K1055" t="s">
        <v>137</v>
      </c>
      <c r="L1055" t="s">
        <v>136</v>
      </c>
      <c r="M1055" t="s">
        <v>23</v>
      </c>
      <c r="N1055" s="17">
        <v>0</v>
      </c>
    </row>
    <row r="1056" spans="9:14" x14ac:dyDescent="0.25">
      <c r="I1056" t="s">
        <v>15</v>
      </c>
      <c r="J1056">
        <v>1271</v>
      </c>
      <c r="K1056" t="s">
        <v>137</v>
      </c>
      <c r="L1056" t="s">
        <v>135</v>
      </c>
      <c r="M1056" t="s">
        <v>23</v>
      </c>
      <c r="N1056" s="17">
        <v>1.8499999999999999E-2</v>
      </c>
    </row>
    <row r="1057" spans="9:14" x14ac:dyDescent="0.25">
      <c r="I1057" t="s">
        <v>15</v>
      </c>
      <c r="J1057">
        <v>1271</v>
      </c>
      <c r="K1057" t="s">
        <v>138</v>
      </c>
      <c r="L1057" t="s">
        <v>139</v>
      </c>
      <c r="M1057" t="s">
        <v>23</v>
      </c>
      <c r="N1057" s="17">
        <v>2.35E-2</v>
      </c>
    </row>
    <row r="1058" spans="9:14" x14ac:dyDescent="0.25">
      <c r="I1058" t="s">
        <v>15</v>
      </c>
      <c r="J1058">
        <v>1271</v>
      </c>
      <c r="K1058" t="s">
        <v>138</v>
      </c>
      <c r="L1058" t="s">
        <v>138</v>
      </c>
      <c r="M1058" t="s">
        <v>23</v>
      </c>
      <c r="N1058" s="17">
        <v>1.2500000000000001E-2</v>
      </c>
    </row>
    <row r="1059" spans="9:14" x14ac:dyDescent="0.25">
      <c r="I1059" t="s">
        <v>15</v>
      </c>
      <c r="J1059">
        <v>1271</v>
      </c>
      <c r="K1059" t="s">
        <v>138</v>
      </c>
      <c r="L1059" t="s">
        <v>137</v>
      </c>
      <c r="M1059" t="s">
        <v>23</v>
      </c>
      <c r="N1059" s="17">
        <v>0</v>
      </c>
    </row>
    <row r="1060" spans="9:14" x14ac:dyDescent="0.25">
      <c r="I1060" t="s">
        <v>15</v>
      </c>
      <c r="J1060">
        <v>1271</v>
      </c>
      <c r="K1060" t="s">
        <v>138</v>
      </c>
      <c r="L1060" t="s">
        <v>136</v>
      </c>
      <c r="M1060" t="s">
        <v>23</v>
      </c>
      <c r="N1060" s="17">
        <v>0</v>
      </c>
    </row>
    <row r="1061" spans="9:14" x14ac:dyDescent="0.25">
      <c r="I1061" t="s">
        <v>15</v>
      </c>
      <c r="J1061">
        <v>1271</v>
      </c>
      <c r="K1061" t="s">
        <v>138</v>
      </c>
      <c r="L1061" t="s">
        <v>135</v>
      </c>
      <c r="M1061" t="s">
        <v>23</v>
      </c>
      <c r="N1061" s="17">
        <v>0</v>
      </c>
    </row>
    <row r="1062" spans="9:14" x14ac:dyDescent="0.25">
      <c r="I1062" t="s">
        <v>15</v>
      </c>
      <c r="J1062">
        <v>1271</v>
      </c>
      <c r="K1062" t="s">
        <v>135</v>
      </c>
      <c r="L1062" t="s">
        <v>139</v>
      </c>
      <c r="M1062" t="s">
        <v>99</v>
      </c>
      <c r="N1062" s="17">
        <v>7.85E-2</v>
      </c>
    </row>
    <row r="1063" spans="9:14" x14ac:dyDescent="0.25">
      <c r="I1063" t="s">
        <v>15</v>
      </c>
      <c r="J1063">
        <v>1271</v>
      </c>
      <c r="K1063" t="s">
        <v>135</v>
      </c>
      <c r="L1063" t="s">
        <v>138</v>
      </c>
      <c r="M1063" t="s">
        <v>99</v>
      </c>
      <c r="N1063" s="17">
        <v>0</v>
      </c>
    </row>
    <row r="1064" spans="9:14" x14ac:dyDescent="0.25">
      <c r="I1064" t="s">
        <v>15</v>
      </c>
      <c r="J1064">
        <v>1271</v>
      </c>
      <c r="K1064" t="s">
        <v>135</v>
      </c>
      <c r="L1064" t="s">
        <v>137</v>
      </c>
      <c r="M1064" t="s">
        <v>99</v>
      </c>
      <c r="N1064" s="17">
        <v>0</v>
      </c>
    </row>
    <row r="1065" spans="9:14" x14ac:dyDescent="0.25">
      <c r="I1065" t="s">
        <v>15</v>
      </c>
      <c r="J1065">
        <v>1271</v>
      </c>
      <c r="K1065" t="s">
        <v>135</v>
      </c>
      <c r="L1065" t="s">
        <v>136</v>
      </c>
      <c r="M1065" t="s">
        <v>99</v>
      </c>
      <c r="N1065" s="17">
        <v>0</v>
      </c>
    </row>
    <row r="1066" spans="9:14" x14ac:dyDescent="0.25">
      <c r="I1066" t="s">
        <v>15</v>
      </c>
      <c r="J1066">
        <v>1271</v>
      </c>
      <c r="K1066" t="s">
        <v>135</v>
      </c>
      <c r="L1066" t="s">
        <v>135</v>
      </c>
      <c r="M1066" t="s">
        <v>99</v>
      </c>
      <c r="N1066" s="17">
        <v>6.25E-2</v>
      </c>
    </row>
    <row r="1067" spans="9:14" x14ac:dyDescent="0.25">
      <c r="I1067" t="s">
        <v>15</v>
      </c>
      <c r="J1067">
        <v>1271</v>
      </c>
      <c r="K1067" t="s">
        <v>136</v>
      </c>
      <c r="L1067" t="s">
        <v>139</v>
      </c>
      <c r="M1067" t="s">
        <v>99</v>
      </c>
      <c r="N1067" s="17">
        <v>4.4999999999999998E-2</v>
      </c>
    </row>
    <row r="1068" spans="9:14" x14ac:dyDescent="0.25">
      <c r="I1068" t="s">
        <v>15</v>
      </c>
      <c r="J1068">
        <v>1271</v>
      </c>
      <c r="K1068" t="s">
        <v>136</v>
      </c>
      <c r="L1068" t="s">
        <v>138</v>
      </c>
      <c r="M1068" t="s">
        <v>99</v>
      </c>
      <c r="N1068" s="17">
        <v>0</v>
      </c>
    </row>
    <row r="1069" spans="9:14" x14ac:dyDescent="0.25">
      <c r="I1069" t="s">
        <v>15</v>
      </c>
      <c r="J1069">
        <v>1271</v>
      </c>
      <c r="K1069" t="s">
        <v>136</v>
      </c>
      <c r="L1069" t="s">
        <v>137</v>
      </c>
      <c r="M1069" t="s">
        <v>99</v>
      </c>
      <c r="N1069" s="17">
        <v>0</v>
      </c>
    </row>
    <row r="1070" spans="9:14" x14ac:dyDescent="0.25">
      <c r="I1070" t="s">
        <v>15</v>
      </c>
      <c r="J1070">
        <v>1271</v>
      </c>
      <c r="K1070" t="s">
        <v>136</v>
      </c>
      <c r="L1070" t="s">
        <v>136</v>
      </c>
      <c r="M1070" t="s">
        <v>99</v>
      </c>
      <c r="N1070" s="17">
        <v>3.5000000000000003E-2</v>
      </c>
    </row>
    <row r="1071" spans="9:14" x14ac:dyDescent="0.25">
      <c r="I1071" t="s">
        <v>15</v>
      </c>
      <c r="J1071">
        <v>1271</v>
      </c>
      <c r="K1071" t="s">
        <v>136</v>
      </c>
      <c r="L1071" t="s">
        <v>135</v>
      </c>
      <c r="M1071" t="s">
        <v>99</v>
      </c>
      <c r="N1071" s="17">
        <v>1.2500000000000001E-2</v>
      </c>
    </row>
    <row r="1072" spans="9:14" x14ac:dyDescent="0.25">
      <c r="I1072" t="s">
        <v>15</v>
      </c>
      <c r="J1072">
        <v>1271</v>
      </c>
      <c r="K1072" t="s">
        <v>137</v>
      </c>
      <c r="L1072" t="s">
        <v>139</v>
      </c>
      <c r="M1072" t="s">
        <v>99</v>
      </c>
      <c r="N1072" s="17">
        <v>6.7000000000000004E-2</v>
      </c>
    </row>
    <row r="1073" spans="9:14" x14ac:dyDescent="0.25">
      <c r="I1073" t="s">
        <v>15</v>
      </c>
      <c r="J1073">
        <v>1271</v>
      </c>
      <c r="K1073" t="s">
        <v>137</v>
      </c>
      <c r="L1073" t="s">
        <v>138</v>
      </c>
      <c r="M1073" t="s">
        <v>99</v>
      </c>
      <c r="N1073" s="17">
        <v>0</v>
      </c>
    </row>
    <row r="1074" spans="9:14" x14ac:dyDescent="0.25">
      <c r="I1074" t="s">
        <v>15</v>
      </c>
      <c r="J1074">
        <v>1271</v>
      </c>
      <c r="K1074" t="s">
        <v>137</v>
      </c>
      <c r="L1074" t="s">
        <v>137</v>
      </c>
      <c r="M1074" t="s">
        <v>99</v>
      </c>
      <c r="N1074" s="17">
        <v>6.5000000000000002E-2</v>
      </c>
    </row>
    <row r="1075" spans="9:14" x14ac:dyDescent="0.25">
      <c r="I1075" t="s">
        <v>15</v>
      </c>
      <c r="J1075">
        <v>1271</v>
      </c>
      <c r="K1075" t="s">
        <v>137</v>
      </c>
      <c r="L1075" t="s">
        <v>136</v>
      </c>
      <c r="M1075" t="s">
        <v>99</v>
      </c>
      <c r="N1075" s="17">
        <v>0</v>
      </c>
    </row>
    <row r="1076" spans="9:14" x14ac:dyDescent="0.25">
      <c r="I1076" t="s">
        <v>15</v>
      </c>
      <c r="J1076">
        <v>1271</v>
      </c>
      <c r="K1076" t="s">
        <v>137</v>
      </c>
      <c r="L1076" t="s">
        <v>135</v>
      </c>
      <c r="M1076" t="s">
        <v>99</v>
      </c>
      <c r="N1076" s="17">
        <v>1.8499999999999999E-2</v>
      </c>
    </row>
    <row r="1077" spans="9:14" x14ac:dyDescent="0.25">
      <c r="I1077" t="s">
        <v>15</v>
      </c>
      <c r="J1077">
        <v>1271</v>
      </c>
      <c r="K1077" t="s">
        <v>138</v>
      </c>
      <c r="L1077" t="s">
        <v>139</v>
      </c>
      <c r="M1077" t="s">
        <v>99</v>
      </c>
      <c r="N1077" s="17">
        <v>2.35E-2</v>
      </c>
    </row>
    <row r="1078" spans="9:14" x14ac:dyDescent="0.25">
      <c r="I1078" t="s">
        <v>15</v>
      </c>
      <c r="J1078">
        <v>1271</v>
      </c>
      <c r="K1078" t="s">
        <v>138</v>
      </c>
      <c r="L1078" t="s">
        <v>138</v>
      </c>
      <c r="M1078" t="s">
        <v>99</v>
      </c>
      <c r="N1078" s="17">
        <v>1.2500000000000001E-2</v>
      </c>
    </row>
    <row r="1079" spans="9:14" x14ac:dyDescent="0.25">
      <c r="I1079" t="s">
        <v>15</v>
      </c>
      <c r="J1079">
        <v>1271</v>
      </c>
      <c r="K1079" t="s">
        <v>138</v>
      </c>
      <c r="L1079" t="s">
        <v>137</v>
      </c>
      <c r="M1079" t="s">
        <v>99</v>
      </c>
      <c r="N1079" s="17">
        <v>0</v>
      </c>
    </row>
    <row r="1080" spans="9:14" x14ac:dyDescent="0.25">
      <c r="I1080" t="s">
        <v>15</v>
      </c>
      <c r="J1080">
        <v>1271</v>
      </c>
      <c r="K1080" t="s">
        <v>138</v>
      </c>
      <c r="L1080" t="s">
        <v>136</v>
      </c>
      <c r="M1080" t="s">
        <v>99</v>
      </c>
      <c r="N1080" s="17">
        <v>0</v>
      </c>
    </row>
    <row r="1081" spans="9:14" x14ac:dyDescent="0.25">
      <c r="I1081" t="s">
        <v>15</v>
      </c>
      <c r="J1081">
        <v>1271</v>
      </c>
      <c r="K1081" t="s">
        <v>138</v>
      </c>
      <c r="L1081" t="s">
        <v>135</v>
      </c>
      <c r="M1081" t="s">
        <v>99</v>
      </c>
      <c r="N1081" s="17">
        <v>0</v>
      </c>
    </row>
    <row r="1082" spans="9:14" x14ac:dyDescent="0.25">
      <c r="I1082" t="s">
        <v>15</v>
      </c>
      <c r="J1082">
        <v>1271</v>
      </c>
      <c r="K1082" t="s">
        <v>135</v>
      </c>
      <c r="L1082" t="s">
        <v>139</v>
      </c>
      <c r="M1082" t="s">
        <v>107</v>
      </c>
      <c r="N1082" s="17">
        <v>0</v>
      </c>
    </row>
    <row r="1083" spans="9:14" x14ac:dyDescent="0.25">
      <c r="I1083" t="s">
        <v>15</v>
      </c>
      <c r="J1083">
        <v>1271</v>
      </c>
      <c r="K1083" t="s">
        <v>135</v>
      </c>
      <c r="L1083" t="s">
        <v>138</v>
      </c>
      <c r="M1083" t="s">
        <v>107</v>
      </c>
      <c r="N1083" s="17">
        <v>0</v>
      </c>
    </row>
    <row r="1084" spans="9:14" x14ac:dyDescent="0.25">
      <c r="I1084" t="s">
        <v>15</v>
      </c>
      <c r="J1084">
        <v>1271</v>
      </c>
      <c r="K1084" t="s">
        <v>135</v>
      </c>
      <c r="L1084" t="s">
        <v>137</v>
      </c>
      <c r="M1084" t="s">
        <v>107</v>
      </c>
      <c r="N1084" s="17">
        <v>0</v>
      </c>
    </row>
    <row r="1085" spans="9:14" x14ac:dyDescent="0.25">
      <c r="I1085" t="s">
        <v>15</v>
      </c>
      <c r="J1085">
        <v>1271</v>
      </c>
      <c r="K1085" t="s">
        <v>135</v>
      </c>
      <c r="L1085" t="s">
        <v>136</v>
      </c>
      <c r="M1085" t="s">
        <v>107</v>
      </c>
      <c r="N1085" s="17">
        <v>0</v>
      </c>
    </row>
    <row r="1086" spans="9:14" x14ac:dyDescent="0.25">
      <c r="I1086" t="s">
        <v>15</v>
      </c>
      <c r="J1086">
        <v>1271</v>
      </c>
      <c r="K1086" t="s">
        <v>135</v>
      </c>
      <c r="L1086" t="s">
        <v>135</v>
      </c>
      <c r="M1086" t="s">
        <v>107</v>
      </c>
      <c r="N1086" s="17">
        <v>0.125</v>
      </c>
    </row>
    <row r="1087" spans="9:14" x14ac:dyDescent="0.25">
      <c r="I1087" t="s">
        <v>15</v>
      </c>
      <c r="J1087">
        <v>1271</v>
      </c>
      <c r="K1087" t="s">
        <v>136</v>
      </c>
      <c r="L1087" t="s">
        <v>139</v>
      </c>
      <c r="M1087" t="s">
        <v>107</v>
      </c>
      <c r="N1087" s="17">
        <v>0</v>
      </c>
    </row>
    <row r="1088" spans="9:14" x14ac:dyDescent="0.25">
      <c r="I1088" t="s">
        <v>15</v>
      </c>
      <c r="J1088">
        <v>1271</v>
      </c>
      <c r="K1088" t="s">
        <v>136</v>
      </c>
      <c r="L1088" t="s">
        <v>138</v>
      </c>
      <c r="M1088" t="s">
        <v>107</v>
      </c>
      <c r="N1088" s="17">
        <v>0</v>
      </c>
    </row>
    <row r="1089" spans="9:14" x14ac:dyDescent="0.25">
      <c r="I1089" t="s">
        <v>15</v>
      </c>
      <c r="J1089">
        <v>1271</v>
      </c>
      <c r="K1089" t="s">
        <v>136</v>
      </c>
      <c r="L1089" t="s">
        <v>137</v>
      </c>
      <c r="M1089" t="s">
        <v>107</v>
      </c>
      <c r="N1089" s="17">
        <v>0</v>
      </c>
    </row>
    <row r="1090" spans="9:14" x14ac:dyDescent="0.25">
      <c r="I1090" t="s">
        <v>15</v>
      </c>
      <c r="J1090">
        <v>1271</v>
      </c>
      <c r="K1090" t="s">
        <v>136</v>
      </c>
      <c r="L1090" t="s">
        <v>136</v>
      </c>
      <c r="M1090" t="s">
        <v>107</v>
      </c>
      <c r="N1090" s="17">
        <v>5.5E-2</v>
      </c>
    </row>
    <row r="1091" spans="9:14" x14ac:dyDescent="0.25">
      <c r="I1091" t="s">
        <v>15</v>
      </c>
      <c r="J1091">
        <v>1271</v>
      </c>
      <c r="K1091" t="s">
        <v>136</v>
      </c>
      <c r="L1091" t="s">
        <v>135</v>
      </c>
      <c r="M1091" t="s">
        <v>107</v>
      </c>
      <c r="N1091" s="17">
        <v>2.5000000000000001E-2</v>
      </c>
    </row>
    <row r="1092" spans="9:14" x14ac:dyDescent="0.25">
      <c r="I1092" t="s">
        <v>15</v>
      </c>
      <c r="J1092">
        <v>1271</v>
      </c>
      <c r="K1092" t="s">
        <v>137</v>
      </c>
      <c r="L1092" t="s">
        <v>139</v>
      </c>
      <c r="M1092" t="s">
        <v>107</v>
      </c>
      <c r="N1092" s="17">
        <v>0</v>
      </c>
    </row>
    <row r="1093" spans="9:14" x14ac:dyDescent="0.25">
      <c r="I1093" t="s">
        <v>15</v>
      </c>
      <c r="J1093">
        <v>1271</v>
      </c>
      <c r="K1093" t="s">
        <v>137</v>
      </c>
      <c r="L1093" t="s">
        <v>138</v>
      </c>
      <c r="M1093" t="s">
        <v>107</v>
      </c>
      <c r="N1093" s="17">
        <v>0</v>
      </c>
    </row>
    <row r="1094" spans="9:14" x14ac:dyDescent="0.25">
      <c r="I1094" t="s">
        <v>15</v>
      </c>
      <c r="J1094">
        <v>1271</v>
      </c>
      <c r="K1094" t="s">
        <v>137</v>
      </c>
      <c r="L1094" t="s">
        <v>137</v>
      </c>
      <c r="M1094" t="s">
        <v>107</v>
      </c>
      <c r="N1094" s="17">
        <v>3.2500000000000001E-2</v>
      </c>
    </row>
    <row r="1095" spans="9:14" x14ac:dyDescent="0.25">
      <c r="I1095" t="s">
        <v>15</v>
      </c>
      <c r="J1095">
        <v>1271</v>
      </c>
      <c r="K1095" t="s">
        <v>137</v>
      </c>
      <c r="L1095" t="s">
        <v>136</v>
      </c>
      <c r="M1095" t="s">
        <v>107</v>
      </c>
      <c r="N1095" s="17">
        <v>0</v>
      </c>
    </row>
    <row r="1096" spans="9:14" x14ac:dyDescent="0.25">
      <c r="I1096" t="s">
        <v>15</v>
      </c>
      <c r="J1096">
        <v>1271</v>
      </c>
      <c r="K1096" t="s">
        <v>137</v>
      </c>
      <c r="L1096" t="s">
        <v>135</v>
      </c>
      <c r="M1096" t="s">
        <v>107</v>
      </c>
      <c r="N1096" s="17">
        <v>1.2500000000000001E-2</v>
      </c>
    </row>
    <row r="1097" spans="9:14" x14ac:dyDescent="0.25">
      <c r="I1097" t="s">
        <v>15</v>
      </c>
      <c r="J1097">
        <v>1271</v>
      </c>
      <c r="K1097" t="s">
        <v>138</v>
      </c>
      <c r="L1097" t="s">
        <v>139</v>
      </c>
      <c r="M1097" t="s">
        <v>107</v>
      </c>
      <c r="N1097" s="17">
        <v>0</v>
      </c>
    </row>
    <row r="1098" spans="9:14" x14ac:dyDescent="0.25">
      <c r="I1098" t="s">
        <v>15</v>
      </c>
      <c r="J1098">
        <v>1271</v>
      </c>
      <c r="K1098" t="s">
        <v>138</v>
      </c>
      <c r="L1098" t="s">
        <v>138</v>
      </c>
      <c r="M1098" t="s">
        <v>107</v>
      </c>
      <c r="N1098" s="17">
        <v>0</v>
      </c>
    </row>
    <row r="1099" spans="9:14" x14ac:dyDescent="0.25">
      <c r="I1099" t="s">
        <v>15</v>
      </c>
      <c r="J1099">
        <v>1271</v>
      </c>
      <c r="K1099" t="s">
        <v>138</v>
      </c>
      <c r="L1099" t="s">
        <v>137</v>
      </c>
      <c r="M1099" t="s">
        <v>107</v>
      </c>
      <c r="N1099" s="17">
        <v>0</v>
      </c>
    </row>
    <row r="1100" spans="9:14" x14ac:dyDescent="0.25">
      <c r="I1100" t="s">
        <v>15</v>
      </c>
      <c r="J1100">
        <v>1271</v>
      </c>
      <c r="K1100" t="s">
        <v>138</v>
      </c>
      <c r="L1100" t="s">
        <v>136</v>
      </c>
      <c r="M1100" t="s">
        <v>107</v>
      </c>
      <c r="N1100" s="17">
        <v>0</v>
      </c>
    </row>
    <row r="1101" spans="9:14" x14ac:dyDescent="0.25">
      <c r="I1101" t="s">
        <v>15</v>
      </c>
      <c r="J1101">
        <v>1271</v>
      </c>
      <c r="K1101" t="s">
        <v>138</v>
      </c>
      <c r="L1101" t="s">
        <v>135</v>
      </c>
      <c r="M1101" t="s">
        <v>107</v>
      </c>
      <c r="N1101" s="17">
        <v>0</v>
      </c>
    </row>
    <row r="1102" spans="9:14" x14ac:dyDescent="0.25">
      <c r="I1102" t="s">
        <v>15</v>
      </c>
      <c r="J1102">
        <v>1271</v>
      </c>
      <c r="K1102" t="s">
        <v>135</v>
      </c>
      <c r="L1102" t="s">
        <v>139</v>
      </c>
      <c r="M1102" t="s">
        <v>111</v>
      </c>
      <c r="N1102" s="17">
        <v>0</v>
      </c>
    </row>
    <row r="1103" spans="9:14" x14ac:dyDescent="0.25">
      <c r="I1103" t="s">
        <v>15</v>
      </c>
      <c r="J1103">
        <v>1271</v>
      </c>
      <c r="K1103" t="s">
        <v>135</v>
      </c>
      <c r="L1103" t="s">
        <v>138</v>
      </c>
      <c r="M1103" t="s">
        <v>111</v>
      </c>
      <c r="N1103" s="17">
        <v>0</v>
      </c>
    </row>
    <row r="1104" spans="9:14" x14ac:dyDescent="0.25">
      <c r="I1104" t="s">
        <v>15</v>
      </c>
      <c r="J1104">
        <v>1271</v>
      </c>
      <c r="K1104" t="s">
        <v>135</v>
      </c>
      <c r="L1104" t="s">
        <v>137</v>
      </c>
      <c r="M1104" t="s">
        <v>111</v>
      </c>
      <c r="N1104" s="17">
        <v>0</v>
      </c>
    </row>
    <row r="1105" spans="9:14" x14ac:dyDescent="0.25">
      <c r="I1105" t="s">
        <v>15</v>
      </c>
      <c r="J1105">
        <v>1271</v>
      </c>
      <c r="K1105" t="s">
        <v>135</v>
      </c>
      <c r="L1105" t="s">
        <v>136</v>
      </c>
      <c r="M1105" t="s">
        <v>111</v>
      </c>
      <c r="N1105" s="17">
        <v>0</v>
      </c>
    </row>
    <row r="1106" spans="9:14" x14ac:dyDescent="0.25">
      <c r="I1106" t="s">
        <v>15</v>
      </c>
      <c r="J1106">
        <v>1271</v>
      </c>
      <c r="K1106" t="s">
        <v>135</v>
      </c>
      <c r="L1106" t="s">
        <v>135</v>
      </c>
      <c r="M1106" t="s">
        <v>111</v>
      </c>
      <c r="N1106" s="17">
        <v>0.125</v>
      </c>
    </row>
    <row r="1107" spans="9:14" x14ac:dyDescent="0.25">
      <c r="I1107" t="s">
        <v>15</v>
      </c>
      <c r="J1107">
        <v>1271</v>
      </c>
      <c r="K1107" t="s">
        <v>136</v>
      </c>
      <c r="L1107" t="s">
        <v>139</v>
      </c>
      <c r="M1107" t="s">
        <v>111</v>
      </c>
      <c r="N1107" s="17">
        <v>0</v>
      </c>
    </row>
    <row r="1108" spans="9:14" x14ac:dyDescent="0.25">
      <c r="I1108" t="s">
        <v>15</v>
      </c>
      <c r="J1108">
        <v>1271</v>
      </c>
      <c r="K1108" t="s">
        <v>136</v>
      </c>
      <c r="L1108" t="s">
        <v>138</v>
      </c>
      <c r="M1108" t="s">
        <v>111</v>
      </c>
      <c r="N1108" s="17">
        <v>0</v>
      </c>
    </row>
    <row r="1109" spans="9:14" x14ac:dyDescent="0.25">
      <c r="I1109" t="s">
        <v>15</v>
      </c>
      <c r="J1109">
        <v>1271</v>
      </c>
      <c r="K1109" t="s">
        <v>136</v>
      </c>
      <c r="L1109" t="s">
        <v>137</v>
      </c>
      <c r="M1109" t="s">
        <v>111</v>
      </c>
      <c r="N1109" s="17">
        <v>0</v>
      </c>
    </row>
    <row r="1110" spans="9:14" x14ac:dyDescent="0.25">
      <c r="I1110" t="s">
        <v>15</v>
      </c>
      <c r="J1110">
        <v>1271</v>
      </c>
      <c r="K1110" t="s">
        <v>136</v>
      </c>
      <c r="L1110" t="s">
        <v>136</v>
      </c>
      <c r="M1110" t="s">
        <v>111</v>
      </c>
      <c r="N1110" s="17">
        <v>5.5E-2</v>
      </c>
    </row>
    <row r="1111" spans="9:14" x14ac:dyDescent="0.25">
      <c r="I1111" t="s">
        <v>15</v>
      </c>
      <c r="J1111">
        <v>1271</v>
      </c>
      <c r="K1111" t="s">
        <v>136</v>
      </c>
      <c r="L1111" t="s">
        <v>135</v>
      </c>
      <c r="M1111" t="s">
        <v>111</v>
      </c>
      <c r="N1111" s="17">
        <v>2.5000000000000001E-2</v>
      </c>
    </row>
    <row r="1112" spans="9:14" x14ac:dyDescent="0.25">
      <c r="I1112" t="s">
        <v>15</v>
      </c>
      <c r="J1112">
        <v>1271</v>
      </c>
      <c r="K1112" t="s">
        <v>137</v>
      </c>
      <c r="L1112" t="s">
        <v>139</v>
      </c>
      <c r="M1112" t="s">
        <v>111</v>
      </c>
      <c r="N1112" s="17">
        <v>0</v>
      </c>
    </row>
    <row r="1113" spans="9:14" x14ac:dyDescent="0.25">
      <c r="I1113" t="s">
        <v>15</v>
      </c>
      <c r="J1113">
        <v>1271</v>
      </c>
      <c r="K1113" t="s">
        <v>137</v>
      </c>
      <c r="L1113" t="s">
        <v>138</v>
      </c>
      <c r="M1113" t="s">
        <v>111</v>
      </c>
      <c r="N1113" s="17">
        <v>0</v>
      </c>
    </row>
    <row r="1114" spans="9:14" x14ac:dyDescent="0.25">
      <c r="I1114" t="s">
        <v>15</v>
      </c>
      <c r="J1114">
        <v>1271</v>
      </c>
      <c r="K1114" t="s">
        <v>137</v>
      </c>
      <c r="L1114" t="s">
        <v>137</v>
      </c>
      <c r="M1114" t="s">
        <v>111</v>
      </c>
      <c r="N1114" s="17">
        <v>3.2500000000000001E-2</v>
      </c>
    </row>
    <row r="1115" spans="9:14" x14ac:dyDescent="0.25">
      <c r="I1115" t="s">
        <v>15</v>
      </c>
      <c r="J1115">
        <v>1271</v>
      </c>
      <c r="K1115" t="s">
        <v>137</v>
      </c>
      <c r="L1115" t="s">
        <v>136</v>
      </c>
      <c r="M1115" t="s">
        <v>111</v>
      </c>
      <c r="N1115" s="17">
        <v>0</v>
      </c>
    </row>
    <row r="1116" spans="9:14" x14ac:dyDescent="0.25">
      <c r="I1116" t="s">
        <v>15</v>
      </c>
      <c r="J1116">
        <v>1271</v>
      </c>
      <c r="K1116" t="s">
        <v>137</v>
      </c>
      <c r="L1116" t="s">
        <v>135</v>
      </c>
      <c r="M1116" t="s">
        <v>111</v>
      </c>
      <c r="N1116" s="17">
        <v>1.2500000000000001E-2</v>
      </c>
    </row>
    <row r="1117" spans="9:14" x14ac:dyDescent="0.25">
      <c r="I1117" t="s">
        <v>15</v>
      </c>
      <c r="J1117">
        <v>1271</v>
      </c>
      <c r="K1117" t="s">
        <v>138</v>
      </c>
      <c r="L1117" t="s">
        <v>139</v>
      </c>
      <c r="M1117" t="s">
        <v>111</v>
      </c>
      <c r="N1117" s="17">
        <v>0</v>
      </c>
    </row>
    <row r="1118" spans="9:14" x14ac:dyDescent="0.25">
      <c r="I1118" t="s">
        <v>15</v>
      </c>
      <c r="J1118">
        <v>1271</v>
      </c>
      <c r="K1118" t="s">
        <v>138</v>
      </c>
      <c r="L1118" t="s">
        <v>138</v>
      </c>
      <c r="M1118" t="s">
        <v>111</v>
      </c>
      <c r="N1118" s="17">
        <v>0</v>
      </c>
    </row>
    <row r="1119" spans="9:14" x14ac:dyDescent="0.25">
      <c r="I1119" t="s">
        <v>15</v>
      </c>
      <c r="J1119">
        <v>1271</v>
      </c>
      <c r="K1119" t="s">
        <v>138</v>
      </c>
      <c r="L1119" t="s">
        <v>137</v>
      </c>
      <c r="M1119" t="s">
        <v>111</v>
      </c>
      <c r="N1119" s="17">
        <v>0</v>
      </c>
    </row>
    <row r="1120" spans="9:14" x14ac:dyDescent="0.25">
      <c r="I1120" t="s">
        <v>15</v>
      </c>
      <c r="J1120">
        <v>1271</v>
      </c>
      <c r="K1120" t="s">
        <v>138</v>
      </c>
      <c r="L1120" t="s">
        <v>136</v>
      </c>
      <c r="M1120" t="s">
        <v>111</v>
      </c>
      <c r="N1120" s="17">
        <v>0</v>
      </c>
    </row>
    <row r="1121" spans="9:14" x14ac:dyDescent="0.25">
      <c r="I1121" t="s">
        <v>15</v>
      </c>
      <c r="J1121">
        <v>1271</v>
      </c>
      <c r="K1121" t="s">
        <v>138</v>
      </c>
      <c r="L1121" t="s">
        <v>135</v>
      </c>
      <c r="M1121" t="s">
        <v>111</v>
      </c>
      <c r="N1121" s="17">
        <v>0</v>
      </c>
    </row>
    <row r="1122" spans="9:14" x14ac:dyDescent="0.25">
      <c r="I1122" t="s">
        <v>15</v>
      </c>
      <c r="J1122">
        <v>1281</v>
      </c>
      <c r="K1122" t="s">
        <v>135</v>
      </c>
      <c r="L1122" t="s">
        <v>139</v>
      </c>
      <c r="M1122" t="s">
        <v>21</v>
      </c>
      <c r="N1122" s="17">
        <v>0</v>
      </c>
    </row>
    <row r="1123" spans="9:14" x14ac:dyDescent="0.25">
      <c r="I1123" t="s">
        <v>15</v>
      </c>
      <c r="J1123">
        <v>1281</v>
      </c>
      <c r="K1123" t="s">
        <v>135</v>
      </c>
      <c r="L1123" t="s">
        <v>138</v>
      </c>
      <c r="M1123" t="s">
        <v>21</v>
      </c>
      <c r="N1123" s="17">
        <v>3.2500000000000001E-2</v>
      </c>
    </row>
    <row r="1124" spans="9:14" x14ac:dyDescent="0.25">
      <c r="I1124" t="s">
        <v>15</v>
      </c>
      <c r="J1124">
        <v>1281</v>
      </c>
      <c r="K1124" t="s">
        <v>135</v>
      </c>
      <c r="L1124" t="s">
        <v>137</v>
      </c>
      <c r="M1124" t="s">
        <v>21</v>
      </c>
      <c r="N1124" s="17">
        <v>0</v>
      </c>
    </row>
    <row r="1125" spans="9:14" x14ac:dyDescent="0.25">
      <c r="I1125" t="s">
        <v>15</v>
      </c>
      <c r="J1125">
        <v>1281</v>
      </c>
      <c r="K1125" t="s">
        <v>135</v>
      </c>
      <c r="L1125" t="s">
        <v>136</v>
      </c>
      <c r="M1125" t="s">
        <v>21</v>
      </c>
      <c r="N1125" s="17">
        <v>0</v>
      </c>
    </row>
    <row r="1126" spans="9:14" x14ac:dyDescent="0.25">
      <c r="I1126" t="s">
        <v>15</v>
      </c>
      <c r="J1126">
        <v>1281</v>
      </c>
      <c r="K1126" t="s">
        <v>135</v>
      </c>
      <c r="L1126" t="s">
        <v>135</v>
      </c>
      <c r="M1126" t="s">
        <v>21</v>
      </c>
      <c r="N1126" s="17">
        <v>0.14749999999999999</v>
      </c>
    </row>
    <row r="1127" spans="9:14" x14ac:dyDescent="0.25">
      <c r="I1127" t="s">
        <v>15</v>
      </c>
      <c r="J1127">
        <v>1281</v>
      </c>
      <c r="K1127" t="s">
        <v>136</v>
      </c>
      <c r="L1127" t="s">
        <v>139</v>
      </c>
      <c r="M1127" t="s">
        <v>21</v>
      </c>
      <c r="N1127" s="17">
        <v>0</v>
      </c>
    </row>
    <row r="1128" spans="9:14" x14ac:dyDescent="0.25">
      <c r="I1128" t="s">
        <v>15</v>
      </c>
      <c r="J1128">
        <v>1281</v>
      </c>
      <c r="K1128" t="s">
        <v>136</v>
      </c>
      <c r="L1128" t="s">
        <v>138</v>
      </c>
      <c r="M1128" t="s">
        <v>21</v>
      </c>
      <c r="N1128" s="17">
        <v>4.2500000000000003E-2</v>
      </c>
    </row>
    <row r="1129" spans="9:14" x14ac:dyDescent="0.25">
      <c r="I1129" t="s">
        <v>15</v>
      </c>
      <c r="J1129">
        <v>1281</v>
      </c>
      <c r="K1129" t="s">
        <v>136</v>
      </c>
      <c r="L1129" t="s">
        <v>137</v>
      </c>
      <c r="M1129" t="s">
        <v>21</v>
      </c>
      <c r="N1129" s="17">
        <v>0</v>
      </c>
    </row>
    <row r="1130" spans="9:14" x14ac:dyDescent="0.25">
      <c r="I1130" t="s">
        <v>15</v>
      </c>
      <c r="J1130">
        <v>1281</v>
      </c>
      <c r="K1130" t="s">
        <v>136</v>
      </c>
      <c r="L1130" t="s">
        <v>136</v>
      </c>
      <c r="M1130" t="s">
        <v>21</v>
      </c>
      <c r="N1130" s="17">
        <v>3.85E-2</v>
      </c>
    </row>
    <row r="1131" spans="9:14" x14ac:dyDescent="0.25">
      <c r="I1131" t="s">
        <v>15</v>
      </c>
      <c r="J1131">
        <v>1281</v>
      </c>
      <c r="K1131" t="s">
        <v>136</v>
      </c>
      <c r="L1131" t="s">
        <v>135</v>
      </c>
      <c r="M1131" t="s">
        <v>21</v>
      </c>
      <c r="N1131" s="17">
        <v>1.7999999999999999E-2</v>
      </c>
    </row>
    <row r="1132" spans="9:14" x14ac:dyDescent="0.25">
      <c r="I1132" t="s">
        <v>15</v>
      </c>
      <c r="J1132">
        <v>1281</v>
      </c>
      <c r="K1132" t="s">
        <v>137</v>
      </c>
      <c r="L1132" t="s">
        <v>139</v>
      </c>
      <c r="M1132" t="s">
        <v>21</v>
      </c>
      <c r="N1132" s="17">
        <v>0</v>
      </c>
    </row>
    <row r="1133" spans="9:14" x14ac:dyDescent="0.25">
      <c r="I1133" t="s">
        <v>15</v>
      </c>
      <c r="J1133">
        <v>1281</v>
      </c>
      <c r="K1133" t="s">
        <v>137</v>
      </c>
      <c r="L1133" t="s">
        <v>138</v>
      </c>
      <c r="M1133" t="s">
        <v>21</v>
      </c>
      <c r="N1133" s="17">
        <v>3.2500000000000001E-2</v>
      </c>
    </row>
    <row r="1134" spans="9:14" x14ac:dyDescent="0.25">
      <c r="I1134" t="s">
        <v>15</v>
      </c>
      <c r="J1134">
        <v>1281</v>
      </c>
      <c r="K1134" t="s">
        <v>137</v>
      </c>
      <c r="L1134" t="s">
        <v>137</v>
      </c>
      <c r="M1134" t="s">
        <v>21</v>
      </c>
      <c r="N1134" s="17">
        <v>2.75E-2</v>
      </c>
    </row>
    <row r="1135" spans="9:14" x14ac:dyDescent="0.25">
      <c r="I1135" t="s">
        <v>15</v>
      </c>
      <c r="J1135">
        <v>1281</v>
      </c>
      <c r="K1135" t="s">
        <v>137</v>
      </c>
      <c r="L1135" t="s">
        <v>136</v>
      </c>
      <c r="M1135" t="s">
        <v>21</v>
      </c>
      <c r="N1135" s="17">
        <v>0</v>
      </c>
    </row>
    <row r="1136" spans="9:14" x14ac:dyDescent="0.25">
      <c r="I1136" t="s">
        <v>15</v>
      </c>
      <c r="J1136">
        <v>1281</v>
      </c>
      <c r="K1136" t="s">
        <v>137</v>
      </c>
      <c r="L1136" t="s">
        <v>135</v>
      </c>
      <c r="M1136" t="s">
        <v>21</v>
      </c>
      <c r="N1136" s="17">
        <v>8.0000000000000002E-3</v>
      </c>
    </row>
    <row r="1137" spans="9:14" x14ac:dyDescent="0.25">
      <c r="I1137" t="s">
        <v>15</v>
      </c>
      <c r="J1137">
        <v>1281</v>
      </c>
      <c r="K1137" t="s">
        <v>138</v>
      </c>
      <c r="L1137" t="s">
        <v>139</v>
      </c>
      <c r="M1137" t="s">
        <v>21</v>
      </c>
      <c r="N1137" s="17">
        <v>0</v>
      </c>
    </row>
    <row r="1138" spans="9:14" x14ac:dyDescent="0.25">
      <c r="I1138" t="s">
        <v>15</v>
      </c>
      <c r="J1138">
        <v>1281</v>
      </c>
      <c r="K1138" t="s">
        <v>138</v>
      </c>
      <c r="L1138" t="s">
        <v>138</v>
      </c>
      <c r="M1138" t="s">
        <v>21</v>
      </c>
      <c r="N1138" s="17">
        <v>2.3E-2</v>
      </c>
    </row>
    <row r="1139" spans="9:14" x14ac:dyDescent="0.25">
      <c r="I1139" t="s">
        <v>15</v>
      </c>
      <c r="J1139">
        <v>1281</v>
      </c>
      <c r="K1139" t="s">
        <v>138</v>
      </c>
      <c r="L1139" t="s">
        <v>137</v>
      </c>
      <c r="M1139" t="s">
        <v>21</v>
      </c>
      <c r="N1139" s="17">
        <v>0</v>
      </c>
    </row>
    <row r="1140" spans="9:14" x14ac:dyDescent="0.25">
      <c r="I1140" t="s">
        <v>15</v>
      </c>
      <c r="J1140">
        <v>1281</v>
      </c>
      <c r="K1140" t="s">
        <v>138</v>
      </c>
      <c r="L1140" t="s">
        <v>136</v>
      </c>
      <c r="M1140" t="s">
        <v>21</v>
      </c>
      <c r="N1140" s="17">
        <v>0</v>
      </c>
    </row>
    <row r="1141" spans="9:14" x14ac:dyDescent="0.25">
      <c r="I1141" t="s">
        <v>15</v>
      </c>
      <c r="J1141">
        <v>1281</v>
      </c>
      <c r="K1141" t="s">
        <v>138</v>
      </c>
      <c r="L1141" t="s">
        <v>135</v>
      </c>
      <c r="M1141" t="s">
        <v>21</v>
      </c>
      <c r="N1141" s="17">
        <v>0</v>
      </c>
    </row>
    <row r="1142" spans="9:14" x14ac:dyDescent="0.25">
      <c r="I1142" t="s">
        <v>15</v>
      </c>
      <c r="J1142">
        <v>1281</v>
      </c>
      <c r="K1142" t="s">
        <v>135</v>
      </c>
      <c r="L1142" t="s">
        <v>139</v>
      </c>
      <c r="M1142" t="s">
        <v>98</v>
      </c>
      <c r="N1142" s="17">
        <v>0</v>
      </c>
    </row>
    <row r="1143" spans="9:14" x14ac:dyDescent="0.25">
      <c r="I1143" t="s">
        <v>15</v>
      </c>
      <c r="J1143">
        <v>1281</v>
      </c>
      <c r="K1143" t="s">
        <v>135</v>
      </c>
      <c r="L1143" t="s">
        <v>138</v>
      </c>
      <c r="M1143" t="s">
        <v>98</v>
      </c>
      <c r="N1143" s="17">
        <v>3.2500000000000001E-2</v>
      </c>
    </row>
    <row r="1144" spans="9:14" x14ac:dyDescent="0.25">
      <c r="I1144" t="s">
        <v>15</v>
      </c>
      <c r="J1144">
        <v>1281</v>
      </c>
      <c r="K1144" t="s">
        <v>135</v>
      </c>
      <c r="L1144" t="s">
        <v>137</v>
      </c>
      <c r="M1144" t="s">
        <v>98</v>
      </c>
      <c r="N1144" s="17">
        <v>0</v>
      </c>
    </row>
    <row r="1145" spans="9:14" x14ac:dyDescent="0.25">
      <c r="I1145" t="s">
        <v>15</v>
      </c>
      <c r="J1145">
        <v>1281</v>
      </c>
      <c r="K1145" t="s">
        <v>135</v>
      </c>
      <c r="L1145" t="s">
        <v>136</v>
      </c>
      <c r="M1145" t="s">
        <v>98</v>
      </c>
      <c r="N1145" s="17">
        <v>0</v>
      </c>
    </row>
    <row r="1146" spans="9:14" x14ac:dyDescent="0.25">
      <c r="I1146" t="s">
        <v>15</v>
      </c>
      <c r="J1146">
        <v>1281</v>
      </c>
      <c r="K1146" t="s">
        <v>135</v>
      </c>
      <c r="L1146" t="s">
        <v>135</v>
      </c>
      <c r="M1146" t="s">
        <v>98</v>
      </c>
      <c r="N1146" s="17">
        <v>0.14749999999999999</v>
      </c>
    </row>
    <row r="1147" spans="9:14" x14ac:dyDescent="0.25">
      <c r="I1147" t="s">
        <v>15</v>
      </c>
      <c r="J1147">
        <v>1281</v>
      </c>
      <c r="K1147" t="s">
        <v>136</v>
      </c>
      <c r="L1147" t="s">
        <v>139</v>
      </c>
      <c r="M1147" t="s">
        <v>98</v>
      </c>
      <c r="N1147" s="17">
        <v>0</v>
      </c>
    </row>
    <row r="1148" spans="9:14" x14ac:dyDescent="0.25">
      <c r="I1148" t="s">
        <v>15</v>
      </c>
      <c r="J1148">
        <v>1281</v>
      </c>
      <c r="K1148" t="s">
        <v>136</v>
      </c>
      <c r="L1148" t="s">
        <v>138</v>
      </c>
      <c r="M1148" t="s">
        <v>98</v>
      </c>
      <c r="N1148" s="17">
        <v>4.2500000000000003E-2</v>
      </c>
    </row>
    <row r="1149" spans="9:14" x14ac:dyDescent="0.25">
      <c r="I1149" t="s">
        <v>15</v>
      </c>
      <c r="J1149">
        <v>1281</v>
      </c>
      <c r="K1149" t="s">
        <v>136</v>
      </c>
      <c r="L1149" t="s">
        <v>137</v>
      </c>
      <c r="M1149" t="s">
        <v>98</v>
      </c>
      <c r="N1149" s="17">
        <v>0</v>
      </c>
    </row>
    <row r="1150" spans="9:14" x14ac:dyDescent="0.25">
      <c r="I1150" t="s">
        <v>15</v>
      </c>
      <c r="J1150">
        <v>1281</v>
      </c>
      <c r="K1150" t="s">
        <v>136</v>
      </c>
      <c r="L1150" t="s">
        <v>136</v>
      </c>
      <c r="M1150" t="s">
        <v>98</v>
      </c>
      <c r="N1150" s="17">
        <v>3.85E-2</v>
      </c>
    </row>
    <row r="1151" spans="9:14" x14ac:dyDescent="0.25">
      <c r="I1151" t="s">
        <v>15</v>
      </c>
      <c r="J1151">
        <v>1281</v>
      </c>
      <c r="K1151" t="s">
        <v>136</v>
      </c>
      <c r="L1151" t="s">
        <v>135</v>
      </c>
      <c r="M1151" t="s">
        <v>98</v>
      </c>
      <c r="N1151" s="17">
        <v>1.7999999999999999E-2</v>
      </c>
    </row>
    <row r="1152" spans="9:14" x14ac:dyDescent="0.25">
      <c r="I1152" t="s">
        <v>15</v>
      </c>
      <c r="J1152">
        <v>1281</v>
      </c>
      <c r="K1152" t="s">
        <v>137</v>
      </c>
      <c r="L1152" t="s">
        <v>139</v>
      </c>
      <c r="M1152" t="s">
        <v>98</v>
      </c>
      <c r="N1152" s="17">
        <v>0</v>
      </c>
    </row>
    <row r="1153" spans="9:14" x14ac:dyDescent="0.25">
      <c r="I1153" t="s">
        <v>15</v>
      </c>
      <c r="J1153">
        <v>1281</v>
      </c>
      <c r="K1153" t="s">
        <v>137</v>
      </c>
      <c r="L1153" t="s">
        <v>138</v>
      </c>
      <c r="M1153" t="s">
        <v>98</v>
      </c>
      <c r="N1153" s="17">
        <v>3.2500000000000001E-2</v>
      </c>
    </row>
    <row r="1154" spans="9:14" x14ac:dyDescent="0.25">
      <c r="I1154" t="s">
        <v>15</v>
      </c>
      <c r="J1154">
        <v>1281</v>
      </c>
      <c r="K1154" t="s">
        <v>137</v>
      </c>
      <c r="L1154" t="s">
        <v>137</v>
      </c>
      <c r="M1154" t="s">
        <v>98</v>
      </c>
      <c r="N1154" s="17">
        <v>2.75E-2</v>
      </c>
    </row>
    <row r="1155" spans="9:14" x14ac:dyDescent="0.25">
      <c r="I1155" t="s">
        <v>15</v>
      </c>
      <c r="J1155">
        <v>1281</v>
      </c>
      <c r="K1155" t="s">
        <v>137</v>
      </c>
      <c r="L1155" t="s">
        <v>136</v>
      </c>
      <c r="M1155" t="s">
        <v>98</v>
      </c>
      <c r="N1155" s="17">
        <v>0</v>
      </c>
    </row>
    <row r="1156" spans="9:14" x14ac:dyDescent="0.25">
      <c r="I1156" t="s">
        <v>15</v>
      </c>
      <c r="J1156">
        <v>1281</v>
      </c>
      <c r="K1156" t="s">
        <v>137</v>
      </c>
      <c r="L1156" t="s">
        <v>135</v>
      </c>
      <c r="M1156" t="s">
        <v>98</v>
      </c>
      <c r="N1156" s="17">
        <v>8.0000000000000002E-3</v>
      </c>
    </row>
    <row r="1157" spans="9:14" x14ac:dyDescent="0.25">
      <c r="I1157" t="s">
        <v>15</v>
      </c>
      <c r="J1157">
        <v>1281</v>
      </c>
      <c r="K1157" t="s">
        <v>138</v>
      </c>
      <c r="L1157" t="s">
        <v>139</v>
      </c>
      <c r="M1157" t="s">
        <v>98</v>
      </c>
      <c r="N1157" s="17">
        <v>0</v>
      </c>
    </row>
    <row r="1158" spans="9:14" x14ac:dyDescent="0.25">
      <c r="I1158" t="s">
        <v>15</v>
      </c>
      <c r="J1158">
        <v>1281</v>
      </c>
      <c r="K1158" t="s">
        <v>138</v>
      </c>
      <c r="L1158" t="s">
        <v>138</v>
      </c>
      <c r="M1158" t="s">
        <v>98</v>
      </c>
      <c r="N1158" s="17">
        <v>2.3E-2</v>
      </c>
    </row>
    <row r="1159" spans="9:14" x14ac:dyDescent="0.25">
      <c r="I1159" t="s">
        <v>15</v>
      </c>
      <c r="J1159">
        <v>1281</v>
      </c>
      <c r="K1159" t="s">
        <v>138</v>
      </c>
      <c r="L1159" t="s">
        <v>137</v>
      </c>
      <c r="M1159" t="s">
        <v>98</v>
      </c>
      <c r="N1159" s="17">
        <v>0</v>
      </c>
    </row>
    <row r="1160" spans="9:14" x14ac:dyDescent="0.25">
      <c r="I1160" t="s">
        <v>15</v>
      </c>
      <c r="J1160">
        <v>1281</v>
      </c>
      <c r="K1160" t="s">
        <v>138</v>
      </c>
      <c r="L1160" t="s">
        <v>136</v>
      </c>
      <c r="M1160" t="s">
        <v>98</v>
      </c>
      <c r="N1160" s="17">
        <v>0</v>
      </c>
    </row>
    <row r="1161" spans="9:14" x14ac:dyDescent="0.25">
      <c r="I1161" t="s">
        <v>15</v>
      </c>
      <c r="J1161">
        <v>1281</v>
      </c>
      <c r="K1161" t="s">
        <v>138</v>
      </c>
      <c r="L1161" t="s">
        <v>135</v>
      </c>
      <c r="M1161" t="s">
        <v>98</v>
      </c>
      <c r="N1161" s="17">
        <v>0</v>
      </c>
    </row>
    <row r="1162" spans="9:14" x14ac:dyDescent="0.25">
      <c r="I1162" t="s">
        <v>15</v>
      </c>
      <c r="J1162">
        <v>1281</v>
      </c>
      <c r="K1162" t="s">
        <v>135</v>
      </c>
      <c r="L1162" t="s">
        <v>139</v>
      </c>
      <c r="M1162" t="s">
        <v>104</v>
      </c>
      <c r="N1162" s="17">
        <v>0</v>
      </c>
    </row>
    <row r="1163" spans="9:14" x14ac:dyDescent="0.25">
      <c r="I1163" t="s">
        <v>15</v>
      </c>
      <c r="J1163">
        <v>1281</v>
      </c>
      <c r="K1163" t="s">
        <v>135</v>
      </c>
      <c r="L1163" t="s">
        <v>138</v>
      </c>
      <c r="M1163" t="s">
        <v>104</v>
      </c>
      <c r="N1163" s="17">
        <v>3.2500000000000001E-2</v>
      </c>
    </row>
    <row r="1164" spans="9:14" x14ac:dyDescent="0.25">
      <c r="I1164" t="s">
        <v>15</v>
      </c>
      <c r="J1164">
        <v>1281</v>
      </c>
      <c r="K1164" t="s">
        <v>135</v>
      </c>
      <c r="L1164" t="s">
        <v>137</v>
      </c>
      <c r="M1164" t="s">
        <v>104</v>
      </c>
      <c r="N1164" s="17">
        <v>0</v>
      </c>
    </row>
    <row r="1165" spans="9:14" x14ac:dyDescent="0.25">
      <c r="I1165" t="s">
        <v>15</v>
      </c>
      <c r="J1165">
        <v>1281</v>
      </c>
      <c r="K1165" t="s">
        <v>135</v>
      </c>
      <c r="L1165" t="s">
        <v>136</v>
      </c>
      <c r="M1165" t="s">
        <v>104</v>
      </c>
      <c r="N1165" s="17">
        <v>0</v>
      </c>
    </row>
    <row r="1166" spans="9:14" x14ac:dyDescent="0.25">
      <c r="I1166" t="s">
        <v>15</v>
      </c>
      <c r="J1166">
        <v>1281</v>
      </c>
      <c r="K1166" t="s">
        <v>135</v>
      </c>
      <c r="L1166" t="s">
        <v>135</v>
      </c>
      <c r="M1166" t="s">
        <v>104</v>
      </c>
      <c r="N1166" s="17">
        <v>0.14749999999999999</v>
      </c>
    </row>
    <row r="1167" spans="9:14" x14ac:dyDescent="0.25">
      <c r="I1167" t="s">
        <v>15</v>
      </c>
      <c r="J1167">
        <v>1281</v>
      </c>
      <c r="K1167" t="s">
        <v>136</v>
      </c>
      <c r="L1167" t="s">
        <v>139</v>
      </c>
      <c r="M1167" t="s">
        <v>104</v>
      </c>
      <c r="N1167" s="17">
        <v>0</v>
      </c>
    </row>
    <row r="1168" spans="9:14" x14ac:dyDescent="0.25">
      <c r="I1168" t="s">
        <v>15</v>
      </c>
      <c r="J1168">
        <v>1281</v>
      </c>
      <c r="K1168" t="s">
        <v>136</v>
      </c>
      <c r="L1168" t="s">
        <v>138</v>
      </c>
      <c r="M1168" t="s">
        <v>104</v>
      </c>
      <c r="N1168" s="17">
        <v>4.2500000000000003E-2</v>
      </c>
    </row>
    <row r="1169" spans="9:14" x14ac:dyDescent="0.25">
      <c r="I1169" t="s">
        <v>15</v>
      </c>
      <c r="J1169">
        <v>1281</v>
      </c>
      <c r="K1169" t="s">
        <v>136</v>
      </c>
      <c r="L1169" t="s">
        <v>137</v>
      </c>
      <c r="M1169" t="s">
        <v>104</v>
      </c>
      <c r="N1169" s="17">
        <v>0</v>
      </c>
    </row>
    <row r="1170" spans="9:14" x14ac:dyDescent="0.25">
      <c r="I1170" t="s">
        <v>15</v>
      </c>
      <c r="J1170">
        <v>1281</v>
      </c>
      <c r="K1170" t="s">
        <v>136</v>
      </c>
      <c r="L1170" t="s">
        <v>136</v>
      </c>
      <c r="M1170" t="s">
        <v>104</v>
      </c>
      <c r="N1170" s="17">
        <v>3.85E-2</v>
      </c>
    </row>
    <row r="1171" spans="9:14" x14ac:dyDescent="0.25">
      <c r="I1171" t="s">
        <v>15</v>
      </c>
      <c r="J1171">
        <v>1281</v>
      </c>
      <c r="K1171" t="s">
        <v>136</v>
      </c>
      <c r="L1171" t="s">
        <v>135</v>
      </c>
      <c r="M1171" t="s">
        <v>104</v>
      </c>
      <c r="N1171" s="17">
        <v>1.7999999999999999E-2</v>
      </c>
    </row>
    <row r="1172" spans="9:14" x14ac:dyDescent="0.25">
      <c r="I1172" t="s">
        <v>15</v>
      </c>
      <c r="J1172">
        <v>1281</v>
      </c>
      <c r="K1172" t="s">
        <v>137</v>
      </c>
      <c r="L1172" t="s">
        <v>139</v>
      </c>
      <c r="M1172" t="s">
        <v>104</v>
      </c>
      <c r="N1172" s="17">
        <v>0</v>
      </c>
    </row>
    <row r="1173" spans="9:14" x14ac:dyDescent="0.25">
      <c r="I1173" t="s">
        <v>15</v>
      </c>
      <c r="J1173">
        <v>1281</v>
      </c>
      <c r="K1173" t="s">
        <v>137</v>
      </c>
      <c r="L1173" t="s">
        <v>138</v>
      </c>
      <c r="M1173" t="s">
        <v>104</v>
      </c>
      <c r="N1173" s="17">
        <v>3.2500000000000001E-2</v>
      </c>
    </row>
    <row r="1174" spans="9:14" x14ac:dyDescent="0.25">
      <c r="I1174" t="s">
        <v>15</v>
      </c>
      <c r="J1174">
        <v>1281</v>
      </c>
      <c r="K1174" t="s">
        <v>137</v>
      </c>
      <c r="L1174" t="s">
        <v>137</v>
      </c>
      <c r="M1174" t="s">
        <v>104</v>
      </c>
      <c r="N1174" s="17">
        <v>2.75E-2</v>
      </c>
    </row>
    <row r="1175" spans="9:14" x14ac:dyDescent="0.25">
      <c r="I1175" t="s">
        <v>15</v>
      </c>
      <c r="J1175">
        <v>1281</v>
      </c>
      <c r="K1175" t="s">
        <v>137</v>
      </c>
      <c r="L1175" t="s">
        <v>136</v>
      </c>
      <c r="M1175" t="s">
        <v>104</v>
      </c>
      <c r="N1175" s="17">
        <v>0</v>
      </c>
    </row>
    <row r="1176" spans="9:14" x14ac:dyDescent="0.25">
      <c r="I1176" t="s">
        <v>15</v>
      </c>
      <c r="J1176">
        <v>1281</v>
      </c>
      <c r="K1176" t="s">
        <v>137</v>
      </c>
      <c r="L1176" t="s">
        <v>135</v>
      </c>
      <c r="M1176" t="s">
        <v>104</v>
      </c>
      <c r="N1176" s="17">
        <v>8.0000000000000002E-3</v>
      </c>
    </row>
    <row r="1177" spans="9:14" x14ac:dyDescent="0.25">
      <c r="I1177" t="s">
        <v>15</v>
      </c>
      <c r="J1177">
        <v>1281</v>
      </c>
      <c r="K1177" t="s">
        <v>138</v>
      </c>
      <c r="L1177" t="s">
        <v>139</v>
      </c>
      <c r="M1177" t="s">
        <v>104</v>
      </c>
      <c r="N1177" s="17">
        <v>0</v>
      </c>
    </row>
    <row r="1178" spans="9:14" x14ac:dyDescent="0.25">
      <c r="I1178" t="s">
        <v>15</v>
      </c>
      <c r="J1178">
        <v>1281</v>
      </c>
      <c r="K1178" t="s">
        <v>138</v>
      </c>
      <c r="L1178" t="s">
        <v>138</v>
      </c>
      <c r="M1178" t="s">
        <v>104</v>
      </c>
      <c r="N1178" s="17">
        <v>2.3E-2</v>
      </c>
    </row>
    <row r="1179" spans="9:14" x14ac:dyDescent="0.25">
      <c r="I1179" t="s">
        <v>15</v>
      </c>
      <c r="J1179">
        <v>1281</v>
      </c>
      <c r="K1179" t="s">
        <v>138</v>
      </c>
      <c r="L1179" t="s">
        <v>137</v>
      </c>
      <c r="M1179" t="s">
        <v>104</v>
      </c>
      <c r="N1179" s="17">
        <v>0</v>
      </c>
    </row>
    <row r="1180" spans="9:14" x14ac:dyDescent="0.25">
      <c r="I1180" t="s">
        <v>15</v>
      </c>
      <c r="J1180">
        <v>1281</v>
      </c>
      <c r="K1180" t="s">
        <v>138</v>
      </c>
      <c r="L1180" t="s">
        <v>136</v>
      </c>
      <c r="M1180" t="s">
        <v>104</v>
      </c>
      <c r="N1180" s="17">
        <v>0</v>
      </c>
    </row>
    <row r="1181" spans="9:14" x14ac:dyDescent="0.25">
      <c r="I1181" t="s">
        <v>15</v>
      </c>
      <c r="J1181">
        <v>1281</v>
      </c>
      <c r="K1181" t="s">
        <v>138</v>
      </c>
      <c r="L1181" t="s">
        <v>135</v>
      </c>
      <c r="M1181" t="s">
        <v>104</v>
      </c>
      <c r="N1181" s="17">
        <v>0</v>
      </c>
    </row>
    <row r="1182" spans="9:14" x14ac:dyDescent="0.25">
      <c r="I1182" t="s">
        <v>15</v>
      </c>
      <c r="J1182">
        <v>1281</v>
      </c>
      <c r="K1182" t="s">
        <v>135</v>
      </c>
      <c r="L1182" t="s">
        <v>139</v>
      </c>
      <c r="M1182" t="s">
        <v>23</v>
      </c>
      <c r="N1182" s="17">
        <v>7.85E-2</v>
      </c>
    </row>
    <row r="1183" spans="9:14" x14ac:dyDescent="0.25">
      <c r="I1183" t="s">
        <v>15</v>
      </c>
      <c r="J1183">
        <v>1281</v>
      </c>
      <c r="K1183" t="s">
        <v>135</v>
      </c>
      <c r="L1183" t="s">
        <v>138</v>
      </c>
      <c r="M1183" t="s">
        <v>23</v>
      </c>
      <c r="N1183" s="17">
        <v>0</v>
      </c>
    </row>
    <row r="1184" spans="9:14" x14ac:dyDescent="0.25">
      <c r="I1184" t="s">
        <v>15</v>
      </c>
      <c r="J1184">
        <v>1281</v>
      </c>
      <c r="K1184" t="s">
        <v>135</v>
      </c>
      <c r="L1184" t="s">
        <v>137</v>
      </c>
      <c r="M1184" t="s">
        <v>23</v>
      </c>
      <c r="N1184" s="17">
        <v>0</v>
      </c>
    </row>
    <row r="1185" spans="9:14" x14ac:dyDescent="0.25">
      <c r="I1185" t="s">
        <v>15</v>
      </c>
      <c r="J1185">
        <v>1281</v>
      </c>
      <c r="K1185" t="s">
        <v>135</v>
      </c>
      <c r="L1185" t="s">
        <v>136</v>
      </c>
      <c r="M1185" t="s">
        <v>23</v>
      </c>
      <c r="N1185" s="17">
        <v>0</v>
      </c>
    </row>
    <row r="1186" spans="9:14" x14ac:dyDescent="0.25">
      <c r="I1186" t="s">
        <v>15</v>
      </c>
      <c r="J1186">
        <v>1281</v>
      </c>
      <c r="K1186" t="s">
        <v>135</v>
      </c>
      <c r="L1186" t="s">
        <v>135</v>
      </c>
      <c r="M1186" t="s">
        <v>23</v>
      </c>
      <c r="N1186" s="17">
        <v>6.25E-2</v>
      </c>
    </row>
    <row r="1187" spans="9:14" x14ac:dyDescent="0.25">
      <c r="I1187" t="s">
        <v>15</v>
      </c>
      <c r="J1187">
        <v>1281</v>
      </c>
      <c r="K1187" t="s">
        <v>136</v>
      </c>
      <c r="L1187" t="s">
        <v>139</v>
      </c>
      <c r="M1187" t="s">
        <v>23</v>
      </c>
      <c r="N1187" s="17">
        <v>4.4999999999999998E-2</v>
      </c>
    </row>
    <row r="1188" spans="9:14" x14ac:dyDescent="0.25">
      <c r="I1188" t="s">
        <v>15</v>
      </c>
      <c r="J1188">
        <v>1281</v>
      </c>
      <c r="K1188" t="s">
        <v>136</v>
      </c>
      <c r="L1188" t="s">
        <v>138</v>
      </c>
      <c r="M1188" t="s">
        <v>23</v>
      </c>
      <c r="N1188" s="17">
        <v>0</v>
      </c>
    </row>
    <row r="1189" spans="9:14" x14ac:dyDescent="0.25">
      <c r="I1189" t="s">
        <v>15</v>
      </c>
      <c r="J1189">
        <v>1281</v>
      </c>
      <c r="K1189" t="s">
        <v>136</v>
      </c>
      <c r="L1189" t="s">
        <v>137</v>
      </c>
      <c r="M1189" t="s">
        <v>23</v>
      </c>
      <c r="N1189" s="17">
        <v>0</v>
      </c>
    </row>
    <row r="1190" spans="9:14" x14ac:dyDescent="0.25">
      <c r="I1190" t="s">
        <v>15</v>
      </c>
      <c r="J1190">
        <v>1281</v>
      </c>
      <c r="K1190" t="s">
        <v>136</v>
      </c>
      <c r="L1190" t="s">
        <v>136</v>
      </c>
      <c r="M1190" t="s">
        <v>23</v>
      </c>
      <c r="N1190" s="17">
        <v>3.5000000000000003E-2</v>
      </c>
    </row>
    <row r="1191" spans="9:14" x14ac:dyDescent="0.25">
      <c r="I1191" t="s">
        <v>15</v>
      </c>
      <c r="J1191">
        <v>1281</v>
      </c>
      <c r="K1191" t="s">
        <v>136</v>
      </c>
      <c r="L1191" t="s">
        <v>135</v>
      </c>
      <c r="M1191" t="s">
        <v>23</v>
      </c>
      <c r="N1191" s="17">
        <v>1.2500000000000001E-2</v>
      </c>
    </row>
    <row r="1192" spans="9:14" x14ac:dyDescent="0.25">
      <c r="I1192" t="s">
        <v>15</v>
      </c>
      <c r="J1192">
        <v>1281</v>
      </c>
      <c r="K1192" t="s">
        <v>137</v>
      </c>
      <c r="L1192" t="s">
        <v>139</v>
      </c>
      <c r="M1192" t="s">
        <v>23</v>
      </c>
      <c r="N1192" s="17">
        <v>6.7000000000000004E-2</v>
      </c>
    </row>
    <row r="1193" spans="9:14" x14ac:dyDescent="0.25">
      <c r="I1193" t="s">
        <v>15</v>
      </c>
      <c r="J1193">
        <v>1281</v>
      </c>
      <c r="K1193" t="s">
        <v>137</v>
      </c>
      <c r="L1193" t="s">
        <v>138</v>
      </c>
      <c r="M1193" t="s">
        <v>23</v>
      </c>
      <c r="N1193" s="17">
        <v>0</v>
      </c>
    </row>
    <row r="1194" spans="9:14" x14ac:dyDescent="0.25">
      <c r="I1194" t="s">
        <v>15</v>
      </c>
      <c r="J1194">
        <v>1281</v>
      </c>
      <c r="K1194" t="s">
        <v>137</v>
      </c>
      <c r="L1194" t="s">
        <v>137</v>
      </c>
      <c r="M1194" t="s">
        <v>23</v>
      </c>
      <c r="N1194" s="17">
        <v>6.5000000000000002E-2</v>
      </c>
    </row>
    <row r="1195" spans="9:14" x14ac:dyDescent="0.25">
      <c r="I1195" t="s">
        <v>15</v>
      </c>
      <c r="J1195">
        <v>1281</v>
      </c>
      <c r="K1195" t="s">
        <v>137</v>
      </c>
      <c r="L1195" t="s">
        <v>136</v>
      </c>
      <c r="M1195" t="s">
        <v>23</v>
      </c>
      <c r="N1195" s="17">
        <v>0</v>
      </c>
    </row>
    <row r="1196" spans="9:14" x14ac:dyDescent="0.25">
      <c r="I1196" t="s">
        <v>15</v>
      </c>
      <c r="J1196">
        <v>1281</v>
      </c>
      <c r="K1196" t="s">
        <v>137</v>
      </c>
      <c r="L1196" t="s">
        <v>135</v>
      </c>
      <c r="M1196" t="s">
        <v>23</v>
      </c>
      <c r="N1196" s="17">
        <v>1.8499999999999999E-2</v>
      </c>
    </row>
    <row r="1197" spans="9:14" x14ac:dyDescent="0.25">
      <c r="I1197" t="s">
        <v>15</v>
      </c>
      <c r="J1197">
        <v>1281</v>
      </c>
      <c r="K1197" t="s">
        <v>138</v>
      </c>
      <c r="L1197" t="s">
        <v>139</v>
      </c>
      <c r="M1197" t="s">
        <v>23</v>
      </c>
      <c r="N1197" s="17">
        <v>2.35E-2</v>
      </c>
    </row>
    <row r="1198" spans="9:14" x14ac:dyDescent="0.25">
      <c r="I1198" t="s">
        <v>15</v>
      </c>
      <c r="J1198">
        <v>1281</v>
      </c>
      <c r="K1198" t="s">
        <v>138</v>
      </c>
      <c r="L1198" t="s">
        <v>138</v>
      </c>
      <c r="M1198" t="s">
        <v>23</v>
      </c>
      <c r="N1198" s="17">
        <v>1.2500000000000001E-2</v>
      </c>
    </row>
    <row r="1199" spans="9:14" x14ac:dyDescent="0.25">
      <c r="I1199" t="s">
        <v>15</v>
      </c>
      <c r="J1199">
        <v>1281</v>
      </c>
      <c r="K1199" t="s">
        <v>138</v>
      </c>
      <c r="L1199" t="s">
        <v>137</v>
      </c>
      <c r="M1199" t="s">
        <v>23</v>
      </c>
      <c r="N1199" s="17">
        <v>0</v>
      </c>
    </row>
    <row r="1200" spans="9:14" x14ac:dyDescent="0.25">
      <c r="I1200" t="s">
        <v>15</v>
      </c>
      <c r="J1200">
        <v>1281</v>
      </c>
      <c r="K1200" t="s">
        <v>138</v>
      </c>
      <c r="L1200" t="s">
        <v>136</v>
      </c>
      <c r="M1200" t="s">
        <v>23</v>
      </c>
      <c r="N1200" s="17">
        <v>0</v>
      </c>
    </row>
    <row r="1201" spans="9:14" x14ac:dyDescent="0.25">
      <c r="I1201" t="s">
        <v>15</v>
      </c>
      <c r="J1201">
        <v>1281</v>
      </c>
      <c r="K1201" t="s">
        <v>138</v>
      </c>
      <c r="L1201" t="s">
        <v>135</v>
      </c>
      <c r="M1201" t="s">
        <v>23</v>
      </c>
      <c r="N1201" s="17">
        <v>0</v>
      </c>
    </row>
    <row r="1202" spans="9:14" x14ac:dyDescent="0.25">
      <c r="I1202" t="s">
        <v>15</v>
      </c>
      <c r="J1202">
        <v>1281</v>
      </c>
      <c r="K1202" t="s">
        <v>135</v>
      </c>
      <c r="L1202" t="s">
        <v>139</v>
      </c>
      <c r="M1202" t="s">
        <v>99</v>
      </c>
      <c r="N1202" s="17">
        <v>7.85E-2</v>
      </c>
    </row>
    <row r="1203" spans="9:14" x14ac:dyDescent="0.25">
      <c r="I1203" t="s">
        <v>15</v>
      </c>
      <c r="J1203">
        <v>1281</v>
      </c>
      <c r="K1203" t="s">
        <v>135</v>
      </c>
      <c r="L1203" t="s">
        <v>138</v>
      </c>
      <c r="M1203" t="s">
        <v>99</v>
      </c>
      <c r="N1203" s="17">
        <v>0</v>
      </c>
    </row>
    <row r="1204" spans="9:14" x14ac:dyDescent="0.25">
      <c r="I1204" t="s">
        <v>15</v>
      </c>
      <c r="J1204">
        <v>1281</v>
      </c>
      <c r="K1204" t="s">
        <v>135</v>
      </c>
      <c r="L1204" t="s">
        <v>137</v>
      </c>
      <c r="M1204" t="s">
        <v>99</v>
      </c>
      <c r="N1204" s="17">
        <v>0</v>
      </c>
    </row>
    <row r="1205" spans="9:14" x14ac:dyDescent="0.25">
      <c r="I1205" t="s">
        <v>15</v>
      </c>
      <c r="J1205">
        <v>1281</v>
      </c>
      <c r="K1205" t="s">
        <v>135</v>
      </c>
      <c r="L1205" t="s">
        <v>136</v>
      </c>
      <c r="M1205" t="s">
        <v>99</v>
      </c>
      <c r="N1205" s="17">
        <v>0</v>
      </c>
    </row>
    <row r="1206" spans="9:14" x14ac:dyDescent="0.25">
      <c r="I1206" t="s">
        <v>15</v>
      </c>
      <c r="J1206">
        <v>1281</v>
      </c>
      <c r="K1206" t="s">
        <v>135</v>
      </c>
      <c r="L1206" t="s">
        <v>135</v>
      </c>
      <c r="M1206" t="s">
        <v>99</v>
      </c>
      <c r="N1206" s="17">
        <v>6.25E-2</v>
      </c>
    </row>
    <row r="1207" spans="9:14" x14ac:dyDescent="0.25">
      <c r="I1207" t="s">
        <v>15</v>
      </c>
      <c r="J1207">
        <v>1281</v>
      </c>
      <c r="K1207" t="s">
        <v>136</v>
      </c>
      <c r="L1207" t="s">
        <v>139</v>
      </c>
      <c r="M1207" t="s">
        <v>99</v>
      </c>
      <c r="N1207" s="17">
        <v>4.4999999999999998E-2</v>
      </c>
    </row>
    <row r="1208" spans="9:14" x14ac:dyDescent="0.25">
      <c r="I1208" t="s">
        <v>15</v>
      </c>
      <c r="J1208">
        <v>1281</v>
      </c>
      <c r="K1208" t="s">
        <v>136</v>
      </c>
      <c r="L1208" t="s">
        <v>138</v>
      </c>
      <c r="M1208" t="s">
        <v>99</v>
      </c>
      <c r="N1208" s="17">
        <v>0</v>
      </c>
    </row>
    <row r="1209" spans="9:14" x14ac:dyDescent="0.25">
      <c r="I1209" t="s">
        <v>15</v>
      </c>
      <c r="J1209">
        <v>1281</v>
      </c>
      <c r="K1209" t="s">
        <v>136</v>
      </c>
      <c r="L1209" t="s">
        <v>137</v>
      </c>
      <c r="M1209" t="s">
        <v>99</v>
      </c>
      <c r="N1209" s="17">
        <v>0</v>
      </c>
    </row>
    <row r="1210" spans="9:14" x14ac:dyDescent="0.25">
      <c r="I1210" t="s">
        <v>15</v>
      </c>
      <c r="J1210">
        <v>1281</v>
      </c>
      <c r="K1210" t="s">
        <v>136</v>
      </c>
      <c r="L1210" t="s">
        <v>136</v>
      </c>
      <c r="M1210" t="s">
        <v>99</v>
      </c>
      <c r="N1210" s="17">
        <v>3.5000000000000003E-2</v>
      </c>
    </row>
    <row r="1211" spans="9:14" x14ac:dyDescent="0.25">
      <c r="I1211" t="s">
        <v>15</v>
      </c>
      <c r="J1211">
        <v>1281</v>
      </c>
      <c r="K1211" t="s">
        <v>136</v>
      </c>
      <c r="L1211" t="s">
        <v>135</v>
      </c>
      <c r="M1211" t="s">
        <v>99</v>
      </c>
      <c r="N1211" s="17">
        <v>1.2500000000000001E-2</v>
      </c>
    </row>
    <row r="1212" spans="9:14" x14ac:dyDescent="0.25">
      <c r="I1212" t="s">
        <v>15</v>
      </c>
      <c r="J1212">
        <v>1281</v>
      </c>
      <c r="K1212" t="s">
        <v>137</v>
      </c>
      <c r="L1212" t="s">
        <v>139</v>
      </c>
      <c r="M1212" t="s">
        <v>99</v>
      </c>
      <c r="N1212" s="17">
        <v>6.7000000000000004E-2</v>
      </c>
    </row>
    <row r="1213" spans="9:14" x14ac:dyDescent="0.25">
      <c r="I1213" t="s">
        <v>15</v>
      </c>
      <c r="J1213">
        <v>1281</v>
      </c>
      <c r="K1213" t="s">
        <v>137</v>
      </c>
      <c r="L1213" t="s">
        <v>138</v>
      </c>
      <c r="M1213" t="s">
        <v>99</v>
      </c>
      <c r="N1213" s="17">
        <v>0</v>
      </c>
    </row>
    <row r="1214" spans="9:14" x14ac:dyDescent="0.25">
      <c r="I1214" t="s">
        <v>15</v>
      </c>
      <c r="J1214">
        <v>1281</v>
      </c>
      <c r="K1214" t="s">
        <v>137</v>
      </c>
      <c r="L1214" t="s">
        <v>137</v>
      </c>
      <c r="M1214" t="s">
        <v>99</v>
      </c>
      <c r="N1214" s="17">
        <v>6.5000000000000002E-2</v>
      </c>
    </row>
    <row r="1215" spans="9:14" x14ac:dyDescent="0.25">
      <c r="I1215" t="s">
        <v>15</v>
      </c>
      <c r="J1215">
        <v>1281</v>
      </c>
      <c r="K1215" t="s">
        <v>137</v>
      </c>
      <c r="L1215" t="s">
        <v>136</v>
      </c>
      <c r="M1215" t="s">
        <v>99</v>
      </c>
      <c r="N1215" s="17">
        <v>0</v>
      </c>
    </row>
    <row r="1216" spans="9:14" x14ac:dyDescent="0.25">
      <c r="I1216" t="s">
        <v>15</v>
      </c>
      <c r="J1216">
        <v>1281</v>
      </c>
      <c r="K1216" t="s">
        <v>137</v>
      </c>
      <c r="L1216" t="s">
        <v>135</v>
      </c>
      <c r="M1216" t="s">
        <v>99</v>
      </c>
      <c r="N1216" s="17">
        <v>1.8499999999999999E-2</v>
      </c>
    </row>
    <row r="1217" spans="9:14" x14ac:dyDescent="0.25">
      <c r="I1217" t="s">
        <v>15</v>
      </c>
      <c r="J1217">
        <v>1281</v>
      </c>
      <c r="K1217" t="s">
        <v>138</v>
      </c>
      <c r="L1217" t="s">
        <v>139</v>
      </c>
      <c r="M1217" t="s">
        <v>99</v>
      </c>
      <c r="N1217" s="17">
        <v>2.35E-2</v>
      </c>
    </row>
    <row r="1218" spans="9:14" x14ac:dyDescent="0.25">
      <c r="I1218" t="s">
        <v>15</v>
      </c>
      <c r="J1218">
        <v>1281</v>
      </c>
      <c r="K1218" t="s">
        <v>138</v>
      </c>
      <c r="L1218" t="s">
        <v>138</v>
      </c>
      <c r="M1218" t="s">
        <v>99</v>
      </c>
      <c r="N1218" s="17">
        <v>1.2500000000000001E-2</v>
      </c>
    </row>
    <row r="1219" spans="9:14" x14ac:dyDescent="0.25">
      <c r="I1219" t="s">
        <v>15</v>
      </c>
      <c r="J1219">
        <v>1281</v>
      </c>
      <c r="K1219" t="s">
        <v>138</v>
      </c>
      <c r="L1219" t="s">
        <v>137</v>
      </c>
      <c r="M1219" t="s">
        <v>99</v>
      </c>
      <c r="N1219" s="17">
        <v>0</v>
      </c>
    </row>
    <row r="1220" spans="9:14" x14ac:dyDescent="0.25">
      <c r="I1220" t="s">
        <v>15</v>
      </c>
      <c r="J1220">
        <v>1281</v>
      </c>
      <c r="K1220" t="s">
        <v>138</v>
      </c>
      <c r="L1220" t="s">
        <v>136</v>
      </c>
      <c r="M1220" t="s">
        <v>99</v>
      </c>
      <c r="N1220" s="17">
        <v>0</v>
      </c>
    </row>
    <row r="1221" spans="9:14" x14ac:dyDescent="0.25">
      <c r="I1221" t="s">
        <v>15</v>
      </c>
      <c r="J1221">
        <v>1281</v>
      </c>
      <c r="K1221" t="s">
        <v>138</v>
      </c>
      <c r="L1221" t="s">
        <v>135</v>
      </c>
      <c r="M1221" t="s">
        <v>99</v>
      </c>
      <c r="N1221" s="17">
        <v>0</v>
      </c>
    </row>
    <row r="1222" spans="9:14" x14ac:dyDescent="0.25">
      <c r="I1222" t="s">
        <v>15</v>
      </c>
      <c r="J1222">
        <v>1281</v>
      </c>
      <c r="K1222" t="s">
        <v>135</v>
      </c>
      <c r="L1222" t="s">
        <v>139</v>
      </c>
      <c r="M1222" t="s">
        <v>107</v>
      </c>
      <c r="N1222" s="17">
        <v>0</v>
      </c>
    </row>
    <row r="1223" spans="9:14" x14ac:dyDescent="0.25">
      <c r="I1223" t="s">
        <v>15</v>
      </c>
      <c r="J1223">
        <v>1281</v>
      </c>
      <c r="K1223" t="s">
        <v>135</v>
      </c>
      <c r="L1223" t="s">
        <v>138</v>
      </c>
      <c r="M1223" t="s">
        <v>107</v>
      </c>
      <c r="N1223" s="17">
        <v>0</v>
      </c>
    </row>
    <row r="1224" spans="9:14" x14ac:dyDescent="0.25">
      <c r="I1224" t="s">
        <v>15</v>
      </c>
      <c r="J1224">
        <v>1281</v>
      </c>
      <c r="K1224" t="s">
        <v>135</v>
      </c>
      <c r="L1224" t="s">
        <v>137</v>
      </c>
      <c r="M1224" t="s">
        <v>107</v>
      </c>
      <c r="N1224" s="17">
        <v>0</v>
      </c>
    </row>
    <row r="1225" spans="9:14" x14ac:dyDescent="0.25">
      <c r="I1225" t="s">
        <v>15</v>
      </c>
      <c r="J1225">
        <v>1281</v>
      </c>
      <c r="K1225" t="s">
        <v>135</v>
      </c>
      <c r="L1225" t="s">
        <v>136</v>
      </c>
      <c r="M1225" t="s">
        <v>107</v>
      </c>
      <c r="N1225" s="17">
        <v>0</v>
      </c>
    </row>
    <row r="1226" spans="9:14" x14ac:dyDescent="0.25">
      <c r="I1226" t="s">
        <v>15</v>
      </c>
      <c r="J1226">
        <v>1281</v>
      </c>
      <c r="K1226" t="s">
        <v>135</v>
      </c>
      <c r="L1226" t="s">
        <v>135</v>
      </c>
      <c r="M1226" t="s">
        <v>107</v>
      </c>
      <c r="N1226" s="17">
        <v>0.125</v>
      </c>
    </row>
    <row r="1227" spans="9:14" x14ac:dyDescent="0.25">
      <c r="I1227" t="s">
        <v>15</v>
      </c>
      <c r="J1227">
        <v>1281</v>
      </c>
      <c r="K1227" t="s">
        <v>136</v>
      </c>
      <c r="L1227" t="s">
        <v>139</v>
      </c>
      <c r="M1227" t="s">
        <v>107</v>
      </c>
      <c r="N1227" s="17">
        <v>0</v>
      </c>
    </row>
    <row r="1228" spans="9:14" x14ac:dyDescent="0.25">
      <c r="I1228" t="s">
        <v>15</v>
      </c>
      <c r="J1228">
        <v>1281</v>
      </c>
      <c r="K1228" t="s">
        <v>136</v>
      </c>
      <c r="L1228" t="s">
        <v>138</v>
      </c>
      <c r="M1228" t="s">
        <v>107</v>
      </c>
      <c r="N1228" s="17">
        <v>0</v>
      </c>
    </row>
    <row r="1229" spans="9:14" x14ac:dyDescent="0.25">
      <c r="I1229" t="s">
        <v>15</v>
      </c>
      <c r="J1229">
        <v>1281</v>
      </c>
      <c r="K1229" t="s">
        <v>136</v>
      </c>
      <c r="L1229" t="s">
        <v>137</v>
      </c>
      <c r="M1229" t="s">
        <v>107</v>
      </c>
      <c r="N1229" s="17">
        <v>0</v>
      </c>
    </row>
    <row r="1230" spans="9:14" x14ac:dyDescent="0.25">
      <c r="I1230" t="s">
        <v>15</v>
      </c>
      <c r="J1230">
        <v>1281</v>
      </c>
      <c r="K1230" t="s">
        <v>136</v>
      </c>
      <c r="L1230" t="s">
        <v>136</v>
      </c>
      <c r="M1230" t="s">
        <v>107</v>
      </c>
      <c r="N1230" s="17">
        <v>5.5E-2</v>
      </c>
    </row>
    <row r="1231" spans="9:14" x14ac:dyDescent="0.25">
      <c r="I1231" t="s">
        <v>15</v>
      </c>
      <c r="J1231">
        <v>1281</v>
      </c>
      <c r="K1231" t="s">
        <v>136</v>
      </c>
      <c r="L1231" t="s">
        <v>135</v>
      </c>
      <c r="M1231" t="s">
        <v>107</v>
      </c>
      <c r="N1231" s="17">
        <v>2.5000000000000001E-2</v>
      </c>
    </row>
    <row r="1232" spans="9:14" x14ac:dyDescent="0.25">
      <c r="I1232" t="s">
        <v>15</v>
      </c>
      <c r="J1232">
        <v>1281</v>
      </c>
      <c r="K1232" t="s">
        <v>137</v>
      </c>
      <c r="L1232" t="s">
        <v>139</v>
      </c>
      <c r="M1232" t="s">
        <v>107</v>
      </c>
      <c r="N1232" s="17">
        <v>0</v>
      </c>
    </row>
    <row r="1233" spans="9:14" x14ac:dyDescent="0.25">
      <c r="I1233" t="s">
        <v>15</v>
      </c>
      <c r="J1233">
        <v>1281</v>
      </c>
      <c r="K1233" t="s">
        <v>137</v>
      </c>
      <c r="L1233" t="s">
        <v>138</v>
      </c>
      <c r="M1233" t="s">
        <v>107</v>
      </c>
      <c r="N1233" s="17">
        <v>0</v>
      </c>
    </row>
    <row r="1234" spans="9:14" x14ac:dyDescent="0.25">
      <c r="I1234" t="s">
        <v>15</v>
      </c>
      <c r="J1234">
        <v>1281</v>
      </c>
      <c r="K1234" t="s">
        <v>137</v>
      </c>
      <c r="L1234" t="s">
        <v>137</v>
      </c>
      <c r="M1234" t="s">
        <v>107</v>
      </c>
      <c r="N1234" s="17">
        <v>3.2500000000000001E-2</v>
      </c>
    </row>
    <row r="1235" spans="9:14" x14ac:dyDescent="0.25">
      <c r="I1235" t="s">
        <v>15</v>
      </c>
      <c r="J1235">
        <v>1281</v>
      </c>
      <c r="K1235" t="s">
        <v>137</v>
      </c>
      <c r="L1235" t="s">
        <v>136</v>
      </c>
      <c r="M1235" t="s">
        <v>107</v>
      </c>
      <c r="N1235" s="17">
        <v>0</v>
      </c>
    </row>
    <row r="1236" spans="9:14" x14ac:dyDescent="0.25">
      <c r="I1236" t="s">
        <v>15</v>
      </c>
      <c r="J1236">
        <v>1281</v>
      </c>
      <c r="K1236" t="s">
        <v>137</v>
      </c>
      <c r="L1236" t="s">
        <v>135</v>
      </c>
      <c r="M1236" t="s">
        <v>107</v>
      </c>
      <c r="N1236" s="17">
        <v>1.2500000000000001E-2</v>
      </c>
    </row>
    <row r="1237" spans="9:14" x14ac:dyDescent="0.25">
      <c r="I1237" t="s">
        <v>15</v>
      </c>
      <c r="J1237">
        <v>1281</v>
      </c>
      <c r="K1237" t="s">
        <v>138</v>
      </c>
      <c r="L1237" t="s">
        <v>139</v>
      </c>
      <c r="M1237" t="s">
        <v>107</v>
      </c>
      <c r="N1237" s="17">
        <v>0</v>
      </c>
    </row>
    <row r="1238" spans="9:14" x14ac:dyDescent="0.25">
      <c r="I1238" t="s">
        <v>15</v>
      </c>
      <c r="J1238">
        <v>1281</v>
      </c>
      <c r="K1238" t="s">
        <v>138</v>
      </c>
      <c r="L1238" t="s">
        <v>138</v>
      </c>
      <c r="M1238" t="s">
        <v>107</v>
      </c>
      <c r="N1238" s="17">
        <v>0</v>
      </c>
    </row>
    <row r="1239" spans="9:14" x14ac:dyDescent="0.25">
      <c r="I1239" t="s">
        <v>15</v>
      </c>
      <c r="J1239">
        <v>1281</v>
      </c>
      <c r="K1239" t="s">
        <v>138</v>
      </c>
      <c r="L1239" t="s">
        <v>137</v>
      </c>
      <c r="M1239" t="s">
        <v>107</v>
      </c>
      <c r="N1239" s="17">
        <v>0</v>
      </c>
    </row>
    <row r="1240" spans="9:14" x14ac:dyDescent="0.25">
      <c r="I1240" t="s">
        <v>15</v>
      </c>
      <c r="J1240">
        <v>1281</v>
      </c>
      <c r="K1240" t="s">
        <v>138</v>
      </c>
      <c r="L1240" t="s">
        <v>136</v>
      </c>
      <c r="M1240" t="s">
        <v>107</v>
      </c>
      <c r="N1240" s="17">
        <v>0</v>
      </c>
    </row>
    <row r="1241" spans="9:14" x14ac:dyDescent="0.25">
      <c r="I1241" t="s">
        <v>15</v>
      </c>
      <c r="J1241">
        <v>1281</v>
      </c>
      <c r="K1241" t="s">
        <v>138</v>
      </c>
      <c r="L1241" t="s">
        <v>135</v>
      </c>
      <c r="M1241" t="s">
        <v>107</v>
      </c>
      <c r="N1241" s="17">
        <v>0</v>
      </c>
    </row>
    <row r="1242" spans="9:14" x14ac:dyDescent="0.25">
      <c r="I1242" t="s">
        <v>15</v>
      </c>
      <c r="J1242">
        <v>1281</v>
      </c>
      <c r="K1242" t="s">
        <v>135</v>
      </c>
      <c r="L1242" t="s">
        <v>139</v>
      </c>
      <c r="M1242" t="s">
        <v>111</v>
      </c>
      <c r="N1242" s="17">
        <v>0</v>
      </c>
    </row>
    <row r="1243" spans="9:14" x14ac:dyDescent="0.25">
      <c r="I1243" t="s">
        <v>15</v>
      </c>
      <c r="J1243">
        <v>1281</v>
      </c>
      <c r="K1243" t="s">
        <v>135</v>
      </c>
      <c r="L1243" t="s">
        <v>138</v>
      </c>
      <c r="M1243" t="s">
        <v>111</v>
      </c>
      <c r="N1243" s="17">
        <v>0</v>
      </c>
    </row>
    <row r="1244" spans="9:14" x14ac:dyDescent="0.25">
      <c r="I1244" t="s">
        <v>15</v>
      </c>
      <c r="J1244">
        <v>1281</v>
      </c>
      <c r="K1244" t="s">
        <v>135</v>
      </c>
      <c r="L1244" t="s">
        <v>137</v>
      </c>
      <c r="M1244" t="s">
        <v>111</v>
      </c>
      <c r="N1244" s="17">
        <v>0</v>
      </c>
    </row>
    <row r="1245" spans="9:14" x14ac:dyDescent="0.25">
      <c r="I1245" t="s">
        <v>15</v>
      </c>
      <c r="J1245">
        <v>1281</v>
      </c>
      <c r="K1245" t="s">
        <v>135</v>
      </c>
      <c r="L1245" t="s">
        <v>136</v>
      </c>
      <c r="M1245" t="s">
        <v>111</v>
      </c>
      <c r="N1245" s="17">
        <v>0</v>
      </c>
    </row>
    <row r="1246" spans="9:14" x14ac:dyDescent="0.25">
      <c r="I1246" t="s">
        <v>15</v>
      </c>
      <c r="J1246">
        <v>1281</v>
      </c>
      <c r="K1246" t="s">
        <v>135</v>
      </c>
      <c r="L1246" t="s">
        <v>135</v>
      </c>
      <c r="M1246" t="s">
        <v>111</v>
      </c>
      <c r="N1246" s="17">
        <v>0.125</v>
      </c>
    </row>
    <row r="1247" spans="9:14" x14ac:dyDescent="0.25">
      <c r="I1247" t="s">
        <v>15</v>
      </c>
      <c r="J1247">
        <v>1281</v>
      </c>
      <c r="K1247" t="s">
        <v>136</v>
      </c>
      <c r="L1247" t="s">
        <v>139</v>
      </c>
      <c r="M1247" t="s">
        <v>111</v>
      </c>
      <c r="N1247" s="17">
        <v>0</v>
      </c>
    </row>
    <row r="1248" spans="9:14" x14ac:dyDescent="0.25">
      <c r="I1248" t="s">
        <v>15</v>
      </c>
      <c r="J1248">
        <v>1281</v>
      </c>
      <c r="K1248" t="s">
        <v>136</v>
      </c>
      <c r="L1248" t="s">
        <v>138</v>
      </c>
      <c r="M1248" t="s">
        <v>111</v>
      </c>
      <c r="N1248" s="17">
        <v>0</v>
      </c>
    </row>
    <row r="1249" spans="9:14" x14ac:dyDescent="0.25">
      <c r="I1249" t="s">
        <v>15</v>
      </c>
      <c r="J1249">
        <v>1281</v>
      </c>
      <c r="K1249" t="s">
        <v>136</v>
      </c>
      <c r="L1249" t="s">
        <v>137</v>
      </c>
      <c r="M1249" t="s">
        <v>111</v>
      </c>
      <c r="N1249" s="17">
        <v>0</v>
      </c>
    </row>
    <row r="1250" spans="9:14" x14ac:dyDescent="0.25">
      <c r="I1250" t="s">
        <v>15</v>
      </c>
      <c r="J1250">
        <v>1281</v>
      </c>
      <c r="K1250" t="s">
        <v>136</v>
      </c>
      <c r="L1250" t="s">
        <v>136</v>
      </c>
      <c r="M1250" t="s">
        <v>111</v>
      </c>
      <c r="N1250" s="17">
        <v>5.5E-2</v>
      </c>
    </row>
    <row r="1251" spans="9:14" x14ac:dyDescent="0.25">
      <c r="I1251" t="s">
        <v>15</v>
      </c>
      <c r="J1251">
        <v>1281</v>
      </c>
      <c r="K1251" t="s">
        <v>136</v>
      </c>
      <c r="L1251" t="s">
        <v>135</v>
      </c>
      <c r="M1251" t="s">
        <v>111</v>
      </c>
      <c r="N1251" s="17">
        <v>2.5000000000000001E-2</v>
      </c>
    </row>
    <row r="1252" spans="9:14" x14ac:dyDescent="0.25">
      <c r="I1252" t="s">
        <v>15</v>
      </c>
      <c r="J1252">
        <v>1281</v>
      </c>
      <c r="K1252" t="s">
        <v>137</v>
      </c>
      <c r="L1252" t="s">
        <v>139</v>
      </c>
      <c r="M1252" t="s">
        <v>111</v>
      </c>
      <c r="N1252" s="17">
        <v>0</v>
      </c>
    </row>
    <row r="1253" spans="9:14" x14ac:dyDescent="0.25">
      <c r="I1253" t="s">
        <v>15</v>
      </c>
      <c r="J1253">
        <v>1281</v>
      </c>
      <c r="K1253" t="s">
        <v>137</v>
      </c>
      <c r="L1253" t="s">
        <v>138</v>
      </c>
      <c r="M1253" t="s">
        <v>111</v>
      </c>
      <c r="N1253" s="17">
        <v>0</v>
      </c>
    </row>
    <row r="1254" spans="9:14" x14ac:dyDescent="0.25">
      <c r="I1254" t="s">
        <v>15</v>
      </c>
      <c r="J1254">
        <v>1281</v>
      </c>
      <c r="K1254" t="s">
        <v>137</v>
      </c>
      <c r="L1254" t="s">
        <v>137</v>
      </c>
      <c r="M1254" t="s">
        <v>111</v>
      </c>
      <c r="N1254" s="17">
        <v>3.2500000000000001E-2</v>
      </c>
    </row>
    <row r="1255" spans="9:14" x14ac:dyDescent="0.25">
      <c r="I1255" t="s">
        <v>15</v>
      </c>
      <c r="J1255">
        <v>1281</v>
      </c>
      <c r="K1255" t="s">
        <v>137</v>
      </c>
      <c r="L1255" t="s">
        <v>136</v>
      </c>
      <c r="M1255" t="s">
        <v>111</v>
      </c>
      <c r="N1255" s="17">
        <v>0</v>
      </c>
    </row>
    <row r="1256" spans="9:14" x14ac:dyDescent="0.25">
      <c r="I1256" t="s">
        <v>15</v>
      </c>
      <c r="J1256">
        <v>1281</v>
      </c>
      <c r="K1256" t="s">
        <v>137</v>
      </c>
      <c r="L1256" t="s">
        <v>135</v>
      </c>
      <c r="M1256" t="s">
        <v>111</v>
      </c>
      <c r="N1256" s="17">
        <v>1.2500000000000001E-2</v>
      </c>
    </row>
    <row r="1257" spans="9:14" x14ac:dyDescent="0.25">
      <c r="I1257" t="s">
        <v>15</v>
      </c>
      <c r="J1257">
        <v>1281</v>
      </c>
      <c r="K1257" t="s">
        <v>138</v>
      </c>
      <c r="L1257" t="s">
        <v>139</v>
      </c>
      <c r="M1257" t="s">
        <v>111</v>
      </c>
      <c r="N1257" s="17">
        <v>0</v>
      </c>
    </row>
    <row r="1258" spans="9:14" x14ac:dyDescent="0.25">
      <c r="I1258" t="s">
        <v>15</v>
      </c>
      <c r="J1258">
        <v>1281</v>
      </c>
      <c r="K1258" t="s">
        <v>138</v>
      </c>
      <c r="L1258" t="s">
        <v>138</v>
      </c>
      <c r="M1258" t="s">
        <v>111</v>
      </c>
      <c r="N1258" s="17">
        <v>0</v>
      </c>
    </row>
    <row r="1259" spans="9:14" x14ac:dyDescent="0.25">
      <c r="I1259" t="s">
        <v>15</v>
      </c>
      <c r="J1259">
        <v>1281</v>
      </c>
      <c r="K1259" t="s">
        <v>138</v>
      </c>
      <c r="L1259" t="s">
        <v>137</v>
      </c>
      <c r="M1259" t="s">
        <v>111</v>
      </c>
      <c r="N1259" s="17">
        <v>0</v>
      </c>
    </row>
    <row r="1260" spans="9:14" x14ac:dyDescent="0.25">
      <c r="I1260" t="s">
        <v>15</v>
      </c>
      <c r="J1260">
        <v>1281</v>
      </c>
      <c r="K1260" t="s">
        <v>138</v>
      </c>
      <c r="L1260" t="s">
        <v>136</v>
      </c>
      <c r="M1260" t="s">
        <v>111</v>
      </c>
      <c r="N1260" s="17">
        <v>0</v>
      </c>
    </row>
    <row r="1261" spans="9:14" x14ac:dyDescent="0.25">
      <c r="I1261" t="s">
        <v>15</v>
      </c>
      <c r="J1261">
        <v>1281</v>
      </c>
      <c r="K1261" t="s">
        <v>138</v>
      </c>
      <c r="L1261" t="s">
        <v>135</v>
      </c>
      <c r="M1261" t="s">
        <v>111</v>
      </c>
      <c r="N1261" s="17">
        <v>0</v>
      </c>
    </row>
    <row r="1262" spans="9:14" x14ac:dyDescent="0.25">
      <c r="I1262" t="s">
        <v>9</v>
      </c>
      <c r="J1262">
        <v>1231</v>
      </c>
      <c r="K1262" t="s">
        <v>135</v>
      </c>
      <c r="L1262" t="s">
        <v>139</v>
      </c>
      <c r="M1262" t="s">
        <v>21</v>
      </c>
      <c r="N1262" s="17">
        <v>0</v>
      </c>
    </row>
    <row r="1263" spans="9:14" x14ac:dyDescent="0.25">
      <c r="I1263" t="s">
        <v>9</v>
      </c>
      <c r="J1263">
        <v>1231</v>
      </c>
      <c r="K1263" t="s">
        <v>135</v>
      </c>
      <c r="L1263" t="s">
        <v>138</v>
      </c>
      <c r="M1263" t="s">
        <v>21</v>
      </c>
      <c r="N1263" s="17">
        <v>3.2500000000000001E-2</v>
      </c>
    </row>
    <row r="1264" spans="9:14" x14ac:dyDescent="0.25">
      <c r="I1264" t="s">
        <v>9</v>
      </c>
      <c r="J1264">
        <v>1231</v>
      </c>
      <c r="K1264" t="s">
        <v>135</v>
      </c>
      <c r="L1264" t="s">
        <v>137</v>
      </c>
      <c r="M1264" t="s">
        <v>21</v>
      </c>
      <c r="N1264" s="17">
        <v>0</v>
      </c>
    </row>
    <row r="1265" spans="9:14" x14ac:dyDescent="0.25">
      <c r="I1265" t="s">
        <v>9</v>
      </c>
      <c r="J1265">
        <v>1231</v>
      </c>
      <c r="K1265" t="s">
        <v>135</v>
      </c>
      <c r="L1265" t="s">
        <v>136</v>
      </c>
      <c r="M1265" t="s">
        <v>21</v>
      </c>
      <c r="N1265" s="17">
        <v>0</v>
      </c>
    </row>
    <row r="1266" spans="9:14" x14ac:dyDescent="0.25">
      <c r="I1266" t="s">
        <v>9</v>
      </c>
      <c r="J1266">
        <v>1231</v>
      </c>
      <c r="K1266" t="s">
        <v>135</v>
      </c>
      <c r="L1266" t="s">
        <v>135</v>
      </c>
      <c r="M1266" t="s">
        <v>21</v>
      </c>
      <c r="N1266" s="17">
        <v>0.14749999999999999</v>
      </c>
    </row>
    <row r="1267" spans="9:14" x14ac:dyDescent="0.25">
      <c r="I1267" t="s">
        <v>9</v>
      </c>
      <c r="J1267">
        <v>1231</v>
      </c>
      <c r="K1267" t="s">
        <v>136</v>
      </c>
      <c r="L1267" t="s">
        <v>139</v>
      </c>
      <c r="M1267" t="s">
        <v>21</v>
      </c>
      <c r="N1267" s="17">
        <v>0</v>
      </c>
    </row>
    <row r="1268" spans="9:14" x14ac:dyDescent="0.25">
      <c r="I1268" t="s">
        <v>9</v>
      </c>
      <c r="J1268">
        <v>1231</v>
      </c>
      <c r="K1268" t="s">
        <v>136</v>
      </c>
      <c r="L1268" t="s">
        <v>138</v>
      </c>
      <c r="M1268" t="s">
        <v>21</v>
      </c>
      <c r="N1268" s="17">
        <v>4.2500000000000003E-2</v>
      </c>
    </row>
    <row r="1269" spans="9:14" x14ac:dyDescent="0.25">
      <c r="I1269" t="s">
        <v>9</v>
      </c>
      <c r="J1269">
        <v>1231</v>
      </c>
      <c r="K1269" t="s">
        <v>136</v>
      </c>
      <c r="L1269" t="s">
        <v>137</v>
      </c>
      <c r="M1269" t="s">
        <v>21</v>
      </c>
      <c r="N1269" s="17">
        <v>0</v>
      </c>
    </row>
    <row r="1270" spans="9:14" x14ac:dyDescent="0.25">
      <c r="I1270" t="s">
        <v>9</v>
      </c>
      <c r="J1270">
        <v>1231</v>
      </c>
      <c r="K1270" t="s">
        <v>136</v>
      </c>
      <c r="L1270" t="s">
        <v>136</v>
      </c>
      <c r="M1270" t="s">
        <v>21</v>
      </c>
      <c r="N1270" s="17">
        <v>3.85E-2</v>
      </c>
    </row>
    <row r="1271" spans="9:14" x14ac:dyDescent="0.25">
      <c r="I1271" t="s">
        <v>9</v>
      </c>
      <c r="J1271">
        <v>1231</v>
      </c>
      <c r="K1271" t="s">
        <v>136</v>
      </c>
      <c r="L1271" t="s">
        <v>135</v>
      </c>
      <c r="M1271" t="s">
        <v>21</v>
      </c>
      <c r="N1271" s="17">
        <v>1.7999999999999999E-2</v>
      </c>
    </row>
    <row r="1272" spans="9:14" x14ac:dyDescent="0.25">
      <c r="I1272" t="s">
        <v>9</v>
      </c>
      <c r="J1272">
        <v>1231</v>
      </c>
      <c r="K1272" t="s">
        <v>137</v>
      </c>
      <c r="L1272" t="s">
        <v>139</v>
      </c>
      <c r="M1272" t="s">
        <v>21</v>
      </c>
      <c r="N1272" s="17">
        <v>0</v>
      </c>
    </row>
    <row r="1273" spans="9:14" x14ac:dyDescent="0.25">
      <c r="I1273" t="s">
        <v>9</v>
      </c>
      <c r="J1273">
        <v>1231</v>
      </c>
      <c r="K1273" t="s">
        <v>137</v>
      </c>
      <c r="L1273" t="s">
        <v>138</v>
      </c>
      <c r="M1273" t="s">
        <v>21</v>
      </c>
      <c r="N1273" s="17">
        <v>3.2500000000000001E-2</v>
      </c>
    </row>
    <row r="1274" spans="9:14" x14ac:dyDescent="0.25">
      <c r="I1274" t="s">
        <v>9</v>
      </c>
      <c r="J1274">
        <v>1231</v>
      </c>
      <c r="K1274" t="s">
        <v>137</v>
      </c>
      <c r="L1274" t="s">
        <v>137</v>
      </c>
      <c r="M1274" t="s">
        <v>21</v>
      </c>
      <c r="N1274" s="17">
        <v>2.75E-2</v>
      </c>
    </row>
    <row r="1275" spans="9:14" x14ac:dyDescent="0.25">
      <c r="I1275" t="s">
        <v>9</v>
      </c>
      <c r="J1275">
        <v>1231</v>
      </c>
      <c r="K1275" t="s">
        <v>137</v>
      </c>
      <c r="L1275" t="s">
        <v>136</v>
      </c>
      <c r="M1275" t="s">
        <v>21</v>
      </c>
      <c r="N1275" s="17">
        <v>0</v>
      </c>
    </row>
    <row r="1276" spans="9:14" x14ac:dyDescent="0.25">
      <c r="I1276" t="s">
        <v>9</v>
      </c>
      <c r="J1276">
        <v>1231</v>
      </c>
      <c r="K1276" t="s">
        <v>137</v>
      </c>
      <c r="L1276" t="s">
        <v>135</v>
      </c>
      <c r="M1276" t="s">
        <v>21</v>
      </c>
      <c r="N1276" s="17">
        <v>8.0000000000000002E-3</v>
      </c>
    </row>
    <row r="1277" spans="9:14" x14ac:dyDescent="0.25">
      <c r="I1277" t="s">
        <v>9</v>
      </c>
      <c r="J1277">
        <v>1231</v>
      </c>
      <c r="K1277" t="s">
        <v>138</v>
      </c>
      <c r="L1277" t="s">
        <v>139</v>
      </c>
      <c r="M1277" t="s">
        <v>21</v>
      </c>
      <c r="N1277" s="17">
        <v>0</v>
      </c>
    </row>
    <row r="1278" spans="9:14" x14ac:dyDescent="0.25">
      <c r="I1278" t="s">
        <v>9</v>
      </c>
      <c r="J1278">
        <v>1231</v>
      </c>
      <c r="K1278" t="s">
        <v>138</v>
      </c>
      <c r="L1278" t="s">
        <v>138</v>
      </c>
      <c r="M1278" t="s">
        <v>21</v>
      </c>
      <c r="N1278" s="17">
        <v>2.3E-2</v>
      </c>
    </row>
    <row r="1279" spans="9:14" x14ac:dyDescent="0.25">
      <c r="I1279" t="s">
        <v>9</v>
      </c>
      <c r="J1279">
        <v>1231</v>
      </c>
      <c r="K1279" t="s">
        <v>138</v>
      </c>
      <c r="L1279" t="s">
        <v>137</v>
      </c>
      <c r="M1279" t="s">
        <v>21</v>
      </c>
      <c r="N1279" s="17">
        <v>0</v>
      </c>
    </row>
    <row r="1280" spans="9:14" x14ac:dyDescent="0.25">
      <c r="I1280" t="s">
        <v>9</v>
      </c>
      <c r="J1280">
        <v>1231</v>
      </c>
      <c r="K1280" t="s">
        <v>138</v>
      </c>
      <c r="L1280" t="s">
        <v>136</v>
      </c>
      <c r="M1280" t="s">
        <v>21</v>
      </c>
      <c r="N1280" s="17">
        <v>0</v>
      </c>
    </row>
    <row r="1281" spans="9:14" x14ac:dyDescent="0.25">
      <c r="I1281" t="s">
        <v>9</v>
      </c>
      <c r="J1281">
        <v>1231</v>
      </c>
      <c r="K1281" t="s">
        <v>138</v>
      </c>
      <c r="L1281" t="s">
        <v>135</v>
      </c>
      <c r="M1281" t="s">
        <v>21</v>
      </c>
      <c r="N1281" s="17">
        <v>0</v>
      </c>
    </row>
    <row r="1282" spans="9:14" x14ac:dyDescent="0.25">
      <c r="I1282" t="s">
        <v>9</v>
      </c>
      <c r="J1282">
        <v>1231</v>
      </c>
      <c r="K1282" t="s">
        <v>135</v>
      </c>
      <c r="L1282" t="s">
        <v>139</v>
      </c>
      <c r="M1282" t="s">
        <v>98</v>
      </c>
      <c r="N1282" s="17">
        <v>0</v>
      </c>
    </row>
    <row r="1283" spans="9:14" x14ac:dyDescent="0.25">
      <c r="I1283" t="s">
        <v>9</v>
      </c>
      <c r="J1283">
        <v>1231</v>
      </c>
      <c r="K1283" t="s">
        <v>135</v>
      </c>
      <c r="L1283" t="s">
        <v>138</v>
      </c>
      <c r="M1283" t="s">
        <v>98</v>
      </c>
      <c r="N1283" s="17">
        <v>3.2500000000000001E-2</v>
      </c>
    </row>
    <row r="1284" spans="9:14" x14ac:dyDescent="0.25">
      <c r="I1284" t="s">
        <v>9</v>
      </c>
      <c r="J1284">
        <v>1231</v>
      </c>
      <c r="K1284" t="s">
        <v>135</v>
      </c>
      <c r="L1284" t="s">
        <v>137</v>
      </c>
      <c r="M1284" t="s">
        <v>98</v>
      </c>
      <c r="N1284" s="17">
        <v>0</v>
      </c>
    </row>
    <row r="1285" spans="9:14" x14ac:dyDescent="0.25">
      <c r="I1285" t="s">
        <v>9</v>
      </c>
      <c r="J1285">
        <v>1231</v>
      </c>
      <c r="K1285" t="s">
        <v>135</v>
      </c>
      <c r="L1285" t="s">
        <v>136</v>
      </c>
      <c r="M1285" t="s">
        <v>98</v>
      </c>
      <c r="N1285" s="17">
        <v>0</v>
      </c>
    </row>
    <row r="1286" spans="9:14" x14ac:dyDescent="0.25">
      <c r="I1286" t="s">
        <v>9</v>
      </c>
      <c r="J1286">
        <v>1231</v>
      </c>
      <c r="K1286" t="s">
        <v>135</v>
      </c>
      <c r="L1286" t="s">
        <v>135</v>
      </c>
      <c r="M1286" t="s">
        <v>98</v>
      </c>
      <c r="N1286" s="17">
        <v>0.14749999999999999</v>
      </c>
    </row>
    <row r="1287" spans="9:14" x14ac:dyDescent="0.25">
      <c r="I1287" t="s">
        <v>9</v>
      </c>
      <c r="J1287">
        <v>1231</v>
      </c>
      <c r="K1287" t="s">
        <v>136</v>
      </c>
      <c r="L1287" t="s">
        <v>139</v>
      </c>
      <c r="M1287" t="s">
        <v>98</v>
      </c>
      <c r="N1287" s="17">
        <v>0</v>
      </c>
    </row>
    <row r="1288" spans="9:14" x14ac:dyDescent="0.25">
      <c r="I1288" t="s">
        <v>9</v>
      </c>
      <c r="J1288">
        <v>1231</v>
      </c>
      <c r="K1288" t="s">
        <v>136</v>
      </c>
      <c r="L1288" t="s">
        <v>138</v>
      </c>
      <c r="M1288" t="s">
        <v>98</v>
      </c>
      <c r="N1288" s="17">
        <v>4.2500000000000003E-2</v>
      </c>
    </row>
    <row r="1289" spans="9:14" x14ac:dyDescent="0.25">
      <c r="I1289" t="s">
        <v>9</v>
      </c>
      <c r="J1289">
        <v>1231</v>
      </c>
      <c r="K1289" t="s">
        <v>136</v>
      </c>
      <c r="L1289" t="s">
        <v>137</v>
      </c>
      <c r="M1289" t="s">
        <v>98</v>
      </c>
      <c r="N1289" s="17">
        <v>0</v>
      </c>
    </row>
    <row r="1290" spans="9:14" x14ac:dyDescent="0.25">
      <c r="I1290" t="s">
        <v>9</v>
      </c>
      <c r="J1290">
        <v>1231</v>
      </c>
      <c r="K1290" t="s">
        <v>136</v>
      </c>
      <c r="L1290" t="s">
        <v>136</v>
      </c>
      <c r="M1290" t="s">
        <v>98</v>
      </c>
      <c r="N1290" s="17">
        <v>3.85E-2</v>
      </c>
    </row>
    <row r="1291" spans="9:14" x14ac:dyDescent="0.25">
      <c r="I1291" t="s">
        <v>9</v>
      </c>
      <c r="J1291">
        <v>1231</v>
      </c>
      <c r="K1291" t="s">
        <v>136</v>
      </c>
      <c r="L1291" t="s">
        <v>135</v>
      </c>
      <c r="M1291" t="s">
        <v>98</v>
      </c>
      <c r="N1291" s="17">
        <v>1.7999999999999999E-2</v>
      </c>
    </row>
    <row r="1292" spans="9:14" x14ac:dyDescent="0.25">
      <c r="I1292" t="s">
        <v>9</v>
      </c>
      <c r="J1292">
        <v>1231</v>
      </c>
      <c r="K1292" t="s">
        <v>137</v>
      </c>
      <c r="L1292" t="s">
        <v>139</v>
      </c>
      <c r="M1292" t="s">
        <v>98</v>
      </c>
      <c r="N1292" s="17">
        <v>0</v>
      </c>
    </row>
    <row r="1293" spans="9:14" x14ac:dyDescent="0.25">
      <c r="I1293" t="s">
        <v>9</v>
      </c>
      <c r="J1293">
        <v>1231</v>
      </c>
      <c r="K1293" t="s">
        <v>137</v>
      </c>
      <c r="L1293" t="s">
        <v>138</v>
      </c>
      <c r="M1293" t="s">
        <v>98</v>
      </c>
      <c r="N1293" s="17">
        <v>3.2500000000000001E-2</v>
      </c>
    </row>
    <row r="1294" spans="9:14" x14ac:dyDescent="0.25">
      <c r="I1294" t="s">
        <v>9</v>
      </c>
      <c r="J1294">
        <v>1231</v>
      </c>
      <c r="K1294" t="s">
        <v>137</v>
      </c>
      <c r="L1294" t="s">
        <v>137</v>
      </c>
      <c r="M1294" t="s">
        <v>98</v>
      </c>
      <c r="N1294" s="17">
        <v>2.75E-2</v>
      </c>
    </row>
    <row r="1295" spans="9:14" x14ac:dyDescent="0.25">
      <c r="I1295" t="s">
        <v>9</v>
      </c>
      <c r="J1295">
        <v>1231</v>
      </c>
      <c r="K1295" t="s">
        <v>137</v>
      </c>
      <c r="L1295" t="s">
        <v>136</v>
      </c>
      <c r="M1295" t="s">
        <v>98</v>
      </c>
      <c r="N1295" s="17">
        <v>0</v>
      </c>
    </row>
    <row r="1296" spans="9:14" x14ac:dyDescent="0.25">
      <c r="I1296" t="s">
        <v>9</v>
      </c>
      <c r="J1296">
        <v>1231</v>
      </c>
      <c r="K1296" t="s">
        <v>137</v>
      </c>
      <c r="L1296" t="s">
        <v>135</v>
      </c>
      <c r="M1296" t="s">
        <v>98</v>
      </c>
      <c r="N1296" s="17">
        <v>8.0000000000000002E-3</v>
      </c>
    </row>
    <row r="1297" spans="9:14" x14ac:dyDescent="0.25">
      <c r="I1297" t="s">
        <v>9</v>
      </c>
      <c r="J1297">
        <v>1231</v>
      </c>
      <c r="K1297" t="s">
        <v>138</v>
      </c>
      <c r="L1297" t="s">
        <v>139</v>
      </c>
      <c r="M1297" t="s">
        <v>98</v>
      </c>
      <c r="N1297" s="17">
        <v>0</v>
      </c>
    </row>
    <row r="1298" spans="9:14" x14ac:dyDescent="0.25">
      <c r="I1298" t="s">
        <v>9</v>
      </c>
      <c r="J1298">
        <v>1231</v>
      </c>
      <c r="K1298" t="s">
        <v>138</v>
      </c>
      <c r="L1298" t="s">
        <v>138</v>
      </c>
      <c r="M1298" t="s">
        <v>98</v>
      </c>
      <c r="N1298" s="17">
        <v>2.3E-2</v>
      </c>
    </row>
    <row r="1299" spans="9:14" x14ac:dyDescent="0.25">
      <c r="I1299" t="s">
        <v>9</v>
      </c>
      <c r="J1299">
        <v>1231</v>
      </c>
      <c r="K1299" t="s">
        <v>138</v>
      </c>
      <c r="L1299" t="s">
        <v>137</v>
      </c>
      <c r="M1299" t="s">
        <v>98</v>
      </c>
      <c r="N1299" s="17">
        <v>0</v>
      </c>
    </row>
    <row r="1300" spans="9:14" x14ac:dyDescent="0.25">
      <c r="I1300" t="s">
        <v>9</v>
      </c>
      <c r="J1300">
        <v>1231</v>
      </c>
      <c r="K1300" t="s">
        <v>138</v>
      </c>
      <c r="L1300" t="s">
        <v>136</v>
      </c>
      <c r="M1300" t="s">
        <v>98</v>
      </c>
      <c r="N1300" s="17">
        <v>0</v>
      </c>
    </row>
    <row r="1301" spans="9:14" x14ac:dyDescent="0.25">
      <c r="I1301" t="s">
        <v>9</v>
      </c>
      <c r="J1301">
        <v>1231</v>
      </c>
      <c r="K1301" t="s">
        <v>138</v>
      </c>
      <c r="L1301" t="s">
        <v>135</v>
      </c>
      <c r="M1301" t="s">
        <v>98</v>
      </c>
      <c r="N1301" s="17">
        <v>0</v>
      </c>
    </row>
    <row r="1302" spans="9:14" x14ac:dyDescent="0.25">
      <c r="I1302" t="s">
        <v>9</v>
      </c>
      <c r="J1302">
        <v>1231</v>
      </c>
      <c r="K1302" t="s">
        <v>135</v>
      </c>
      <c r="L1302" t="s">
        <v>139</v>
      </c>
      <c r="M1302" t="s">
        <v>104</v>
      </c>
      <c r="N1302" s="17">
        <v>0</v>
      </c>
    </row>
    <row r="1303" spans="9:14" x14ac:dyDescent="0.25">
      <c r="I1303" t="s">
        <v>9</v>
      </c>
      <c r="J1303">
        <v>1231</v>
      </c>
      <c r="K1303" t="s">
        <v>135</v>
      </c>
      <c r="L1303" t="s">
        <v>138</v>
      </c>
      <c r="M1303" t="s">
        <v>104</v>
      </c>
      <c r="N1303" s="17">
        <v>3.2500000000000001E-2</v>
      </c>
    </row>
    <row r="1304" spans="9:14" x14ac:dyDescent="0.25">
      <c r="I1304" t="s">
        <v>9</v>
      </c>
      <c r="J1304">
        <v>1231</v>
      </c>
      <c r="K1304" t="s">
        <v>135</v>
      </c>
      <c r="L1304" t="s">
        <v>137</v>
      </c>
      <c r="M1304" t="s">
        <v>104</v>
      </c>
      <c r="N1304" s="17">
        <v>0</v>
      </c>
    </row>
    <row r="1305" spans="9:14" x14ac:dyDescent="0.25">
      <c r="I1305" t="s">
        <v>9</v>
      </c>
      <c r="J1305">
        <v>1231</v>
      </c>
      <c r="K1305" t="s">
        <v>135</v>
      </c>
      <c r="L1305" t="s">
        <v>136</v>
      </c>
      <c r="M1305" t="s">
        <v>104</v>
      </c>
      <c r="N1305" s="17">
        <v>0</v>
      </c>
    </row>
    <row r="1306" spans="9:14" x14ac:dyDescent="0.25">
      <c r="I1306" t="s">
        <v>9</v>
      </c>
      <c r="J1306">
        <v>1231</v>
      </c>
      <c r="K1306" t="s">
        <v>135</v>
      </c>
      <c r="L1306" t="s">
        <v>135</v>
      </c>
      <c r="M1306" t="s">
        <v>104</v>
      </c>
      <c r="N1306" s="17">
        <v>0.14749999999999999</v>
      </c>
    </row>
    <row r="1307" spans="9:14" x14ac:dyDescent="0.25">
      <c r="I1307" t="s">
        <v>9</v>
      </c>
      <c r="J1307">
        <v>1231</v>
      </c>
      <c r="K1307" t="s">
        <v>136</v>
      </c>
      <c r="L1307" t="s">
        <v>139</v>
      </c>
      <c r="M1307" t="s">
        <v>104</v>
      </c>
      <c r="N1307" s="17">
        <v>0</v>
      </c>
    </row>
    <row r="1308" spans="9:14" x14ac:dyDescent="0.25">
      <c r="I1308" t="s">
        <v>9</v>
      </c>
      <c r="J1308">
        <v>1231</v>
      </c>
      <c r="K1308" t="s">
        <v>136</v>
      </c>
      <c r="L1308" t="s">
        <v>138</v>
      </c>
      <c r="M1308" t="s">
        <v>104</v>
      </c>
      <c r="N1308" s="17">
        <v>4.2500000000000003E-2</v>
      </c>
    </row>
    <row r="1309" spans="9:14" x14ac:dyDescent="0.25">
      <c r="I1309" t="s">
        <v>9</v>
      </c>
      <c r="J1309">
        <v>1231</v>
      </c>
      <c r="K1309" t="s">
        <v>136</v>
      </c>
      <c r="L1309" t="s">
        <v>137</v>
      </c>
      <c r="M1309" t="s">
        <v>104</v>
      </c>
      <c r="N1309" s="17">
        <v>0</v>
      </c>
    </row>
    <row r="1310" spans="9:14" x14ac:dyDescent="0.25">
      <c r="I1310" t="s">
        <v>9</v>
      </c>
      <c r="J1310">
        <v>1231</v>
      </c>
      <c r="K1310" t="s">
        <v>136</v>
      </c>
      <c r="L1310" t="s">
        <v>136</v>
      </c>
      <c r="M1310" t="s">
        <v>104</v>
      </c>
      <c r="N1310" s="17">
        <v>3.85E-2</v>
      </c>
    </row>
    <row r="1311" spans="9:14" x14ac:dyDescent="0.25">
      <c r="I1311" t="s">
        <v>9</v>
      </c>
      <c r="J1311">
        <v>1231</v>
      </c>
      <c r="K1311" t="s">
        <v>136</v>
      </c>
      <c r="L1311" t="s">
        <v>135</v>
      </c>
      <c r="M1311" t="s">
        <v>104</v>
      </c>
      <c r="N1311" s="17">
        <v>1.7999999999999999E-2</v>
      </c>
    </row>
    <row r="1312" spans="9:14" x14ac:dyDescent="0.25">
      <c r="I1312" t="s">
        <v>9</v>
      </c>
      <c r="J1312">
        <v>1231</v>
      </c>
      <c r="K1312" t="s">
        <v>137</v>
      </c>
      <c r="L1312" t="s">
        <v>139</v>
      </c>
      <c r="M1312" t="s">
        <v>104</v>
      </c>
      <c r="N1312" s="17">
        <v>0</v>
      </c>
    </row>
    <row r="1313" spans="9:14" x14ac:dyDescent="0.25">
      <c r="I1313" t="s">
        <v>9</v>
      </c>
      <c r="J1313">
        <v>1231</v>
      </c>
      <c r="K1313" t="s">
        <v>137</v>
      </c>
      <c r="L1313" t="s">
        <v>138</v>
      </c>
      <c r="M1313" t="s">
        <v>104</v>
      </c>
      <c r="N1313" s="17">
        <v>3.2500000000000001E-2</v>
      </c>
    </row>
    <row r="1314" spans="9:14" x14ac:dyDescent="0.25">
      <c r="I1314" t="s">
        <v>9</v>
      </c>
      <c r="J1314">
        <v>1231</v>
      </c>
      <c r="K1314" t="s">
        <v>137</v>
      </c>
      <c r="L1314" t="s">
        <v>137</v>
      </c>
      <c r="M1314" t="s">
        <v>104</v>
      </c>
      <c r="N1314" s="17">
        <v>2.75E-2</v>
      </c>
    </row>
    <row r="1315" spans="9:14" x14ac:dyDescent="0.25">
      <c r="I1315" t="s">
        <v>9</v>
      </c>
      <c r="J1315">
        <v>1231</v>
      </c>
      <c r="K1315" t="s">
        <v>137</v>
      </c>
      <c r="L1315" t="s">
        <v>136</v>
      </c>
      <c r="M1315" t="s">
        <v>104</v>
      </c>
      <c r="N1315" s="17">
        <v>0</v>
      </c>
    </row>
    <row r="1316" spans="9:14" x14ac:dyDescent="0.25">
      <c r="I1316" t="s">
        <v>9</v>
      </c>
      <c r="J1316">
        <v>1231</v>
      </c>
      <c r="K1316" t="s">
        <v>137</v>
      </c>
      <c r="L1316" t="s">
        <v>135</v>
      </c>
      <c r="M1316" t="s">
        <v>104</v>
      </c>
      <c r="N1316" s="17">
        <v>8.0000000000000002E-3</v>
      </c>
    </row>
    <row r="1317" spans="9:14" x14ac:dyDescent="0.25">
      <c r="I1317" t="s">
        <v>9</v>
      </c>
      <c r="J1317">
        <v>1231</v>
      </c>
      <c r="K1317" t="s">
        <v>138</v>
      </c>
      <c r="L1317" t="s">
        <v>139</v>
      </c>
      <c r="M1317" t="s">
        <v>104</v>
      </c>
      <c r="N1317" s="17">
        <v>0</v>
      </c>
    </row>
    <row r="1318" spans="9:14" x14ac:dyDescent="0.25">
      <c r="I1318" t="s">
        <v>9</v>
      </c>
      <c r="J1318">
        <v>1231</v>
      </c>
      <c r="K1318" t="s">
        <v>138</v>
      </c>
      <c r="L1318" t="s">
        <v>138</v>
      </c>
      <c r="M1318" t="s">
        <v>104</v>
      </c>
      <c r="N1318" s="17">
        <v>2.3E-2</v>
      </c>
    </row>
    <row r="1319" spans="9:14" x14ac:dyDescent="0.25">
      <c r="I1319" t="s">
        <v>9</v>
      </c>
      <c r="J1319">
        <v>1231</v>
      </c>
      <c r="K1319" t="s">
        <v>138</v>
      </c>
      <c r="L1319" t="s">
        <v>137</v>
      </c>
      <c r="M1319" t="s">
        <v>104</v>
      </c>
      <c r="N1319" s="17">
        <v>0</v>
      </c>
    </row>
    <row r="1320" spans="9:14" x14ac:dyDescent="0.25">
      <c r="I1320" t="s">
        <v>9</v>
      </c>
      <c r="J1320">
        <v>1231</v>
      </c>
      <c r="K1320" t="s">
        <v>138</v>
      </c>
      <c r="L1320" t="s">
        <v>136</v>
      </c>
      <c r="M1320" t="s">
        <v>104</v>
      </c>
      <c r="N1320" s="17">
        <v>0</v>
      </c>
    </row>
    <row r="1321" spans="9:14" x14ac:dyDescent="0.25">
      <c r="I1321" t="s">
        <v>9</v>
      </c>
      <c r="J1321">
        <v>1231</v>
      </c>
      <c r="K1321" t="s">
        <v>138</v>
      </c>
      <c r="L1321" t="s">
        <v>135</v>
      </c>
      <c r="M1321" t="s">
        <v>104</v>
      </c>
      <c r="N1321" s="17">
        <v>0</v>
      </c>
    </row>
    <row r="1322" spans="9:14" x14ac:dyDescent="0.25">
      <c r="I1322" t="s">
        <v>9</v>
      </c>
      <c r="J1322">
        <v>1231</v>
      </c>
      <c r="K1322" t="s">
        <v>135</v>
      </c>
      <c r="L1322" t="s">
        <v>139</v>
      </c>
      <c r="M1322" t="s">
        <v>23</v>
      </c>
      <c r="N1322" s="17">
        <v>7.85E-2</v>
      </c>
    </row>
    <row r="1323" spans="9:14" x14ac:dyDescent="0.25">
      <c r="I1323" t="s">
        <v>9</v>
      </c>
      <c r="J1323">
        <v>1231</v>
      </c>
      <c r="K1323" t="s">
        <v>135</v>
      </c>
      <c r="L1323" t="s">
        <v>138</v>
      </c>
      <c r="M1323" t="s">
        <v>23</v>
      </c>
      <c r="N1323" s="17">
        <v>0</v>
      </c>
    </row>
    <row r="1324" spans="9:14" x14ac:dyDescent="0.25">
      <c r="I1324" t="s">
        <v>9</v>
      </c>
      <c r="J1324">
        <v>1231</v>
      </c>
      <c r="K1324" t="s">
        <v>135</v>
      </c>
      <c r="L1324" t="s">
        <v>137</v>
      </c>
      <c r="M1324" t="s">
        <v>23</v>
      </c>
      <c r="N1324" s="17">
        <v>0</v>
      </c>
    </row>
    <row r="1325" spans="9:14" x14ac:dyDescent="0.25">
      <c r="I1325" t="s">
        <v>9</v>
      </c>
      <c r="J1325">
        <v>1231</v>
      </c>
      <c r="K1325" t="s">
        <v>135</v>
      </c>
      <c r="L1325" t="s">
        <v>136</v>
      </c>
      <c r="M1325" t="s">
        <v>23</v>
      </c>
      <c r="N1325" s="17">
        <v>0</v>
      </c>
    </row>
    <row r="1326" spans="9:14" x14ac:dyDescent="0.25">
      <c r="I1326" t="s">
        <v>9</v>
      </c>
      <c r="J1326">
        <v>1231</v>
      </c>
      <c r="K1326" t="s">
        <v>135</v>
      </c>
      <c r="L1326" t="s">
        <v>135</v>
      </c>
      <c r="M1326" t="s">
        <v>23</v>
      </c>
      <c r="N1326" s="17">
        <v>6.25E-2</v>
      </c>
    </row>
    <row r="1327" spans="9:14" x14ac:dyDescent="0.25">
      <c r="I1327" t="s">
        <v>9</v>
      </c>
      <c r="J1327">
        <v>1231</v>
      </c>
      <c r="K1327" t="s">
        <v>136</v>
      </c>
      <c r="L1327" t="s">
        <v>139</v>
      </c>
      <c r="M1327" t="s">
        <v>23</v>
      </c>
      <c r="N1327" s="17">
        <v>4.4999999999999998E-2</v>
      </c>
    </row>
    <row r="1328" spans="9:14" x14ac:dyDescent="0.25">
      <c r="I1328" t="s">
        <v>9</v>
      </c>
      <c r="J1328">
        <v>1231</v>
      </c>
      <c r="K1328" t="s">
        <v>136</v>
      </c>
      <c r="L1328" t="s">
        <v>138</v>
      </c>
      <c r="M1328" t="s">
        <v>23</v>
      </c>
      <c r="N1328" s="17">
        <v>0</v>
      </c>
    </row>
    <row r="1329" spans="9:14" x14ac:dyDescent="0.25">
      <c r="I1329" t="s">
        <v>9</v>
      </c>
      <c r="J1329">
        <v>1231</v>
      </c>
      <c r="K1329" t="s">
        <v>136</v>
      </c>
      <c r="L1329" t="s">
        <v>137</v>
      </c>
      <c r="M1329" t="s">
        <v>23</v>
      </c>
      <c r="N1329" s="17">
        <v>0</v>
      </c>
    </row>
    <row r="1330" spans="9:14" x14ac:dyDescent="0.25">
      <c r="I1330" t="s">
        <v>9</v>
      </c>
      <c r="J1330">
        <v>1231</v>
      </c>
      <c r="K1330" t="s">
        <v>136</v>
      </c>
      <c r="L1330" t="s">
        <v>136</v>
      </c>
      <c r="M1330" t="s">
        <v>23</v>
      </c>
      <c r="N1330" s="17">
        <v>3.5000000000000003E-2</v>
      </c>
    </row>
    <row r="1331" spans="9:14" x14ac:dyDescent="0.25">
      <c r="I1331" t="s">
        <v>9</v>
      </c>
      <c r="J1331">
        <v>1231</v>
      </c>
      <c r="K1331" t="s">
        <v>136</v>
      </c>
      <c r="L1331" t="s">
        <v>135</v>
      </c>
      <c r="M1331" t="s">
        <v>23</v>
      </c>
      <c r="N1331" s="17">
        <v>1.2500000000000001E-2</v>
      </c>
    </row>
    <row r="1332" spans="9:14" x14ac:dyDescent="0.25">
      <c r="I1332" t="s">
        <v>9</v>
      </c>
      <c r="J1332">
        <v>1231</v>
      </c>
      <c r="K1332" t="s">
        <v>137</v>
      </c>
      <c r="L1332" t="s">
        <v>139</v>
      </c>
      <c r="M1332" t="s">
        <v>23</v>
      </c>
      <c r="N1332" s="17">
        <v>6.7000000000000004E-2</v>
      </c>
    </row>
    <row r="1333" spans="9:14" x14ac:dyDescent="0.25">
      <c r="I1333" t="s">
        <v>9</v>
      </c>
      <c r="J1333">
        <v>1231</v>
      </c>
      <c r="K1333" t="s">
        <v>137</v>
      </c>
      <c r="L1333" t="s">
        <v>138</v>
      </c>
      <c r="M1333" t="s">
        <v>23</v>
      </c>
      <c r="N1333" s="17">
        <v>0</v>
      </c>
    </row>
    <row r="1334" spans="9:14" x14ac:dyDescent="0.25">
      <c r="I1334" t="s">
        <v>9</v>
      </c>
      <c r="J1334">
        <v>1231</v>
      </c>
      <c r="K1334" t="s">
        <v>137</v>
      </c>
      <c r="L1334" t="s">
        <v>137</v>
      </c>
      <c r="M1334" t="s">
        <v>23</v>
      </c>
      <c r="N1334" s="17">
        <v>6.5000000000000002E-2</v>
      </c>
    </row>
    <row r="1335" spans="9:14" x14ac:dyDescent="0.25">
      <c r="I1335" t="s">
        <v>9</v>
      </c>
      <c r="J1335">
        <v>1231</v>
      </c>
      <c r="K1335" t="s">
        <v>137</v>
      </c>
      <c r="L1335" t="s">
        <v>136</v>
      </c>
      <c r="M1335" t="s">
        <v>23</v>
      </c>
      <c r="N1335" s="17">
        <v>0</v>
      </c>
    </row>
    <row r="1336" spans="9:14" x14ac:dyDescent="0.25">
      <c r="I1336" t="s">
        <v>9</v>
      </c>
      <c r="J1336">
        <v>1231</v>
      </c>
      <c r="K1336" t="s">
        <v>137</v>
      </c>
      <c r="L1336" t="s">
        <v>135</v>
      </c>
      <c r="M1336" t="s">
        <v>23</v>
      </c>
      <c r="N1336" s="17">
        <v>1.8499999999999999E-2</v>
      </c>
    </row>
    <row r="1337" spans="9:14" x14ac:dyDescent="0.25">
      <c r="I1337" t="s">
        <v>9</v>
      </c>
      <c r="J1337">
        <v>1231</v>
      </c>
      <c r="K1337" t="s">
        <v>138</v>
      </c>
      <c r="L1337" t="s">
        <v>139</v>
      </c>
      <c r="M1337" t="s">
        <v>23</v>
      </c>
      <c r="N1337" s="17">
        <v>2.35E-2</v>
      </c>
    </row>
    <row r="1338" spans="9:14" x14ac:dyDescent="0.25">
      <c r="I1338" t="s">
        <v>9</v>
      </c>
      <c r="J1338">
        <v>1231</v>
      </c>
      <c r="K1338" t="s">
        <v>138</v>
      </c>
      <c r="L1338" t="s">
        <v>138</v>
      </c>
      <c r="M1338" t="s">
        <v>23</v>
      </c>
      <c r="N1338" s="17">
        <v>1.2500000000000001E-2</v>
      </c>
    </row>
    <row r="1339" spans="9:14" x14ac:dyDescent="0.25">
      <c r="I1339" t="s">
        <v>9</v>
      </c>
      <c r="J1339">
        <v>1231</v>
      </c>
      <c r="K1339" t="s">
        <v>138</v>
      </c>
      <c r="L1339" t="s">
        <v>137</v>
      </c>
      <c r="M1339" t="s">
        <v>23</v>
      </c>
      <c r="N1339" s="17">
        <v>0</v>
      </c>
    </row>
    <row r="1340" spans="9:14" x14ac:dyDescent="0.25">
      <c r="I1340" t="s">
        <v>9</v>
      </c>
      <c r="J1340">
        <v>1231</v>
      </c>
      <c r="K1340" t="s">
        <v>138</v>
      </c>
      <c r="L1340" t="s">
        <v>136</v>
      </c>
      <c r="M1340" t="s">
        <v>23</v>
      </c>
      <c r="N1340" s="17">
        <v>0</v>
      </c>
    </row>
    <row r="1341" spans="9:14" x14ac:dyDescent="0.25">
      <c r="I1341" t="s">
        <v>9</v>
      </c>
      <c r="J1341">
        <v>1231</v>
      </c>
      <c r="K1341" t="s">
        <v>138</v>
      </c>
      <c r="L1341" t="s">
        <v>135</v>
      </c>
      <c r="M1341" t="s">
        <v>23</v>
      </c>
      <c r="N1341" s="17">
        <v>0</v>
      </c>
    </row>
    <row r="1342" spans="9:14" x14ac:dyDescent="0.25">
      <c r="I1342" t="s">
        <v>9</v>
      </c>
      <c r="J1342">
        <v>1231</v>
      </c>
      <c r="K1342" t="s">
        <v>135</v>
      </c>
      <c r="L1342" t="s">
        <v>139</v>
      </c>
      <c r="M1342" t="s">
        <v>99</v>
      </c>
      <c r="N1342" s="17">
        <v>7.85E-2</v>
      </c>
    </row>
    <row r="1343" spans="9:14" x14ac:dyDescent="0.25">
      <c r="I1343" t="s">
        <v>9</v>
      </c>
      <c r="J1343">
        <v>1231</v>
      </c>
      <c r="K1343" t="s">
        <v>135</v>
      </c>
      <c r="L1343" t="s">
        <v>138</v>
      </c>
      <c r="M1343" t="s">
        <v>99</v>
      </c>
      <c r="N1343" s="17">
        <v>0</v>
      </c>
    </row>
    <row r="1344" spans="9:14" x14ac:dyDescent="0.25">
      <c r="I1344" t="s">
        <v>9</v>
      </c>
      <c r="J1344">
        <v>1231</v>
      </c>
      <c r="K1344" t="s">
        <v>135</v>
      </c>
      <c r="L1344" t="s">
        <v>137</v>
      </c>
      <c r="M1344" t="s">
        <v>99</v>
      </c>
      <c r="N1344" s="17">
        <v>0</v>
      </c>
    </row>
    <row r="1345" spans="9:14" x14ac:dyDescent="0.25">
      <c r="I1345" t="s">
        <v>9</v>
      </c>
      <c r="J1345">
        <v>1231</v>
      </c>
      <c r="K1345" t="s">
        <v>135</v>
      </c>
      <c r="L1345" t="s">
        <v>136</v>
      </c>
      <c r="M1345" t="s">
        <v>99</v>
      </c>
      <c r="N1345" s="17">
        <v>0</v>
      </c>
    </row>
    <row r="1346" spans="9:14" x14ac:dyDescent="0.25">
      <c r="I1346" t="s">
        <v>9</v>
      </c>
      <c r="J1346">
        <v>1231</v>
      </c>
      <c r="K1346" t="s">
        <v>135</v>
      </c>
      <c r="L1346" t="s">
        <v>135</v>
      </c>
      <c r="M1346" t="s">
        <v>99</v>
      </c>
      <c r="N1346" s="17">
        <v>6.25E-2</v>
      </c>
    </row>
    <row r="1347" spans="9:14" x14ac:dyDescent="0.25">
      <c r="I1347" t="s">
        <v>9</v>
      </c>
      <c r="J1347">
        <v>1231</v>
      </c>
      <c r="K1347" t="s">
        <v>136</v>
      </c>
      <c r="L1347" t="s">
        <v>139</v>
      </c>
      <c r="M1347" t="s">
        <v>99</v>
      </c>
      <c r="N1347" s="17">
        <v>4.4999999999999998E-2</v>
      </c>
    </row>
    <row r="1348" spans="9:14" x14ac:dyDescent="0.25">
      <c r="I1348" t="s">
        <v>9</v>
      </c>
      <c r="J1348">
        <v>1231</v>
      </c>
      <c r="K1348" t="s">
        <v>136</v>
      </c>
      <c r="L1348" t="s">
        <v>138</v>
      </c>
      <c r="M1348" t="s">
        <v>99</v>
      </c>
      <c r="N1348" s="17">
        <v>0</v>
      </c>
    </row>
    <row r="1349" spans="9:14" x14ac:dyDescent="0.25">
      <c r="I1349" t="s">
        <v>9</v>
      </c>
      <c r="J1349">
        <v>1231</v>
      </c>
      <c r="K1349" t="s">
        <v>136</v>
      </c>
      <c r="L1349" t="s">
        <v>137</v>
      </c>
      <c r="M1349" t="s">
        <v>99</v>
      </c>
      <c r="N1349" s="17">
        <v>0</v>
      </c>
    </row>
    <row r="1350" spans="9:14" x14ac:dyDescent="0.25">
      <c r="I1350" t="s">
        <v>9</v>
      </c>
      <c r="J1350">
        <v>1231</v>
      </c>
      <c r="K1350" t="s">
        <v>136</v>
      </c>
      <c r="L1350" t="s">
        <v>136</v>
      </c>
      <c r="M1350" t="s">
        <v>99</v>
      </c>
      <c r="N1350" s="17">
        <v>3.5000000000000003E-2</v>
      </c>
    </row>
    <row r="1351" spans="9:14" x14ac:dyDescent="0.25">
      <c r="I1351" t="s">
        <v>9</v>
      </c>
      <c r="J1351">
        <v>1231</v>
      </c>
      <c r="K1351" t="s">
        <v>136</v>
      </c>
      <c r="L1351" t="s">
        <v>135</v>
      </c>
      <c r="M1351" t="s">
        <v>99</v>
      </c>
      <c r="N1351" s="17">
        <v>1.2500000000000001E-2</v>
      </c>
    </row>
    <row r="1352" spans="9:14" x14ac:dyDescent="0.25">
      <c r="I1352" t="s">
        <v>9</v>
      </c>
      <c r="J1352">
        <v>1231</v>
      </c>
      <c r="K1352" t="s">
        <v>137</v>
      </c>
      <c r="L1352" t="s">
        <v>139</v>
      </c>
      <c r="M1352" t="s">
        <v>99</v>
      </c>
      <c r="N1352" s="17">
        <v>6.7000000000000004E-2</v>
      </c>
    </row>
    <row r="1353" spans="9:14" x14ac:dyDescent="0.25">
      <c r="I1353" t="s">
        <v>9</v>
      </c>
      <c r="J1353">
        <v>1231</v>
      </c>
      <c r="K1353" t="s">
        <v>137</v>
      </c>
      <c r="L1353" t="s">
        <v>138</v>
      </c>
      <c r="M1353" t="s">
        <v>99</v>
      </c>
      <c r="N1353" s="17">
        <v>0</v>
      </c>
    </row>
    <row r="1354" spans="9:14" x14ac:dyDescent="0.25">
      <c r="I1354" t="s">
        <v>9</v>
      </c>
      <c r="J1354">
        <v>1231</v>
      </c>
      <c r="K1354" t="s">
        <v>137</v>
      </c>
      <c r="L1354" t="s">
        <v>137</v>
      </c>
      <c r="M1354" t="s">
        <v>99</v>
      </c>
      <c r="N1354" s="17">
        <v>6.5000000000000002E-2</v>
      </c>
    </row>
    <row r="1355" spans="9:14" x14ac:dyDescent="0.25">
      <c r="I1355" t="s">
        <v>9</v>
      </c>
      <c r="J1355">
        <v>1231</v>
      </c>
      <c r="K1355" t="s">
        <v>137</v>
      </c>
      <c r="L1355" t="s">
        <v>136</v>
      </c>
      <c r="M1355" t="s">
        <v>99</v>
      </c>
      <c r="N1355" s="17">
        <v>0</v>
      </c>
    </row>
    <row r="1356" spans="9:14" x14ac:dyDescent="0.25">
      <c r="I1356" t="s">
        <v>9</v>
      </c>
      <c r="J1356">
        <v>1231</v>
      </c>
      <c r="K1356" t="s">
        <v>137</v>
      </c>
      <c r="L1356" t="s">
        <v>135</v>
      </c>
      <c r="M1356" t="s">
        <v>99</v>
      </c>
      <c r="N1356" s="17">
        <v>1.8499999999999999E-2</v>
      </c>
    </row>
    <row r="1357" spans="9:14" x14ac:dyDescent="0.25">
      <c r="I1357" t="s">
        <v>9</v>
      </c>
      <c r="J1357">
        <v>1231</v>
      </c>
      <c r="K1357" t="s">
        <v>138</v>
      </c>
      <c r="L1357" t="s">
        <v>139</v>
      </c>
      <c r="M1357" t="s">
        <v>99</v>
      </c>
      <c r="N1357" s="17">
        <v>2.35E-2</v>
      </c>
    </row>
    <row r="1358" spans="9:14" x14ac:dyDescent="0.25">
      <c r="I1358" t="s">
        <v>9</v>
      </c>
      <c r="J1358">
        <v>1231</v>
      </c>
      <c r="K1358" t="s">
        <v>138</v>
      </c>
      <c r="L1358" t="s">
        <v>138</v>
      </c>
      <c r="M1358" t="s">
        <v>99</v>
      </c>
      <c r="N1358" s="17">
        <v>1.2500000000000001E-2</v>
      </c>
    </row>
    <row r="1359" spans="9:14" x14ac:dyDescent="0.25">
      <c r="I1359" t="s">
        <v>9</v>
      </c>
      <c r="J1359">
        <v>1231</v>
      </c>
      <c r="K1359" t="s">
        <v>138</v>
      </c>
      <c r="L1359" t="s">
        <v>137</v>
      </c>
      <c r="M1359" t="s">
        <v>99</v>
      </c>
      <c r="N1359" s="17">
        <v>0</v>
      </c>
    </row>
    <row r="1360" spans="9:14" x14ac:dyDescent="0.25">
      <c r="I1360" t="s">
        <v>9</v>
      </c>
      <c r="J1360">
        <v>1231</v>
      </c>
      <c r="K1360" t="s">
        <v>138</v>
      </c>
      <c r="L1360" t="s">
        <v>136</v>
      </c>
      <c r="M1360" t="s">
        <v>99</v>
      </c>
      <c r="N1360" s="17">
        <v>0</v>
      </c>
    </row>
    <row r="1361" spans="9:14" x14ac:dyDescent="0.25">
      <c r="I1361" t="s">
        <v>9</v>
      </c>
      <c r="J1361">
        <v>1231</v>
      </c>
      <c r="K1361" t="s">
        <v>138</v>
      </c>
      <c r="L1361" t="s">
        <v>135</v>
      </c>
      <c r="M1361" t="s">
        <v>99</v>
      </c>
      <c r="N1361" s="17">
        <v>0</v>
      </c>
    </row>
    <row r="1362" spans="9:14" x14ac:dyDescent="0.25">
      <c r="I1362" t="s">
        <v>9</v>
      </c>
      <c r="J1362">
        <v>1231</v>
      </c>
      <c r="K1362" t="s">
        <v>135</v>
      </c>
      <c r="L1362" t="s">
        <v>139</v>
      </c>
      <c r="M1362" t="s">
        <v>107</v>
      </c>
      <c r="N1362" s="17">
        <v>0</v>
      </c>
    </row>
    <row r="1363" spans="9:14" x14ac:dyDescent="0.25">
      <c r="I1363" t="s">
        <v>9</v>
      </c>
      <c r="J1363">
        <v>1231</v>
      </c>
      <c r="K1363" t="s">
        <v>135</v>
      </c>
      <c r="L1363" t="s">
        <v>138</v>
      </c>
      <c r="M1363" t="s">
        <v>107</v>
      </c>
      <c r="N1363" s="17">
        <v>0</v>
      </c>
    </row>
    <row r="1364" spans="9:14" x14ac:dyDescent="0.25">
      <c r="I1364" t="s">
        <v>9</v>
      </c>
      <c r="J1364">
        <v>1231</v>
      </c>
      <c r="K1364" t="s">
        <v>135</v>
      </c>
      <c r="L1364" t="s">
        <v>137</v>
      </c>
      <c r="M1364" t="s">
        <v>107</v>
      </c>
      <c r="N1364" s="17">
        <v>0</v>
      </c>
    </row>
    <row r="1365" spans="9:14" x14ac:dyDescent="0.25">
      <c r="I1365" t="s">
        <v>9</v>
      </c>
      <c r="J1365">
        <v>1231</v>
      </c>
      <c r="K1365" t="s">
        <v>135</v>
      </c>
      <c r="L1365" t="s">
        <v>136</v>
      </c>
      <c r="M1365" t="s">
        <v>107</v>
      </c>
      <c r="N1365" s="17">
        <v>0</v>
      </c>
    </row>
    <row r="1366" spans="9:14" x14ac:dyDescent="0.25">
      <c r="I1366" t="s">
        <v>9</v>
      </c>
      <c r="J1366">
        <v>1231</v>
      </c>
      <c r="K1366" t="s">
        <v>135</v>
      </c>
      <c r="L1366" t="s">
        <v>135</v>
      </c>
      <c r="M1366" t="s">
        <v>107</v>
      </c>
      <c r="N1366" s="17">
        <v>0.125</v>
      </c>
    </row>
    <row r="1367" spans="9:14" x14ac:dyDescent="0.25">
      <c r="I1367" t="s">
        <v>9</v>
      </c>
      <c r="J1367">
        <v>1231</v>
      </c>
      <c r="K1367" t="s">
        <v>136</v>
      </c>
      <c r="L1367" t="s">
        <v>139</v>
      </c>
      <c r="M1367" t="s">
        <v>107</v>
      </c>
      <c r="N1367" s="17">
        <v>0</v>
      </c>
    </row>
    <row r="1368" spans="9:14" x14ac:dyDescent="0.25">
      <c r="I1368" t="s">
        <v>9</v>
      </c>
      <c r="J1368">
        <v>1231</v>
      </c>
      <c r="K1368" t="s">
        <v>136</v>
      </c>
      <c r="L1368" t="s">
        <v>138</v>
      </c>
      <c r="M1368" t="s">
        <v>107</v>
      </c>
      <c r="N1368" s="17">
        <v>0</v>
      </c>
    </row>
    <row r="1369" spans="9:14" x14ac:dyDescent="0.25">
      <c r="I1369" t="s">
        <v>9</v>
      </c>
      <c r="J1369">
        <v>1231</v>
      </c>
      <c r="K1369" t="s">
        <v>136</v>
      </c>
      <c r="L1369" t="s">
        <v>137</v>
      </c>
      <c r="M1369" t="s">
        <v>107</v>
      </c>
      <c r="N1369" s="17">
        <v>0</v>
      </c>
    </row>
    <row r="1370" spans="9:14" x14ac:dyDescent="0.25">
      <c r="I1370" t="s">
        <v>9</v>
      </c>
      <c r="J1370">
        <v>1231</v>
      </c>
      <c r="K1370" t="s">
        <v>136</v>
      </c>
      <c r="L1370" t="s">
        <v>136</v>
      </c>
      <c r="M1370" t="s">
        <v>107</v>
      </c>
      <c r="N1370" s="17">
        <v>5.5E-2</v>
      </c>
    </row>
    <row r="1371" spans="9:14" x14ac:dyDescent="0.25">
      <c r="I1371" t="s">
        <v>9</v>
      </c>
      <c r="J1371">
        <v>1231</v>
      </c>
      <c r="K1371" t="s">
        <v>136</v>
      </c>
      <c r="L1371" t="s">
        <v>135</v>
      </c>
      <c r="M1371" t="s">
        <v>107</v>
      </c>
      <c r="N1371" s="17">
        <v>2.5000000000000001E-2</v>
      </c>
    </row>
    <row r="1372" spans="9:14" x14ac:dyDescent="0.25">
      <c r="I1372" t="s">
        <v>9</v>
      </c>
      <c r="J1372">
        <v>1231</v>
      </c>
      <c r="K1372" t="s">
        <v>137</v>
      </c>
      <c r="L1372" t="s">
        <v>139</v>
      </c>
      <c r="M1372" t="s">
        <v>107</v>
      </c>
      <c r="N1372" s="17">
        <v>0</v>
      </c>
    </row>
    <row r="1373" spans="9:14" x14ac:dyDescent="0.25">
      <c r="I1373" t="s">
        <v>9</v>
      </c>
      <c r="J1373">
        <v>1231</v>
      </c>
      <c r="K1373" t="s">
        <v>137</v>
      </c>
      <c r="L1373" t="s">
        <v>138</v>
      </c>
      <c r="M1373" t="s">
        <v>107</v>
      </c>
      <c r="N1373" s="17">
        <v>0</v>
      </c>
    </row>
    <row r="1374" spans="9:14" x14ac:dyDescent="0.25">
      <c r="I1374" t="s">
        <v>9</v>
      </c>
      <c r="J1374">
        <v>1231</v>
      </c>
      <c r="K1374" t="s">
        <v>137</v>
      </c>
      <c r="L1374" t="s">
        <v>137</v>
      </c>
      <c r="M1374" t="s">
        <v>107</v>
      </c>
      <c r="N1374" s="17">
        <v>3.2500000000000001E-2</v>
      </c>
    </row>
    <row r="1375" spans="9:14" x14ac:dyDescent="0.25">
      <c r="I1375" t="s">
        <v>9</v>
      </c>
      <c r="J1375">
        <v>1231</v>
      </c>
      <c r="K1375" t="s">
        <v>137</v>
      </c>
      <c r="L1375" t="s">
        <v>136</v>
      </c>
      <c r="M1375" t="s">
        <v>107</v>
      </c>
      <c r="N1375" s="17">
        <v>0</v>
      </c>
    </row>
    <row r="1376" spans="9:14" x14ac:dyDescent="0.25">
      <c r="I1376" t="s">
        <v>9</v>
      </c>
      <c r="J1376">
        <v>1231</v>
      </c>
      <c r="K1376" t="s">
        <v>137</v>
      </c>
      <c r="L1376" t="s">
        <v>135</v>
      </c>
      <c r="M1376" t="s">
        <v>107</v>
      </c>
      <c r="N1376" s="17">
        <v>1.2500000000000001E-2</v>
      </c>
    </row>
    <row r="1377" spans="9:14" x14ac:dyDescent="0.25">
      <c r="I1377" t="s">
        <v>9</v>
      </c>
      <c r="J1377">
        <v>1231</v>
      </c>
      <c r="K1377" t="s">
        <v>138</v>
      </c>
      <c r="L1377" t="s">
        <v>139</v>
      </c>
      <c r="M1377" t="s">
        <v>107</v>
      </c>
      <c r="N1377" s="17">
        <v>0</v>
      </c>
    </row>
    <row r="1378" spans="9:14" x14ac:dyDescent="0.25">
      <c r="I1378" t="s">
        <v>9</v>
      </c>
      <c r="J1378">
        <v>1231</v>
      </c>
      <c r="K1378" t="s">
        <v>138</v>
      </c>
      <c r="L1378" t="s">
        <v>138</v>
      </c>
      <c r="M1378" t="s">
        <v>107</v>
      </c>
      <c r="N1378" s="17">
        <v>0</v>
      </c>
    </row>
    <row r="1379" spans="9:14" x14ac:dyDescent="0.25">
      <c r="I1379" t="s">
        <v>9</v>
      </c>
      <c r="J1379">
        <v>1231</v>
      </c>
      <c r="K1379" t="s">
        <v>138</v>
      </c>
      <c r="L1379" t="s">
        <v>137</v>
      </c>
      <c r="M1379" t="s">
        <v>107</v>
      </c>
      <c r="N1379" s="17">
        <v>0</v>
      </c>
    </row>
    <row r="1380" spans="9:14" x14ac:dyDescent="0.25">
      <c r="I1380" t="s">
        <v>9</v>
      </c>
      <c r="J1380">
        <v>1231</v>
      </c>
      <c r="K1380" t="s">
        <v>138</v>
      </c>
      <c r="L1380" t="s">
        <v>136</v>
      </c>
      <c r="M1380" t="s">
        <v>107</v>
      </c>
      <c r="N1380" s="17">
        <v>0</v>
      </c>
    </row>
    <row r="1381" spans="9:14" x14ac:dyDescent="0.25">
      <c r="I1381" t="s">
        <v>9</v>
      </c>
      <c r="J1381">
        <v>1231</v>
      </c>
      <c r="K1381" t="s">
        <v>138</v>
      </c>
      <c r="L1381" t="s">
        <v>135</v>
      </c>
      <c r="M1381" t="s">
        <v>107</v>
      </c>
      <c r="N1381" s="17">
        <v>0</v>
      </c>
    </row>
    <row r="1382" spans="9:14" x14ac:dyDescent="0.25">
      <c r="I1382" t="s">
        <v>9</v>
      </c>
      <c r="J1382">
        <v>1231</v>
      </c>
      <c r="K1382" t="s">
        <v>135</v>
      </c>
      <c r="L1382" t="s">
        <v>139</v>
      </c>
      <c r="M1382" t="s">
        <v>111</v>
      </c>
      <c r="N1382" s="17">
        <v>0</v>
      </c>
    </row>
    <row r="1383" spans="9:14" x14ac:dyDescent="0.25">
      <c r="I1383" t="s">
        <v>9</v>
      </c>
      <c r="J1383">
        <v>1231</v>
      </c>
      <c r="K1383" t="s">
        <v>135</v>
      </c>
      <c r="L1383" t="s">
        <v>138</v>
      </c>
      <c r="M1383" t="s">
        <v>111</v>
      </c>
      <c r="N1383" s="17">
        <v>0</v>
      </c>
    </row>
    <row r="1384" spans="9:14" x14ac:dyDescent="0.25">
      <c r="I1384" t="s">
        <v>9</v>
      </c>
      <c r="J1384">
        <v>1231</v>
      </c>
      <c r="K1384" t="s">
        <v>135</v>
      </c>
      <c r="L1384" t="s">
        <v>137</v>
      </c>
      <c r="M1384" t="s">
        <v>111</v>
      </c>
      <c r="N1384" s="17">
        <v>0</v>
      </c>
    </row>
    <row r="1385" spans="9:14" x14ac:dyDescent="0.25">
      <c r="I1385" t="s">
        <v>9</v>
      </c>
      <c r="J1385">
        <v>1231</v>
      </c>
      <c r="K1385" t="s">
        <v>135</v>
      </c>
      <c r="L1385" t="s">
        <v>136</v>
      </c>
      <c r="M1385" t="s">
        <v>111</v>
      </c>
      <c r="N1385" s="17">
        <v>0</v>
      </c>
    </row>
    <row r="1386" spans="9:14" x14ac:dyDescent="0.25">
      <c r="I1386" t="s">
        <v>9</v>
      </c>
      <c r="J1386">
        <v>1231</v>
      </c>
      <c r="K1386" t="s">
        <v>135</v>
      </c>
      <c r="L1386" t="s">
        <v>135</v>
      </c>
      <c r="M1386" t="s">
        <v>111</v>
      </c>
      <c r="N1386" s="17">
        <v>0.125</v>
      </c>
    </row>
    <row r="1387" spans="9:14" x14ac:dyDescent="0.25">
      <c r="I1387" t="s">
        <v>9</v>
      </c>
      <c r="J1387">
        <v>1231</v>
      </c>
      <c r="K1387" t="s">
        <v>136</v>
      </c>
      <c r="L1387" t="s">
        <v>139</v>
      </c>
      <c r="M1387" t="s">
        <v>111</v>
      </c>
      <c r="N1387" s="17">
        <v>0</v>
      </c>
    </row>
    <row r="1388" spans="9:14" x14ac:dyDescent="0.25">
      <c r="I1388" t="s">
        <v>9</v>
      </c>
      <c r="J1388">
        <v>1231</v>
      </c>
      <c r="K1388" t="s">
        <v>136</v>
      </c>
      <c r="L1388" t="s">
        <v>138</v>
      </c>
      <c r="M1388" t="s">
        <v>111</v>
      </c>
      <c r="N1388" s="17">
        <v>0</v>
      </c>
    </row>
    <row r="1389" spans="9:14" x14ac:dyDescent="0.25">
      <c r="I1389" t="s">
        <v>9</v>
      </c>
      <c r="J1389">
        <v>1231</v>
      </c>
      <c r="K1389" t="s">
        <v>136</v>
      </c>
      <c r="L1389" t="s">
        <v>137</v>
      </c>
      <c r="M1389" t="s">
        <v>111</v>
      </c>
      <c r="N1389" s="17">
        <v>0</v>
      </c>
    </row>
    <row r="1390" spans="9:14" x14ac:dyDescent="0.25">
      <c r="I1390" t="s">
        <v>9</v>
      </c>
      <c r="J1390">
        <v>1231</v>
      </c>
      <c r="K1390" t="s">
        <v>136</v>
      </c>
      <c r="L1390" t="s">
        <v>136</v>
      </c>
      <c r="M1390" t="s">
        <v>111</v>
      </c>
      <c r="N1390" s="17">
        <v>5.5E-2</v>
      </c>
    </row>
    <row r="1391" spans="9:14" x14ac:dyDescent="0.25">
      <c r="I1391" t="s">
        <v>9</v>
      </c>
      <c r="J1391">
        <v>1231</v>
      </c>
      <c r="K1391" t="s">
        <v>136</v>
      </c>
      <c r="L1391" t="s">
        <v>135</v>
      </c>
      <c r="M1391" t="s">
        <v>111</v>
      </c>
      <c r="N1391" s="17">
        <v>2.5000000000000001E-2</v>
      </c>
    </row>
    <row r="1392" spans="9:14" x14ac:dyDescent="0.25">
      <c r="I1392" t="s">
        <v>9</v>
      </c>
      <c r="J1392">
        <v>1231</v>
      </c>
      <c r="K1392" t="s">
        <v>137</v>
      </c>
      <c r="L1392" t="s">
        <v>139</v>
      </c>
      <c r="M1392" t="s">
        <v>111</v>
      </c>
      <c r="N1392" s="17">
        <v>0</v>
      </c>
    </row>
    <row r="1393" spans="9:14" x14ac:dyDescent="0.25">
      <c r="I1393" t="s">
        <v>9</v>
      </c>
      <c r="J1393">
        <v>1231</v>
      </c>
      <c r="K1393" t="s">
        <v>137</v>
      </c>
      <c r="L1393" t="s">
        <v>138</v>
      </c>
      <c r="M1393" t="s">
        <v>111</v>
      </c>
      <c r="N1393" s="17">
        <v>0</v>
      </c>
    </row>
    <row r="1394" spans="9:14" x14ac:dyDescent="0.25">
      <c r="I1394" t="s">
        <v>9</v>
      </c>
      <c r="J1394">
        <v>1231</v>
      </c>
      <c r="K1394" t="s">
        <v>137</v>
      </c>
      <c r="L1394" t="s">
        <v>137</v>
      </c>
      <c r="M1394" t="s">
        <v>111</v>
      </c>
      <c r="N1394" s="17">
        <v>3.2500000000000001E-2</v>
      </c>
    </row>
    <row r="1395" spans="9:14" x14ac:dyDescent="0.25">
      <c r="I1395" t="s">
        <v>9</v>
      </c>
      <c r="J1395">
        <v>1231</v>
      </c>
      <c r="K1395" t="s">
        <v>137</v>
      </c>
      <c r="L1395" t="s">
        <v>136</v>
      </c>
      <c r="M1395" t="s">
        <v>111</v>
      </c>
      <c r="N1395" s="17">
        <v>0</v>
      </c>
    </row>
    <row r="1396" spans="9:14" x14ac:dyDescent="0.25">
      <c r="I1396" t="s">
        <v>9</v>
      </c>
      <c r="J1396">
        <v>1231</v>
      </c>
      <c r="K1396" t="s">
        <v>137</v>
      </c>
      <c r="L1396" t="s">
        <v>135</v>
      </c>
      <c r="M1396" t="s">
        <v>111</v>
      </c>
      <c r="N1396" s="17">
        <v>1.2500000000000001E-2</v>
      </c>
    </row>
    <row r="1397" spans="9:14" x14ac:dyDescent="0.25">
      <c r="I1397" t="s">
        <v>9</v>
      </c>
      <c r="J1397">
        <v>1231</v>
      </c>
      <c r="K1397" t="s">
        <v>138</v>
      </c>
      <c r="L1397" t="s">
        <v>139</v>
      </c>
      <c r="M1397" t="s">
        <v>111</v>
      </c>
      <c r="N1397" s="17">
        <v>0</v>
      </c>
    </row>
    <row r="1398" spans="9:14" x14ac:dyDescent="0.25">
      <c r="I1398" t="s">
        <v>9</v>
      </c>
      <c r="J1398">
        <v>1231</v>
      </c>
      <c r="K1398" t="s">
        <v>138</v>
      </c>
      <c r="L1398" t="s">
        <v>138</v>
      </c>
      <c r="M1398" t="s">
        <v>111</v>
      </c>
      <c r="N1398" s="17">
        <v>0</v>
      </c>
    </row>
    <row r="1399" spans="9:14" x14ac:dyDescent="0.25">
      <c r="I1399" t="s">
        <v>9</v>
      </c>
      <c r="J1399">
        <v>1231</v>
      </c>
      <c r="K1399" t="s">
        <v>138</v>
      </c>
      <c r="L1399" t="s">
        <v>137</v>
      </c>
      <c r="M1399" t="s">
        <v>111</v>
      </c>
      <c r="N1399" s="17">
        <v>0</v>
      </c>
    </row>
    <row r="1400" spans="9:14" x14ac:dyDescent="0.25">
      <c r="I1400" t="s">
        <v>9</v>
      </c>
      <c r="J1400">
        <v>1231</v>
      </c>
      <c r="K1400" t="s">
        <v>138</v>
      </c>
      <c r="L1400" t="s">
        <v>136</v>
      </c>
      <c r="M1400" t="s">
        <v>111</v>
      </c>
      <c r="N1400" s="17">
        <v>0</v>
      </c>
    </row>
    <row r="1401" spans="9:14" x14ac:dyDescent="0.25">
      <c r="I1401" t="s">
        <v>9</v>
      </c>
      <c r="J1401">
        <v>1231</v>
      </c>
      <c r="K1401" t="s">
        <v>138</v>
      </c>
      <c r="L1401" t="s">
        <v>135</v>
      </c>
      <c r="M1401" t="s">
        <v>111</v>
      </c>
      <c r="N1401" s="17">
        <v>0</v>
      </c>
    </row>
    <row r="1402" spans="9:14" x14ac:dyDescent="0.25">
      <c r="I1402" t="s">
        <v>9</v>
      </c>
      <c r="J1402">
        <v>1241</v>
      </c>
      <c r="K1402" t="s">
        <v>135</v>
      </c>
      <c r="L1402" t="s">
        <v>139</v>
      </c>
      <c r="M1402" t="s">
        <v>21</v>
      </c>
      <c r="N1402" s="17">
        <v>0</v>
      </c>
    </row>
    <row r="1403" spans="9:14" x14ac:dyDescent="0.25">
      <c r="I1403" t="s">
        <v>9</v>
      </c>
      <c r="J1403">
        <v>1241</v>
      </c>
      <c r="K1403" t="s">
        <v>135</v>
      </c>
      <c r="L1403" t="s">
        <v>138</v>
      </c>
      <c r="M1403" t="s">
        <v>21</v>
      </c>
      <c r="N1403" s="17">
        <v>3.2500000000000001E-2</v>
      </c>
    </row>
    <row r="1404" spans="9:14" x14ac:dyDescent="0.25">
      <c r="I1404" t="s">
        <v>9</v>
      </c>
      <c r="J1404">
        <v>1241</v>
      </c>
      <c r="K1404" t="s">
        <v>135</v>
      </c>
      <c r="L1404" t="s">
        <v>137</v>
      </c>
      <c r="M1404" t="s">
        <v>21</v>
      </c>
      <c r="N1404" s="17">
        <v>0</v>
      </c>
    </row>
    <row r="1405" spans="9:14" x14ac:dyDescent="0.25">
      <c r="I1405" t="s">
        <v>9</v>
      </c>
      <c r="J1405">
        <v>1241</v>
      </c>
      <c r="K1405" t="s">
        <v>135</v>
      </c>
      <c r="L1405" t="s">
        <v>136</v>
      </c>
      <c r="M1405" t="s">
        <v>21</v>
      </c>
      <c r="N1405" s="17">
        <v>0</v>
      </c>
    </row>
    <row r="1406" spans="9:14" x14ac:dyDescent="0.25">
      <c r="I1406" t="s">
        <v>9</v>
      </c>
      <c r="J1406">
        <v>1241</v>
      </c>
      <c r="K1406" t="s">
        <v>135</v>
      </c>
      <c r="L1406" t="s">
        <v>135</v>
      </c>
      <c r="M1406" t="s">
        <v>21</v>
      </c>
      <c r="N1406" s="17">
        <v>0.14749999999999999</v>
      </c>
    </row>
    <row r="1407" spans="9:14" x14ac:dyDescent="0.25">
      <c r="I1407" t="s">
        <v>9</v>
      </c>
      <c r="J1407">
        <v>1241</v>
      </c>
      <c r="K1407" t="s">
        <v>136</v>
      </c>
      <c r="L1407" t="s">
        <v>139</v>
      </c>
      <c r="M1407" t="s">
        <v>21</v>
      </c>
      <c r="N1407" s="17">
        <v>0</v>
      </c>
    </row>
    <row r="1408" spans="9:14" x14ac:dyDescent="0.25">
      <c r="I1408" t="s">
        <v>9</v>
      </c>
      <c r="J1408">
        <v>1241</v>
      </c>
      <c r="K1408" t="s">
        <v>136</v>
      </c>
      <c r="L1408" t="s">
        <v>138</v>
      </c>
      <c r="M1408" t="s">
        <v>21</v>
      </c>
      <c r="N1408" s="17">
        <v>4.2500000000000003E-2</v>
      </c>
    </row>
    <row r="1409" spans="9:14" x14ac:dyDescent="0.25">
      <c r="I1409" t="s">
        <v>9</v>
      </c>
      <c r="J1409">
        <v>1241</v>
      </c>
      <c r="K1409" t="s">
        <v>136</v>
      </c>
      <c r="L1409" t="s">
        <v>137</v>
      </c>
      <c r="M1409" t="s">
        <v>21</v>
      </c>
      <c r="N1409" s="17">
        <v>0</v>
      </c>
    </row>
    <row r="1410" spans="9:14" x14ac:dyDescent="0.25">
      <c r="I1410" t="s">
        <v>9</v>
      </c>
      <c r="J1410">
        <v>1241</v>
      </c>
      <c r="K1410" t="s">
        <v>136</v>
      </c>
      <c r="L1410" t="s">
        <v>136</v>
      </c>
      <c r="M1410" t="s">
        <v>21</v>
      </c>
      <c r="N1410" s="17">
        <v>3.85E-2</v>
      </c>
    </row>
    <row r="1411" spans="9:14" x14ac:dyDescent="0.25">
      <c r="I1411" t="s">
        <v>9</v>
      </c>
      <c r="J1411">
        <v>1241</v>
      </c>
      <c r="K1411" t="s">
        <v>136</v>
      </c>
      <c r="L1411" t="s">
        <v>135</v>
      </c>
      <c r="M1411" t="s">
        <v>21</v>
      </c>
      <c r="N1411" s="17">
        <v>1.7999999999999999E-2</v>
      </c>
    </row>
    <row r="1412" spans="9:14" x14ac:dyDescent="0.25">
      <c r="I1412" t="s">
        <v>9</v>
      </c>
      <c r="J1412">
        <v>1241</v>
      </c>
      <c r="K1412" t="s">
        <v>137</v>
      </c>
      <c r="L1412" t="s">
        <v>139</v>
      </c>
      <c r="M1412" t="s">
        <v>21</v>
      </c>
      <c r="N1412" s="17">
        <v>0</v>
      </c>
    </row>
    <row r="1413" spans="9:14" x14ac:dyDescent="0.25">
      <c r="I1413" t="s">
        <v>9</v>
      </c>
      <c r="J1413">
        <v>1241</v>
      </c>
      <c r="K1413" t="s">
        <v>137</v>
      </c>
      <c r="L1413" t="s">
        <v>138</v>
      </c>
      <c r="M1413" t="s">
        <v>21</v>
      </c>
      <c r="N1413" s="17">
        <v>3.2500000000000001E-2</v>
      </c>
    </row>
    <row r="1414" spans="9:14" x14ac:dyDescent="0.25">
      <c r="I1414" t="s">
        <v>9</v>
      </c>
      <c r="J1414">
        <v>1241</v>
      </c>
      <c r="K1414" t="s">
        <v>137</v>
      </c>
      <c r="L1414" t="s">
        <v>137</v>
      </c>
      <c r="M1414" t="s">
        <v>21</v>
      </c>
      <c r="N1414" s="17">
        <v>2.75E-2</v>
      </c>
    </row>
    <row r="1415" spans="9:14" x14ac:dyDescent="0.25">
      <c r="I1415" t="s">
        <v>9</v>
      </c>
      <c r="J1415">
        <v>1241</v>
      </c>
      <c r="K1415" t="s">
        <v>137</v>
      </c>
      <c r="L1415" t="s">
        <v>136</v>
      </c>
      <c r="M1415" t="s">
        <v>21</v>
      </c>
      <c r="N1415" s="17">
        <v>0</v>
      </c>
    </row>
    <row r="1416" spans="9:14" x14ac:dyDescent="0.25">
      <c r="I1416" t="s">
        <v>9</v>
      </c>
      <c r="J1416">
        <v>1241</v>
      </c>
      <c r="K1416" t="s">
        <v>137</v>
      </c>
      <c r="L1416" t="s">
        <v>135</v>
      </c>
      <c r="M1416" t="s">
        <v>21</v>
      </c>
      <c r="N1416" s="17">
        <v>8.0000000000000002E-3</v>
      </c>
    </row>
    <row r="1417" spans="9:14" x14ac:dyDescent="0.25">
      <c r="I1417" t="s">
        <v>9</v>
      </c>
      <c r="J1417">
        <v>1241</v>
      </c>
      <c r="K1417" t="s">
        <v>138</v>
      </c>
      <c r="L1417" t="s">
        <v>139</v>
      </c>
      <c r="M1417" t="s">
        <v>21</v>
      </c>
      <c r="N1417" s="17">
        <v>0</v>
      </c>
    </row>
    <row r="1418" spans="9:14" x14ac:dyDescent="0.25">
      <c r="I1418" t="s">
        <v>9</v>
      </c>
      <c r="J1418">
        <v>1241</v>
      </c>
      <c r="K1418" t="s">
        <v>138</v>
      </c>
      <c r="L1418" t="s">
        <v>138</v>
      </c>
      <c r="M1418" t="s">
        <v>21</v>
      </c>
      <c r="N1418" s="17">
        <v>2.3E-2</v>
      </c>
    </row>
    <row r="1419" spans="9:14" x14ac:dyDescent="0.25">
      <c r="I1419" t="s">
        <v>9</v>
      </c>
      <c r="J1419">
        <v>1241</v>
      </c>
      <c r="K1419" t="s">
        <v>138</v>
      </c>
      <c r="L1419" t="s">
        <v>137</v>
      </c>
      <c r="M1419" t="s">
        <v>21</v>
      </c>
      <c r="N1419" s="17">
        <v>0</v>
      </c>
    </row>
    <row r="1420" spans="9:14" x14ac:dyDescent="0.25">
      <c r="I1420" t="s">
        <v>9</v>
      </c>
      <c r="J1420">
        <v>1241</v>
      </c>
      <c r="K1420" t="s">
        <v>138</v>
      </c>
      <c r="L1420" t="s">
        <v>136</v>
      </c>
      <c r="M1420" t="s">
        <v>21</v>
      </c>
      <c r="N1420" s="17">
        <v>0</v>
      </c>
    </row>
    <row r="1421" spans="9:14" x14ac:dyDescent="0.25">
      <c r="I1421" t="s">
        <v>9</v>
      </c>
      <c r="J1421">
        <v>1241</v>
      </c>
      <c r="K1421" t="s">
        <v>138</v>
      </c>
      <c r="L1421" t="s">
        <v>135</v>
      </c>
      <c r="M1421" t="s">
        <v>21</v>
      </c>
      <c r="N1421" s="17">
        <v>0</v>
      </c>
    </row>
    <row r="1422" spans="9:14" x14ac:dyDescent="0.25">
      <c r="I1422" t="s">
        <v>9</v>
      </c>
      <c r="J1422">
        <v>1241</v>
      </c>
      <c r="K1422" t="s">
        <v>135</v>
      </c>
      <c r="L1422" t="s">
        <v>139</v>
      </c>
      <c r="M1422" t="s">
        <v>98</v>
      </c>
      <c r="N1422" s="17">
        <v>0</v>
      </c>
    </row>
    <row r="1423" spans="9:14" x14ac:dyDescent="0.25">
      <c r="I1423" t="s">
        <v>9</v>
      </c>
      <c r="J1423">
        <v>1241</v>
      </c>
      <c r="K1423" t="s">
        <v>135</v>
      </c>
      <c r="L1423" t="s">
        <v>138</v>
      </c>
      <c r="M1423" t="s">
        <v>98</v>
      </c>
      <c r="N1423" s="17">
        <v>3.2500000000000001E-2</v>
      </c>
    </row>
    <row r="1424" spans="9:14" x14ac:dyDescent="0.25">
      <c r="I1424" t="s">
        <v>9</v>
      </c>
      <c r="J1424">
        <v>1241</v>
      </c>
      <c r="K1424" t="s">
        <v>135</v>
      </c>
      <c r="L1424" t="s">
        <v>137</v>
      </c>
      <c r="M1424" t="s">
        <v>98</v>
      </c>
      <c r="N1424" s="17">
        <v>0</v>
      </c>
    </row>
    <row r="1425" spans="9:14" x14ac:dyDescent="0.25">
      <c r="I1425" t="s">
        <v>9</v>
      </c>
      <c r="J1425">
        <v>1241</v>
      </c>
      <c r="K1425" t="s">
        <v>135</v>
      </c>
      <c r="L1425" t="s">
        <v>136</v>
      </c>
      <c r="M1425" t="s">
        <v>98</v>
      </c>
      <c r="N1425" s="17">
        <v>0</v>
      </c>
    </row>
    <row r="1426" spans="9:14" x14ac:dyDescent="0.25">
      <c r="I1426" t="s">
        <v>9</v>
      </c>
      <c r="J1426">
        <v>1241</v>
      </c>
      <c r="K1426" t="s">
        <v>135</v>
      </c>
      <c r="L1426" t="s">
        <v>135</v>
      </c>
      <c r="M1426" t="s">
        <v>98</v>
      </c>
      <c r="N1426" s="17">
        <v>0.14749999999999999</v>
      </c>
    </row>
    <row r="1427" spans="9:14" x14ac:dyDescent="0.25">
      <c r="I1427" t="s">
        <v>9</v>
      </c>
      <c r="J1427">
        <v>1241</v>
      </c>
      <c r="K1427" t="s">
        <v>136</v>
      </c>
      <c r="L1427" t="s">
        <v>139</v>
      </c>
      <c r="M1427" t="s">
        <v>98</v>
      </c>
      <c r="N1427" s="17">
        <v>0</v>
      </c>
    </row>
    <row r="1428" spans="9:14" x14ac:dyDescent="0.25">
      <c r="I1428" t="s">
        <v>9</v>
      </c>
      <c r="J1428">
        <v>1241</v>
      </c>
      <c r="K1428" t="s">
        <v>136</v>
      </c>
      <c r="L1428" t="s">
        <v>138</v>
      </c>
      <c r="M1428" t="s">
        <v>98</v>
      </c>
      <c r="N1428" s="17">
        <v>4.2500000000000003E-2</v>
      </c>
    </row>
    <row r="1429" spans="9:14" x14ac:dyDescent="0.25">
      <c r="I1429" t="s">
        <v>9</v>
      </c>
      <c r="J1429">
        <v>1241</v>
      </c>
      <c r="K1429" t="s">
        <v>136</v>
      </c>
      <c r="L1429" t="s">
        <v>137</v>
      </c>
      <c r="M1429" t="s">
        <v>98</v>
      </c>
      <c r="N1429" s="17">
        <v>0</v>
      </c>
    </row>
    <row r="1430" spans="9:14" x14ac:dyDescent="0.25">
      <c r="I1430" t="s">
        <v>9</v>
      </c>
      <c r="J1430">
        <v>1241</v>
      </c>
      <c r="K1430" t="s">
        <v>136</v>
      </c>
      <c r="L1430" t="s">
        <v>136</v>
      </c>
      <c r="M1430" t="s">
        <v>98</v>
      </c>
      <c r="N1430" s="17">
        <v>3.85E-2</v>
      </c>
    </row>
    <row r="1431" spans="9:14" x14ac:dyDescent="0.25">
      <c r="I1431" t="s">
        <v>9</v>
      </c>
      <c r="J1431">
        <v>1241</v>
      </c>
      <c r="K1431" t="s">
        <v>136</v>
      </c>
      <c r="L1431" t="s">
        <v>135</v>
      </c>
      <c r="M1431" t="s">
        <v>98</v>
      </c>
      <c r="N1431" s="17">
        <v>1.7999999999999999E-2</v>
      </c>
    </row>
    <row r="1432" spans="9:14" x14ac:dyDescent="0.25">
      <c r="I1432" t="s">
        <v>9</v>
      </c>
      <c r="J1432">
        <v>1241</v>
      </c>
      <c r="K1432" t="s">
        <v>137</v>
      </c>
      <c r="L1432" t="s">
        <v>139</v>
      </c>
      <c r="M1432" t="s">
        <v>98</v>
      </c>
      <c r="N1432" s="17">
        <v>0</v>
      </c>
    </row>
    <row r="1433" spans="9:14" x14ac:dyDescent="0.25">
      <c r="I1433" t="s">
        <v>9</v>
      </c>
      <c r="J1433">
        <v>1241</v>
      </c>
      <c r="K1433" t="s">
        <v>137</v>
      </c>
      <c r="L1433" t="s">
        <v>138</v>
      </c>
      <c r="M1433" t="s">
        <v>98</v>
      </c>
      <c r="N1433" s="17">
        <v>3.2500000000000001E-2</v>
      </c>
    </row>
    <row r="1434" spans="9:14" x14ac:dyDescent="0.25">
      <c r="I1434" t="s">
        <v>9</v>
      </c>
      <c r="J1434">
        <v>1241</v>
      </c>
      <c r="K1434" t="s">
        <v>137</v>
      </c>
      <c r="L1434" t="s">
        <v>137</v>
      </c>
      <c r="M1434" t="s">
        <v>98</v>
      </c>
      <c r="N1434" s="17">
        <v>2.75E-2</v>
      </c>
    </row>
    <row r="1435" spans="9:14" x14ac:dyDescent="0.25">
      <c r="I1435" t="s">
        <v>9</v>
      </c>
      <c r="J1435">
        <v>1241</v>
      </c>
      <c r="K1435" t="s">
        <v>137</v>
      </c>
      <c r="L1435" t="s">
        <v>136</v>
      </c>
      <c r="M1435" t="s">
        <v>98</v>
      </c>
      <c r="N1435" s="17">
        <v>0</v>
      </c>
    </row>
    <row r="1436" spans="9:14" x14ac:dyDescent="0.25">
      <c r="I1436" t="s">
        <v>9</v>
      </c>
      <c r="J1436">
        <v>1241</v>
      </c>
      <c r="K1436" t="s">
        <v>137</v>
      </c>
      <c r="L1436" t="s">
        <v>135</v>
      </c>
      <c r="M1436" t="s">
        <v>98</v>
      </c>
      <c r="N1436" s="17">
        <v>8.0000000000000002E-3</v>
      </c>
    </row>
    <row r="1437" spans="9:14" x14ac:dyDescent="0.25">
      <c r="I1437" t="s">
        <v>9</v>
      </c>
      <c r="J1437">
        <v>1241</v>
      </c>
      <c r="K1437" t="s">
        <v>138</v>
      </c>
      <c r="L1437" t="s">
        <v>139</v>
      </c>
      <c r="M1437" t="s">
        <v>98</v>
      </c>
      <c r="N1437" s="17">
        <v>0</v>
      </c>
    </row>
    <row r="1438" spans="9:14" x14ac:dyDescent="0.25">
      <c r="I1438" t="s">
        <v>9</v>
      </c>
      <c r="J1438">
        <v>1241</v>
      </c>
      <c r="K1438" t="s">
        <v>138</v>
      </c>
      <c r="L1438" t="s">
        <v>138</v>
      </c>
      <c r="M1438" t="s">
        <v>98</v>
      </c>
      <c r="N1438" s="17">
        <v>2.3E-2</v>
      </c>
    </row>
    <row r="1439" spans="9:14" x14ac:dyDescent="0.25">
      <c r="I1439" t="s">
        <v>9</v>
      </c>
      <c r="J1439">
        <v>1241</v>
      </c>
      <c r="K1439" t="s">
        <v>138</v>
      </c>
      <c r="L1439" t="s">
        <v>137</v>
      </c>
      <c r="M1439" t="s">
        <v>98</v>
      </c>
      <c r="N1439" s="17">
        <v>0</v>
      </c>
    </row>
    <row r="1440" spans="9:14" x14ac:dyDescent="0.25">
      <c r="I1440" t="s">
        <v>9</v>
      </c>
      <c r="J1440">
        <v>1241</v>
      </c>
      <c r="K1440" t="s">
        <v>138</v>
      </c>
      <c r="L1440" t="s">
        <v>136</v>
      </c>
      <c r="M1440" t="s">
        <v>98</v>
      </c>
      <c r="N1440" s="17">
        <v>0</v>
      </c>
    </row>
    <row r="1441" spans="9:14" x14ac:dyDescent="0.25">
      <c r="I1441" t="s">
        <v>9</v>
      </c>
      <c r="J1441">
        <v>1241</v>
      </c>
      <c r="K1441" t="s">
        <v>138</v>
      </c>
      <c r="L1441" t="s">
        <v>135</v>
      </c>
      <c r="M1441" t="s">
        <v>98</v>
      </c>
      <c r="N1441" s="17">
        <v>0</v>
      </c>
    </row>
    <row r="1442" spans="9:14" x14ac:dyDescent="0.25">
      <c r="I1442" t="s">
        <v>9</v>
      </c>
      <c r="J1442">
        <v>1241</v>
      </c>
      <c r="K1442" t="s">
        <v>135</v>
      </c>
      <c r="L1442" t="s">
        <v>139</v>
      </c>
      <c r="M1442" t="s">
        <v>104</v>
      </c>
      <c r="N1442" s="17">
        <v>0</v>
      </c>
    </row>
    <row r="1443" spans="9:14" x14ac:dyDescent="0.25">
      <c r="I1443" t="s">
        <v>9</v>
      </c>
      <c r="J1443">
        <v>1241</v>
      </c>
      <c r="K1443" t="s">
        <v>135</v>
      </c>
      <c r="L1443" t="s">
        <v>138</v>
      </c>
      <c r="M1443" t="s">
        <v>104</v>
      </c>
      <c r="N1443" s="17">
        <v>3.2500000000000001E-2</v>
      </c>
    </row>
    <row r="1444" spans="9:14" x14ac:dyDescent="0.25">
      <c r="I1444" t="s">
        <v>9</v>
      </c>
      <c r="J1444">
        <v>1241</v>
      </c>
      <c r="K1444" t="s">
        <v>135</v>
      </c>
      <c r="L1444" t="s">
        <v>137</v>
      </c>
      <c r="M1444" t="s">
        <v>104</v>
      </c>
      <c r="N1444" s="17">
        <v>0</v>
      </c>
    </row>
    <row r="1445" spans="9:14" x14ac:dyDescent="0.25">
      <c r="I1445" t="s">
        <v>9</v>
      </c>
      <c r="J1445">
        <v>1241</v>
      </c>
      <c r="K1445" t="s">
        <v>135</v>
      </c>
      <c r="L1445" t="s">
        <v>136</v>
      </c>
      <c r="M1445" t="s">
        <v>104</v>
      </c>
      <c r="N1445" s="17">
        <v>0</v>
      </c>
    </row>
    <row r="1446" spans="9:14" x14ac:dyDescent="0.25">
      <c r="I1446" t="s">
        <v>9</v>
      </c>
      <c r="J1446">
        <v>1241</v>
      </c>
      <c r="K1446" t="s">
        <v>135</v>
      </c>
      <c r="L1446" t="s">
        <v>135</v>
      </c>
      <c r="M1446" t="s">
        <v>104</v>
      </c>
      <c r="N1446" s="17">
        <v>0.14749999999999999</v>
      </c>
    </row>
    <row r="1447" spans="9:14" x14ac:dyDescent="0.25">
      <c r="I1447" t="s">
        <v>9</v>
      </c>
      <c r="J1447">
        <v>1241</v>
      </c>
      <c r="K1447" t="s">
        <v>136</v>
      </c>
      <c r="L1447" t="s">
        <v>139</v>
      </c>
      <c r="M1447" t="s">
        <v>104</v>
      </c>
      <c r="N1447" s="17">
        <v>0</v>
      </c>
    </row>
    <row r="1448" spans="9:14" x14ac:dyDescent="0.25">
      <c r="I1448" t="s">
        <v>9</v>
      </c>
      <c r="J1448">
        <v>1241</v>
      </c>
      <c r="K1448" t="s">
        <v>136</v>
      </c>
      <c r="L1448" t="s">
        <v>138</v>
      </c>
      <c r="M1448" t="s">
        <v>104</v>
      </c>
      <c r="N1448" s="17">
        <v>4.2500000000000003E-2</v>
      </c>
    </row>
    <row r="1449" spans="9:14" x14ac:dyDescent="0.25">
      <c r="I1449" t="s">
        <v>9</v>
      </c>
      <c r="J1449">
        <v>1241</v>
      </c>
      <c r="K1449" t="s">
        <v>136</v>
      </c>
      <c r="L1449" t="s">
        <v>137</v>
      </c>
      <c r="M1449" t="s">
        <v>104</v>
      </c>
      <c r="N1449" s="17">
        <v>0</v>
      </c>
    </row>
    <row r="1450" spans="9:14" x14ac:dyDescent="0.25">
      <c r="I1450" t="s">
        <v>9</v>
      </c>
      <c r="J1450">
        <v>1241</v>
      </c>
      <c r="K1450" t="s">
        <v>136</v>
      </c>
      <c r="L1450" t="s">
        <v>136</v>
      </c>
      <c r="M1450" t="s">
        <v>104</v>
      </c>
      <c r="N1450" s="17">
        <v>3.85E-2</v>
      </c>
    </row>
    <row r="1451" spans="9:14" x14ac:dyDescent="0.25">
      <c r="I1451" t="s">
        <v>9</v>
      </c>
      <c r="J1451">
        <v>1241</v>
      </c>
      <c r="K1451" t="s">
        <v>136</v>
      </c>
      <c r="L1451" t="s">
        <v>135</v>
      </c>
      <c r="M1451" t="s">
        <v>104</v>
      </c>
      <c r="N1451" s="17">
        <v>1.7999999999999999E-2</v>
      </c>
    </row>
    <row r="1452" spans="9:14" x14ac:dyDescent="0.25">
      <c r="I1452" t="s">
        <v>9</v>
      </c>
      <c r="J1452">
        <v>1241</v>
      </c>
      <c r="K1452" t="s">
        <v>137</v>
      </c>
      <c r="L1452" t="s">
        <v>139</v>
      </c>
      <c r="M1452" t="s">
        <v>104</v>
      </c>
      <c r="N1452" s="17">
        <v>0</v>
      </c>
    </row>
    <row r="1453" spans="9:14" x14ac:dyDescent="0.25">
      <c r="I1453" t="s">
        <v>9</v>
      </c>
      <c r="J1453">
        <v>1241</v>
      </c>
      <c r="K1453" t="s">
        <v>137</v>
      </c>
      <c r="L1453" t="s">
        <v>138</v>
      </c>
      <c r="M1453" t="s">
        <v>104</v>
      </c>
      <c r="N1453" s="17">
        <v>3.2500000000000001E-2</v>
      </c>
    </row>
    <row r="1454" spans="9:14" x14ac:dyDescent="0.25">
      <c r="I1454" t="s">
        <v>9</v>
      </c>
      <c r="J1454">
        <v>1241</v>
      </c>
      <c r="K1454" t="s">
        <v>137</v>
      </c>
      <c r="L1454" t="s">
        <v>137</v>
      </c>
      <c r="M1454" t="s">
        <v>104</v>
      </c>
      <c r="N1454" s="17">
        <v>2.75E-2</v>
      </c>
    </row>
    <row r="1455" spans="9:14" x14ac:dyDescent="0.25">
      <c r="I1455" t="s">
        <v>9</v>
      </c>
      <c r="J1455">
        <v>1241</v>
      </c>
      <c r="K1455" t="s">
        <v>137</v>
      </c>
      <c r="L1455" t="s">
        <v>136</v>
      </c>
      <c r="M1455" t="s">
        <v>104</v>
      </c>
      <c r="N1455" s="17">
        <v>0</v>
      </c>
    </row>
    <row r="1456" spans="9:14" x14ac:dyDescent="0.25">
      <c r="I1456" t="s">
        <v>9</v>
      </c>
      <c r="J1456">
        <v>1241</v>
      </c>
      <c r="K1456" t="s">
        <v>137</v>
      </c>
      <c r="L1456" t="s">
        <v>135</v>
      </c>
      <c r="M1456" t="s">
        <v>104</v>
      </c>
      <c r="N1456" s="17">
        <v>8.0000000000000002E-3</v>
      </c>
    </row>
    <row r="1457" spans="9:14" x14ac:dyDescent="0.25">
      <c r="I1457" t="s">
        <v>9</v>
      </c>
      <c r="J1457">
        <v>1241</v>
      </c>
      <c r="K1457" t="s">
        <v>138</v>
      </c>
      <c r="L1457" t="s">
        <v>139</v>
      </c>
      <c r="M1457" t="s">
        <v>104</v>
      </c>
      <c r="N1457" s="17">
        <v>0</v>
      </c>
    </row>
    <row r="1458" spans="9:14" x14ac:dyDescent="0.25">
      <c r="I1458" t="s">
        <v>9</v>
      </c>
      <c r="J1458">
        <v>1241</v>
      </c>
      <c r="K1458" t="s">
        <v>138</v>
      </c>
      <c r="L1458" t="s">
        <v>138</v>
      </c>
      <c r="M1458" t="s">
        <v>104</v>
      </c>
      <c r="N1458" s="17">
        <v>2.3E-2</v>
      </c>
    </row>
    <row r="1459" spans="9:14" x14ac:dyDescent="0.25">
      <c r="I1459" t="s">
        <v>9</v>
      </c>
      <c r="J1459">
        <v>1241</v>
      </c>
      <c r="K1459" t="s">
        <v>138</v>
      </c>
      <c r="L1459" t="s">
        <v>137</v>
      </c>
      <c r="M1459" t="s">
        <v>104</v>
      </c>
      <c r="N1459" s="17">
        <v>0</v>
      </c>
    </row>
    <row r="1460" spans="9:14" x14ac:dyDescent="0.25">
      <c r="I1460" t="s">
        <v>9</v>
      </c>
      <c r="J1460">
        <v>1241</v>
      </c>
      <c r="K1460" t="s">
        <v>138</v>
      </c>
      <c r="L1460" t="s">
        <v>136</v>
      </c>
      <c r="M1460" t="s">
        <v>104</v>
      </c>
      <c r="N1460" s="17">
        <v>0</v>
      </c>
    </row>
    <row r="1461" spans="9:14" x14ac:dyDescent="0.25">
      <c r="I1461" t="s">
        <v>9</v>
      </c>
      <c r="J1461">
        <v>1241</v>
      </c>
      <c r="K1461" t="s">
        <v>138</v>
      </c>
      <c r="L1461" t="s">
        <v>135</v>
      </c>
      <c r="M1461" t="s">
        <v>104</v>
      </c>
      <c r="N1461" s="17">
        <v>0</v>
      </c>
    </row>
    <row r="1462" spans="9:14" x14ac:dyDescent="0.25">
      <c r="I1462" t="s">
        <v>9</v>
      </c>
      <c r="J1462">
        <v>1241</v>
      </c>
      <c r="K1462" t="s">
        <v>135</v>
      </c>
      <c r="L1462" t="s">
        <v>139</v>
      </c>
      <c r="M1462" t="s">
        <v>23</v>
      </c>
      <c r="N1462" s="17">
        <v>7.85E-2</v>
      </c>
    </row>
    <row r="1463" spans="9:14" x14ac:dyDescent="0.25">
      <c r="I1463" t="s">
        <v>9</v>
      </c>
      <c r="J1463">
        <v>1241</v>
      </c>
      <c r="K1463" t="s">
        <v>135</v>
      </c>
      <c r="L1463" t="s">
        <v>138</v>
      </c>
      <c r="M1463" t="s">
        <v>23</v>
      </c>
      <c r="N1463" s="17">
        <v>0</v>
      </c>
    </row>
    <row r="1464" spans="9:14" x14ac:dyDescent="0.25">
      <c r="I1464" t="s">
        <v>9</v>
      </c>
      <c r="J1464">
        <v>1241</v>
      </c>
      <c r="K1464" t="s">
        <v>135</v>
      </c>
      <c r="L1464" t="s">
        <v>137</v>
      </c>
      <c r="M1464" t="s">
        <v>23</v>
      </c>
      <c r="N1464" s="17">
        <v>0</v>
      </c>
    </row>
    <row r="1465" spans="9:14" x14ac:dyDescent="0.25">
      <c r="I1465" t="s">
        <v>9</v>
      </c>
      <c r="J1465">
        <v>1241</v>
      </c>
      <c r="K1465" t="s">
        <v>135</v>
      </c>
      <c r="L1465" t="s">
        <v>136</v>
      </c>
      <c r="M1465" t="s">
        <v>23</v>
      </c>
      <c r="N1465" s="17">
        <v>0</v>
      </c>
    </row>
    <row r="1466" spans="9:14" x14ac:dyDescent="0.25">
      <c r="I1466" t="s">
        <v>9</v>
      </c>
      <c r="J1466">
        <v>1241</v>
      </c>
      <c r="K1466" t="s">
        <v>135</v>
      </c>
      <c r="L1466" t="s">
        <v>135</v>
      </c>
      <c r="M1466" t="s">
        <v>23</v>
      </c>
      <c r="N1466" s="17">
        <v>6.25E-2</v>
      </c>
    </row>
    <row r="1467" spans="9:14" x14ac:dyDescent="0.25">
      <c r="I1467" t="s">
        <v>9</v>
      </c>
      <c r="J1467">
        <v>1241</v>
      </c>
      <c r="K1467" t="s">
        <v>136</v>
      </c>
      <c r="L1467" t="s">
        <v>139</v>
      </c>
      <c r="M1467" t="s">
        <v>23</v>
      </c>
      <c r="N1467" s="17">
        <v>4.4999999999999998E-2</v>
      </c>
    </row>
    <row r="1468" spans="9:14" x14ac:dyDescent="0.25">
      <c r="I1468" t="s">
        <v>9</v>
      </c>
      <c r="J1468">
        <v>1241</v>
      </c>
      <c r="K1468" t="s">
        <v>136</v>
      </c>
      <c r="L1468" t="s">
        <v>138</v>
      </c>
      <c r="M1468" t="s">
        <v>23</v>
      </c>
      <c r="N1468" s="17">
        <v>0</v>
      </c>
    </row>
    <row r="1469" spans="9:14" x14ac:dyDescent="0.25">
      <c r="I1469" t="s">
        <v>9</v>
      </c>
      <c r="J1469">
        <v>1241</v>
      </c>
      <c r="K1469" t="s">
        <v>136</v>
      </c>
      <c r="L1469" t="s">
        <v>137</v>
      </c>
      <c r="M1469" t="s">
        <v>23</v>
      </c>
      <c r="N1469" s="17">
        <v>0</v>
      </c>
    </row>
    <row r="1470" spans="9:14" x14ac:dyDescent="0.25">
      <c r="I1470" t="s">
        <v>9</v>
      </c>
      <c r="J1470">
        <v>1241</v>
      </c>
      <c r="K1470" t="s">
        <v>136</v>
      </c>
      <c r="L1470" t="s">
        <v>136</v>
      </c>
      <c r="M1470" t="s">
        <v>23</v>
      </c>
      <c r="N1470" s="17">
        <v>3.5000000000000003E-2</v>
      </c>
    </row>
    <row r="1471" spans="9:14" x14ac:dyDescent="0.25">
      <c r="I1471" t="s">
        <v>9</v>
      </c>
      <c r="J1471">
        <v>1241</v>
      </c>
      <c r="K1471" t="s">
        <v>136</v>
      </c>
      <c r="L1471" t="s">
        <v>135</v>
      </c>
      <c r="M1471" t="s">
        <v>23</v>
      </c>
      <c r="N1471" s="17">
        <v>1.2500000000000001E-2</v>
      </c>
    </row>
    <row r="1472" spans="9:14" x14ac:dyDescent="0.25">
      <c r="I1472" t="s">
        <v>9</v>
      </c>
      <c r="J1472">
        <v>1241</v>
      </c>
      <c r="K1472" t="s">
        <v>137</v>
      </c>
      <c r="L1472" t="s">
        <v>139</v>
      </c>
      <c r="M1472" t="s">
        <v>23</v>
      </c>
      <c r="N1472" s="17">
        <v>6.7000000000000004E-2</v>
      </c>
    </row>
    <row r="1473" spans="9:14" x14ac:dyDescent="0.25">
      <c r="I1473" t="s">
        <v>9</v>
      </c>
      <c r="J1473">
        <v>1241</v>
      </c>
      <c r="K1473" t="s">
        <v>137</v>
      </c>
      <c r="L1473" t="s">
        <v>138</v>
      </c>
      <c r="M1473" t="s">
        <v>23</v>
      </c>
      <c r="N1473" s="17">
        <v>0</v>
      </c>
    </row>
    <row r="1474" spans="9:14" x14ac:dyDescent="0.25">
      <c r="I1474" t="s">
        <v>9</v>
      </c>
      <c r="J1474">
        <v>1241</v>
      </c>
      <c r="K1474" t="s">
        <v>137</v>
      </c>
      <c r="L1474" t="s">
        <v>137</v>
      </c>
      <c r="M1474" t="s">
        <v>23</v>
      </c>
      <c r="N1474" s="17">
        <v>6.5000000000000002E-2</v>
      </c>
    </row>
    <row r="1475" spans="9:14" x14ac:dyDescent="0.25">
      <c r="I1475" t="s">
        <v>9</v>
      </c>
      <c r="J1475">
        <v>1241</v>
      </c>
      <c r="K1475" t="s">
        <v>137</v>
      </c>
      <c r="L1475" t="s">
        <v>136</v>
      </c>
      <c r="M1475" t="s">
        <v>23</v>
      </c>
      <c r="N1475" s="17">
        <v>0</v>
      </c>
    </row>
    <row r="1476" spans="9:14" x14ac:dyDescent="0.25">
      <c r="I1476" t="s">
        <v>9</v>
      </c>
      <c r="J1476">
        <v>1241</v>
      </c>
      <c r="K1476" t="s">
        <v>137</v>
      </c>
      <c r="L1476" t="s">
        <v>135</v>
      </c>
      <c r="M1476" t="s">
        <v>23</v>
      </c>
      <c r="N1476" s="17">
        <v>1.8499999999999999E-2</v>
      </c>
    </row>
    <row r="1477" spans="9:14" x14ac:dyDescent="0.25">
      <c r="I1477" t="s">
        <v>9</v>
      </c>
      <c r="J1477">
        <v>1241</v>
      </c>
      <c r="K1477" t="s">
        <v>138</v>
      </c>
      <c r="L1477" t="s">
        <v>139</v>
      </c>
      <c r="M1477" t="s">
        <v>23</v>
      </c>
      <c r="N1477" s="17">
        <v>2.35E-2</v>
      </c>
    </row>
    <row r="1478" spans="9:14" x14ac:dyDescent="0.25">
      <c r="I1478" t="s">
        <v>9</v>
      </c>
      <c r="J1478">
        <v>1241</v>
      </c>
      <c r="K1478" t="s">
        <v>138</v>
      </c>
      <c r="L1478" t="s">
        <v>138</v>
      </c>
      <c r="M1478" t="s">
        <v>23</v>
      </c>
      <c r="N1478" s="17">
        <v>1.2500000000000001E-2</v>
      </c>
    </row>
    <row r="1479" spans="9:14" x14ac:dyDescent="0.25">
      <c r="I1479" t="s">
        <v>9</v>
      </c>
      <c r="J1479">
        <v>1241</v>
      </c>
      <c r="K1479" t="s">
        <v>138</v>
      </c>
      <c r="L1479" t="s">
        <v>137</v>
      </c>
      <c r="M1479" t="s">
        <v>23</v>
      </c>
      <c r="N1479" s="17">
        <v>0</v>
      </c>
    </row>
    <row r="1480" spans="9:14" x14ac:dyDescent="0.25">
      <c r="I1480" t="s">
        <v>9</v>
      </c>
      <c r="J1480">
        <v>1241</v>
      </c>
      <c r="K1480" t="s">
        <v>138</v>
      </c>
      <c r="L1480" t="s">
        <v>136</v>
      </c>
      <c r="M1480" t="s">
        <v>23</v>
      </c>
      <c r="N1480" s="17">
        <v>0</v>
      </c>
    </row>
    <row r="1481" spans="9:14" x14ac:dyDescent="0.25">
      <c r="I1481" t="s">
        <v>9</v>
      </c>
      <c r="J1481">
        <v>1241</v>
      </c>
      <c r="K1481" t="s">
        <v>138</v>
      </c>
      <c r="L1481" t="s">
        <v>135</v>
      </c>
      <c r="M1481" t="s">
        <v>23</v>
      </c>
      <c r="N1481" s="17">
        <v>0</v>
      </c>
    </row>
    <row r="1482" spans="9:14" x14ac:dyDescent="0.25">
      <c r="I1482" t="s">
        <v>9</v>
      </c>
      <c r="J1482">
        <v>1241</v>
      </c>
      <c r="K1482" t="s">
        <v>135</v>
      </c>
      <c r="L1482" t="s">
        <v>139</v>
      </c>
      <c r="M1482" t="s">
        <v>99</v>
      </c>
      <c r="N1482" s="17">
        <v>7.85E-2</v>
      </c>
    </row>
    <row r="1483" spans="9:14" x14ac:dyDescent="0.25">
      <c r="I1483" t="s">
        <v>9</v>
      </c>
      <c r="J1483">
        <v>1241</v>
      </c>
      <c r="K1483" t="s">
        <v>135</v>
      </c>
      <c r="L1483" t="s">
        <v>138</v>
      </c>
      <c r="M1483" t="s">
        <v>99</v>
      </c>
      <c r="N1483" s="17">
        <v>0</v>
      </c>
    </row>
    <row r="1484" spans="9:14" x14ac:dyDescent="0.25">
      <c r="I1484" t="s">
        <v>9</v>
      </c>
      <c r="J1484">
        <v>1241</v>
      </c>
      <c r="K1484" t="s">
        <v>135</v>
      </c>
      <c r="L1484" t="s">
        <v>137</v>
      </c>
      <c r="M1484" t="s">
        <v>99</v>
      </c>
      <c r="N1484" s="17">
        <v>0</v>
      </c>
    </row>
    <row r="1485" spans="9:14" x14ac:dyDescent="0.25">
      <c r="I1485" t="s">
        <v>9</v>
      </c>
      <c r="J1485">
        <v>1241</v>
      </c>
      <c r="K1485" t="s">
        <v>135</v>
      </c>
      <c r="L1485" t="s">
        <v>136</v>
      </c>
      <c r="M1485" t="s">
        <v>99</v>
      </c>
      <c r="N1485" s="17">
        <v>0</v>
      </c>
    </row>
    <row r="1486" spans="9:14" x14ac:dyDescent="0.25">
      <c r="I1486" t="s">
        <v>9</v>
      </c>
      <c r="J1486">
        <v>1241</v>
      </c>
      <c r="K1486" t="s">
        <v>135</v>
      </c>
      <c r="L1486" t="s">
        <v>135</v>
      </c>
      <c r="M1486" t="s">
        <v>99</v>
      </c>
      <c r="N1486" s="17">
        <v>6.25E-2</v>
      </c>
    </row>
    <row r="1487" spans="9:14" x14ac:dyDescent="0.25">
      <c r="I1487" t="s">
        <v>9</v>
      </c>
      <c r="J1487">
        <v>1241</v>
      </c>
      <c r="K1487" t="s">
        <v>136</v>
      </c>
      <c r="L1487" t="s">
        <v>139</v>
      </c>
      <c r="M1487" t="s">
        <v>99</v>
      </c>
      <c r="N1487" s="17">
        <v>4.4999999999999998E-2</v>
      </c>
    </row>
    <row r="1488" spans="9:14" x14ac:dyDescent="0.25">
      <c r="I1488" t="s">
        <v>9</v>
      </c>
      <c r="J1488">
        <v>1241</v>
      </c>
      <c r="K1488" t="s">
        <v>136</v>
      </c>
      <c r="L1488" t="s">
        <v>138</v>
      </c>
      <c r="M1488" t="s">
        <v>99</v>
      </c>
      <c r="N1488" s="17">
        <v>0</v>
      </c>
    </row>
    <row r="1489" spans="9:14" x14ac:dyDescent="0.25">
      <c r="I1489" t="s">
        <v>9</v>
      </c>
      <c r="J1489">
        <v>1241</v>
      </c>
      <c r="K1489" t="s">
        <v>136</v>
      </c>
      <c r="L1489" t="s">
        <v>137</v>
      </c>
      <c r="M1489" t="s">
        <v>99</v>
      </c>
      <c r="N1489" s="17">
        <v>0</v>
      </c>
    </row>
    <row r="1490" spans="9:14" x14ac:dyDescent="0.25">
      <c r="I1490" t="s">
        <v>9</v>
      </c>
      <c r="J1490">
        <v>1241</v>
      </c>
      <c r="K1490" t="s">
        <v>136</v>
      </c>
      <c r="L1490" t="s">
        <v>136</v>
      </c>
      <c r="M1490" t="s">
        <v>99</v>
      </c>
      <c r="N1490" s="17">
        <v>3.5000000000000003E-2</v>
      </c>
    </row>
    <row r="1491" spans="9:14" x14ac:dyDescent="0.25">
      <c r="I1491" t="s">
        <v>9</v>
      </c>
      <c r="J1491">
        <v>1241</v>
      </c>
      <c r="K1491" t="s">
        <v>136</v>
      </c>
      <c r="L1491" t="s">
        <v>135</v>
      </c>
      <c r="M1491" t="s">
        <v>99</v>
      </c>
      <c r="N1491" s="17">
        <v>1.2500000000000001E-2</v>
      </c>
    </row>
    <row r="1492" spans="9:14" x14ac:dyDescent="0.25">
      <c r="I1492" t="s">
        <v>9</v>
      </c>
      <c r="J1492">
        <v>1241</v>
      </c>
      <c r="K1492" t="s">
        <v>137</v>
      </c>
      <c r="L1492" t="s">
        <v>139</v>
      </c>
      <c r="M1492" t="s">
        <v>99</v>
      </c>
      <c r="N1492" s="17">
        <v>6.7000000000000004E-2</v>
      </c>
    </row>
    <row r="1493" spans="9:14" x14ac:dyDescent="0.25">
      <c r="I1493" t="s">
        <v>9</v>
      </c>
      <c r="J1493">
        <v>1241</v>
      </c>
      <c r="K1493" t="s">
        <v>137</v>
      </c>
      <c r="L1493" t="s">
        <v>138</v>
      </c>
      <c r="M1493" t="s">
        <v>99</v>
      </c>
      <c r="N1493" s="17">
        <v>0</v>
      </c>
    </row>
    <row r="1494" spans="9:14" x14ac:dyDescent="0.25">
      <c r="I1494" t="s">
        <v>9</v>
      </c>
      <c r="J1494">
        <v>1241</v>
      </c>
      <c r="K1494" t="s">
        <v>137</v>
      </c>
      <c r="L1494" t="s">
        <v>137</v>
      </c>
      <c r="M1494" t="s">
        <v>99</v>
      </c>
      <c r="N1494" s="17">
        <v>6.5000000000000002E-2</v>
      </c>
    </row>
    <row r="1495" spans="9:14" x14ac:dyDescent="0.25">
      <c r="I1495" t="s">
        <v>9</v>
      </c>
      <c r="J1495">
        <v>1241</v>
      </c>
      <c r="K1495" t="s">
        <v>137</v>
      </c>
      <c r="L1495" t="s">
        <v>136</v>
      </c>
      <c r="M1495" t="s">
        <v>99</v>
      </c>
      <c r="N1495" s="17">
        <v>0</v>
      </c>
    </row>
    <row r="1496" spans="9:14" x14ac:dyDescent="0.25">
      <c r="I1496" t="s">
        <v>9</v>
      </c>
      <c r="J1496">
        <v>1241</v>
      </c>
      <c r="K1496" t="s">
        <v>137</v>
      </c>
      <c r="L1496" t="s">
        <v>135</v>
      </c>
      <c r="M1496" t="s">
        <v>99</v>
      </c>
      <c r="N1496" s="17">
        <v>1.8499999999999999E-2</v>
      </c>
    </row>
    <row r="1497" spans="9:14" x14ac:dyDescent="0.25">
      <c r="I1497" t="s">
        <v>9</v>
      </c>
      <c r="J1497">
        <v>1241</v>
      </c>
      <c r="K1497" t="s">
        <v>138</v>
      </c>
      <c r="L1497" t="s">
        <v>139</v>
      </c>
      <c r="M1497" t="s">
        <v>99</v>
      </c>
      <c r="N1497" s="17">
        <v>2.35E-2</v>
      </c>
    </row>
    <row r="1498" spans="9:14" x14ac:dyDescent="0.25">
      <c r="I1498" t="s">
        <v>9</v>
      </c>
      <c r="J1498">
        <v>1241</v>
      </c>
      <c r="K1498" t="s">
        <v>138</v>
      </c>
      <c r="L1498" t="s">
        <v>138</v>
      </c>
      <c r="M1498" t="s">
        <v>99</v>
      </c>
      <c r="N1498" s="17">
        <v>1.2500000000000001E-2</v>
      </c>
    </row>
    <row r="1499" spans="9:14" x14ac:dyDescent="0.25">
      <c r="I1499" t="s">
        <v>9</v>
      </c>
      <c r="J1499">
        <v>1241</v>
      </c>
      <c r="K1499" t="s">
        <v>138</v>
      </c>
      <c r="L1499" t="s">
        <v>137</v>
      </c>
      <c r="M1499" t="s">
        <v>99</v>
      </c>
      <c r="N1499" s="17">
        <v>0</v>
      </c>
    </row>
    <row r="1500" spans="9:14" x14ac:dyDescent="0.25">
      <c r="I1500" t="s">
        <v>9</v>
      </c>
      <c r="J1500">
        <v>1241</v>
      </c>
      <c r="K1500" t="s">
        <v>138</v>
      </c>
      <c r="L1500" t="s">
        <v>136</v>
      </c>
      <c r="M1500" t="s">
        <v>99</v>
      </c>
      <c r="N1500" s="17">
        <v>0</v>
      </c>
    </row>
    <row r="1501" spans="9:14" x14ac:dyDescent="0.25">
      <c r="I1501" t="s">
        <v>9</v>
      </c>
      <c r="J1501">
        <v>1241</v>
      </c>
      <c r="K1501" t="s">
        <v>138</v>
      </c>
      <c r="L1501" t="s">
        <v>135</v>
      </c>
      <c r="M1501" t="s">
        <v>99</v>
      </c>
      <c r="N1501" s="17">
        <v>0</v>
      </c>
    </row>
    <row r="1502" spans="9:14" x14ac:dyDescent="0.25">
      <c r="I1502" t="s">
        <v>9</v>
      </c>
      <c r="J1502">
        <v>1241</v>
      </c>
      <c r="K1502" t="s">
        <v>135</v>
      </c>
      <c r="L1502" t="s">
        <v>139</v>
      </c>
      <c r="M1502" t="s">
        <v>107</v>
      </c>
      <c r="N1502" s="17">
        <v>0</v>
      </c>
    </row>
    <row r="1503" spans="9:14" x14ac:dyDescent="0.25">
      <c r="I1503" t="s">
        <v>9</v>
      </c>
      <c r="J1503">
        <v>1241</v>
      </c>
      <c r="K1503" t="s">
        <v>135</v>
      </c>
      <c r="L1503" t="s">
        <v>138</v>
      </c>
      <c r="M1503" t="s">
        <v>107</v>
      </c>
      <c r="N1503" s="17">
        <v>0</v>
      </c>
    </row>
    <row r="1504" spans="9:14" x14ac:dyDescent="0.25">
      <c r="I1504" t="s">
        <v>9</v>
      </c>
      <c r="J1504">
        <v>1241</v>
      </c>
      <c r="K1504" t="s">
        <v>135</v>
      </c>
      <c r="L1504" t="s">
        <v>137</v>
      </c>
      <c r="M1504" t="s">
        <v>107</v>
      </c>
      <c r="N1504" s="17">
        <v>0</v>
      </c>
    </row>
    <row r="1505" spans="9:14" x14ac:dyDescent="0.25">
      <c r="I1505" t="s">
        <v>9</v>
      </c>
      <c r="J1505">
        <v>1241</v>
      </c>
      <c r="K1505" t="s">
        <v>135</v>
      </c>
      <c r="L1505" t="s">
        <v>136</v>
      </c>
      <c r="M1505" t="s">
        <v>107</v>
      </c>
      <c r="N1505" s="17">
        <v>0</v>
      </c>
    </row>
    <row r="1506" spans="9:14" x14ac:dyDescent="0.25">
      <c r="I1506" t="s">
        <v>9</v>
      </c>
      <c r="J1506">
        <v>1241</v>
      </c>
      <c r="K1506" t="s">
        <v>135</v>
      </c>
      <c r="L1506" t="s">
        <v>135</v>
      </c>
      <c r="M1506" t="s">
        <v>107</v>
      </c>
      <c r="N1506" s="17">
        <v>0.125</v>
      </c>
    </row>
    <row r="1507" spans="9:14" x14ac:dyDescent="0.25">
      <c r="I1507" t="s">
        <v>9</v>
      </c>
      <c r="J1507">
        <v>1241</v>
      </c>
      <c r="K1507" t="s">
        <v>136</v>
      </c>
      <c r="L1507" t="s">
        <v>139</v>
      </c>
      <c r="M1507" t="s">
        <v>107</v>
      </c>
      <c r="N1507" s="17">
        <v>0</v>
      </c>
    </row>
    <row r="1508" spans="9:14" x14ac:dyDescent="0.25">
      <c r="I1508" t="s">
        <v>9</v>
      </c>
      <c r="J1508">
        <v>1241</v>
      </c>
      <c r="K1508" t="s">
        <v>136</v>
      </c>
      <c r="L1508" t="s">
        <v>138</v>
      </c>
      <c r="M1508" t="s">
        <v>107</v>
      </c>
      <c r="N1508" s="17">
        <v>0</v>
      </c>
    </row>
    <row r="1509" spans="9:14" x14ac:dyDescent="0.25">
      <c r="I1509" t="s">
        <v>9</v>
      </c>
      <c r="J1509">
        <v>1241</v>
      </c>
      <c r="K1509" t="s">
        <v>136</v>
      </c>
      <c r="L1509" t="s">
        <v>137</v>
      </c>
      <c r="M1509" t="s">
        <v>107</v>
      </c>
      <c r="N1509" s="17">
        <v>0</v>
      </c>
    </row>
    <row r="1510" spans="9:14" x14ac:dyDescent="0.25">
      <c r="I1510" t="s">
        <v>9</v>
      </c>
      <c r="J1510">
        <v>1241</v>
      </c>
      <c r="K1510" t="s">
        <v>136</v>
      </c>
      <c r="L1510" t="s">
        <v>136</v>
      </c>
      <c r="M1510" t="s">
        <v>107</v>
      </c>
      <c r="N1510" s="17">
        <v>5.5E-2</v>
      </c>
    </row>
    <row r="1511" spans="9:14" x14ac:dyDescent="0.25">
      <c r="I1511" t="s">
        <v>9</v>
      </c>
      <c r="J1511">
        <v>1241</v>
      </c>
      <c r="K1511" t="s">
        <v>136</v>
      </c>
      <c r="L1511" t="s">
        <v>135</v>
      </c>
      <c r="M1511" t="s">
        <v>107</v>
      </c>
      <c r="N1511" s="17">
        <v>2.5000000000000001E-2</v>
      </c>
    </row>
    <row r="1512" spans="9:14" x14ac:dyDescent="0.25">
      <c r="I1512" t="s">
        <v>9</v>
      </c>
      <c r="J1512">
        <v>1241</v>
      </c>
      <c r="K1512" t="s">
        <v>137</v>
      </c>
      <c r="L1512" t="s">
        <v>139</v>
      </c>
      <c r="M1512" t="s">
        <v>107</v>
      </c>
      <c r="N1512" s="17">
        <v>0</v>
      </c>
    </row>
    <row r="1513" spans="9:14" x14ac:dyDescent="0.25">
      <c r="I1513" t="s">
        <v>9</v>
      </c>
      <c r="J1513">
        <v>1241</v>
      </c>
      <c r="K1513" t="s">
        <v>137</v>
      </c>
      <c r="L1513" t="s">
        <v>138</v>
      </c>
      <c r="M1513" t="s">
        <v>107</v>
      </c>
      <c r="N1513" s="17">
        <v>0</v>
      </c>
    </row>
    <row r="1514" spans="9:14" x14ac:dyDescent="0.25">
      <c r="I1514" t="s">
        <v>9</v>
      </c>
      <c r="J1514">
        <v>1241</v>
      </c>
      <c r="K1514" t="s">
        <v>137</v>
      </c>
      <c r="L1514" t="s">
        <v>137</v>
      </c>
      <c r="M1514" t="s">
        <v>107</v>
      </c>
      <c r="N1514" s="17">
        <v>3.2500000000000001E-2</v>
      </c>
    </row>
    <row r="1515" spans="9:14" x14ac:dyDescent="0.25">
      <c r="I1515" t="s">
        <v>9</v>
      </c>
      <c r="J1515">
        <v>1241</v>
      </c>
      <c r="K1515" t="s">
        <v>137</v>
      </c>
      <c r="L1515" t="s">
        <v>136</v>
      </c>
      <c r="M1515" t="s">
        <v>107</v>
      </c>
      <c r="N1515" s="17">
        <v>0</v>
      </c>
    </row>
    <row r="1516" spans="9:14" x14ac:dyDescent="0.25">
      <c r="I1516" t="s">
        <v>9</v>
      </c>
      <c r="J1516">
        <v>1241</v>
      </c>
      <c r="K1516" t="s">
        <v>137</v>
      </c>
      <c r="L1516" t="s">
        <v>135</v>
      </c>
      <c r="M1516" t="s">
        <v>107</v>
      </c>
      <c r="N1516" s="17">
        <v>1.2500000000000001E-2</v>
      </c>
    </row>
    <row r="1517" spans="9:14" x14ac:dyDescent="0.25">
      <c r="I1517" t="s">
        <v>9</v>
      </c>
      <c r="J1517">
        <v>1241</v>
      </c>
      <c r="K1517" t="s">
        <v>138</v>
      </c>
      <c r="L1517" t="s">
        <v>139</v>
      </c>
      <c r="M1517" t="s">
        <v>107</v>
      </c>
      <c r="N1517" s="17">
        <v>0</v>
      </c>
    </row>
    <row r="1518" spans="9:14" x14ac:dyDescent="0.25">
      <c r="I1518" t="s">
        <v>9</v>
      </c>
      <c r="J1518">
        <v>1241</v>
      </c>
      <c r="K1518" t="s">
        <v>138</v>
      </c>
      <c r="L1518" t="s">
        <v>138</v>
      </c>
      <c r="M1518" t="s">
        <v>107</v>
      </c>
      <c r="N1518" s="17">
        <v>0</v>
      </c>
    </row>
    <row r="1519" spans="9:14" x14ac:dyDescent="0.25">
      <c r="I1519" t="s">
        <v>9</v>
      </c>
      <c r="J1519">
        <v>1241</v>
      </c>
      <c r="K1519" t="s">
        <v>138</v>
      </c>
      <c r="L1519" t="s">
        <v>137</v>
      </c>
      <c r="M1519" t="s">
        <v>107</v>
      </c>
      <c r="N1519" s="17">
        <v>0</v>
      </c>
    </row>
    <row r="1520" spans="9:14" x14ac:dyDescent="0.25">
      <c r="I1520" t="s">
        <v>9</v>
      </c>
      <c r="J1520">
        <v>1241</v>
      </c>
      <c r="K1520" t="s">
        <v>138</v>
      </c>
      <c r="L1520" t="s">
        <v>136</v>
      </c>
      <c r="M1520" t="s">
        <v>107</v>
      </c>
      <c r="N1520" s="17">
        <v>0</v>
      </c>
    </row>
    <row r="1521" spans="9:14" x14ac:dyDescent="0.25">
      <c r="I1521" t="s">
        <v>9</v>
      </c>
      <c r="J1521">
        <v>1241</v>
      </c>
      <c r="K1521" t="s">
        <v>138</v>
      </c>
      <c r="L1521" t="s">
        <v>135</v>
      </c>
      <c r="M1521" t="s">
        <v>107</v>
      </c>
      <c r="N1521" s="17">
        <v>0</v>
      </c>
    </row>
    <row r="1522" spans="9:14" x14ac:dyDescent="0.25">
      <c r="I1522" t="s">
        <v>9</v>
      </c>
      <c r="J1522">
        <v>1241</v>
      </c>
      <c r="K1522" t="s">
        <v>135</v>
      </c>
      <c r="L1522" t="s">
        <v>139</v>
      </c>
      <c r="M1522" t="s">
        <v>111</v>
      </c>
      <c r="N1522" s="17">
        <v>0</v>
      </c>
    </row>
    <row r="1523" spans="9:14" x14ac:dyDescent="0.25">
      <c r="I1523" t="s">
        <v>9</v>
      </c>
      <c r="J1523">
        <v>1241</v>
      </c>
      <c r="K1523" t="s">
        <v>135</v>
      </c>
      <c r="L1523" t="s">
        <v>138</v>
      </c>
      <c r="M1523" t="s">
        <v>111</v>
      </c>
      <c r="N1523" s="17">
        <v>0</v>
      </c>
    </row>
    <row r="1524" spans="9:14" x14ac:dyDescent="0.25">
      <c r="I1524" t="s">
        <v>9</v>
      </c>
      <c r="J1524">
        <v>1241</v>
      </c>
      <c r="K1524" t="s">
        <v>135</v>
      </c>
      <c r="L1524" t="s">
        <v>137</v>
      </c>
      <c r="M1524" t="s">
        <v>111</v>
      </c>
      <c r="N1524" s="17">
        <v>0</v>
      </c>
    </row>
    <row r="1525" spans="9:14" x14ac:dyDescent="0.25">
      <c r="I1525" t="s">
        <v>9</v>
      </c>
      <c r="J1525">
        <v>1241</v>
      </c>
      <c r="K1525" t="s">
        <v>135</v>
      </c>
      <c r="L1525" t="s">
        <v>136</v>
      </c>
      <c r="M1525" t="s">
        <v>111</v>
      </c>
      <c r="N1525" s="17">
        <v>0</v>
      </c>
    </row>
    <row r="1526" spans="9:14" x14ac:dyDescent="0.25">
      <c r="I1526" t="s">
        <v>9</v>
      </c>
      <c r="J1526">
        <v>1241</v>
      </c>
      <c r="K1526" t="s">
        <v>135</v>
      </c>
      <c r="L1526" t="s">
        <v>135</v>
      </c>
      <c r="M1526" t="s">
        <v>111</v>
      </c>
      <c r="N1526" s="17">
        <v>0.125</v>
      </c>
    </row>
    <row r="1527" spans="9:14" x14ac:dyDescent="0.25">
      <c r="I1527" t="s">
        <v>9</v>
      </c>
      <c r="J1527">
        <v>1241</v>
      </c>
      <c r="K1527" t="s">
        <v>136</v>
      </c>
      <c r="L1527" t="s">
        <v>139</v>
      </c>
      <c r="M1527" t="s">
        <v>111</v>
      </c>
      <c r="N1527" s="17">
        <v>0</v>
      </c>
    </row>
    <row r="1528" spans="9:14" x14ac:dyDescent="0.25">
      <c r="I1528" t="s">
        <v>9</v>
      </c>
      <c r="J1528">
        <v>1241</v>
      </c>
      <c r="K1528" t="s">
        <v>136</v>
      </c>
      <c r="L1528" t="s">
        <v>138</v>
      </c>
      <c r="M1528" t="s">
        <v>111</v>
      </c>
      <c r="N1528" s="17">
        <v>0</v>
      </c>
    </row>
    <row r="1529" spans="9:14" x14ac:dyDescent="0.25">
      <c r="I1529" t="s">
        <v>9</v>
      </c>
      <c r="J1529">
        <v>1241</v>
      </c>
      <c r="K1529" t="s">
        <v>136</v>
      </c>
      <c r="L1529" t="s">
        <v>137</v>
      </c>
      <c r="M1529" t="s">
        <v>111</v>
      </c>
      <c r="N1529" s="17">
        <v>0</v>
      </c>
    </row>
    <row r="1530" spans="9:14" x14ac:dyDescent="0.25">
      <c r="I1530" t="s">
        <v>9</v>
      </c>
      <c r="J1530">
        <v>1241</v>
      </c>
      <c r="K1530" t="s">
        <v>136</v>
      </c>
      <c r="L1530" t="s">
        <v>136</v>
      </c>
      <c r="M1530" t="s">
        <v>111</v>
      </c>
      <c r="N1530" s="17">
        <v>5.5E-2</v>
      </c>
    </row>
    <row r="1531" spans="9:14" x14ac:dyDescent="0.25">
      <c r="I1531" t="s">
        <v>9</v>
      </c>
      <c r="J1531">
        <v>1241</v>
      </c>
      <c r="K1531" t="s">
        <v>136</v>
      </c>
      <c r="L1531" t="s">
        <v>135</v>
      </c>
      <c r="M1531" t="s">
        <v>111</v>
      </c>
      <c r="N1531" s="17">
        <v>2.5000000000000001E-2</v>
      </c>
    </row>
    <row r="1532" spans="9:14" x14ac:dyDescent="0.25">
      <c r="I1532" t="s">
        <v>9</v>
      </c>
      <c r="J1532">
        <v>1241</v>
      </c>
      <c r="K1532" t="s">
        <v>137</v>
      </c>
      <c r="L1532" t="s">
        <v>139</v>
      </c>
      <c r="M1532" t="s">
        <v>111</v>
      </c>
      <c r="N1532" s="17">
        <v>0</v>
      </c>
    </row>
    <row r="1533" spans="9:14" x14ac:dyDescent="0.25">
      <c r="I1533" t="s">
        <v>9</v>
      </c>
      <c r="J1533">
        <v>1241</v>
      </c>
      <c r="K1533" t="s">
        <v>137</v>
      </c>
      <c r="L1533" t="s">
        <v>138</v>
      </c>
      <c r="M1533" t="s">
        <v>111</v>
      </c>
      <c r="N1533" s="17">
        <v>0</v>
      </c>
    </row>
    <row r="1534" spans="9:14" x14ac:dyDescent="0.25">
      <c r="I1534" t="s">
        <v>9</v>
      </c>
      <c r="J1534">
        <v>1241</v>
      </c>
      <c r="K1534" t="s">
        <v>137</v>
      </c>
      <c r="L1534" t="s">
        <v>137</v>
      </c>
      <c r="M1534" t="s">
        <v>111</v>
      </c>
      <c r="N1534" s="17">
        <v>3.2500000000000001E-2</v>
      </c>
    </row>
    <row r="1535" spans="9:14" x14ac:dyDescent="0.25">
      <c r="I1535" t="s">
        <v>9</v>
      </c>
      <c r="J1535">
        <v>1241</v>
      </c>
      <c r="K1535" t="s">
        <v>137</v>
      </c>
      <c r="L1535" t="s">
        <v>136</v>
      </c>
      <c r="M1535" t="s">
        <v>111</v>
      </c>
      <c r="N1535" s="17">
        <v>0</v>
      </c>
    </row>
    <row r="1536" spans="9:14" x14ac:dyDescent="0.25">
      <c r="I1536" t="s">
        <v>9</v>
      </c>
      <c r="J1536">
        <v>1241</v>
      </c>
      <c r="K1536" t="s">
        <v>137</v>
      </c>
      <c r="L1536" t="s">
        <v>135</v>
      </c>
      <c r="M1536" t="s">
        <v>111</v>
      </c>
      <c r="N1536" s="17">
        <v>1.2500000000000001E-2</v>
      </c>
    </row>
    <row r="1537" spans="9:14" x14ac:dyDescent="0.25">
      <c r="I1537" t="s">
        <v>9</v>
      </c>
      <c r="J1537">
        <v>1241</v>
      </c>
      <c r="K1537" t="s">
        <v>138</v>
      </c>
      <c r="L1537" t="s">
        <v>139</v>
      </c>
      <c r="M1537" t="s">
        <v>111</v>
      </c>
      <c r="N1537" s="17">
        <v>0</v>
      </c>
    </row>
    <row r="1538" spans="9:14" x14ac:dyDescent="0.25">
      <c r="I1538" t="s">
        <v>9</v>
      </c>
      <c r="J1538">
        <v>1241</v>
      </c>
      <c r="K1538" t="s">
        <v>138</v>
      </c>
      <c r="L1538" t="s">
        <v>138</v>
      </c>
      <c r="M1538" t="s">
        <v>111</v>
      </c>
      <c r="N1538" s="17">
        <v>0</v>
      </c>
    </row>
    <row r="1539" spans="9:14" x14ac:dyDescent="0.25">
      <c r="I1539" t="s">
        <v>9</v>
      </c>
      <c r="J1539">
        <v>1241</v>
      </c>
      <c r="K1539" t="s">
        <v>138</v>
      </c>
      <c r="L1539" t="s">
        <v>137</v>
      </c>
      <c r="M1539" t="s">
        <v>111</v>
      </c>
      <c r="N1539" s="17">
        <v>0</v>
      </c>
    </row>
    <row r="1540" spans="9:14" x14ac:dyDescent="0.25">
      <c r="I1540" t="s">
        <v>9</v>
      </c>
      <c r="J1540">
        <v>1241</v>
      </c>
      <c r="K1540" t="s">
        <v>138</v>
      </c>
      <c r="L1540" t="s">
        <v>136</v>
      </c>
      <c r="M1540" t="s">
        <v>111</v>
      </c>
      <c r="N1540" s="17">
        <v>0</v>
      </c>
    </row>
    <row r="1541" spans="9:14" x14ac:dyDescent="0.25">
      <c r="I1541" t="s">
        <v>9</v>
      </c>
      <c r="J1541">
        <v>1241</v>
      </c>
      <c r="K1541" t="s">
        <v>138</v>
      </c>
      <c r="L1541" t="s">
        <v>135</v>
      </c>
      <c r="M1541" t="s">
        <v>111</v>
      </c>
      <c r="N1541" s="17">
        <v>0</v>
      </c>
    </row>
    <row r="1542" spans="9:14" x14ac:dyDescent="0.25">
      <c r="I1542" t="s">
        <v>9</v>
      </c>
      <c r="J1542">
        <v>1251</v>
      </c>
      <c r="K1542" t="s">
        <v>135</v>
      </c>
      <c r="L1542" t="s">
        <v>139</v>
      </c>
      <c r="M1542" t="s">
        <v>21</v>
      </c>
      <c r="N1542" s="17">
        <v>0</v>
      </c>
    </row>
    <row r="1543" spans="9:14" x14ac:dyDescent="0.25">
      <c r="I1543" t="s">
        <v>9</v>
      </c>
      <c r="J1543">
        <v>1251</v>
      </c>
      <c r="K1543" t="s">
        <v>135</v>
      </c>
      <c r="L1543" t="s">
        <v>138</v>
      </c>
      <c r="M1543" t="s">
        <v>21</v>
      </c>
      <c r="N1543" s="17">
        <v>3.2500000000000001E-2</v>
      </c>
    </row>
    <row r="1544" spans="9:14" x14ac:dyDescent="0.25">
      <c r="I1544" t="s">
        <v>9</v>
      </c>
      <c r="J1544">
        <v>1251</v>
      </c>
      <c r="K1544" t="s">
        <v>135</v>
      </c>
      <c r="L1544" t="s">
        <v>137</v>
      </c>
      <c r="M1544" t="s">
        <v>21</v>
      </c>
      <c r="N1544" s="17">
        <v>0</v>
      </c>
    </row>
    <row r="1545" spans="9:14" x14ac:dyDescent="0.25">
      <c r="I1545" t="s">
        <v>9</v>
      </c>
      <c r="J1545">
        <v>1251</v>
      </c>
      <c r="K1545" t="s">
        <v>135</v>
      </c>
      <c r="L1545" t="s">
        <v>136</v>
      </c>
      <c r="M1545" t="s">
        <v>21</v>
      </c>
      <c r="N1545" s="17">
        <v>0</v>
      </c>
    </row>
    <row r="1546" spans="9:14" x14ac:dyDescent="0.25">
      <c r="I1546" t="s">
        <v>9</v>
      </c>
      <c r="J1546">
        <v>1251</v>
      </c>
      <c r="K1546" t="s">
        <v>135</v>
      </c>
      <c r="L1546" t="s">
        <v>135</v>
      </c>
      <c r="M1546" t="s">
        <v>21</v>
      </c>
      <c r="N1546" s="17">
        <v>0.14749999999999999</v>
      </c>
    </row>
    <row r="1547" spans="9:14" x14ac:dyDescent="0.25">
      <c r="I1547" t="s">
        <v>9</v>
      </c>
      <c r="J1547">
        <v>1251</v>
      </c>
      <c r="K1547" t="s">
        <v>136</v>
      </c>
      <c r="L1547" t="s">
        <v>139</v>
      </c>
      <c r="M1547" t="s">
        <v>21</v>
      </c>
      <c r="N1547" s="17">
        <v>0</v>
      </c>
    </row>
    <row r="1548" spans="9:14" x14ac:dyDescent="0.25">
      <c r="I1548" t="s">
        <v>9</v>
      </c>
      <c r="J1548">
        <v>1251</v>
      </c>
      <c r="K1548" t="s">
        <v>136</v>
      </c>
      <c r="L1548" t="s">
        <v>138</v>
      </c>
      <c r="M1548" t="s">
        <v>21</v>
      </c>
      <c r="N1548" s="17">
        <v>4.2500000000000003E-2</v>
      </c>
    </row>
    <row r="1549" spans="9:14" x14ac:dyDescent="0.25">
      <c r="I1549" t="s">
        <v>9</v>
      </c>
      <c r="J1549">
        <v>1251</v>
      </c>
      <c r="K1549" t="s">
        <v>136</v>
      </c>
      <c r="L1549" t="s">
        <v>137</v>
      </c>
      <c r="M1549" t="s">
        <v>21</v>
      </c>
      <c r="N1549" s="17">
        <v>0</v>
      </c>
    </row>
    <row r="1550" spans="9:14" x14ac:dyDescent="0.25">
      <c r="I1550" t="s">
        <v>9</v>
      </c>
      <c r="J1550">
        <v>1251</v>
      </c>
      <c r="K1550" t="s">
        <v>136</v>
      </c>
      <c r="L1550" t="s">
        <v>136</v>
      </c>
      <c r="M1550" t="s">
        <v>21</v>
      </c>
      <c r="N1550" s="17">
        <v>3.85E-2</v>
      </c>
    </row>
    <row r="1551" spans="9:14" x14ac:dyDescent="0.25">
      <c r="I1551" t="s">
        <v>9</v>
      </c>
      <c r="J1551">
        <v>1251</v>
      </c>
      <c r="K1551" t="s">
        <v>136</v>
      </c>
      <c r="L1551" t="s">
        <v>135</v>
      </c>
      <c r="M1551" t="s">
        <v>21</v>
      </c>
      <c r="N1551" s="17">
        <v>1.7999999999999999E-2</v>
      </c>
    </row>
    <row r="1552" spans="9:14" x14ac:dyDescent="0.25">
      <c r="I1552" t="s">
        <v>9</v>
      </c>
      <c r="J1552">
        <v>1251</v>
      </c>
      <c r="K1552" t="s">
        <v>137</v>
      </c>
      <c r="L1552" t="s">
        <v>139</v>
      </c>
      <c r="M1552" t="s">
        <v>21</v>
      </c>
      <c r="N1552" s="17">
        <v>0</v>
      </c>
    </row>
    <row r="1553" spans="9:14" x14ac:dyDescent="0.25">
      <c r="I1553" t="s">
        <v>9</v>
      </c>
      <c r="J1553">
        <v>1251</v>
      </c>
      <c r="K1553" t="s">
        <v>137</v>
      </c>
      <c r="L1553" t="s">
        <v>138</v>
      </c>
      <c r="M1553" t="s">
        <v>21</v>
      </c>
      <c r="N1553" s="17">
        <v>3.2500000000000001E-2</v>
      </c>
    </row>
    <row r="1554" spans="9:14" x14ac:dyDescent="0.25">
      <c r="I1554" t="s">
        <v>9</v>
      </c>
      <c r="J1554">
        <v>1251</v>
      </c>
      <c r="K1554" t="s">
        <v>137</v>
      </c>
      <c r="L1554" t="s">
        <v>137</v>
      </c>
      <c r="M1554" t="s">
        <v>21</v>
      </c>
      <c r="N1554" s="17">
        <v>2.75E-2</v>
      </c>
    </row>
    <row r="1555" spans="9:14" x14ac:dyDescent="0.25">
      <c r="I1555" t="s">
        <v>9</v>
      </c>
      <c r="J1555">
        <v>1251</v>
      </c>
      <c r="K1555" t="s">
        <v>137</v>
      </c>
      <c r="L1555" t="s">
        <v>136</v>
      </c>
      <c r="M1555" t="s">
        <v>21</v>
      </c>
      <c r="N1555" s="17">
        <v>0</v>
      </c>
    </row>
    <row r="1556" spans="9:14" x14ac:dyDescent="0.25">
      <c r="I1556" t="s">
        <v>9</v>
      </c>
      <c r="J1556">
        <v>1251</v>
      </c>
      <c r="K1556" t="s">
        <v>137</v>
      </c>
      <c r="L1556" t="s">
        <v>135</v>
      </c>
      <c r="M1556" t="s">
        <v>21</v>
      </c>
      <c r="N1556" s="17">
        <v>8.0000000000000002E-3</v>
      </c>
    </row>
    <row r="1557" spans="9:14" x14ac:dyDescent="0.25">
      <c r="I1557" t="s">
        <v>9</v>
      </c>
      <c r="J1557">
        <v>1251</v>
      </c>
      <c r="K1557" t="s">
        <v>138</v>
      </c>
      <c r="L1557" t="s">
        <v>139</v>
      </c>
      <c r="M1557" t="s">
        <v>21</v>
      </c>
      <c r="N1557" s="17">
        <v>0</v>
      </c>
    </row>
    <row r="1558" spans="9:14" x14ac:dyDescent="0.25">
      <c r="I1558" t="s">
        <v>9</v>
      </c>
      <c r="J1558">
        <v>1251</v>
      </c>
      <c r="K1558" t="s">
        <v>138</v>
      </c>
      <c r="L1558" t="s">
        <v>138</v>
      </c>
      <c r="M1558" t="s">
        <v>21</v>
      </c>
      <c r="N1558" s="17">
        <v>2.3E-2</v>
      </c>
    </row>
    <row r="1559" spans="9:14" x14ac:dyDescent="0.25">
      <c r="I1559" t="s">
        <v>9</v>
      </c>
      <c r="J1559">
        <v>1251</v>
      </c>
      <c r="K1559" t="s">
        <v>138</v>
      </c>
      <c r="L1559" t="s">
        <v>137</v>
      </c>
      <c r="M1559" t="s">
        <v>21</v>
      </c>
      <c r="N1559" s="17">
        <v>0</v>
      </c>
    </row>
    <row r="1560" spans="9:14" x14ac:dyDescent="0.25">
      <c r="I1560" t="s">
        <v>9</v>
      </c>
      <c r="J1560">
        <v>1251</v>
      </c>
      <c r="K1560" t="s">
        <v>138</v>
      </c>
      <c r="L1560" t="s">
        <v>136</v>
      </c>
      <c r="M1560" t="s">
        <v>21</v>
      </c>
      <c r="N1560" s="17">
        <v>0</v>
      </c>
    </row>
    <row r="1561" spans="9:14" x14ac:dyDescent="0.25">
      <c r="I1561" t="s">
        <v>9</v>
      </c>
      <c r="J1561">
        <v>1251</v>
      </c>
      <c r="K1561" t="s">
        <v>138</v>
      </c>
      <c r="L1561" t="s">
        <v>135</v>
      </c>
      <c r="M1561" t="s">
        <v>21</v>
      </c>
      <c r="N1561" s="17">
        <v>0</v>
      </c>
    </row>
    <row r="1562" spans="9:14" x14ac:dyDescent="0.25">
      <c r="I1562" t="s">
        <v>9</v>
      </c>
      <c r="J1562">
        <v>1251</v>
      </c>
      <c r="K1562" t="s">
        <v>135</v>
      </c>
      <c r="L1562" t="s">
        <v>139</v>
      </c>
      <c r="M1562" t="s">
        <v>98</v>
      </c>
      <c r="N1562" s="17">
        <v>0</v>
      </c>
    </row>
    <row r="1563" spans="9:14" x14ac:dyDescent="0.25">
      <c r="I1563" t="s">
        <v>9</v>
      </c>
      <c r="J1563">
        <v>1251</v>
      </c>
      <c r="K1563" t="s">
        <v>135</v>
      </c>
      <c r="L1563" t="s">
        <v>138</v>
      </c>
      <c r="M1563" t="s">
        <v>98</v>
      </c>
      <c r="N1563" s="17">
        <v>3.2500000000000001E-2</v>
      </c>
    </row>
    <row r="1564" spans="9:14" x14ac:dyDescent="0.25">
      <c r="I1564" t="s">
        <v>9</v>
      </c>
      <c r="J1564">
        <v>1251</v>
      </c>
      <c r="K1564" t="s">
        <v>135</v>
      </c>
      <c r="L1564" t="s">
        <v>137</v>
      </c>
      <c r="M1564" t="s">
        <v>98</v>
      </c>
      <c r="N1564" s="17">
        <v>0</v>
      </c>
    </row>
    <row r="1565" spans="9:14" x14ac:dyDescent="0.25">
      <c r="I1565" t="s">
        <v>9</v>
      </c>
      <c r="J1565">
        <v>1251</v>
      </c>
      <c r="K1565" t="s">
        <v>135</v>
      </c>
      <c r="L1565" t="s">
        <v>136</v>
      </c>
      <c r="M1565" t="s">
        <v>98</v>
      </c>
      <c r="N1565" s="17">
        <v>0</v>
      </c>
    </row>
    <row r="1566" spans="9:14" x14ac:dyDescent="0.25">
      <c r="I1566" t="s">
        <v>9</v>
      </c>
      <c r="J1566">
        <v>1251</v>
      </c>
      <c r="K1566" t="s">
        <v>135</v>
      </c>
      <c r="L1566" t="s">
        <v>135</v>
      </c>
      <c r="M1566" t="s">
        <v>98</v>
      </c>
      <c r="N1566" s="17">
        <v>0.14749999999999999</v>
      </c>
    </row>
    <row r="1567" spans="9:14" x14ac:dyDescent="0.25">
      <c r="I1567" t="s">
        <v>9</v>
      </c>
      <c r="J1567">
        <v>1251</v>
      </c>
      <c r="K1567" t="s">
        <v>136</v>
      </c>
      <c r="L1567" t="s">
        <v>139</v>
      </c>
      <c r="M1567" t="s">
        <v>98</v>
      </c>
      <c r="N1567" s="17">
        <v>0</v>
      </c>
    </row>
    <row r="1568" spans="9:14" x14ac:dyDescent="0.25">
      <c r="I1568" t="s">
        <v>9</v>
      </c>
      <c r="J1568">
        <v>1251</v>
      </c>
      <c r="K1568" t="s">
        <v>136</v>
      </c>
      <c r="L1568" t="s">
        <v>138</v>
      </c>
      <c r="M1568" t="s">
        <v>98</v>
      </c>
      <c r="N1568" s="17">
        <v>4.2500000000000003E-2</v>
      </c>
    </row>
    <row r="1569" spans="9:14" x14ac:dyDescent="0.25">
      <c r="I1569" t="s">
        <v>9</v>
      </c>
      <c r="J1569">
        <v>1251</v>
      </c>
      <c r="K1569" t="s">
        <v>136</v>
      </c>
      <c r="L1569" t="s">
        <v>137</v>
      </c>
      <c r="M1569" t="s">
        <v>98</v>
      </c>
      <c r="N1569" s="17">
        <v>0</v>
      </c>
    </row>
    <row r="1570" spans="9:14" x14ac:dyDescent="0.25">
      <c r="I1570" t="s">
        <v>9</v>
      </c>
      <c r="J1570">
        <v>1251</v>
      </c>
      <c r="K1570" t="s">
        <v>136</v>
      </c>
      <c r="L1570" t="s">
        <v>136</v>
      </c>
      <c r="M1570" t="s">
        <v>98</v>
      </c>
      <c r="N1570" s="17">
        <v>3.85E-2</v>
      </c>
    </row>
    <row r="1571" spans="9:14" x14ac:dyDescent="0.25">
      <c r="I1571" t="s">
        <v>9</v>
      </c>
      <c r="J1571">
        <v>1251</v>
      </c>
      <c r="K1571" t="s">
        <v>136</v>
      </c>
      <c r="L1571" t="s">
        <v>135</v>
      </c>
      <c r="M1571" t="s">
        <v>98</v>
      </c>
      <c r="N1571" s="17">
        <v>1.7999999999999999E-2</v>
      </c>
    </row>
    <row r="1572" spans="9:14" x14ac:dyDescent="0.25">
      <c r="I1572" t="s">
        <v>9</v>
      </c>
      <c r="J1572">
        <v>1251</v>
      </c>
      <c r="K1572" t="s">
        <v>137</v>
      </c>
      <c r="L1572" t="s">
        <v>139</v>
      </c>
      <c r="M1572" t="s">
        <v>98</v>
      </c>
      <c r="N1572" s="17">
        <v>0</v>
      </c>
    </row>
    <row r="1573" spans="9:14" x14ac:dyDescent="0.25">
      <c r="I1573" t="s">
        <v>9</v>
      </c>
      <c r="J1573">
        <v>1251</v>
      </c>
      <c r="K1573" t="s">
        <v>137</v>
      </c>
      <c r="L1573" t="s">
        <v>138</v>
      </c>
      <c r="M1573" t="s">
        <v>98</v>
      </c>
      <c r="N1573" s="17">
        <v>3.2500000000000001E-2</v>
      </c>
    </row>
    <row r="1574" spans="9:14" x14ac:dyDescent="0.25">
      <c r="I1574" t="s">
        <v>9</v>
      </c>
      <c r="J1574">
        <v>1251</v>
      </c>
      <c r="K1574" t="s">
        <v>137</v>
      </c>
      <c r="L1574" t="s">
        <v>137</v>
      </c>
      <c r="M1574" t="s">
        <v>98</v>
      </c>
      <c r="N1574" s="17">
        <v>2.75E-2</v>
      </c>
    </row>
    <row r="1575" spans="9:14" x14ac:dyDescent="0.25">
      <c r="I1575" t="s">
        <v>9</v>
      </c>
      <c r="J1575">
        <v>1251</v>
      </c>
      <c r="K1575" t="s">
        <v>137</v>
      </c>
      <c r="L1575" t="s">
        <v>136</v>
      </c>
      <c r="M1575" t="s">
        <v>98</v>
      </c>
      <c r="N1575" s="17">
        <v>0</v>
      </c>
    </row>
    <row r="1576" spans="9:14" x14ac:dyDescent="0.25">
      <c r="I1576" t="s">
        <v>9</v>
      </c>
      <c r="J1576">
        <v>1251</v>
      </c>
      <c r="K1576" t="s">
        <v>137</v>
      </c>
      <c r="L1576" t="s">
        <v>135</v>
      </c>
      <c r="M1576" t="s">
        <v>98</v>
      </c>
      <c r="N1576" s="17">
        <v>8.0000000000000002E-3</v>
      </c>
    </row>
    <row r="1577" spans="9:14" x14ac:dyDescent="0.25">
      <c r="I1577" t="s">
        <v>9</v>
      </c>
      <c r="J1577">
        <v>1251</v>
      </c>
      <c r="K1577" t="s">
        <v>138</v>
      </c>
      <c r="L1577" t="s">
        <v>139</v>
      </c>
      <c r="M1577" t="s">
        <v>98</v>
      </c>
      <c r="N1577" s="17">
        <v>0</v>
      </c>
    </row>
    <row r="1578" spans="9:14" x14ac:dyDescent="0.25">
      <c r="I1578" t="s">
        <v>9</v>
      </c>
      <c r="J1578">
        <v>1251</v>
      </c>
      <c r="K1578" t="s">
        <v>138</v>
      </c>
      <c r="L1578" t="s">
        <v>138</v>
      </c>
      <c r="M1578" t="s">
        <v>98</v>
      </c>
      <c r="N1578" s="17">
        <v>2.3E-2</v>
      </c>
    </row>
    <row r="1579" spans="9:14" x14ac:dyDescent="0.25">
      <c r="I1579" t="s">
        <v>9</v>
      </c>
      <c r="J1579">
        <v>1251</v>
      </c>
      <c r="K1579" t="s">
        <v>138</v>
      </c>
      <c r="L1579" t="s">
        <v>137</v>
      </c>
      <c r="M1579" t="s">
        <v>98</v>
      </c>
      <c r="N1579" s="17">
        <v>0</v>
      </c>
    </row>
    <row r="1580" spans="9:14" x14ac:dyDescent="0.25">
      <c r="I1580" t="s">
        <v>9</v>
      </c>
      <c r="J1580">
        <v>1251</v>
      </c>
      <c r="K1580" t="s">
        <v>138</v>
      </c>
      <c r="L1580" t="s">
        <v>136</v>
      </c>
      <c r="M1580" t="s">
        <v>98</v>
      </c>
      <c r="N1580" s="17">
        <v>0</v>
      </c>
    </row>
    <row r="1581" spans="9:14" x14ac:dyDescent="0.25">
      <c r="I1581" t="s">
        <v>9</v>
      </c>
      <c r="J1581">
        <v>1251</v>
      </c>
      <c r="K1581" t="s">
        <v>138</v>
      </c>
      <c r="L1581" t="s">
        <v>135</v>
      </c>
      <c r="M1581" t="s">
        <v>98</v>
      </c>
      <c r="N1581" s="17">
        <v>0</v>
      </c>
    </row>
    <row r="1582" spans="9:14" x14ac:dyDescent="0.25">
      <c r="I1582" t="s">
        <v>9</v>
      </c>
      <c r="J1582">
        <v>1251</v>
      </c>
      <c r="K1582" t="s">
        <v>135</v>
      </c>
      <c r="L1582" t="s">
        <v>139</v>
      </c>
      <c r="M1582" t="s">
        <v>104</v>
      </c>
      <c r="N1582" s="17">
        <v>0</v>
      </c>
    </row>
    <row r="1583" spans="9:14" x14ac:dyDescent="0.25">
      <c r="I1583" t="s">
        <v>9</v>
      </c>
      <c r="J1583">
        <v>1251</v>
      </c>
      <c r="K1583" t="s">
        <v>135</v>
      </c>
      <c r="L1583" t="s">
        <v>138</v>
      </c>
      <c r="M1583" t="s">
        <v>104</v>
      </c>
      <c r="N1583" s="17">
        <v>3.2500000000000001E-2</v>
      </c>
    </row>
    <row r="1584" spans="9:14" x14ac:dyDescent="0.25">
      <c r="I1584" t="s">
        <v>9</v>
      </c>
      <c r="J1584">
        <v>1251</v>
      </c>
      <c r="K1584" t="s">
        <v>135</v>
      </c>
      <c r="L1584" t="s">
        <v>137</v>
      </c>
      <c r="M1584" t="s">
        <v>104</v>
      </c>
      <c r="N1584" s="17">
        <v>0</v>
      </c>
    </row>
    <row r="1585" spans="9:14" x14ac:dyDescent="0.25">
      <c r="I1585" t="s">
        <v>9</v>
      </c>
      <c r="J1585">
        <v>1251</v>
      </c>
      <c r="K1585" t="s">
        <v>135</v>
      </c>
      <c r="L1585" t="s">
        <v>136</v>
      </c>
      <c r="M1585" t="s">
        <v>104</v>
      </c>
      <c r="N1585" s="17">
        <v>0</v>
      </c>
    </row>
    <row r="1586" spans="9:14" x14ac:dyDescent="0.25">
      <c r="I1586" t="s">
        <v>9</v>
      </c>
      <c r="J1586">
        <v>1251</v>
      </c>
      <c r="K1586" t="s">
        <v>135</v>
      </c>
      <c r="L1586" t="s">
        <v>135</v>
      </c>
      <c r="M1586" t="s">
        <v>104</v>
      </c>
      <c r="N1586" s="17">
        <v>0.14749999999999999</v>
      </c>
    </row>
    <row r="1587" spans="9:14" x14ac:dyDescent="0.25">
      <c r="I1587" t="s">
        <v>9</v>
      </c>
      <c r="J1587">
        <v>1251</v>
      </c>
      <c r="K1587" t="s">
        <v>136</v>
      </c>
      <c r="L1587" t="s">
        <v>139</v>
      </c>
      <c r="M1587" t="s">
        <v>104</v>
      </c>
      <c r="N1587" s="17">
        <v>0</v>
      </c>
    </row>
    <row r="1588" spans="9:14" x14ac:dyDescent="0.25">
      <c r="I1588" t="s">
        <v>9</v>
      </c>
      <c r="J1588">
        <v>1251</v>
      </c>
      <c r="K1588" t="s">
        <v>136</v>
      </c>
      <c r="L1588" t="s">
        <v>138</v>
      </c>
      <c r="M1588" t="s">
        <v>104</v>
      </c>
      <c r="N1588" s="17">
        <v>4.2500000000000003E-2</v>
      </c>
    </row>
    <row r="1589" spans="9:14" x14ac:dyDescent="0.25">
      <c r="I1589" t="s">
        <v>9</v>
      </c>
      <c r="J1589">
        <v>1251</v>
      </c>
      <c r="K1589" t="s">
        <v>136</v>
      </c>
      <c r="L1589" t="s">
        <v>137</v>
      </c>
      <c r="M1589" t="s">
        <v>104</v>
      </c>
      <c r="N1589" s="17">
        <v>0</v>
      </c>
    </row>
    <row r="1590" spans="9:14" x14ac:dyDescent="0.25">
      <c r="I1590" t="s">
        <v>9</v>
      </c>
      <c r="J1590">
        <v>1251</v>
      </c>
      <c r="K1590" t="s">
        <v>136</v>
      </c>
      <c r="L1590" t="s">
        <v>136</v>
      </c>
      <c r="M1590" t="s">
        <v>104</v>
      </c>
      <c r="N1590" s="17">
        <v>3.85E-2</v>
      </c>
    </row>
    <row r="1591" spans="9:14" x14ac:dyDescent="0.25">
      <c r="I1591" t="s">
        <v>9</v>
      </c>
      <c r="J1591">
        <v>1251</v>
      </c>
      <c r="K1591" t="s">
        <v>136</v>
      </c>
      <c r="L1591" t="s">
        <v>135</v>
      </c>
      <c r="M1591" t="s">
        <v>104</v>
      </c>
      <c r="N1591" s="17">
        <v>1.7999999999999999E-2</v>
      </c>
    </row>
    <row r="1592" spans="9:14" x14ac:dyDescent="0.25">
      <c r="I1592" t="s">
        <v>9</v>
      </c>
      <c r="J1592">
        <v>1251</v>
      </c>
      <c r="K1592" t="s">
        <v>137</v>
      </c>
      <c r="L1592" t="s">
        <v>139</v>
      </c>
      <c r="M1592" t="s">
        <v>104</v>
      </c>
      <c r="N1592" s="17">
        <v>0</v>
      </c>
    </row>
    <row r="1593" spans="9:14" x14ac:dyDescent="0.25">
      <c r="I1593" t="s">
        <v>9</v>
      </c>
      <c r="J1593">
        <v>1251</v>
      </c>
      <c r="K1593" t="s">
        <v>137</v>
      </c>
      <c r="L1593" t="s">
        <v>138</v>
      </c>
      <c r="M1593" t="s">
        <v>104</v>
      </c>
      <c r="N1593" s="17">
        <v>3.2500000000000001E-2</v>
      </c>
    </row>
    <row r="1594" spans="9:14" x14ac:dyDescent="0.25">
      <c r="I1594" t="s">
        <v>9</v>
      </c>
      <c r="J1594">
        <v>1251</v>
      </c>
      <c r="K1594" t="s">
        <v>137</v>
      </c>
      <c r="L1594" t="s">
        <v>137</v>
      </c>
      <c r="M1594" t="s">
        <v>104</v>
      </c>
      <c r="N1594" s="17">
        <v>2.75E-2</v>
      </c>
    </row>
    <row r="1595" spans="9:14" x14ac:dyDescent="0.25">
      <c r="I1595" t="s">
        <v>9</v>
      </c>
      <c r="J1595">
        <v>1251</v>
      </c>
      <c r="K1595" t="s">
        <v>137</v>
      </c>
      <c r="L1595" t="s">
        <v>136</v>
      </c>
      <c r="M1595" t="s">
        <v>104</v>
      </c>
      <c r="N1595" s="17">
        <v>0</v>
      </c>
    </row>
    <row r="1596" spans="9:14" x14ac:dyDescent="0.25">
      <c r="I1596" t="s">
        <v>9</v>
      </c>
      <c r="J1596">
        <v>1251</v>
      </c>
      <c r="K1596" t="s">
        <v>137</v>
      </c>
      <c r="L1596" t="s">
        <v>135</v>
      </c>
      <c r="M1596" t="s">
        <v>104</v>
      </c>
      <c r="N1596" s="17">
        <v>8.0000000000000002E-3</v>
      </c>
    </row>
    <row r="1597" spans="9:14" x14ac:dyDescent="0.25">
      <c r="I1597" t="s">
        <v>9</v>
      </c>
      <c r="J1597">
        <v>1251</v>
      </c>
      <c r="K1597" t="s">
        <v>138</v>
      </c>
      <c r="L1597" t="s">
        <v>139</v>
      </c>
      <c r="M1597" t="s">
        <v>104</v>
      </c>
      <c r="N1597" s="17">
        <v>0</v>
      </c>
    </row>
    <row r="1598" spans="9:14" x14ac:dyDescent="0.25">
      <c r="I1598" t="s">
        <v>9</v>
      </c>
      <c r="J1598">
        <v>1251</v>
      </c>
      <c r="K1598" t="s">
        <v>138</v>
      </c>
      <c r="L1598" t="s">
        <v>138</v>
      </c>
      <c r="M1598" t="s">
        <v>104</v>
      </c>
      <c r="N1598" s="17">
        <v>2.3E-2</v>
      </c>
    </row>
    <row r="1599" spans="9:14" x14ac:dyDescent="0.25">
      <c r="I1599" t="s">
        <v>9</v>
      </c>
      <c r="J1599">
        <v>1251</v>
      </c>
      <c r="K1599" t="s">
        <v>138</v>
      </c>
      <c r="L1599" t="s">
        <v>137</v>
      </c>
      <c r="M1599" t="s">
        <v>104</v>
      </c>
      <c r="N1599" s="17">
        <v>0</v>
      </c>
    </row>
    <row r="1600" spans="9:14" x14ac:dyDescent="0.25">
      <c r="I1600" t="s">
        <v>9</v>
      </c>
      <c r="J1600">
        <v>1251</v>
      </c>
      <c r="K1600" t="s">
        <v>138</v>
      </c>
      <c r="L1600" t="s">
        <v>136</v>
      </c>
      <c r="M1600" t="s">
        <v>104</v>
      </c>
      <c r="N1600" s="17">
        <v>0</v>
      </c>
    </row>
    <row r="1601" spans="9:14" x14ac:dyDescent="0.25">
      <c r="I1601" t="s">
        <v>9</v>
      </c>
      <c r="J1601">
        <v>1251</v>
      </c>
      <c r="K1601" t="s">
        <v>138</v>
      </c>
      <c r="L1601" t="s">
        <v>135</v>
      </c>
      <c r="M1601" t="s">
        <v>104</v>
      </c>
      <c r="N1601" s="17">
        <v>0</v>
      </c>
    </row>
    <row r="1602" spans="9:14" x14ac:dyDescent="0.25">
      <c r="I1602" t="s">
        <v>9</v>
      </c>
      <c r="J1602">
        <v>1251</v>
      </c>
      <c r="K1602" t="s">
        <v>135</v>
      </c>
      <c r="L1602" t="s">
        <v>139</v>
      </c>
      <c r="M1602" t="s">
        <v>23</v>
      </c>
      <c r="N1602" s="17">
        <v>7.85E-2</v>
      </c>
    </row>
    <row r="1603" spans="9:14" x14ac:dyDescent="0.25">
      <c r="I1603" t="s">
        <v>9</v>
      </c>
      <c r="J1603">
        <v>1251</v>
      </c>
      <c r="K1603" t="s">
        <v>135</v>
      </c>
      <c r="L1603" t="s">
        <v>138</v>
      </c>
      <c r="M1603" t="s">
        <v>23</v>
      </c>
      <c r="N1603" s="17">
        <v>0</v>
      </c>
    </row>
    <row r="1604" spans="9:14" x14ac:dyDescent="0.25">
      <c r="I1604" t="s">
        <v>9</v>
      </c>
      <c r="J1604">
        <v>1251</v>
      </c>
      <c r="K1604" t="s">
        <v>135</v>
      </c>
      <c r="L1604" t="s">
        <v>137</v>
      </c>
      <c r="M1604" t="s">
        <v>23</v>
      </c>
      <c r="N1604" s="17">
        <v>0</v>
      </c>
    </row>
    <row r="1605" spans="9:14" x14ac:dyDescent="0.25">
      <c r="I1605" t="s">
        <v>9</v>
      </c>
      <c r="J1605">
        <v>1251</v>
      </c>
      <c r="K1605" t="s">
        <v>135</v>
      </c>
      <c r="L1605" t="s">
        <v>136</v>
      </c>
      <c r="M1605" t="s">
        <v>23</v>
      </c>
      <c r="N1605" s="17">
        <v>0</v>
      </c>
    </row>
    <row r="1606" spans="9:14" x14ac:dyDescent="0.25">
      <c r="I1606" t="s">
        <v>9</v>
      </c>
      <c r="J1606">
        <v>1251</v>
      </c>
      <c r="K1606" t="s">
        <v>135</v>
      </c>
      <c r="L1606" t="s">
        <v>135</v>
      </c>
      <c r="M1606" t="s">
        <v>23</v>
      </c>
      <c r="N1606" s="17">
        <v>6.25E-2</v>
      </c>
    </row>
    <row r="1607" spans="9:14" x14ac:dyDescent="0.25">
      <c r="I1607" t="s">
        <v>9</v>
      </c>
      <c r="J1607">
        <v>1251</v>
      </c>
      <c r="K1607" t="s">
        <v>136</v>
      </c>
      <c r="L1607" t="s">
        <v>139</v>
      </c>
      <c r="M1607" t="s">
        <v>23</v>
      </c>
      <c r="N1607" s="17">
        <v>4.4999999999999998E-2</v>
      </c>
    </row>
    <row r="1608" spans="9:14" x14ac:dyDescent="0.25">
      <c r="I1608" t="s">
        <v>9</v>
      </c>
      <c r="J1608">
        <v>1251</v>
      </c>
      <c r="K1608" t="s">
        <v>136</v>
      </c>
      <c r="L1608" t="s">
        <v>138</v>
      </c>
      <c r="M1608" t="s">
        <v>23</v>
      </c>
      <c r="N1608" s="17">
        <v>0</v>
      </c>
    </row>
    <row r="1609" spans="9:14" x14ac:dyDescent="0.25">
      <c r="I1609" t="s">
        <v>9</v>
      </c>
      <c r="J1609">
        <v>1251</v>
      </c>
      <c r="K1609" t="s">
        <v>136</v>
      </c>
      <c r="L1609" t="s">
        <v>137</v>
      </c>
      <c r="M1609" t="s">
        <v>23</v>
      </c>
      <c r="N1609" s="17">
        <v>0</v>
      </c>
    </row>
    <row r="1610" spans="9:14" x14ac:dyDescent="0.25">
      <c r="I1610" t="s">
        <v>9</v>
      </c>
      <c r="J1610">
        <v>1251</v>
      </c>
      <c r="K1610" t="s">
        <v>136</v>
      </c>
      <c r="L1610" t="s">
        <v>136</v>
      </c>
      <c r="M1610" t="s">
        <v>23</v>
      </c>
      <c r="N1610" s="17">
        <v>3.5000000000000003E-2</v>
      </c>
    </row>
    <row r="1611" spans="9:14" x14ac:dyDescent="0.25">
      <c r="I1611" t="s">
        <v>9</v>
      </c>
      <c r="J1611">
        <v>1251</v>
      </c>
      <c r="K1611" t="s">
        <v>136</v>
      </c>
      <c r="L1611" t="s">
        <v>135</v>
      </c>
      <c r="M1611" t="s">
        <v>23</v>
      </c>
      <c r="N1611" s="17">
        <v>1.2500000000000001E-2</v>
      </c>
    </row>
    <row r="1612" spans="9:14" x14ac:dyDescent="0.25">
      <c r="I1612" t="s">
        <v>9</v>
      </c>
      <c r="J1612">
        <v>1251</v>
      </c>
      <c r="K1612" t="s">
        <v>137</v>
      </c>
      <c r="L1612" t="s">
        <v>139</v>
      </c>
      <c r="M1612" t="s">
        <v>23</v>
      </c>
      <c r="N1612" s="17">
        <v>6.7000000000000004E-2</v>
      </c>
    </row>
    <row r="1613" spans="9:14" x14ac:dyDescent="0.25">
      <c r="I1613" t="s">
        <v>9</v>
      </c>
      <c r="J1613">
        <v>1251</v>
      </c>
      <c r="K1613" t="s">
        <v>137</v>
      </c>
      <c r="L1613" t="s">
        <v>138</v>
      </c>
      <c r="M1613" t="s">
        <v>23</v>
      </c>
      <c r="N1613" s="17">
        <v>0</v>
      </c>
    </row>
    <row r="1614" spans="9:14" x14ac:dyDescent="0.25">
      <c r="I1614" t="s">
        <v>9</v>
      </c>
      <c r="J1614">
        <v>1251</v>
      </c>
      <c r="K1614" t="s">
        <v>137</v>
      </c>
      <c r="L1614" t="s">
        <v>137</v>
      </c>
      <c r="M1614" t="s">
        <v>23</v>
      </c>
      <c r="N1614" s="17">
        <v>6.5000000000000002E-2</v>
      </c>
    </row>
    <row r="1615" spans="9:14" x14ac:dyDescent="0.25">
      <c r="I1615" t="s">
        <v>9</v>
      </c>
      <c r="J1615">
        <v>1251</v>
      </c>
      <c r="K1615" t="s">
        <v>137</v>
      </c>
      <c r="L1615" t="s">
        <v>136</v>
      </c>
      <c r="M1615" t="s">
        <v>23</v>
      </c>
      <c r="N1615" s="17">
        <v>0</v>
      </c>
    </row>
    <row r="1616" spans="9:14" x14ac:dyDescent="0.25">
      <c r="I1616" t="s">
        <v>9</v>
      </c>
      <c r="J1616">
        <v>1251</v>
      </c>
      <c r="K1616" t="s">
        <v>137</v>
      </c>
      <c r="L1616" t="s">
        <v>135</v>
      </c>
      <c r="M1616" t="s">
        <v>23</v>
      </c>
      <c r="N1616" s="17">
        <v>1.8499999999999999E-2</v>
      </c>
    </row>
    <row r="1617" spans="9:14" x14ac:dyDescent="0.25">
      <c r="I1617" t="s">
        <v>9</v>
      </c>
      <c r="J1617">
        <v>1251</v>
      </c>
      <c r="K1617" t="s">
        <v>138</v>
      </c>
      <c r="L1617" t="s">
        <v>139</v>
      </c>
      <c r="M1617" t="s">
        <v>23</v>
      </c>
      <c r="N1617" s="17">
        <v>2.35E-2</v>
      </c>
    </row>
    <row r="1618" spans="9:14" x14ac:dyDescent="0.25">
      <c r="I1618" t="s">
        <v>9</v>
      </c>
      <c r="J1618">
        <v>1251</v>
      </c>
      <c r="K1618" t="s">
        <v>138</v>
      </c>
      <c r="L1618" t="s">
        <v>138</v>
      </c>
      <c r="M1618" t="s">
        <v>23</v>
      </c>
      <c r="N1618" s="17">
        <v>1.2500000000000001E-2</v>
      </c>
    </row>
    <row r="1619" spans="9:14" x14ac:dyDescent="0.25">
      <c r="I1619" t="s">
        <v>9</v>
      </c>
      <c r="J1619">
        <v>1251</v>
      </c>
      <c r="K1619" t="s">
        <v>138</v>
      </c>
      <c r="L1619" t="s">
        <v>137</v>
      </c>
      <c r="M1619" t="s">
        <v>23</v>
      </c>
      <c r="N1619" s="17">
        <v>0</v>
      </c>
    </row>
    <row r="1620" spans="9:14" x14ac:dyDescent="0.25">
      <c r="I1620" t="s">
        <v>9</v>
      </c>
      <c r="J1620">
        <v>1251</v>
      </c>
      <c r="K1620" t="s">
        <v>138</v>
      </c>
      <c r="L1620" t="s">
        <v>136</v>
      </c>
      <c r="M1620" t="s">
        <v>23</v>
      </c>
      <c r="N1620" s="17">
        <v>0</v>
      </c>
    </row>
    <row r="1621" spans="9:14" x14ac:dyDescent="0.25">
      <c r="I1621" t="s">
        <v>9</v>
      </c>
      <c r="J1621">
        <v>1251</v>
      </c>
      <c r="K1621" t="s">
        <v>138</v>
      </c>
      <c r="L1621" t="s">
        <v>135</v>
      </c>
      <c r="M1621" t="s">
        <v>23</v>
      </c>
      <c r="N1621" s="17">
        <v>0</v>
      </c>
    </row>
    <row r="1622" spans="9:14" x14ac:dyDescent="0.25">
      <c r="I1622" t="s">
        <v>9</v>
      </c>
      <c r="J1622">
        <v>1251</v>
      </c>
      <c r="K1622" t="s">
        <v>135</v>
      </c>
      <c r="L1622" t="s">
        <v>139</v>
      </c>
      <c r="M1622" t="s">
        <v>99</v>
      </c>
      <c r="N1622" s="17">
        <v>7.85E-2</v>
      </c>
    </row>
    <row r="1623" spans="9:14" x14ac:dyDescent="0.25">
      <c r="I1623" t="s">
        <v>9</v>
      </c>
      <c r="J1623">
        <v>1251</v>
      </c>
      <c r="K1623" t="s">
        <v>135</v>
      </c>
      <c r="L1623" t="s">
        <v>138</v>
      </c>
      <c r="M1623" t="s">
        <v>99</v>
      </c>
      <c r="N1623" s="17">
        <v>0</v>
      </c>
    </row>
    <row r="1624" spans="9:14" x14ac:dyDescent="0.25">
      <c r="I1624" t="s">
        <v>9</v>
      </c>
      <c r="J1624">
        <v>1251</v>
      </c>
      <c r="K1624" t="s">
        <v>135</v>
      </c>
      <c r="L1624" t="s">
        <v>137</v>
      </c>
      <c r="M1624" t="s">
        <v>99</v>
      </c>
      <c r="N1624" s="17">
        <v>0</v>
      </c>
    </row>
    <row r="1625" spans="9:14" x14ac:dyDescent="0.25">
      <c r="I1625" t="s">
        <v>9</v>
      </c>
      <c r="J1625">
        <v>1251</v>
      </c>
      <c r="K1625" t="s">
        <v>135</v>
      </c>
      <c r="L1625" t="s">
        <v>136</v>
      </c>
      <c r="M1625" t="s">
        <v>99</v>
      </c>
      <c r="N1625" s="17">
        <v>0</v>
      </c>
    </row>
    <row r="1626" spans="9:14" x14ac:dyDescent="0.25">
      <c r="I1626" t="s">
        <v>9</v>
      </c>
      <c r="J1626">
        <v>1251</v>
      </c>
      <c r="K1626" t="s">
        <v>135</v>
      </c>
      <c r="L1626" t="s">
        <v>135</v>
      </c>
      <c r="M1626" t="s">
        <v>99</v>
      </c>
      <c r="N1626" s="17">
        <v>6.25E-2</v>
      </c>
    </row>
    <row r="1627" spans="9:14" x14ac:dyDescent="0.25">
      <c r="I1627" t="s">
        <v>9</v>
      </c>
      <c r="J1627">
        <v>1251</v>
      </c>
      <c r="K1627" t="s">
        <v>136</v>
      </c>
      <c r="L1627" t="s">
        <v>139</v>
      </c>
      <c r="M1627" t="s">
        <v>99</v>
      </c>
      <c r="N1627" s="17">
        <v>4.4999999999999998E-2</v>
      </c>
    </row>
    <row r="1628" spans="9:14" x14ac:dyDescent="0.25">
      <c r="I1628" t="s">
        <v>9</v>
      </c>
      <c r="J1628">
        <v>1251</v>
      </c>
      <c r="K1628" t="s">
        <v>136</v>
      </c>
      <c r="L1628" t="s">
        <v>138</v>
      </c>
      <c r="M1628" t="s">
        <v>99</v>
      </c>
      <c r="N1628" s="17">
        <v>0</v>
      </c>
    </row>
    <row r="1629" spans="9:14" x14ac:dyDescent="0.25">
      <c r="I1629" t="s">
        <v>9</v>
      </c>
      <c r="J1629">
        <v>1251</v>
      </c>
      <c r="K1629" t="s">
        <v>136</v>
      </c>
      <c r="L1629" t="s">
        <v>137</v>
      </c>
      <c r="M1629" t="s">
        <v>99</v>
      </c>
      <c r="N1629" s="17">
        <v>0</v>
      </c>
    </row>
    <row r="1630" spans="9:14" x14ac:dyDescent="0.25">
      <c r="I1630" t="s">
        <v>9</v>
      </c>
      <c r="J1630">
        <v>1251</v>
      </c>
      <c r="K1630" t="s">
        <v>136</v>
      </c>
      <c r="L1630" t="s">
        <v>136</v>
      </c>
      <c r="M1630" t="s">
        <v>99</v>
      </c>
      <c r="N1630" s="17">
        <v>3.5000000000000003E-2</v>
      </c>
    </row>
    <row r="1631" spans="9:14" x14ac:dyDescent="0.25">
      <c r="I1631" t="s">
        <v>9</v>
      </c>
      <c r="J1631">
        <v>1251</v>
      </c>
      <c r="K1631" t="s">
        <v>136</v>
      </c>
      <c r="L1631" t="s">
        <v>135</v>
      </c>
      <c r="M1631" t="s">
        <v>99</v>
      </c>
      <c r="N1631" s="17">
        <v>1.2500000000000001E-2</v>
      </c>
    </row>
    <row r="1632" spans="9:14" x14ac:dyDescent="0.25">
      <c r="I1632" t="s">
        <v>9</v>
      </c>
      <c r="J1632">
        <v>1251</v>
      </c>
      <c r="K1632" t="s">
        <v>137</v>
      </c>
      <c r="L1632" t="s">
        <v>139</v>
      </c>
      <c r="M1632" t="s">
        <v>99</v>
      </c>
      <c r="N1632" s="17">
        <v>6.7000000000000004E-2</v>
      </c>
    </row>
    <row r="1633" spans="9:14" x14ac:dyDescent="0.25">
      <c r="I1633" t="s">
        <v>9</v>
      </c>
      <c r="J1633">
        <v>1251</v>
      </c>
      <c r="K1633" t="s">
        <v>137</v>
      </c>
      <c r="L1633" t="s">
        <v>138</v>
      </c>
      <c r="M1633" t="s">
        <v>99</v>
      </c>
      <c r="N1633" s="17">
        <v>0</v>
      </c>
    </row>
    <row r="1634" spans="9:14" x14ac:dyDescent="0.25">
      <c r="I1634" t="s">
        <v>9</v>
      </c>
      <c r="J1634">
        <v>1251</v>
      </c>
      <c r="K1634" t="s">
        <v>137</v>
      </c>
      <c r="L1634" t="s">
        <v>137</v>
      </c>
      <c r="M1634" t="s">
        <v>99</v>
      </c>
      <c r="N1634" s="17">
        <v>6.5000000000000002E-2</v>
      </c>
    </row>
    <row r="1635" spans="9:14" x14ac:dyDescent="0.25">
      <c r="I1635" t="s">
        <v>9</v>
      </c>
      <c r="J1635">
        <v>1251</v>
      </c>
      <c r="K1635" t="s">
        <v>137</v>
      </c>
      <c r="L1635" t="s">
        <v>136</v>
      </c>
      <c r="M1635" t="s">
        <v>99</v>
      </c>
      <c r="N1635" s="17">
        <v>0</v>
      </c>
    </row>
    <row r="1636" spans="9:14" x14ac:dyDescent="0.25">
      <c r="I1636" t="s">
        <v>9</v>
      </c>
      <c r="J1636">
        <v>1251</v>
      </c>
      <c r="K1636" t="s">
        <v>137</v>
      </c>
      <c r="L1636" t="s">
        <v>135</v>
      </c>
      <c r="M1636" t="s">
        <v>99</v>
      </c>
      <c r="N1636" s="17">
        <v>1.8499999999999999E-2</v>
      </c>
    </row>
    <row r="1637" spans="9:14" x14ac:dyDescent="0.25">
      <c r="I1637" t="s">
        <v>9</v>
      </c>
      <c r="J1637">
        <v>1251</v>
      </c>
      <c r="K1637" t="s">
        <v>138</v>
      </c>
      <c r="L1637" t="s">
        <v>139</v>
      </c>
      <c r="M1637" t="s">
        <v>99</v>
      </c>
      <c r="N1637" s="17">
        <v>2.35E-2</v>
      </c>
    </row>
    <row r="1638" spans="9:14" x14ac:dyDescent="0.25">
      <c r="I1638" t="s">
        <v>9</v>
      </c>
      <c r="J1638">
        <v>1251</v>
      </c>
      <c r="K1638" t="s">
        <v>138</v>
      </c>
      <c r="L1638" t="s">
        <v>138</v>
      </c>
      <c r="M1638" t="s">
        <v>99</v>
      </c>
      <c r="N1638" s="17">
        <v>1.2500000000000001E-2</v>
      </c>
    </row>
    <row r="1639" spans="9:14" x14ac:dyDescent="0.25">
      <c r="I1639" t="s">
        <v>9</v>
      </c>
      <c r="J1639">
        <v>1251</v>
      </c>
      <c r="K1639" t="s">
        <v>138</v>
      </c>
      <c r="L1639" t="s">
        <v>137</v>
      </c>
      <c r="M1639" t="s">
        <v>99</v>
      </c>
      <c r="N1639" s="17">
        <v>0</v>
      </c>
    </row>
    <row r="1640" spans="9:14" x14ac:dyDescent="0.25">
      <c r="I1640" t="s">
        <v>9</v>
      </c>
      <c r="J1640">
        <v>1251</v>
      </c>
      <c r="K1640" t="s">
        <v>138</v>
      </c>
      <c r="L1640" t="s">
        <v>136</v>
      </c>
      <c r="M1640" t="s">
        <v>99</v>
      </c>
      <c r="N1640" s="17">
        <v>0</v>
      </c>
    </row>
    <row r="1641" spans="9:14" x14ac:dyDescent="0.25">
      <c r="I1641" t="s">
        <v>9</v>
      </c>
      <c r="J1641">
        <v>1251</v>
      </c>
      <c r="K1641" t="s">
        <v>138</v>
      </c>
      <c r="L1641" t="s">
        <v>135</v>
      </c>
      <c r="M1641" t="s">
        <v>99</v>
      </c>
      <c r="N1641" s="17">
        <v>0</v>
      </c>
    </row>
    <row r="1642" spans="9:14" x14ac:dyDescent="0.25">
      <c r="I1642" t="s">
        <v>9</v>
      </c>
      <c r="J1642">
        <v>1251</v>
      </c>
      <c r="K1642" t="s">
        <v>135</v>
      </c>
      <c r="L1642" t="s">
        <v>139</v>
      </c>
      <c r="M1642" t="s">
        <v>107</v>
      </c>
      <c r="N1642" s="17">
        <v>0</v>
      </c>
    </row>
    <row r="1643" spans="9:14" x14ac:dyDescent="0.25">
      <c r="I1643" t="s">
        <v>9</v>
      </c>
      <c r="J1643">
        <v>1251</v>
      </c>
      <c r="K1643" t="s">
        <v>135</v>
      </c>
      <c r="L1643" t="s">
        <v>138</v>
      </c>
      <c r="M1643" t="s">
        <v>107</v>
      </c>
      <c r="N1643" s="17">
        <v>0</v>
      </c>
    </row>
    <row r="1644" spans="9:14" x14ac:dyDescent="0.25">
      <c r="I1644" t="s">
        <v>9</v>
      </c>
      <c r="J1644">
        <v>1251</v>
      </c>
      <c r="K1644" t="s">
        <v>135</v>
      </c>
      <c r="L1644" t="s">
        <v>137</v>
      </c>
      <c r="M1644" t="s">
        <v>107</v>
      </c>
      <c r="N1644" s="17">
        <v>0</v>
      </c>
    </row>
    <row r="1645" spans="9:14" x14ac:dyDescent="0.25">
      <c r="I1645" t="s">
        <v>9</v>
      </c>
      <c r="J1645">
        <v>1251</v>
      </c>
      <c r="K1645" t="s">
        <v>135</v>
      </c>
      <c r="L1645" t="s">
        <v>136</v>
      </c>
      <c r="M1645" t="s">
        <v>107</v>
      </c>
      <c r="N1645" s="17">
        <v>0</v>
      </c>
    </row>
    <row r="1646" spans="9:14" x14ac:dyDescent="0.25">
      <c r="I1646" t="s">
        <v>9</v>
      </c>
      <c r="J1646">
        <v>1251</v>
      </c>
      <c r="K1646" t="s">
        <v>135</v>
      </c>
      <c r="L1646" t="s">
        <v>135</v>
      </c>
      <c r="M1646" t="s">
        <v>107</v>
      </c>
      <c r="N1646" s="17">
        <v>0.125</v>
      </c>
    </row>
    <row r="1647" spans="9:14" x14ac:dyDescent="0.25">
      <c r="I1647" t="s">
        <v>9</v>
      </c>
      <c r="J1647">
        <v>1251</v>
      </c>
      <c r="K1647" t="s">
        <v>136</v>
      </c>
      <c r="L1647" t="s">
        <v>139</v>
      </c>
      <c r="M1647" t="s">
        <v>107</v>
      </c>
      <c r="N1647" s="17">
        <v>0</v>
      </c>
    </row>
    <row r="1648" spans="9:14" x14ac:dyDescent="0.25">
      <c r="I1648" t="s">
        <v>9</v>
      </c>
      <c r="J1648">
        <v>1251</v>
      </c>
      <c r="K1648" t="s">
        <v>136</v>
      </c>
      <c r="L1648" t="s">
        <v>138</v>
      </c>
      <c r="M1648" t="s">
        <v>107</v>
      </c>
      <c r="N1648" s="17">
        <v>0</v>
      </c>
    </row>
    <row r="1649" spans="9:14" x14ac:dyDescent="0.25">
      <c r="I1649" t="s">
        <v>9</v>
      </c>
      <c r="J1649">
        <v>1251</v>
      </c>
      <c r="K1649" t="s">
        <v>136</v>
      </c>
      <c r="L1649" t="s">
        <v>137</v>
      </c>
      <c r="M1649" t="s">
        <v>107</v>
      </c>
      <c r="N1649" s="17">
        <v>0</v>
      </c>
    </row>
    <row r="1650" spans="9:14" x14ac:dyDescent="0.25">
      <c r="I1650" t="s">
        <v>9</v>
      </c>
      <c r="J1650">
        <v>1251</v>
      </c>
      <c r="K1650" t="s">
        <v>136</v>
      </c>
      <c r="L1650" t="s">
        <v>136</v>
      </c>
      <c r="M1650" t="s">
        <v>107</v>
      </c>
      <c r="N1650" s="17">
        <v>5.5E-2</v>
      </c>
    </row>
    <row r="1651" spans="9:14" x14ac:dyDescent="0.25">
      <c r="I1651" t="s">
        <v>9</v>
      </c>
      <c r="J1651">
        <v>1251</v>
      </c>
      <c r="K1651" t="s">
        <v>136</v>
      </c>
      <c r="L1651" t="s">
        <v>135</v>
      </c>
      <c r="M1651" t="s">
        <v>107</v>
      </c>
      <c r="N1651" s="17">
        <v>2.5000000000000001E-2</v>
      </c>
    </row>
    <row r="1652" spans="9:14" x14ac:dyDescent="0.25">
      <c r="I1652" t="s">
        <v>9</v>
      </c>
      <c r="J1652">
        <v>1251</v>
      </c>
      <c r="K1652" t="s">
        <v>137</v>
      </c>
      <c r="L1652" t="s">
        <v>139</v>
      </c>
      <c r="M1652" t="s">
        <v>107</v>
      </c>
      <c r="N1652" s="17">
        <v>0</v>
      </c>
    </row>
    <row r="1653" spans="9:14" x14ac:dyDescent="0.25">
      <c r="I1653" t="s">
        <v>9</v>
      </c>
      <c r="J1653">
        <v>1251</v>
      </c>
      <c r="K1653" t="s">
        <v>137</v>
      </c>
      <c r="L1653" t="s">
        <v>138</v>
      </c>
      <c r="M1653" t="s">
        <v>107</v>
      </c>
      <c r="N1653" s="17">
        <v>0</v>
      </c>
    </row>
    <row r="1654" spans="9:14" x14ac:dyDescent="0.25">
      <c r="I1654" t="s">
        <v>9</v>
      </c>
      <c r="J1654">
        <v>1251</v>
      </c>
      <c r="K1654" t="s">
        <v>137</v>
      </c>
      <c r="L1654" t="s">
        <v>137</v>
      </c>
      <c r="M1654" t="s">
        <v>107</v>
      </c>
      <c r="N1654" s="17">
        <v>3.2500000000000001E-2</v>
      </c>
    </row>
    <row r="1655" spans="9:14" x14ac:dyDescent="0.25">
      <c r="I1655" t="s">
        <v>9</v>
      </c>
      <c r="J1655">
        <v>1251</v>
      </c>
      <c r="K1655" t="s">
        <v>137</v>
      </c>
      <c r="L1655" t="s">
        <v>136</v>
      </c>
      <c r="M1655" t="s">
        <v>107</v>
      </c>
      <c r="N1655" s="17">
        <v>0</v>
      </c>
    </row>
    <row r="1656" spans="9:14" x14ac:dyDescent="0.25">
      <c r="I1656" t="s">
        <v>9</v>
      </c>
      <c r="J1656">
        <v>1251</v>
      </c>
      <c r="K1656" t="s">
        <v>137</v>
      </c>
      <c r="L1656" t="s">
        <v>135</v>
      </c>
      <c r="M1656" t="s">
        <v>107</v>
      </c>
      <c r="N1656" s="17">
        <v>1.2500000000000001E-2</v>
      </c>
    </row>
    <row r="1657" spans="9:14" x14ac:dyDescent="0.25">
      <c r="I1657" t="s">
        <v>9</v>
      </c>
      <c r="J1657">
        <v>1251</v>
      </c>
      <c r="K1657" t="s">
        <v>138</v>
      </c>
      <c r="L1657" t="s">
        <v>139</v>
      </c>
      <c r="M1657" t="s">
        <v>107</v>
      </c>
      <c r="N1657" s="17">
        <v>0</v>
      </c>
    </row>
    <row r="1658" spans="9:14" x14ac:dyDescent="0.25">
      <c r="I1658" t="s">
        <v>9</v>
      </c>
      <c r="J1658">
        <v>1251</v>
      </c>
      <c r="K1658" t="s">
        <v>138</v>
      </c>
      <c r="L1658" t="s">
        <v>138</v>
      </c>
      <c r="M1658" t="s">
        <v>107</v>
      </c>
      <c r="N1658" s="17">
        <v>0</v>
      </c>
    </row>
    <row r="1659" spans="9:14" x14ac:dyDescent="0.25">
      <c r="I1659" t="s">
        <v>9</v>
      </c>
      <c r="J1659">
        <v>1251</v>
      </c>
      <c r="K1659" t="s">
        <v>138</v>
      </c>
      <c r="L1659" t="s">
        <v>137</v>
      </c>
      <c r="M1659" t="s">
        <v>107</v>
      </c>
      <c r="N1659" s="17">
        <v>0</v>
      </c>
    </row>
    <row r="1660" spans="9:14" x14ac:dyDescent="0.25">
      <c r="I1660" t="s">
        <v>9</v>
      </c>
      <c r="J1660">
        <v>1251</v>
      </c>
      <c r="K1660" t="s">
        <v>138</v>
      </c>
      <c r="L1660" t="s">
        <v>136</v>
      </c>
      <c r="M1660" t="s">
        <v>107</v>
      </c>
      <c r="N1660" s="17">
        <v>0</v>
      </c>
    </row>
    <row r="1661" spans="9:14" x14ac:dyDescent="0.25">
      <c r="I1661" t="s">
        <v>9</v>
      </c>
      <c r="J1661">
        <v>1251</v>
      </c>
      <c r="K1661" t="s">
        <v>138</v>
      </c>
      <c r="L1661" t="s">
        <v>135</v>
      </c>
      <c r="M1661" t="s">
        <v>107</v>
      </c>
      <c r="N1661" s="17">
        <v>0</v>
      </c>
    </row>
    <row r="1662" spans="9:14" x14ac:dyDescent="0.25">
      <c r="I1662" t="s">
        <v>9</v>
      </c>
      <c r="J1662">
        <v>1251</v>
      </c>
      <c r="K1662" t="s">
        <v>135</v>
      </c>
      <c r="L1662" t="s">
        <v>139</v>
      </c>
      <c r="M1662" t="s">
        <v>111</v>
      </c>
      <c r="N1662" s="17">
        <v>0</v>
      </c>
    </row>
    <row r="1663" spans="9:14" x14ac:dyDescent="0.25">
      <c r="I1663" t="s">
        <v>9</v>
      </c>
      <c r="J1663">
        <v>1251</v>
      </c>
      <c r="K1663" t="s">
        <v>135</v>
      </c>
      <c r="L1663" t="s">
        <v>138</v>
      </c>
      <c r="M1663" t="s">
        <v>111</v>
      </c>
      <c r="N1663" s="17">
        <v>0</v>
      </c>
    </row>
    <row r="1664" spans="9:14" x14ac:dyDescent="0.25">
      <c r="I1664" t="s">
        <v>9</v>
      </c>
      <c r="J1664">
        <v>1251</v>
      </c>
      <c r="K1664" t="s">
        <v>135</v>
      </c>
      <c r="L1664" t="s">
        <v>137</v>
      </c>
      <c r="M1664" t="s">
        <v>111</v>
      </c>
      <c r="N1664" s="17">
        <v>0</v>
      </c>
    </row>
    <row r="1665" spans="9:14" x14ac:dyDescent="0.25">
      <c r="I1665" t="s">
        <v>9</v>
      </c>
      <c r="J1665">
        <v>1251</v>
      </c>
      <c r="K1665" t="s">
        <v>135</v>
      </c>
      <c r="L1665" t="s">
        <v>136</v>
      </c>
      <c r="M1665" t="s">
        <v>111</v>
      </c>
      <c r="N1665" s="17">
        <v>0</v>
      </c>
    </row>
    <row r="1666" spans="9:14" x14ac:dyDescent="0.25">
      <c r="I1666" t="s">
        <v>9</v>
      </c>
      <c r="J1666">
        <v>1251</v>
      </c>
      <c r="K1666" t="s">
        <v>135</v>
      </c>
      <c r="L1666" t="s">
        <v>135</v>
      </c>
      <c r="M1666" t="s">
        <v>111</v>
      </c>
      <c r="N1666" s="17">
        <v>0.125</v>
      </c>
    </row>
    <row r="1667" spans="9:14" x14ac:dyDescent="0.25">
      <c r="I1667" t="s">
        <v>9</v>
      </c>
      <c r="J1667">
        <v>1251</v>
      </c>
      <c r="K1667" t="s">
        <v>136</v>
      </c>
      <c r="L1667" t="s">
        <v>139</v>
      </c>
      <c r="M1667" t="s">
        <v>111</v>
      </c>
      <c r="N1667" s="17">
        <v>0</v>
      </c>
    </row>
    <row r="1668" spans="9:14" x14ac:dyDescent="0.25">
      <c r="I1668" t="s">
        <v>9</v>
      </c>
      <c r="J1668">
        <v>1251</v>
      </c>
      <c r="K1668" t="s">
        <v>136</v>
      </c>
      <c r="L1668" t="s">
        <v>138</v>
      </c>
      <c r="M1668" t="s">
        <v>111</v>
      </c>
      <c r="N1668" s="17">
        <v>0</v>
      </c>
    </row>
    <row r="1669" spans="9:14" x14ac:dyDescent="0.25">
      <c r="I1669" t="s">
        <v>9</v>
      </c>
      <c r="J1669">
        <v>1251</v>
      </c>
      <c r="K1669" t="s">
        <v>136</v>
      </c>
      <c r="L1669" t="s">
        <v>137</v>
      </c>
      <c r="M1669" t="s">
        <v>111</v>
      </c>
      <c r="N1669" s="17">
        <v>0</v>
      </c>
    </row>
    <row r="1670" spans="9:14" x14ac:dyDescent="0.25">
      <c r="I1670" t="s">
        <v>9</v>
      </c>
      <c r="J1670">
        <v>1251</v>
      </c>
      <c r="K1670" t="s">
        <v>136</v>
      </c>
      <c r="L1670" t="s">
        <v>136</v>
      </c>
      <c r="M1670" t="s">
        <v>111</v>
      </c>
      <c r="N1670" s="17">
        <v>5.5E-2</v>
      </c>
    </row>
    <row r="1671" spans="9:14" x14ac:dyDescent="0.25">
      <c r="I1671" t="s">
        <v>9</v>
      </c>
      <c r="J1671">
        <v>1251</v>
      </c>
      <c r="K1671" t="s">
        <v>136</v>
      </c>
      <c r="L1671" t="s">
        <v>135</v>
      </c>
      <c r="M1671" t="s">
        <v>111</v>
      </c>
      <c r="N1671" s="17">
        <v>2.5000000000000001E-2</v>
      </c>
    </row>
    <row r="1672" spans="9:14" x14ac:dyDescent="0.25">
      <c r="I1672" t="s">
        <v>9</v>
      </c>
      <c r="J1672">
        <v>1251</v>
      </c>
      <c r="K1672" t="s">
        <v>137</v>
      </c>
      <c r="L1672" t="s">
        <v>139</v>
      </c>
      <c r="M1672" t="s">
        <v>111</v>
      </c>
      <c r="N1672" s="17">
        <v>0</v>
      </c>
    </row>
    <row r="1673" spans="9:14" x14ac:dyDescent="0.25">
      <c r="I1673" t="s">
        <v>9</v>
      </c>
      <c r="J1673">
        <v>1251</v>
      </c>
      <c r="K1673" t="s">
        <v>137</v>
      </c>
      <c r="L1673" t="s">
        <v>138</v>
      </c>
      <c r="M1673" t="s">
        <v>111</v>
      </c>
      <c r="N1673" s="17">
        <v>0</v>
      </c>
    </row>
    <row r="1674" spans="9:14" x14ac:dyDescent="0.25">
      <c r="I1674" t="s">
        <v>9</v>
      </c>
      <c r="J1674">
        <v>1251</v>
      </c>
      <c r="K1674" t="s">
        <v>137</v>
      </c>
      <c r="L1674" t="s">
        <v>137</v>
      </c>
      <c r="M1674" t="s">
        <v>111</v>
      </c>
      <c r="N1674" s="17">
        <v>3.2500000000000001E-2</v>
      </c>
    </row>
    <row r="1675" spans="9:14" x14ac:dyDescent="0.25">
      <c r="I1675" t="s">
        <v>9</v>
      </c>
      <c r="J1675">
        <v>1251</v>
      </c>
      <c r="K1675" t="s">
        <v>137</v>
      </c>
      <c r="L1675" t="s">
        <v>136</v>
      </c>
      <c r="M1675" t="s">
        <v>111</v>
      </c>
      <c r="N1675" s="17">
        <v>0</v>
      </c>
    </row>
    <row r="1676" spans="9:14" x14ac:dyDescent="0.25">
      <c r="I1676" t="s">
        <v>9</v>
      </c>
      <c r="J1676">
        <v>1251</v>
      </c>
      <c r="K1676" t="s">
        <v>137</v>
      </c>
      <c r="L1676" t="s">
        <v>135</v>
      </c>
      <c r="M1676" t="s">
        <v>111</v>
      </c>
      <c r="N1676" s="17">
        <v>1.2500000000000001E-2</v>
      </c>
    </row>
    <row r="1677" spans="9:14" x14ac:dyDescent="0.25">
      <c r="I1677" t="s">
        <v>9</v>
      </c>
      <c r="J1677">
        <v>1251</v>
      </c>
      <c r="K1677" t="s">
        <v>138</v>
      </c>
      <c r="L1677" t="s">
        <v>139</v>
      </c>
      <c r="M1677" t="s">
        <v>111</v>
      </c>
      <c r="N1677" s="17">
        <v>0</v>
      </c>
    </row>
    <row r="1678" spans="9:14" x14ac:dyDescent="0.25">
      <c r="I1678" t="s">
        <v>9</v>
      </c>
      <c r="J1678">
        <v>1251</v>
      </c>
      <c r="K1678" t="s">
        <v>138</v>
      </c>
      <c r="L1678" t="s">
        <v>138</v>
      </c>
      <c r="M1678" t="s">
        <v>111</v>
      </c>
      <c r="N1678" s="17">
        <v>0</v>
      </c>
    </row>
    <row r="1679" spans="9:14" x14ac:dyDescent="0.25">
      <c r="I1679" t="s">
        <v>9</v>
      </c>
      <c r="J1679">
        <v>1251</v>
      </c>
      <c r="K1679" t="s">
        <v>138</v>
      </c>
      <c r="L1679" t="s">
        <v>137</v>
      </c>
      <c r="M1679" t="s">
        <v>111</v>
      </c>
      <c r="N1679" s="17">
        <v>0</v>
      </c>
    </row>
    <row r="1680" spans="9:14" x14ac:dyDescent="0.25">
      <c r="I1680" t="s">
        <v>9</v>
      </c>
      <c r="J1680">
        <v>1251</v>
      </c>
      <c r="K1680" t="s">
        <v>138</v>
      </c>
      <c r="L1680" t="s">
        <v>136</v>
      </c>
      <c r="M1680" t="s">
        <v>111</v>
      </c>
      <c r="N1680" s="17">
        <v>0</v>
      </c>
    </row>
    <row r="1681" spans="9:14" x14ac:dyDescent="0.25">
      <c r="I1681" t="s">
        <v>9</v>
      </c>
      <c r="J1681">
        <v>1251</v>
      </c>
      <c r="K1681" t="s">
        <v>138</v>
      </c>
      <c r="L1681" t="s">
        <v>135</v>
      </c>
      <c r="M1681" t="s">
        <v>111</v>
      </c>
      <c r="N1681" s="17">
        <v>0</v>
      </c>
    </row>
    <row r="1682" spans="9:14" x14ac:dyDescent="0.25">
      <c r="I1682" t="s">
        <v>17</v>
      </c>
      <c r="J1682">
        <v>1291</v>
      </c>
      <c r="K1682" t="s">
        <v>135</v>
      </c>
      <c r="L1682" t="s">
        <v>139</v>
      </c>
      <c r="M1682" t="s">
        <v>21</v>
      </c>
      <c r="N1682" s="17">
        <v>0</v>
      </c>
    </row>
    <row r="1683" spans="9:14" x14ac:dyDescent="0.25">
      <c r="I1683" t="s">
        <v>17</v>
      </c>
      <c r="J1683">
        <v>1291</v>
      </c>
      <c r="K1683" t="s">
        <v>135</v>
      </c>
      <c r="L1683" t="s">
        <v>138</v>
      </c>
      <c r="M1683" t="s">
        <v>21</v>
      </c>
      <c r="N1683" s="17">
        <v>3.2500000000000001E-2</v>
      </c>
    </row>
    <row r="1684" spans="9:14" x14ac:dyDescent="0.25">
      <c r="I1684" t="s">
        <v>17</v>
      </c>
      <c r="J1684">
        <v>1291</v>
      </c>
      <c r="K1684" t="s">
        <v>135</v>
      </c>
      <c r="L1684" t="s">
        <v>137</v>
      </c>
      <c r="M1684" t="s">
        <v>21</v>
      </c>
      <c r="N1684" s="17">
        <v>0</v>
      </c>
    </row>
    <row r="1685" spans="9:14" x14ac:dyDescent="0.25">
      <c r="I1685" t="s">
        <v>17</v>
      </c>
      <c r="J1685">
        <v>1291</v>
      </c>
      <c r="K1685" t="s">
        <v>135</v>
      </c>
      <c r="L1685" t="s">
        <v>136</v>
      </c>
      <c r="M1685" t="s">
        <v>21</v>
      </c>
      <c r="N1685" s="17">
        <v>0</v>
      </c>
    </row>
    <row r="1686" spans="9:14" x14ac:dyDescent="0.25">
      <c r="I1686" t="s">
        <v>17</v>
      </c>
      <c r="J1686">
        <v>1291</v>
      </c>
      <c r="K1686" t="s">
        <v>135</v>
      </c>
      <c r="L1686" t="s">
        <v>135</v>
      </c>
      <c r="M1686" t="s">
        <v>21</v>
      </c>
      <c r="N1686" s="17">
        <v>0.14749999999999999</v>
      </c>
    </row>
    <row r="1687" spans="9:14" x14ac:dyDescent="0.25">
      <c r="I1687" t="s">
        <v>17</v>
      </c>
      <c r="J1687">
        <v>1291</v>
      </c>
      <c r="K1687" t="s">
        <v>136</v>
      </c>
      <c r="L1687" t="s">
        <v>139</v>
      </c>
      <c r="M1687" t="s">
        <v>21</v>
      </c>
      <c r="N1687" s="17">
        <v>0</v>
      </c>
    </row>
    <row r="1688" spans="9:14" x14ac:dyDescent="0.25">
      <c r="I1688" t="s">
        <v>17</v>
      </c>
      <c r="J1688">
        <v>1291</v>
      </c>
      <c r="K1688" t="s">
        <v>136</v>
      </c>
      <c r="L1688" t="s">
        <v>138</v>
      </c>
      <c r="M1688" t="s">
        <v>21</v>
      </c>
      <c r="N1688" s="17">
        <v>4.2500000000000003E-2</v>
      </c>
    </row>
    <row r="1689" spans="9:14" x14ac:dyDescent="0.25">
      <c r="I1689" t="s">
        <v>17</v>
      </c>
      <c r="J1689">
        <v>1291</v>
      </c>
      <c r="K1689" t="s">
        <v>136</v>
      </c>
      <c r="L1689" t="s">
        <v>137</v>
      </c>
      <c r="M1689" t="s">
        <v>21</v>
      </c>
      <c r="N1689" s="17">
        <v>0</v>
      </c>
    </row>
    <row r="1690" spans="9:14" x14ac:dyDescent="0.25">
      <c r="I1690" t="s">
        <v>17</v>
      </c>
      <c r="J1690">
        <v>1291</v>
      </c>
      <c r="K1690" t="s">
        <v>136</v>
      </c>
      <c r="L1690" t="s">
        <v>136</v>
      </c>
      <c r="M1690" t="s">
        <v>21</v>
      </c>
      <c r="N1690" s="17">
        <v>3.85E-2</v>
      </c>
    </row>
    <row r="1691" spans="9:14" x14ac:dyDescent="0.25">
      <c r="I1691" t="s">
        <v>17</v>
      </c>
      <c r="J1691">
        <v>1291</v>
      </c>
      <c r="K1691" t="s">
        <v>136</v>
      </c>
      <c r="L1691" t="s">
        <v>135</v>
      </c>
      <c r="M1691" t="s">
        <v>21</v>
      </c>
      <c r="N1691" s="17">
        <v>1.7999999999999999E-2</v>
      </c>
    </row>
    <row r="1692" spans="9:14" x14ac:dyDescent="0.25">
      <c r="I1692" t="s">
        <v>17</v>
      </c>
      <c r="J1692">
        <v>1291</v>
      </c>
      <c r="K1692" t="s">
        <v>137</v>
      </c>
      <c r="L1692" t="s">
        <v>139</v>
      </c>
      <c r="M1692" t="s">
        <v>21</v>
      </c>
      <c r="N1692" s="17">
        <v>0</v>
      </c>
    </row>
    <row r="1693" spans="9:14" x14ac:dyDescent="0.25">
      <c r="I1693" t="s">
        <v>17</v>
      </c>
      <c r="J1693">
        <v>1291</v>
      </c>
      <c r="K1693" t="s">
        <v>137</v>
      </c>
      <c r="L1693" t="s">
        <v>138</v>
      </c>
      <c r="M1693" t="s">
        <v>21</v>
      </c>
      <c r="N1693" s="17">
        <v>3.2500000000000001E-2</v>
      </c>
    </row>
    <row r="1694" spans="9:14" x14ac:dyDescent="0.25">
      <c r="I1694" t="s">
        <v>17</v>
      </c>
      <c r="J1694">
        <v>1291</v>
      </c>
      <c r="K1694" t="s">
        <v>137</v>
      </c>
      <c r="L1694" t="s">
        <v>137</v>
      </c>
      <c r="M1694" t="s">
        <v>21</v>
      </c>
      <c r="N1694" s="17">
        <v>2.75E-2</v>
      </c>
    </row>
    <row r="1695" spans="9:14" x14ac:dyDescent="0.25">
      <c r="I1695" t="s">
        <v>17</v>
      </c>
      <c r="J1695">
        <v>1291</v>
      </c>
      <c r="K1695" t="s">
        <v>137</v>
      </c>
      <c r="L1695" t="s">
        <v>136</v>
      </c>
      <c r="M1695" t="s">
        <v>21</v>
      </c>
      <c r="N1695" s="17">
        <v>0</v>
      </c>
    </row>
    <row r="1696" spans="9:14" x14ac:dyDescent="0.25">
      <c r="I1696" t="s">
        <v>17</v>
      </c>
      <c r="J1696">
        <v>1291</v>
      </c>
      <c r="K1696" t="s">
        <v>137</v>
      </c>
      <c r="L1696" t="s">
        <v>135</v>
      </c>
      <c r="M1696" t="s">
        <v>21</v>
      </c>
      <c r="N1696" s="17">
        <v>8.0000000000000002E-3</v>
      </c>
    </row>
    <row r="1697" spans="9:14" x14ac:dyDescent="0.25">
      <c r="I1697" t="s">
        <v>17</v>
      </c>
      <c r="J1697">
        <v>1291</v>
      </c>
      <c r="K1697" t="s">
        <v>138</v>
      </c>
      <c r="L1697" t="s">
        <v>139</v>
      </c>
      <c r="M1697" t="s">
        <v>21</v>
      </c>
      <c r="N1697" s="17">
        <v>0</v>
      </c>
    </row>
    <row r="1698" spans="9:14" x14ac:dyDescent="0.25">
      <c r="I1698" t="s">
        <v>17</v>
      </c>
      <c r="J1698">
        <v>1291</v>
      </c>
      <c r="K1698" t="s">
        <v>138</v>
      </c>
      <c r="L1698" t="s">
        <v>138</v>
      </c>
      <c r="M1698" t="s">
        <v>21</v>
      </c>
      <c r="N1698" s="17">
        <v>2.3E-2</v>
      </c>
    </row>
    <row r="1699" spans="9:14" x14ac:dyDescent="0.25">
      <c r="I1699" t="s">
        <v>17</v>
      </c>
      <c r="J1699">
        <v>1291</v>
      </c>
      <c r="K1699" t="s">
        <v>138</v>
      </c>
      <c r="L1699" t="s">
        <v>137</v>
      </c>
      <c r="M1699" t="s">
        <v>21</v>
      </c>
      <c r="N1699" s="17">
        <v>0</v>
      </c>
    </row>
    <row r="1700" spans="9:14" x14ac:dyDescent="0.25">
      <c r="I1700" t="s">
        <v>17</v>
      </c>
      <c r="J1700">
        <v>1291</v>
      </c>
      <c r="K1700" t="s">
        <v>138</v>
      </c>
      <c r="L1700" t="s">
        <v>136</v>
      </c>
      <c r="M1700" t="s">
        <v>21</v>
      </c>
      <c r="N1700" s="17">
        <v>0</v>
      </c>
    </row>
    <row r="1701" spans="9:14" x14ac:dyDescent="0.25">
      <c r="I1701" t="s">
        <v>17</v>
      </c>
      <c r="J1701">
        <v>1291</v>
      </c>
      <c r="K1701" t="s">
        <v>138</v>
      </c>
      <c r="L1701" t="s">
        <v>135</v>
      </c>
      <c r="M1701" t="s">
        <v>21</v>
      </c>
      <c r="N1701" s="17">
        <v>0</v>
      </c>
    </row>
    <row r="1702" spans="9:14" x14ac:dyDescent="0.25">
      <c r="I1702" t="s">
        <v>17</v>
      </c>
      <c r="J1702">
        <v>1291</v>
      </c>
      <c r="K1702" t="s">
        <v>135</v>
      </c>
      <c r="L1702" t="s">
        <v>139</v>
      </c>
      <c r="M1702" t="s">
        <v>98</v>
      </c>
      <c r="N1702" s="17">
        <v>0</v>
      </c>
    </row>
    <row r="1703" spans="9:14" x14ac:dyDescent="0.25">
      <c r="I1703" t="s">
        <v>17</v>
      </c>
      <c r="J1703">
        <v>1291</v>
      </c>
      <c r="K1703" t="s">
        <v>135</v>
      </c>
      <c r="L1703" t="s">
        <v>138</v>
      </c>
      <c r="M1703" t="s">
        <v>98</v>
      </c>
      <c r="N1703" s="17">
        <v>3.2500000000000001E-2</v>
      </c>
    </row>
    <row r="1704" spans="9:14" x14ac:dyDescent="0.25">
      <c r="I1704" t="s">
        <v>17</v>
      </c>
      <c r="J1704">
        <v>1291</v>
      </c>
      <c r="K1704" t="s">
        <v>135</v>
      </c>
      <c r="L1704" t="s">
        <v>137</v>
      </c>
      <c r="M1704" t="s">
        <v>98</v>
      </c>
      <c r="N1704" s="17">
        <v>0</v>
      </c>
    </row>
    <row r="1705" spans="9:14" x14ac:dyDescent="0.25">
      <c r="I1705" t="s">
        <v>17</v>
      </c>
      <c r="J1705">
        <v>1291</v>
      </c>
      <c r="K1705" t="s">
        <v>135</v>
      </c>
      <c r="L1705" t="s">
        <v>136</v>
      </c>
      <c r="M1705" t="s">
        <v>98</v>
      </c>
      <c r="N1705" s="17">
        <v>0</v>
      </c>
    </row>
    <row r="1706" spans="9:14" x14ac:dyDescent="0.25">
      <c r="I1706" t="s">
        <v>17</v>
      </c>
      <c r="J1706">
        <v>1291</v>
      </c>
      <c r="K1706" t="s">
        <v>135</v>
      </c>
      <c r="L1706" t="s">
        <v>135</v>
      </c>
      <c r="M1706" t="s">
        <v>98</v>
      </c>
      <c r="N1706" s="17">
        <v>0.14749999999999999</v>
      </c>
    </row>
    <row r="1707" spans="9:14" x14ac:dyDescent="0.25">
      <c r="I1707" t="s">
        <v>17</v>
      </c>
      <c r="J1707">
        <v>1291</v>
      </c>
      <c r="K1707" t="s">
        <v>136</v>
      </c>
      <c r="L1707" t="s">
        <v>139</v>
      </c>
      <c r="M1707" t="s">
        <v>98</v>
      </c>
      <c r="N1707" s="17">
        <v>0</v>
      </c>
    </row>
    <row r="1708" spans="9:14" x14ac:dyDescent="0.25">
      <c r="I1708" t="s">
        <v>17</v>
      </c>
      <c r="J1708">
        <v>1291</v>
      </c>
      <c r="K1708" t="s">
        <v>136</v>
      </c>
      <c r="L1708" t="s">
        <v>138</v>
      </c>
      <c r="M1708" t="s">
        <v>98</v>
      </c>
      <c r="N1708" s="17">
        <v>4.2500000000000003E-2</v>
      </c>
    </row>
    <row r="1709" spans="9:14" x14ac:dyDescent="0.25">
      <c r="I1709" t="s">
        <v>17</v>
      </c>
      <c r="J1709">
        <v>1291</v>
      </c>
      <c r="K1709" t="s">
        <v>136</v>
      </c>
      <c r="L1709" t="s">
        <v>137</v>
      </c>
      <c r="M1709" t="s">
        <v>98</v>
      </c>
      <c r="N1709" s="17">
        <v>0</v>
      </c>
    </row>
    <row r="1710" spans="9:14" x14ac:dyDescent="0.25">
      <c r="I1710" t="s">
        <v>17</v>
      </c>
      <c r="J1710">
        <v>1291</v>
      </c>
      <c r="K1710" t="s">
        <v>136</v>
      </c>
      <c r="L1710" t="s">
        <v>136</v>
      </c>
      <c r="M1710" t="s">
        <v>98</v>
      </c>
      <c r="N1710" s="17">
        <v>3.85E-2</v>
      </c>
    </row>
    <row r="1711" spans="9:14" x14ac:dyDescent="0.25">
      <c r="I1711" t="s">
        <v>17</v>
      </c>
      <c r="J1711">
        <v>1291</v>
      </c>
      <c r="K1711" t="s">
        <v>136</v>
      </c>
      <c r="L1711" t="s">
        <v>135</v>
      </c>
      <c r="M1711" t="s">
        <v>98</v>
      </c>
      <c r="N1711" s="17">
        <v>1.7999999999999999E-2</v>
      </c>
    </row>
    <row r="1712" spans="9:14" x14ac:dyDescent="0.25">
      <c r="I1712" t="s">
        <v>17</v>
      </c>
      <c r="J1712">
        <v>1291</v>
      </c>
      <c r="K1712" t="s">
        <v>137</v>
      </c>
      <c r="L1712" t="s">
        <v>139</v>
      </c>
      <c r="M1712" t="s">
        <v>98</v>
      </c>
      <c r="N1712" s="17">
        <v>0</v>
      </c>
    </row>
    <row r="1713" spans="9:14" x14ac:dyDescent="0.25">
      <c r="I1713" t="s">
        <v>17</v>
      </c>
      <c r="J1713">
        <v>1291</v>
      </c>
      <c r="K1713" t="s">
        <v>137</v>
      </c>
      <c r="L1713" t="s">
        <v>138</v>
      </c>
      <c r="M1713" t="s">
        <v>98</v>
      </c>
      <c r="N1713" s="17">
        <v>3.2500000000000001E-2</v>
      </c>
    </row>
    <row r="1714" spans="9:14" x14ac:dyDescent="0.25">
      <c r="I1714" t="s">
        <v>17</v>
      </c>
      <c r="J1714">
        <v>1291</v>
      </c>
      <c r="K1714" t="s">
        <v>137</v>
      </c>
      <c r="L1714" t="s">
        <v>137</v>
      </c>
      <c r="M1714" t="s">
        <v>98</v>
      </c>
      <c r="N1714" s="17">
        <v>2.75E-2</v>
      </c>
    </row>
    <row r="1715" spans="9:14" x14ac:dyDescent="0.25">
      <c r="I1715" t="s">
        <v>17</v>
      </c>
      <c r="J1715">
        <v>1291</v>
      </c>
      <c r="K1715" t="s">
        <v>137</v>
      </c>
      <c r="L1715" t="s">
        <v>136</v>
      </c>
      <c r="M1715" t="s">
        <v>98</v>
      </c>
      <c r="N1715" s="17">
        <v>0</v>
      </c>
    </row>
    <row r="1716" spans="9:14" x14ac:dyDescent="0.25">
      <c r="I1716" t="s">
        <v>17</v>
      </c>
      <c r="J1716">
        <v>1291</v>
      </c>
      <c r="K1716" t="s">
        <v>137</v>
      </c>
      <c r="L1716" t="s">
        <v>135</v>
      </c>
      <c r="M1716" t="s">
        <v>98</v>
      </c>
      <c r="N1716" s="17">
        <v>8.0000000000000002E-3</v>
      </c>
    </row>
    <row r="1717" spans="9:14" x14ac:dyDescent="0.25">
      <c r="I1717" t="s">
        <v>17</v>
      </c>
      <c r="J1717">
        <v>1291</v>
      </c>
      <c r="K1717" t="s">
        <v>138</v>
      </c>
      <c r="L1717" t="s">
        <v>139</v>
      </c>
      <c r="M1717" t="s">
        <v>98</v>
      </c>
      <c r="N1717" s="17">
        <v>0</v>
      </c>
    </row>
    <row r="1718" spans="9:14" x14ac:dyDescent="0.25">
      <c r="I1718" t="s">
        <v>17</v>
      </c>
      <c r="J1718">
        <v>1291</v>
      </c>
      <c r="K1718" t="s">
        <v>138</v>
      </c>
      <c r="L1718" t="s">
        <v>138</v>
      </c>
      <c r="M1718" t="s">
        <v>98</v>
      </c>
      <c r="N1718" s="17">
        <v>2.3E-2</v>
      </c>
    </row>
    <row r="1719" spans="9:14" x14ac:dyDescent="0.25">
      <c r="I1719" t="s">
        <v>17</v>
      </c>
      <c r="J1719">
        <v>1291</v>
      </c>
      <c r="K1719" t="s">
        <v>138</v>
      </c>
      <c r="L1719" t="s">
        <v>137</v>
      </c>
      <c r="M1719" t="s">
        <v>98</v>
      </c>
      <c r="N1719" s="17">
        <v>0</v>
      </c>
    </row>
    <row r="1720" spans="9:14" x14ac:dyDescent="0.25">
      <c r="I1720" t="s">
        <v>17</v>
      </c>
      <c r="J1720">
        <v>1291</v>
      </c>
      <c r="K1720" t="s">
        <v>138</v>
      </c>
      <c r="L1720" t="s">
        <v>136</v>
      </c>
      <c r="M1720" t="s">
        <v>98</v>
      </c>
      <c r="N1720" s="17">
        <v>0</v>
      </c>
    </row>
    <row r="1721" spans="9:14" x14ac:dyDescent="0.25">
      <c r="I1721" t="s">
        <v>17</v>
      </c>
      <c r="J1721">
        <v>1291</v>
      </c>
      <c r="K1721" t="s">
        <v>138</v>
      </c>
      <c r="L1721" t="s">
        <v>135</v>
      </c>
      <c r="M1721" t="s">
        <v>98</v>
      </c>
      <c r="N1721" s="17">
        <v>0</v>
      </c>
    </row>
    <row r="1722" spans="9:14" x14ac:dyDescent="0.25">
      <c r="I1722" t="s">
        <v>17</v>
      </c>
      <c r="J1722">
        <v>1291</v>
      </c>
      <c r="K1722" t="s">
        <v>135</v>
      </c>
      <c r="L1722" t="s">
        <v>139</v>
      </c>
      <c r="M1722" t="s">
        <v>104</v>
      </c>
      <c r="N1722" s="17">
        <v>0</v>
      </c>
    </row>
    <row r="1723" spans="9:14" x14ac:dyDescent="0.25">
      <c r="I1723" t="s">
        <v>17</v>
      </c>
      <c r="J1723">
        <v>1291</v>
      </c>
      <c r="K1723" t="s">
        <v>135</v>
      </c>
      <c r="L1723" t="s">
        <v>138</v>
      </c>
      <c r="M1723" t="s">
        <v>104</v>
      </c>
      <c r="N1723" s="17">
        <v>3.2500000000000001E-2</v>
      </c>
    </row>
    <row r="1724" spans="9:14" x14ac:dyDescent="0.25">
      <c r="I1724" t="s">
        <v>17</v>
      </c>
      <c r="J1724">
        <v>1291</v>
      </c>
      <c r="K1724" t="s">
        <v>135</v>
      </c>
      <c r="L1724" t="s">
        <v>137</v>
      </c>
      <c r="M1724" t="s">
        <v>104</v>
      </c>
      <c r="N1724" s="17">
        <v>0</v>
      </c>
    </row>
    <row r="1725" spans="9:14" x14ac:dyDescent="0.25">
      <c r="I1725" t="s">
        <v>17</v>
      </c>
      <c r="J1725">
        <v>1291</v>
      </c>
      <c r="K1725" t="s">
        <v>135</v>
      </c>
      <c r="L1725" t="s">
        <v>136</v>
      </c>
      <c r="M1725" t="s">
        <v>104</v>
      </c>
      <c r="N1725" s="17">
        <v>0</v>
      </c>
    </row>
    <row r="1726" spans="9:14" x14ac:dyDescent="0.25">
      <c r="I1726" t="s">
        <v>17</v>
      </c>
      <c r="J1726">
        <v>1291</v>
      </c>
      <c r="K1726" t="s">
        <v>135</v>
      </c>
      <c r="L1726" t="s">
        <v>135</v>
      </c>
      <c r="M1726" t="s">
        <v>104</v>
      </c>
      <c r="N1726" s="17">
        <v>0.14749999999999999</v>
      </c>
    </row>
    <row r="1727" spans="9:14" x14ac:dyDescent="0.25">
      <c r="I1727" t="s">
        <v>17</v>
      </c>
      <c r="J1727">
        <v>1291</v>
      </c>
      <c r="K1727" t="s">
        <v>136</v>
      </c>
      <c r="L1727" t="s">
        <v>139</v>
      </c>
      <c r="M1727" t="s">
        <v>104</v>
      </c>
      <c r="N1727" s="17">
        <v>0</v>
      </c>
    </row>
    <row r="1728" spans="9:14" x14ac:dyDescent="0.25">
      <c r="I1728" t="s">
        <v>17</v>
      </c>
      <c r="J1728">
        <v>1291</v>
      </c>
      <c r="K1728" t="s">
        <v>136</v>
      </c>
      <c r="L1728" t="s">
        <v>138</v>
      </c>
      <c r="M1728" t="s">
        <v>104</v>
      </c>
      <c r="N1728" s="17">
        <v>4.2500000000000003E-2</v>
      </c>
    </row>
    <row r="1729" spans="9:14" x14ac:dyDescent="0.25">
      <c r="I1729" t="s">
        <v>17</v>
      </c>
      <c r="J1729">
        <v>1291</v>
      </c>
      <c r="K1729" t="s">
        <v>136</v>
      </c>
      <c r="L1729" t="s">
        <v>137</v>
      </c>
      <c r="M1729" t="s">
        <v>104</v>
      </c>
      <c r="N1729" s="17">
        <v>0</v>
      </c>
    </row>
    <row r="1730" spans="9:14" x14ac:dyDescent="0.25">
      <c r="I1730" t="s">
        <v>17</v>
      </c>
      <c r="J1730">
        <v>1291</v>
      </c>
      <c r="K1730" t="s">
        <v>136</v>
      </c>
      <c r="L1730" t="s">
        <v>136</v>
      </c>
      <c r="M1730" t="s">
        <v>104</v>
      </c>
      <c r="N1730" s="17">
        <v>3.85E-2</v>
      </c>
    </row>
    <row r="1731" spans="9:14" x14ac:dyDescent="0.25">
      <c r="I1731" t="s">
        <v>17</v>
      </c>
      <c r="J1731">
        <v>1291</v>
      </c>
      <c r="K1731" t="s">
        <v>136</v>
      </c>
      <c r="L1731" t="s">
        <v>135</v>
      </c>
      <c r="M1731" t="s">
        <v>104</v>
      </c>
      <c r="N1731" s="17">
        <v>1.7999999999999999E-2</v>
      </c>
    </row>
    <row r="1732" spans="9:14" x14ac:dyDescent="0.25">
      <c r="I1732" t="s">
        <v>17</v>
      </c>
      <c r="J1732">
        <v>1291</v>
      </c>
      <c r="K1732" t="s">
        <v>137</v>
      </c>
      <c r="L1732" t="s">
        <v>139</v>
      </c>
      <c r="M1732" t="s">
        <v>104</v>
      </c>
      <c r="N1732" s="17">
        <v>0</v>
      </c>
    </row>
    <row r="1733" spans="9:14" x14ac:dyDescent="0.25">
      <c r="I1733" t="s">
        <v>17</v>
      </c>
      <c r="J1733">
        <v>1291</v>
      </c>
      <c r="K1733" t="s">
        <v>137</v>
      </c>
      <c r="L1733" t="s">
        <v>138</v>
      </c>
      <c r="M1733" t="s">
        <v>104</v>
      </c>
      <c r="N1733" s="17">
        <v>3.2500000000000001E-2</v>
      </c>
    </row>
    <row r="1734" spans="9:14" x14ac:dyDescent="0.25">
      <c r="I1734" t="s">
        <v>17</v>
      </c>
      <c r="J1734">
        <v>1291</v>
      </c>
      <c r="K1734" t="s">
        <v>137</v>
      </c>
      <c r="L1734" t="s">
        <v>137</v>
      </c>
      <c r="M1734" t="s">
        <v>104</v>
      </c>
      <c r="N1734" s="17">
        <v>2.75E-2</v>
      </c>
    </row>
    <row r="1735" spans="9:14" x14ac:dyDescent="0.25">
      <c r="I1735" t="s">
        <v>17</v>
      </c>
      <c r="J1735">
        <v>1291</v>
      </c>
      <c r="K1735" t="s">
        <v>137</v>
      </c>
      <c r="L1735" t="s">
        <v>136</v>
      </c>
      <c r="M1735" t="s">
        <v>104</v>
      </c>
      <c r="N1735" s="17">
        <v>0</v>
      </c>
    </row>
    <row r="1736" spans="9:14" x14ac:dyDescent="0.25">
      <c r="I1736" t="s">
        <v>17</v>
      </c>
      <c r="J1736">
        <v>1291</v>
      </c>
      <c r="K1736" t="s">
        <v>137</v>
      </c>
      <c r="L1736" t="s">
        <v>135</v>
      </c>
      <c r="M1736" t="s">
        <v>104</v>
      </c>
      <c r="N1736" s="17">
        <v>8.0000000000000002E-3</v>
      </c>
    </row>
    <row r="1737" spans="9:14" x14ac:dyDescent="0.25">
      <c r="I1737" t="s">
        <v>17</v>
      </c>
      <c r="J1737">
        <v>1291</v>
      </c>
      <c r="K1737" t="s">
        <v>138</v>
      </c>
      <c r="L1737" t="s">
        <v>139</v>
      </c>
      <c r="M1737" t="s">
        <v>104</v>
      </c>
      <c r="N1737" s="17">
        <v>0</v>
      </c>
    </row>
    <row r="1738" spans="9:14" x14ac:dyDescent="0.25">
      <c r="I1738" t="s">
        <v>17</v>
      </c>
      <c r="J1738">
        <v>1291</v>
      </c>
      <c r="K1738" t="s">
        <v>138</v>
      </c>
      <c r="L1738" t="s">
        <v>138</v>
      </c>
      <c r="M1738" t="s">
        <v>104</v>
      </c>
      <c r="N1738" s="17">
        <v>2.3E-2</v>
      </c>
    </row>
    <row r="1739" spans="9:14" x14ac:dyDescent="0.25">
      <c r="I1739" t="s">
        <v>17</v>
      </c>
      <c r="J1739">
        <v>1291</v>
      </c>
      <c r="K1739" t="s">
        <v>138</v>
      </c>
      <c r="L1739" t="s">
        <v>137</v>
      </c>
      <c r="M1739" t="s">
        <v>104</v>
      </c>
      <c r="N1739" s="17">
        <v>0</v>
      </c>
    </row>
    <row r="1740" spans="9:14" x14ac:dyDescent="0.25">
      <c r="I1740" t="s">
        <v>17</v>
      </c>
      <c r="J1740">
        <v>1291</v>
      </c>
      <c r="K1740" t="s">
        <v>138</v>
      </c>
      <c r="L1740" t="s">
        <v>136</v>
      </c>
      <c r="M1740" t="s">
        <v>104</v>
      </c>
      <c r="N1740" s="17">
        <v>0</v>
      </c>
    </row>
    <row r="1741" spans="9:14" x14ac:dyDescent="0.25">
      <c r="I1741" t="s">
        <v>17</v>
      </c>
      <c r="J1741">
        <v>1291</v>
      </c>
      <c r="K1741" t="s">
        <v>138</v>
      </c>
      <c r="L1741" t="s">
        <v>135</v>
      </c>
      <c r="M1741" t="s">
        <v>104</v>
      </c>
      <c r="N1741" s="17">
        <v>0</v>
      </c>
    </row>
    <row r="1742" spans="9:14" x14ac:dyDescent="0.25">
      <c r="I1742" t="s">
        <v>17</v>
      </c>
      <c r="J1742">
        <v>1291</v>
      </c>
      <c r="K1742" t="s">
        <v>135</v>
      </c>
      <c r="L1742" t="s">
        <v>139</v>
      </c>
      <c r="M1742" t="s">
        <v>23</v>
      </c>
      <c r="N1742" s="17">
        <v>7.85E-2</v>
      </c>
    </row>
    <row r="1743" spans="9:14" x14ac:dyDescent="0.25">
      <c r="I1743" t="s">
        <v>17</v>
      </c>
      <c r="J1743">
        <v>1291</v>
      </c>
      <c r="K1743" t="s">
        <v>135</v>
      </c>
      <c r="L1743" t="s">
        <v>138</v>
      </c>
      <c r="M1743" t="s">
        <v>23</v>
      </c>
      <c r="N1743" s="17">
        <v>0</v>
      </c>
    </row>
    <row r="1744" spans="9:14" x14ac:dyDescent="0.25">
      <c r="I1744" t="s">
        <v>17</v>
      </c>
      <c r="J1744">
        <v>1291</v>
      </c>
      <c r="K1744" t="s">
        <v>135</v>
      </c>
      <c r="L1744" t="s">
        <v>137</v>
      </c>
      <c r="M1744" t="s">
        <v>23</v>
      </c>
      <c r="N1744" s="17">
        <v>0</v>
      </c>
    </row>
    <row r="1745" spans="9:14" x14ac:dyDescent="0.25">
      <c r="I1745" t="s">
        <v>17</v>
      </c>
      <c r="J1745">
        <v>1291</v>
      </c>
      <c r="K1745" t="s">
        <v>135</v>
      </c>
      <c r="L1745" t="s">
        <v>136</v>
      </c>
      <c r="M1745" t="s">
        <v>23</v>
      </c>
      <c r="N1745" s="17">
        <v>0</v>
      </c>
    </row>
    <row r="1746" spans="9:14" x14ac:dyDescent="0.25">
      <c r="I1746" t="s">
        <v>17</v>
      </c>
      <c r="J1746">
        <v>1291</v>
      </c>
      <c r="K1746" t="s">
        <v>135</v>
      </c>
      <c r="L1746" t="s">
        <v>135</v>
      </c>
      <c r="M1746" t="s">
        <v>23</v>
      </c>
      <c r="N1746" s="17">
        <v>6.25E-2</v>
      </c>
    </row>
    <row r="1747" spans="9:14" x14ac:dyDescent="0.25">
      <c r="I1747" t="s">
        <v>17</v>
      </c>
      <c r="J1747">
        <v>1291</v>
      </c>
      <c r="K1747" t="s">
        <v>136</v>
      </c>
      <c r="L1747" t="s">
        <v>139</v>
      </c>
      <c r="M1747" t="s">
        <v>23</v>
      </c>
      <c r="N1747" s="17">
        <v>4.4999999999999998E-2</v>
      </c>
    </row>
    <row r="1748" spans="9:14" x14ac:dyDescent="0.25">
      <c r="I1748" t="s">
        <v>17</v>
      </c>
      <c r="J1748">
        <v>1291</v>
      </c>
      <c r="K1748" t="s">
        <v>136</v>
      </c>
      <c r="L1748" t="s">
        <v>138</v>
      </c>
      <c r="M1748" t="s">
        <v>23</v>
      </c>
      <c r="N1748" s="17">
        <v>0</v>
      </c>
    </row>
    <row r="1749" spans="9:14" x14ac:dyDescent="0.25">
      <c r="I1749" t="s">
        <v>17</v>
      </c>
      <c r="J1749">
        <v>1291</v>
      </c>
      <c r="K1749" t="s">
        <v>136</v>
      </c>
      <c r="L1749" t="s">
        <v>137</v>
      </c>
      <c r="M1749" t="s">
        <v>23</v>
      </c>
      <c r="N1749" s="17">
        <v>0</v>
      </c>
    </row>
    <row r="1750" spans="9:14" x14ac:dyDescent="0.25">
      <c r="I1750" t="s">
        <v>17</v>
      </c>
      <c r="J1750">
        <v>1291</v>
      </c>
      <c r="K1750" t="s">
        <v>136</v>
      </c>
      <c r="L1750" t="s">
        <v>136</v>
      </c>
      <c r="M1750" t="s">
        <v>23</v>
      </c>
      <c r="N1750" s="17">
        <v>3.5000000000000003E-2</v>
      </c>
    </row>
    <row r="1751" spans="9:14" x14ac:dyDescent="0.25">
      <c r="I1751" t="s">
        <v>17</v>
      </c>
      <c r="J1751">
        <v>1291</v>
      </c>
      <c r="K1751" t="s">
        <v>136</v>
      </c>
      <c r="L1751" t="s">
        <v>135</v>
      </c>
      <c r="M1751" t="s">
        <v>23</v>
      </c>
      <c r="N1751" s="17">
        <v>1.2500000000000001E-2</v>
      </c>
    </row>
    <row r="1752" spans="9:14" x14ac:dyDescent="0.25">
      <c r="I1752" t="s">
        <v>17</v>
      </c>
      <c r="J1752">
        <v>1291</v>
      </c>
      <c r="K1752" t="s">
        <v>137</v>
      </c>
      <c r="L1752" t="s">
        <v>139</v>
      </c>
      <c r="M1752" t="s">
        <v>23</v>
      </c>
      <c r="N1752" s="17">
        <v>6.7000000000000004E-2</v>
      </c>
    </row>
    <row r="1753" spans="9:14" x14ac:dyDescent="0.25">
      <c r="I1753" t="s">
        <v>17</v>
      </c>
      <c r="J1753">
        <v>1291</v>
      </c>
      <c r="K1753" t="s">
        <v>137</v>
      </c>
      <c r="L1753" t="s">
        <v>138</v>
      </c>
      <c r="M1753" t="s">
        <v>23</v>
      </c>
      <c r="N1753" s="17">
        <v>0</v>
      </c>
    </row>
    <row r="1754" spans="9:14" x14ac:dyDescent="0.25">
      <c r="I1754" t="s">
        <v>17</v>
      </c>
      <c r="J1754">
        <v>1291</v>
      </c>
      <c r="K1754" t="s">
        <v>137</v>
      </c>
      <c r="L1754" t="s">
        <v>137</v>
      </c>
      <c r="M1754" t="s">
        <v>23</v>
      </c>
      <c r="N1754" s="17">
        <v>6.5000000000000002E-2</v>
      </c>
    </row>
    <row r="1755" spans="9:14" x14ac:dyDescent="0.25">
      <c r="I1755" t="s">
        <v>17</v>
      </c>
      <c r="J1755">
        <v>1291</v>
      </c>
      <c r="K1755" t="s">
        <v>137</v>
      </c>
      <c r="L1755" t="s">
        <v>136</v>
      </c>
      <c r="M1755" t="s">
        <v>23</v>
      </c>
      <c r="N1755" s="17">
        <v>0</v>
      </c>
    </row>
    <row r="1756" spans="9:14" x14ac:dyDescent="0.25">
      <c r="I1756" t="s">
        <v>17</v>
      </c>
      <c r="J1756">
        <v>1291</v>
      </c>
      <c r="K1756" t="s">
        <v>137</v>
      </c>
      <c r="L1756" t="s">
        <v>135</v>
      </c>
      <c r="M1756" t="s">
        <v>23</v>
      </c>
      <c r="N1756" s="17">
        <v>1.8499999999999999E-2</v>
      </c>
    </row>
    <row r="1757" spans="9:14" x14ac:dyDescent="0.25">
      <c r="I1757" t="s">
        <v>17</v>
      </c>
      <c r="J1757">
        <v>1291</v>
      </c>
      <c r="K1757" t="s">
        <v>138</v>
      </c>
      <c r="L1757" t="s">
        <v>139</v>
      </c>
      <c r="M1757" t="s">
        <v>23</v>
      </c>
      <c r="N1757" s="17">
        <v>2.35E-2</v>
      </c>
    </row>
    <row r="1758" spans="9:14" x14ac:dyDescent="0.25">
      <c r="I1758" t="s">
        <v>17</v>
      </c>
      <c r="J1758">
        <v>1291</v>
      </c>
      <c r="K1758" t="s">
        <v>138</v>
      </c>
      <c r="L1758" t="s">
        <v>138</v>
      </c>
      <c r="M1758" t="s">
        <v>23</v>
      </c>
      <c r="N1758" s="17">
        <v>1.2500000000000001E-2</v>
      </c>
    </row>
    <row r="1759" spans="9:14" x14ac:dyDescent="0.25">
      <c r="I1759" t="s">
        <v>17</v>
      </c>
      <c r="J1759">
        <v>1291</v>
      </c>
      <c r="K1759" t="s">
        <v>138</v>
      </c>
      <c r="L1759" t="s">
        <v>137</v>
      </c>
      <c r="M1759" t="s">
        <v>23</v>
      </c>
      <c r="N1759" s="17">
        <v>0</v>
      </c>
    </row>
    <row r="1760" spans="9:14" x14ac:dyDescent="0.25">
      <c r="I1760" t="s">
        <v>17</v>
      </c>
      <c r="J1760">
        <v>1291</v>
      </c>
      <c r="K1760" t="s">
        <v>138</v>
      </c>
      <c r="L1760" t="s">
        <v>136</v>
      </c>
      <c r="M1760" t="s">
        <v>23</v>
      </c>
      <c r="N1760" s="17">
        <v>0</v>
      </c>
    </row>
    <row r="1761" spans="9:14" x14ac:dyDescent="0.25">
      <c r="I1761" t="s">
        <v>17</v>
      </c>
      <c r="J1761">
        <v>1291</v>
      </c>
      <c r="K1761" t="s">
        <v>138</v>
      </c>
      <c r="L1761" t="s">
        <v>135</v>
      </c>
      <c r="M1761" t="s">
        <v>23</v>
      </c>
      <c r="N1761" s="17">
        <v>0</v>
      </c>
    </row>
    <row r="1762" spans="9:14" x14ac:dyDescent="0.25">
      <c r="I1762" t="s">
        <v>17</v>
      </c>
      <c r="J1762">
        <v>1291</v>
      </c>
      <c r="K1762" t="s">
        <v>135</v>
      </c>
      <c r="L1762" t="s">
        <v>139</v>
      </c>
      <c r="M1762" t="s">
        <v>99</v>
      </c>
      <c r="N1762" s="17">
        <v>7.85E-2</v>
      </c>
    </row>
    <row r="1763" spans="9:14" x14ac:dyDescent="0.25">
      <c r="I1763" t="s">
        <v>17</v>
      </c>
      <c r="J1763">
        <v>1291</v>
      </c>
      <c r="K1763" t="s">
        <v>135</v>
      </c>
      <c r="L1763" t="s">
        <v>138</v>
      </c>
      <c r="M1763" t="s">
        <v>99</v>
      </c>
      <c r="N1763" s="17">
        <v>0</v>
      </c>
    </row>
    <row r="1764" spans="9:14" x14ac:dyDescent="0.25">
      <c r="I1764" t="s">
        <v>17</v>
      </c>
      <c r="J1764">
        <v>1291</v>
      </c>
      <c r="K1764" t="s">
        <v>135</v>
      </c>
      <c r="L1764" t="s">
        <v>137</v>
      </c>
      <c r="M1764" t="s">
        <v>99</v>
      </c>
      <c r="N1764" s="17">
        <v>0</v>
      </c>
    </row>
    <row r="1765" spans="9:14" x14ac:dyDescent="0.25">
      <c r="I1765" t="s">
        <v>17</v>
      </c>
      <c r="J1765">
        <v>1291</v>
      </c>
      <c r="K1765" t="s">
        <v>135</v>
      </c>
      <c r="L1765" t="s">
        <v>136</v>
      </c>
      <c r="M1765" t="s">
        <v>99</v>
      </c>
      <c r="N1765" s="17">
        <v>0</v>
      </c>
    </row>
    <row r="1766" spans="9:14" x14ac:dyDescent="0.25">
      <c r="I1766" t="s">
        <v>17</v>
      </c>
      <c r="J1766">
        <v>1291</v>
      </c>
      <c r="K1766" t="s">
        <v>135</v>
      </c>
      <c r="L1766" t="s">
        <v>135</v>
      </c>
      <c r="M1766" t="s">
        <v>99</v>
      </c>
      <c r="N1766" s="17">
        <v>6.25E-2</v>
      </c>
    </row>
    <row r="1767" spans="9:14" x14ac:dyDescent="0.25">
      <c r="I1767" t="s">
        <v>17</v>
      </c>
      <c r="J1767">
        <v>1291</v>
      </c>
      <c r="K1767" t="s">
        <v>136</v>
      </c>
      <c r="L1767" t="s">
        <v>139</v>
      </c>
      <c r="M1767" t="s">
        <v>99</v>
      </c>
      <c r="N1767" s="17">
        <v>4.4999999999999998E-2</v>
      </c>
    </row>
    <row r="1768" spans="9:14" x14ac:dyDescent="0.25">
      <c r="I1768" t="s">
        <v>17</v>
      </c>
      <c r="J1768">
        <v>1291</v>
      </c>
      <c r="K1768" t="s">
        <v>136</v>
      </c>
      <c r="L1768" t="s">
        <v>138</v>
      </c>
      <c r="M1768" t="s">
        <v>99</v>
      </c>
      <c r="N1768" s="17">
        <v>0</v>
      </c>
    </row>
    <row r="1769" spans="9:14" x14ac:dyDescent="0.25">
      <c r="I1769" t="s">
        <v>17</v>
      </c>
      <c r="J1769">
        <v>1291</v>
      </c>
      <c r="K1769" t="s">
        <v>136</v>
      </c>
      <c r="L1769" t="s">
        <v>137</v>
      </c>
      <c r="M1769" t="s">
        <v>99</v>
      </c>
      <c r="N1769" s="17">
        <v>0</v>
      </c>
    </row>
    <row r="1770" spans="9:14" x14ac:dyDescent="0.25">
      <c r="I1770" t="s">
        <v>17</v>
      </c>
      <c r="J1770">
        <v>1291</v>
      </c>
      <c r="K1770" t="s">
        <v>136</v>
      </c>
      <c r="L1770" t="s">
        <v>136</v>
      </c>
      <c r="M1770" t="s">
        <v>99</v>
      </c>
      <c r="N1770" s="17">
        <v>3.5000000000000003E-2</v>
      </c>
    </row>
    <row r="1771" spans="9:14" x14ac:dyDescent="0.25">
      <c r="I1771" t="s">
        <v>17</v>
      </c>
      <c r="J1771">
        <v>1291</v>
      </c>
      <c r="K1771" t="s">
        <v>136</v>
      </c>
      <c r="L1771" t="s">
        <v>135</v>
      </c>
      <c r="M1771" t="s">
        <v>99</v>
      </c>
      <c r="N1771" s="17">
        <v>1.2500000000000001E-2</v>
      </c>
    </row>
    <row r="1772" spans="9:14" x14ac:dyDescent="0.25">
      <c r="I1772" t="s">
        <v>17</v>
      </c>
      <c r="J1772">
        <v>1291</v>
      </c>
      <c r="K1772" t="s">
        <v>137</v>
      </c>
      <c r="L1772" t="s">
        <v>139</v>
      </c>
      <c r="M1772" t="s">
        <v>99</v>
      </c>
      <c r="N1772" s="17">
        <v>6.7000000000000004E-2</v>
      </c>
    </row>
    <row r="1773" spans="9:14" x14ac:dyDescent="0.25">
      <c r="I1773" t="s">
        <v>17</v>
      </c>
      <c r="J1773">
        <v>1291</v>
      </c>
      <c r="K1773" t="s">
        <v>137</v>
      </c>
      <c r="L1773" t="s">
        <v>138</v>
      </c>
      <c r="M1773" t="s">
        <v>99</v>
      </c>
      <c r="N1773" s="17">
        <v>0</v>
      </c>
    </row>
    <row r="1774" spans="9:14" x14ac:dyDescent="0.25">
      <c r="I1774" t="s">
        <v>17</v>
      </c>
      <c r="J1774">
        <v>1291</v>
      </c>
      <c r="K1774" t="s">
        <v>137</v>
      </c>
      <c r="L1774" t="s">
        <v>137</v>
      </c>
      <c r="M1774" t="s">
        <v>99</v>
      </c>
      <c r="N1774" s="17">
        <v>6.5000000000000002E-2</v>
      </c>
    </row>
    <row r="1775" spans="9:14" x14ac:dyDescent="0.25">
      <c r="I1775" t="s">
        <v>17</v>
      </c>
      <c r="J1775">
        <v>1291</v>
      </c>
      <c r="K1775" t="s">
        <v>137</v>
      </c>
      <c r="L1775" t="s">
        <v>136</v>
      </c>
      <c r="M1775" t="s">
        <v>99</v>
      </c>
      <c r="N1775" s="17">
        <v>0</v>
      </c>
    </row>
    <row r="1776" spans="9:14" x14ac:dyDescent="0.25">
      <c r="I1776" t="s">
        <v>17</v>
      </c>
      <c r="J1776">
        <v>1291</v>
      </c>
      <c r="K1776" t="s">
        <v>137</v>
      </c>
      <c r="L1776" t="s">
        <v>135</v>
      </c>
      <c r="M1776" t="s">
        <v>99</v>
      </c>
      <c r="N1776" s="17">
        <v>1.8499999999999999E-2</v>
      </c>
    </row>
    <row r="1777" spans="9:14" x14ac:dyDescent="0.25">
      <c r="I1777" t="s">
        <v>17</v>
      </c>
      <c r="J1777">
        <v>1291</v>
      </c>
      <c r="K1777" t="s">
        <v>138</v>
      </c>
      <c r="L1777" t="s">
        <v>139</v>
      </c>
      <c r="M1777" t="s">
        <v>99</v>
      </c>
      <c r="N1777" s="17">
        <v>2.35E-2</v>
      </c>
    </row>
    <row r="1778" spans="9:14" x14ac:dyDescent="0.25">
      <c r="I1778" t="s">
        <v>17</v>
      </c>
      <c r="J1778">
        <v>1291</v>
      </c>
      <c r="K1778" t="s">
        <v>138</v>
      </c>
      <c r="L1778" t="s">
        <v>138</v>
      </c>
      <c r="M1778" t="s">
        <v>99</v>
      </c>
      <c r="N1778" s="17">
        <v>1.2500000000000001E-2</v>
      </c>
    </row>
    <row r="1779" spans="9:14" x14ac:dyDescent="0.25">
      <c r="I1779" t="s">
        <v>17</v>
      </c>
      <c r="J1779">
        <v>1291</v>
      </c>
      <c r="K1779" t="s">
        <v>138</v>
      </c>
      <c r="L1779" t="s">
        <v>137</v>
      </c>
      <c r="M1779" t="s">
        <v>99</v>
      </c>
      <c r="N1779" s="17">
        <v>0</v>
      </c>
    </row>
    <row r="1780" spans="9:14" x14ac:dyDescent="0.25">
      <c r="I1780" t="s">
        <v>17</v>
      </c>
      <c r="J1780">
        <v>1291</v>
      </c>
      <c r="K1780" t="s">
        <v>138</v>
      </c>
      <c r="L1780" t="s">
        <v>136</v>
      </c>
      <c r="M1780" t="s">
        <v>99</v>
      </c>
      <c r="N1780" s="17">
        <v>0</v>
      </c>
    </row>
    <row r="1781" spans="9:14" x14ac:dyDescent="0.25">
      <c r="I1781" t="s">
        <v>17</v>
      </c>
      <c r="J1781">
        <v>1291</v>
      </c>
      <c r="K1781" t="s">
        <v>138</v>
      </c>
      <c r="L1781" t="s">
        <v>135</v>
      </c>
      <c r="M1781" t="s">
        <v>99</v>
      </c>
      <c r="N1781" s="17">
        <v>0</v>
      </c>
    </row>
    <row r="1782" spans="9:14" x14ac:dyDescent="0.25">
      <c r="I1782" t="s">
        <v>17</v>
      </c>
      <c r="J1782">
        <v>1291</v>
      </c>
      <c r="K1782" t="s">
        <v>135</v>
      </c>
      <c r="L1782" t="s">
        <v>139</v>
      </c>
      <c r="M1782" t="s">
        <v>107</v>
      </c>
      <c r="N1782" s="17">
        <v>0</v>
      </c>
    </row>
    <row r="1783" spans="9:14" x14ac:dyDescent="0.25">
      <c r="I1783" t="s">
        <v>17</v>
      </c>
      <c r="J1783">
        <v>1291</v>
      </c>
      <c r="K1783" t="s">
        <v>135</v>
      </c>
      <c r="L1783" t="s">
        <v>138</v>
      </c>
      <c r="M1783" t="s">
        <v>107</v>
      </c>
      <c r="N1783" s="17">
        <v>0</v>
      </c>
    </row>
    <row r="1784" spans="9:14" x14ac:dyDescent="0.25">
      <c r="I1784" t="s">
        <v>17</v>
      </c>
      <c r="J1784">
        <v>1291</v>
      </c>
      <c r="K1784" t="s">
        <v>135</v>
      </c>
      <c r="L1784" t="s">
        <v>137</v>
      </c>
      <c r="M1784" t="s">
        <v>107</v>
      </c>
      <c r="N1784" s="17">
        <v>0</v>
      </c>
    </row>
    <row r="1785" spans="9:14" x14ac:dyDescent="0.25">
      <c r="I1785" t="s">
        <v>17</v>
      </c>
      <c r="J1785">
        <v>1291</v>
      </c>
      <c r="K1785" t="s">
        <v>135</v>
      </c>
      <c r="L1785" t="s">
        <v>136</v>
      </c>
      <c r="M1785" t="s">
        <v>107</v>
      </c>
      <c r="N1785" s="17">
        <v>0</v>
      </c>
    </row>
    <row r="1786" spans="9:14" x14ac:dyDescent="0.25">
      <c r="I1786" t="s">
        <v>17</v>
      </c>
      <c r="J1786">
        <v>1291</v>
      </c>
      <c r="K1786" t="s">
        <v>135</v>
      </c>
      <c r="L1786" t="s">
        <v>135</v>
      </c>
      <c r="M1786" t="s">
        <v>107</v>
      </c>
      <c r="N1786" s="17">
        <v>0.125</v>
      </c>
    </row>
    <row r="1787" spans="9:14" x14ac:dyDescent="0.25">
      <c r="I1787" t="s">
        <v>17</v>
      </c>
      <c r="J1787">
        <v>1291</v>
      </c>
      <c r="K1787" t="s">
        <v>136</v>
      </c>
      <c r="L1787" t="s">
        <v>139</v>
      </c>
      <c r="M1787" t="s">
        <v>107</v>
      </c>
      <c r="N1787" s="17">
        <v>0</v>
      </c>
    </row>
    <row r="1788" spans="9:14" x14ac:dyDescent="0.25">
      <c r="I1788" t="s">
        <v>17</v>
      </c>
      <c r="J1788">
        <v>1291</v>
      </c>
      <c r="K1788" t="s">
        <v>136</v>
      </c>
      <c r="L1788" t="s">
        <v>138</v>
      </c>
      <c r="M1788" t="s">
        <v>107</v>
      </c>
      <c r="N1788" s="17">
        <v>0</v>
      </c>
    </row>
    <row r="1789" spans="9:14" x14ac:dyDescent="0.25">
      <c r="I1789" t="s">
        <v>17</v>
      </c>
      <c r="J1789">
        <v>1291</v>
      </c>
      <c r="K1789" t="s">
        <v>136</v>
      </c>
      <c r="L1789" t="s">
        <v>137</v>
      </c>
      <c r="M1789" t="s">
        <v>107</v>
      </c>
      <c r="N1789" s="17">
        <v>0</v>
      </c>
    </row>
    <row r="1790" spans="9:14" x14ac:dyDescent="0.25">
      <c r="I1790" t="s">
        <v>17</v>
      </c>
      <c r="J1790">
        <v>1291</v>
      </c>
      <c r="K1790" t="s">
        <v>136</v>
      </c>
      <c r="L1790" t="s">
        <v>136</v>
      </c>
      <c r="M1790" t="s">
        <v>107</v>
      </c>
      <c r="N1790" s="17">
        <v>5.5E-2</v>
      </c>
    </row>
    <row r="1791" spans="9:14" x14ac:dyDescent="0.25">
      <c r="I1791" t="s">
        <v>17</v>
      </c>
      <c r="J1791">
        <v>1291</v>
      </c>
      <c r="K1791" t="s">
        <v>136</v>
      </c>
      <c r="L1791" t="s">
        <v>135</v>
      </c>
      <c r="M1791" t="s">
        <v>107</v>
      </c>
      <c r="N1791" s="17">
        <v>2.5000000000000001E-2</v>
      </c>
    </row>
    <row r="1792" spans="9:14" x14ac:dyDescent="0.25">
      <c r="I1792" t="s">
        <v>17</v>
      </c>
      <c r="J1792">
        <v>1291</v>
      </c>
      <c r="K1792" t="s">
        <v>137</v>
      </c>
      <c r="L1792" t="s">
        <v>139</v>
      </c>
      <c r="M1792" t="s">
        <v>107</v>
      </c>
      <c r="N1792" s="17">
        <v>0</v>
      </c>
    </row>
    <row r="1793" spans="9:14" x14ac:dyDescent="0.25">
      <c r="I1793" t="s">
        <v>17</v>
      </c>
      <c r="J1793">
        <v>1291</v>
      </c>
      <c r="K1793" t="s">
        <v>137</v>
      </c>
      <c r="L1793" t="s">
        <v>138</v>
      </c>
      <c r="M1793" t="s">
        <v>107</v>
      </c>
      <c r="N1793" s="17">
        <v>0</v>
      </c>
    </row>
    <row r="1794" spans="9:14" x14ac:dyDescent="0.25">
      <c r="I1794" t="s">
        <v>17</v>
      </c>
      <c r="J1794">
        <v>1291</v>
      </c>
      <c r="K1794" t="s">
        <v>137</v>
      </c>
      <c r="L1794" t="s">
        <v>137</v>
      </c>
      <c r="M1794" t="s">
        <v>107</v>
      </c>
      <c r="N1794" s="17">
        <v>3.2500000000000001E-2</v>
      </c>
    </row>
    <row r="1795" spans="9:14" x14ac:dyDescent="0.25">
      <c r="I1795" t="s">
        <v>17</v>
      </c>
      <c r="J1795">
        <v>1291</v>
      </c>
      <c r="K1795" t="s">
        <v>137</v>
      </c>
      <c r="L1795" t="s">
        <v>136</v>
      </c>
      <c r="M1795" t="s">
        <v>107</v>
      </c>
      <c r="N1795" s="17">
        <v>0</v>
      </c>
    </row>
    <row r="1796" spans="9:14" x14ac:dyDescent="0.25">
      <c r="I1796" t="s">
        <v>17</v>
      </c>
      <c r="J1796">
        <v>1291</v>
      </c>
      <c r="K1796" t="s">
        <v>137</v>
      </c>
      <c r="L1796" t="s">
        <v>135</v>
      </c>
      <c r="M1796" t="s">
        <v>107</v>
      </c>
      <c r="N1796" s="17">
        <v>1.2500000000000001E-2</v>
      </c>
    </row>
    <row r="1797" spans="9:14" x14ac:dyDescent="0.25">
      <c r="I1797" t="s">
        <v>17</v>
      </c>
      <c r="J1797">
        <v>1291</v>
      </c>
      <c r="K1797" t="s">
        <v>138</v>
      </c>
      <c r="L1797" t="s">
        <v>139</v>
      </c>
      <c r="M1797" t="s">
        <v>107</v>
      </c>
      <c r="N1797" s="17">
        <v>0</v>
      </c>
    </row>
    <row r="1798" spans="9:14" x14ac:dyDescent="0.25">
      <c r="I1798" t="s">
        <v>17</v>
      </c>
      <c r="J1798">
        <v>1291</v>
      </c>
      <c r="K1798" t="s">
        <v>138</v>
      </c>
      <c r="L1798" t="s">
        <v>138</v>
      </c>
      <c r="M1798" t="s">
        <v>107</v>
      </c>
      <c r="N1798" s="17">
        <v>0</v>
      </c>
    </row>
    <row r="1799" spans="9:14" x14ac:dyDescent="0.25">
      <c r="I1799" t="s">
        <v>17</v>
      </c>
      <c r="J1799">
        <v>1291</v>
      </c>
      <c r="K1799" t="s">
        <v>138</v>
      </c>
      <c r="L1799" t="s">
        <v>137</v>
      </c>
      <c r="M1799" t="s">
        <v>107</v>
      </c>
      <c r="N1799" s="17">
        <v>0</v>
      </c>
    </row>
    <row r="1800" spans="9:14" x14ac:dyDescent="0.25">
      <c r="I1800" t="s">
        <v>17</v>
      </c>
      <c r="J1800">
        <v>1291</v>
      </c>
      <c r="K1800" t="s">
        <v>138</v>
      </c>
      <c r="L1800" t="s">
        <v>136</v>
      </c>
      <c r="M1800" t="s">
        <v>107</v>
      </c>
      <c r="N1800" s="17">
        <v>0</v>
      </c>
    </row>
    <row r="1801" spans="9:14" x14ac:dyDescent="0.25">
      <c r="I1801" t="s">
        <v>17</v>
      </c>
      <c r="J1801">
        <v>1291</v>
      </c>
      <c r="K1801" t="s">
        <v>138</v>
      </c>
      <c r="L1801" t="s">
        <v>135</v>
      </c>
      <c r="M1801" t="s">
        <v>107</v>
      </c>
      <c r="N1801" s="17">
        <v>0</v>
      </c>
    </row>
    <row r="1802" spans="9:14" x14ac:dyDescent="0.25">
      <c r="I1802" t="s">
        <v>17</v>
      </c>
      <c r="J1802">
        <v>1291</v>
      </c>
      <c r="K1802" t="s">
        <v>135</v>
      </c>
      <c r="L1802" t="s">
        <v>139</v>
      </c>
      <c r="M1802" t="s">
        <v>111</v>
      </c>
      <c r="N1802" s="17">
        <v>0</v>
      </c>
    </row>
    <row r="1803" spans="9:14" x14ac:dyDescent="0.25">
      <c r="I1803" t="s">
        <v>17</v>
      </c>
      <c r="J1803">
        <v>1291</v>
      </c>
      <c r="K1803" t="s">
        <v>135</v>
      </c>
      <c r="L1803" t="s">
        <v>138</v>
      </c>
      <c r="M1803" t="s">
        <v>111</v>
      </c>
      <c r="N1803" s="17">
        <v>0</v>
      </c>
    </row>
    <row r="1804" spans="9:14" x14ac:dyDescent="0.25">
      <c r="I1804" t="s">
        <v>17</v>
      </c>
      <c r="J1804">
        <v>1291</v>
      </c>
      <c r="K1804" t="s">
        <v>135</v>
      </c>
      <c r="L1804" t="s">
        <v>137</v>
      </c>
      <c r="M1804" t="s">
        <v>111</v>
      </c>
      <c r="N1804" s="17">
        <v>0</v>
      </c>
    </row>
    <row r="1805" spans="9:14" x14ac:dyDescent="0.25">
      <c r="I1805" t="s">
        <v>17</v>
      </c>
      <c r="J1805">
        <v>1291</v>
      </c>
      <c r="K1805" t="s">
        <v>135</v>
      </c>
      <c r="L1805" t="s">
        <v>136</v>
      </c>
      <c r="M1805" t="s">
        <v>111</v>
      </c>
      <c r="N1805" s="17">
        <v>0</v>
      </c>
    </row>
    <row r="1806" spans="9:14" x14ac:dyDescent="0.25">
      <c r="I1806" t="s">
        <v>17</v>
      </c>
      <c r="J1806">
        <v>1291</v>
      </c>
      <c r="K1806" t="s">
        <v>135</v>
      </c>
      <c r="L1806" t="s">
        <v>135</v>
      </c>
      <c r="M1806" t="s">
        <v>111</v>
      </c>
      <c r="N1806" s="17">
        <v>0.125</v>
      </c>
    </row>
    <row r="1807" spans="9:14" x14ac:dyDescent="0.25">
      <c r="I1807" t="s">
        <v>17</v>
      </c>
      <c r="J1807">
        <v>1291</v>
      </c>
      <c r="K1807" t="s">
        <v>136</v>
      </c>
      <c r="L1807" t="s">
        <v>139</v>
      </c>
      <c r="M1807" t="s">
        <v>111</v>
      </c>
      <c r="N1807" s="17">
        <v>0</v>
      </c>
    </row>
    <row r="1808" spans="9:14" x14ac:dyDescent="0.25">
      <c r="I1808" t="s">
        <v>17</v>
      </c>
      <c r="J1808">
        <v>1291</v>
      </c>
      <c r="K1808" t="s">
        <v>136</v>
      </c>
      <c r="L1808" t="s">
        <v>138</v>
      </c>
      <c r="M1808" t="s">
        <v>111</v>
      </c>
      <c r="N1808" s="17">
        <v>0</v>
      </c>
    </row>
    <row r="1809" spans="9:14" x14ac:dyDescent="0.25">
      <c r="I1809" t="s">
        <v>17</v>
      </c>
      <c r="J1809">
        <v>1291</v>
      </c>
      <c r="K1809" t="s">
        <v>136</v>
      </c>
      <c r="L1809" t="s">
        <v>137</v>
      </c>
      <c r="M1809" t="s">
        <v>111</v>
      </c>
      <c r="N1809" s="17">
        <v>0</v>
      </c>
    </row>
    <row r="1810" spans="9:14" x14ac:dyDescent="0.25">
      <c r="I1810" t="s">
        <v>17</v>
      </c>
      <c r="J1810">
        <v>1291</v>
      </c>
      <c r="K1810" t="s">
        <v>136</v>
      </c>
      <c r="L1810" t="s">
        <v>136</v>
      </c>
      <c r="M1810" t="s">
        <v>111</v>
      </c>
      <c r="N1810" s="17">
        <v>5.5E-2</v>
      </c>
    </row>
    <row r="1811" spans="9:14" x14ac:dyDescent="0.25">
      <c r="I1811" t="s">
        <v>17</v>
      </c>
      <c r="J1811">
        <v>1291</v>
      </c>
      <c r="K1811" t="s">
        <v>136</v>
      </c>
      <c r="L1811" t="s">
        <v>135</v>
      </c>
      <c r="M1811" t="s">
        <v>111</v>
      </c>
      <c r="N1811" s="17">
        <v>2.5000000000000001E-2</v>
      </c>
    </row>
    <row r="1812" spans="9:14" x14ac:dyDescent="0.25">
      <c r="I1812" t="s">
        <v>17</v>
      </c>
      <c r="J1812">
        <v>1291</v>
      </c>
      <c r="K1812" t="s">
        <v>137</v>
      </c>
      <c r="L1812" t="s">
        <v>139</v>
      </c>
      <c r="M1812" t="s">
        <v>111</v>
      </c>
      <c r="N1812" s="17">
        <v>0</v>
      </c>
    </row>
    <row r="1813" spans="9:14" x14ac:dyDescent="0.25">
      <c r="I1813" t="s">
        <v>17</v>
      </c>
      <c r="J1813">
        <v>1291</v>
      </c>
      <c r="K1813" t="s">
        <v>137</v>
      </c>
      <c r="L1813" t="s">
        <v>138</v>
      </c>
      <c r="M1813" t="s">
        <v>111</v>
      </c>
      <c r="N1813" s="17">
        <v>0</v>
      </c>
    </row>
    <row r="1814" spans="9:14" x14ac:dyDescent="0.25">
      <c r="I1814" t="s">
        <v>17</v>
      </c>
      <c r="J1814">
        <v>1291</v>
      </c>
      <c r="K1814" t="s">
        <v>137</v>
      </c>
      <c r="L1814" t="s">
        <v>137</v>
      </c>
      <c r="M1814" t="s">
        <v>111</v>
      </c>
      <c r="N1814" s="17">
        <v>3.2500000000000001E-2</v>
      </c>
    </row>
    <row r="1815" spans="9:14" x14ac:dyDescent="0.25">
      <c r="I1815" t="s">
        <v>17</v>
      </c>
      <c r="J1815">
        <v>1291</v>
      </c>
      <c r="K1815" t="s">
        <v>137</v>
      </c>
      <c r="L1815" t="s">
        <v>136</v>
      </c>
      <c r="M1815" t="s">
        <v>111</v>
      </c>
      <c r="N1815" s="17">
        <v>0</v>
      </c>
    </row>
    <row r="1816" spans="9:14" x14ac:dyDescent="0.25">
      <c r="I1816" t="s">
        <v>17</v>
      </c>
      <c r="J1816">
        <v>1291</v>
      </c>
      <c r="K1816" t="s">
        <v>137</v>
      </c>
      <c r="L1816" t="s">
        <v>135</v>
      </c>
      <c r="M1816" t="s">
        <v>111</v>
      </c>
      <c r="N1816" s="17">
        <v>1.2500000000000001E-2</v>
      </c>
    </row>
    <row r="1817" spans="9:14" x14ac:dyDescent="0.25">
      <c r="I1817" t="s">
        <v>17</v>
      </c>
      <c r="J1817">
        <v>1291</v>
      </c>
      <c r="K1817" t="s">
        <v>138</v>
      </c>
      <c r="L1817" t="s">
        <v>139</v>
      </c>
      <c r="M1817" t="s">
        <v>111</v>
      </c>
      <c r="N1817" s="17">
        <v>0</v>
      </c>
    </row>
    <row r="1818" spans="9:14" x14ac:dyDescent="0.25">
      <c r="I1818" t="s">
        <v>17</v>
      </c>
      <c r="J1818">
        <v>1291</v>
      </c>
      <c r="K1818" t="s">
        <v>138</v>
      </c>
      <c r="L1818" t="s">
        <v>138</v>
      </c>
      <c r="M1818" t="s">
        <v>111</v>
      </c>
      <c r="N1818" s="17">
        <v>0</v>
      </c>
    </row>
    <row r="1819" spans="9:14" x14ac:dyDescent="0.25">
      <c r="I1819" t="s">
        <v>17</v>
      </c>
      <c r="J1819">
        <v>1291</v>
      </c>
      <c r="K1819" t="s">
        <v>138</v>
      </c>
      <c r="L1819" t="s">
        <v>137</v>
      </c>
      <c r="M1819" t="s">
        <v>111</v>
      </c>
      <c r="N1819" s="17">
        <v>0</v>
      </c>
    </row>
    <row r="1820" spans="9:14" x14ac:dyDescent="0.25">
      <c r="I1820" t="s">
        <v>17</v>
      </c>
      <c r="J1820">
        <v>1291</v>
      </c>
      <c r="K1820" t="s">
        <v>138</v>
      </c>
      <c r="L1820" t="s">
        <v>136</v>
      </c>
      <c r="M1820" t="s">
        <v>111</v>
      </c>
      <c r="N1820" s="17">
        <v>0</v>
      </c>
    </row>
    <row r="1821" spans="9:14" x14ac:dyDescent="0.25">
      <c r="I1821" t="s">
        <v>17</v>
      </c>
      <c r="J1821">
        <v>1291</v>
      </c>
      <c r="K1821" t="s">
        <v>138</v>
      </c>
      <c r="L1821" t="s">
        <v>135</v>
      </c>
      <c r="M1821" t="s">
        <v>111</v>
      </c>
      <c r="N1821" s="17">
        <v>0</v>
      </c>
    </row>
    <row r="1822" spans="9:14" x14ac:dyDescent="0.25">
      <c r="I1822" t="s">
        <v>17</v>
      </c>
      <c r="J1822">
        <v>1292</v>
      </c>
      <c r="K1822" t="s">
        <v>135</v>
      </c>
      <c r="L1822" t="s">
        <v>139</v>
      </c>
      <c r="M1822" t="s">
        <v>21</v>
      </c>
      <c r="N1822" s="17">
        <v>0</v>
      </c>
    </row>
    <row r="1823" spans="9:14" x14ac:dyDescent="0.25">
      <c r="I1823" t="s">
        <v>17</v>
      </c>
      <c r="J1823">
        <v>1292</v>
      </c>
      <c r="K1823" t="s">
        <v>135</v>
      </c>
      <c r="L1823" t="s">
        <v>138</v>
      </c>
      <c r="M1823" t="s">
        <v>21</v>
      </c>
      <c r="N1823" s="17">
        <v>3.2500000000000001E-2</v>
      </c>
    </row>
    <row r="1824" spans="9:14" x14ac:dyDescent="0.25">
      <c r="I1824" t="s">
        <v>17</v>
      </c>
      <c r="J1824">
        <v>1292</v>
      </c>
      <c r="K1824" t="s">
        <v>135</v>
      </c>
      <c r="L1824" t="s">
        <v>137</v>
      </c>
      <c r="M1824" t="s">
        <v>21</v>
      </c>
      <c r="N1824" s="17">
        <v>0</v>
      </c>
    </row>
    <row r="1825" spans="9:14" x14ac:dyDescent="0.25">
      <c r="I1825" t="s">
        <v>17</v>
      </c>
      <c r="J1825">
        <v>1292</v>
      </c>
      <c r="K1825" t="s">
        <v>135</v>
      </c>
      <c r="L1825" t="s">
        <v>136</v>
      </c>
      <c r="M1825" t="s">
        <v>21</v>
      </c>
      <c r="N1825" s="17">
        <v>0</v>
      </c>
    </row>
    <row r="1826" spans="9:14" x14ac:dyDescent="0.25">
      <c r="I1826" t="s">
        <v>17</v>
      </c>
      <c r="J1826">
        <v>1292</v>
      </c>
      <c r="K1826" t="s">
        <v>135</v>
      </c>
      <c r="L1826" t="s">
        <v>135</v>
      </c>
      <c r="M1826" t="s">
        <v>21</v>
      </c>
      <c r="N1826" s="17">
        <v>0.14749999999999999</v>
      </c>
    </row>
    <row r="1827" spans="9:14" x14ac:dyDescent="0.25">
      <c r="I1827" t="s">
        <v>17</v>
      </c>
      <c r="J1827">
        <v>1292</v>
      </c>
      <c r="K1827" t="s">
        <v>136</v>
      </c>
      <c r="L1827" t="s">
        <v>139</v>
      </c>
      <c r="M1827" t="s">
        <v>21</v>
      </c>
      <c r="N1827" s="17">
        <v>0</v>
      </c>
    </row>
    <row r="1828" spans="9:14" x14ac:dyDescent="0.25">
      <c r="I1828" t="s">
        <v>17</v>
      </c>
      <c r="J1828">
        <v>1292</v>
      </c>
      <c r="K1828" t="s">
        <v>136</v>
      </c>
      <c r="L1828" t="s">
        <v>138</v>
      </c>
      <c r="M1828" t="s">
        <v>21</v>
      </c>
      <c r="N1828" s="17">
        <v>4.2500000000000003E-2</v>
      </c>
    </row>
    <row r="1829" spans="9:14" x14ac:dyDescent="0.25">
      <c r="I1829" t="s">
        <v>17</v>
      </c>
      <c r="J1829">
        <v>1292</v>
      </c>
      <c r="K1829" t="s">
        <v>136</v>
      </c>
      <c r="L1829" t="s">
        <v>137</v>
      </c>
      <c r="M1829" t="s">
        <v>21</v>
      </c>
      <c r="N1829" s="17">
        <v>0</v>
      </c>
    </row>
    <row r="1830" spans="9:14" x14ac:dyDescent="0.25">
      <c r="I1830" t="s">
        <v>17</v>
      </c>
      <c r="J1830">
        <v>1292</v>
      </c>
      <c r="K1830" t="s">
        <v>136</v>
      </c>
      <c r="L1830" t="s">
        <v>136</v>
      </c>
      <c r="M1830" t="s">
        <v>21</v>
      </c>
      <c r="N1830" s="17">
        <v>3.85E-2</v>
      </c>
    </row>
    <row r="1831" spans="9:14" x14ac:dyDescent="0.25">
      <c r="I1831" t="s">
        <v>17</v>
      </c>
      <c r="J1831">
        <v>1292</v>
      </c>
      <c r="K1831" t="s">
        <v>136</v>
      </c>
      <c r="L1831" t="s">
        <v>135</v>
      </c>
      <c r="M1831" t="s">
        <v>21</v>
      </c>
      <c r="N1831" s="17">
        <v>1.7999999999999999E-2</v>
      </c>
    </row>
    <row r="1832" spans="9:14" x14ac:dyDescent="0.25">
      <c r="I1832" t="s">
        <v>17</v>
      </c>
      <c r="J1832">
        <v>1292</v>
      </c>
      <c r="K1832" t="s">
        <v>137</v>
      </c>
      <c r="L1832" t="s">
        <v>139</v>
      </c>
      <c r="M1832" t="s">
        <v>21</v>
      </c>
      <c r="N1832" s="17">
        <v>0</v>
      </c>
    </row>
    <row r="1833" spans="9:14" x14ac:dyDescent="0.25">
      <c r="I1833" t="s">
        <v>17</v>
      </c>
      <c r="J1833">
        <v>1292</v>
      </c>
      <c r="K1833" t="s">
        <v>137</v>
      </c>
      <c r="L1833" t="s">
        <v>138</v>
      </c>
      <c r="M1833" t="s">
        <v>21</v>
      </c>
      <c r="N1833" s="17">
        <v>3.2500000000000001E-2</v>
      </c>
    </row>
    <row r="1834" spans="9:14" x14ac:dyDescent="0.25">
      <c r="I1834" t="s">
        <v>17</v>
      </c>
      <c r="J1834">
        <v>1292</v>
      </c>
      <c r="K1834" t="s">
        <v>137</v>
      </c>
      <c r="L1834" t="s">
        <v>137</v>
      </c>
      <c r="M1834" t="s">
        <v>21</v>
      </c>
      <c r="N1834" s="17">
        <v>2.75E-2</v>
      </c>
    </row>
    <row r="1835" spans="9:14" x14ac:dyDescent="0.25">
      <c r="I1835" t="s">
        <v>17</v>
      </c>
      <c r="J1835">
        <v>1292</v>
      </c>
      <c r="K1835" t="s">
        <v>137</v>
      </c>
      <c r="L1835" t="s">
        <v>136</v>
      </c>
      <c r="M1835" t="s">
        <v>21</v>
      </c>
      <c r="N1835" s="17">
        <v>0</v>
      </c>
    </row>
    <row r="1836" spans="9:14" x14ac:dyDescent="0.25">
      <c r="I1836" t="s">
        <v>17</v>
      </c>
      <c r="J1836">
        <v>1292</v>
      </c>
      <c r="K1836" t="s">
        <v>137</v>
      </c>
      <c r="L1836" t="s">
        <v>135</v>
      </c>
      <c r="M1836" t="s">
        <v>21</v>
      </c>
      <c r="N1836" s="17">
        <v>8.0000000000000002E-3</v>
      </c>
    </row>
    <row r="1837" spans="9:14" x14ac:dyDescent="0.25">
      <c r="I1837" t="s">
        <v>17</v>
      </c>
      <c r="J1837">
        <v>1292</v>
      </c>
      <c r="K1837" t="s">
        <v>138</v>
      </c>
      <c r="L1837" t="s">
        <v>139</v>
      </c>
      <c r="M1837" t="s">
        <v>21</v>
      </c>
      <c r="N1837" s="17">
        <v>0</v>
      </c>
    </row>
    <row r="1838" spans="9:14" x14ac:dyDescent="0.25">
      <c r="I1838" t="s">
        <v>17</v>
      </c>
      <c r="J1838">
        <v>1292</v>
      </c>
      <c r="K1838" t="s">
        <v>138</v>
      </c>
      <c r="L1838" t="s">
        <v>138</v>
      </c>
      <c r="M1838" t="s">
        <v>21</v>
      </c>
      <c r="N1838" s="17">
        <v>2.3E-2</v>
      </c>
    </row>
    <row r="1839" spans="9:14" x14ac:dyDescent="0.25">
      <c r="I1839" t="s">
        <v>17</v>
      </c>
      <c r="J1839">
        <v>1292</v>
      </c>
      <c r="K1839" t="s">
        <v>138</v>
      </c>
      <c r="L1839" t="s">
        <v>137</v>
      </c>
      <c r="M1839" t="s">
        <v>21</v>
      </c>
      <c r="N1839" s="17">
        <v>0</v>
      </c>
    </row>
    <row r="1840" spans="9:14" x14ac:dyDescent="0.25">
      <c r="I1840" t="s">
        <v>17</v>
      </c>
      <c r="J1840">
        <v>1292</v>
      </c>
      <c r="K1840" t="s">
        <v>138</v>
      </c>
      <c r="L1840" t="s">
        <v>136</v>
      </c>
      <c r="M1840" t="s">
        <v>21</v>
      </c>
      <c r="N1840" s="17">
        <v>0</v>
      </c>
    </row>
    <row r="1841" spans="9:14" x14ac:dyDescent="0.25">
      <c r="I1841" t="s">
        <v>17</v>
      </c>
      <c r="J1841">
        <v>1292</v>
      </c>
      <c r="K1841" t="s">
        <v>138</v>
      </c>
      <c r="L1841" t="s">
        <v>135</v>
      </c>
      <c r="M1841" t="s">
        <v>21</v>
      </c>
      <c r="N1841" s="17">
        <v>0</v>
      </c>
    </row>
    <row r="1842" spans="9:14" x14ac:dyDescent="0.25">
      <c r="I1842" t="s">
        <v>17</v>
      </c>
      <c r="J1842">
        <v>1292</v>
      </c>
      <c r="K1842" t="s">
        <v>135</v>
      </c>
      <c r="L1842" t="s">
        <v>139</v>
      </c>
      <c r="M1842" t="s">
        <v>98</v>
      </c>
      <c r="N1842" s="17">
        <v>0</v>
      </c>
    </row>
    <row r="1843" spans="9:14" x14ac:dyDescent="0.25">
      <c r="I1843" t="s">
        <v>17</v>
      </c>
      <c r="J1843">
        <v>1292</v>
      </c>
      <c r="K1843" t="s">
        <v>135</v>
      </c>
      <c r="L1843" t="s">
        <v>138</v>
      </c>
      <c r="M1843" t="s">
        <v>98</v>
      </c>
      <c r="N1843" s="17">
        <v>3.2500000000000001E-2</v>
      </c>
    </row>
    <row r="1844" spans="9:14" x14ac:dyDescent="0.25">
      <c r="I1844" t="s">
        <v>17</v>
      </c>
      <c r="J1844">
        <v>1292</v>
      </c>
      <c r="K1844" t="s">
        <v>135</v>
      </c>
      <c r="L1844" t="s">
        <v>137</v>
      </c>
      <c r="M1844" t="s">
        <v>98</v>
      </c>
      <c r="N1844" s="17">
        <v>0</v>
      </c>
    </row>
    <row r="1845" spans="9:14" x14ac:dyDescent="0.25">
      <c r="I1845" t="s">
        <v>17</v>
      </c>
      <c r="J1845">
        <v>1292</v>
      </c>
      <c r="K1845" t="s">
        <v>135</v>
      </c>
      <c r="L1845" t="s">
        <v>136</v>
      </c>
      <c r="M1845" t="s">
        <v>98</v>
      </c>
      <c r="N1845" s="17">
        <v>0</v>
      </c>
    </row>
    <row r="1846" spans="9:14" x14ac:dyDescent="0.25">
      <c r="I1846" t="s">
        <v>17</v>
      </c>
      <c r="J1846">
        <v>1292</v>
      </c>
      <c r="K1846" t="s">
        <v>135</v>
      </c>
      <c r="L1846" t="s">
        <v>135</v>
      </c>
      <c r="M1846" t="s">
        <v>98</v>
      </c>
      <c r="N1846" s="17">
        <v>0.14749999999999999</v>
      </c>
    </row>
    <row r="1847" spans="9:14" x14ac:dyDescent="0.25">
      <c r="I1847" t="s">
        <v>17</v>
      </c>
      <c r="J1847">
        <v>1292</v>
      </c>
      <c r="K1847" t="s">
        <v>136</v>
      </c>
      <c r="L1847" t="s">
        <v>139</v>
      </c>
      <c r="M1847" t="s">
        <v>98</v>
      </c>
      <c r="N1847" s="17">
        <v>0</v>
      </c>
    </row>
    <row r="1848" spans="9:14" x14ac:dyDescent="0.25">
      <c r="I1848" t="s">
        <v>17</v>
      </c>
      <c r="J1848">
        <v>1292</v>
      </c>
      <c r="K1848" t="s">
        <v>136</v>
      </c>
      <c r="L1848" t="s">
        <v>138</v>
      </c>
      <c r="M1848" t="s">
        <v>98</v>
      </c>
      <c r="N1848" s="17">
        <v>4.2500000000000003E-2</v>
      </c>
    </row>
    <row r="1849" spans="9:14" x14ac:dyDescent="0.25">
      <c r="I1849" t="s">
        <v>17</v>
      </c>
      <c r="J1849">
        <v>1292</v>
      </c>
      <c r="K1849" t="s">
        <v>136</v>
      </c>
      <c r="L1849" t="s">
        <v>137</v>
      </c>
      <c r="M1849" t="s">
        <v>98</v>
      </c>
      <c r="N1849" s="17">
        <v>0</v>
      </c>
    </row>
    <row r="1850" spans="9:14" x14ac:dyDescent="0.25">
      <c r="I1850" t="s">
        <v>17</v>
      </c>
      <c r="J1850">
        <v>1292</v>
      </c>
      <c r="K1850" t="s">
        <v>136</v>
      </c>
      <c r="L1850" t="s">
        <v>136</v>
      </c>
      <c r="M1850" t="s">
        <v>98</v>
      </c>
      <c r="N1850" s="17">
        <v>3.85E-2</v>
      </c>
    </row>
    <row r="1851" spans="9:14" x14ac:dyDescent="0.25">
      <c r="I1851" t="s">
        <v>17</v>
      </c>
      <c r="J1851">
        <v>1292</v>
      </c>
      <c r="K1851" t="s">
        <v>136</v>
      </c>
      <c r="L1851" t="s">
        <v>135</v>
      </c>
      <c r="M1851" t="s">
        <v>98</v>
      </c>
      <c r="N1851" s="17">
        <v>1.7999999999999999E-2</v>
      </c>
    </row>
    <row r="1852" spans="9:14" x14ac:dyDescent="0.25">
      <c r="I1852" t="s">
        <v>17</v>
      </c>
      <c r="J1852">
        <v>1292</v>
      </c>
      <c r="K1852" t="s">
        <v>137</v>
      </c>
      <c r="L1852" t="s">
        <v>139</v>
      </c>
      <c r="M1852" t="s">
        <v>98</v>
      </c>
      <c r="N1852" s="17">
        <v>0</v>
      </c>
    </row>
    <row r="1853" spans="9:14" x14ac:dyDescent="0.25">
      <c r="I1853" t="s">
        <v>17</v>
      </c>
      <c r="J1853">
        <v>1292</v>
      </c>
      <c r="K1853" t="s">
        <v>137</v>
      </c>
      <c r="L1853" t="s">
        <v>138</v>
      </c>
      <c r="M1853" t="s">
        <v>98</v>
      </c>
      <c r="N1853" s="17">
        <v>3.2500000000000001E-2</v>
      </c>
    </row>
    <row r="1854" spans="9:14" x14ac:dyDescent="0.25">
      <c r="I1854" t="s">
        <v>17</v>
      </c>
      <c r="J1854">
        <v>1292</v>
      </c>
      <c r="K1854" t="s">
        <v>137</v>
      </c>
      <c r="L1854" t="s">
        <v>137</v>
      </c>
      <c r="M1854" t="s">
        <v>98</v>
      </c>
      <c r="N1854" s="17">
        <v>2.75E-2</v>
      </c>
    </row>
    <row r="1855" spans="9:14" x14ac:dyDescent="0.25">
      <c r="I1855" t="s">
        <v>17</v>
      </c>
      <c r="J1855">
        <v>1292</v>
      </c>
      <c r="K1855" t="s">
        <v>137</v>
      </c>
      <c r="L1855" t="s">
        <v>136</v>
      </c>
      <c r="M1855" t="s">
        <v>98</v>
      </c>
      <c r="N1855" s="17">
        <v>0</v>
      </c>
    </row>
    <row r="1856" spans="9:14" x14ac:dyDescent="0.25">
      <c r="I1856" t="s">
        <v>17</v>
      </c>
      <c r="J1856">
        <v>1292</v>
      </c>
      <c r="K1856" t="s">
        <v>137</v>
      </c>
      <c r="L1856" t="s">
        <v>135</v>
      </c>
      <c r="M1856" t="s">
        <v>98</v>
      </c>
      <c r="N1856" s="17">
        <v>8.0000000000000002E-3</v>
      </c>
    </row>
    <row r="1857" spans="9:14" x14ac:dyDescent="0.25">
      <c r="I1857" t="s">
        <v>17</v>
      </c>
      <c r="J1857">
        <v>1292</v>
      </c>
      <c r="K1857" t="s">
        <v>138</v>
      </c>
      <c r="L1857" t="s">
        <v>139</v>
      </c>
      <c r="M1857" t="s">
        <v>98</v>
      </c>
      <c r="N1857" s="17">
        <v>0</v>
      </c>
    </row>
    <row r="1858" spans="9:14" x14ac:dyDescent="0.25">
      <c r="I1858" t="s">
        <v>17</v>
      </c>
      <c r="J1858">
        <v>1292</v>
      </c>
      <c r="K1858" t="s">
        <v>138</v>
      </c>
      <c r="L1858" t="s">
        <v>138</v>
      </c>
      <c r="M1858" t="s">
        <v>98</v>
      </c>
      <c r="N1858" s="17">
        <v>2.3E-2</v>
      </c>
    </row>
    <row r="1859" spans="9:14" x14ac:dyDescent="0.25">
      <c r="I1859" t="s">
        <v>17</v>
      </c>
      <c r="J1859">
        <v>1292</v>
      </c>
      <c r="K1859" t="s">
        <v>138</v>
      </c>
      <c r="L1859" t="s">
        <v>137</v>
      </c>
      <c r="M1859" t="s">
        <v>98</v>
      </c>
      <c r="N1859" s="17">
        <v>0</v>
      </c>
    </row>
    <row r="1860" spans="9:14" x14ac:dyDescent="0.25">
      <c r="I1860" t="s">
        <v>17</v>
      </c>
      <c r="J1860">
        <v>1292</v>
      </c>
      <c r="K1860" t="s">
        <v>138</v>
      </c>
      <c r="L1860" t="s">
        <v>136</v>
      </c>
      <c r="M1860" t="s">
        <v>98</v>
      </c>
      <c r="N1860" s="17">
        <v>0</v>
      </c>
    </row>
    <row r="1861" spans="9:14" x14ac:dyDescent="0.25">
      <c r="I1861" t="s">
        <v>17</v>
      </c>
      <c r="J1861">
        <v>1292</v>
      </c>
      <c r="K1861" t="s">
        <v>138</v>
      </c>
      <c r="L1861" t="s">
        <v>135</v>
      </c>
      <c r="M1861" t="s">
        <v>98</v>
      </c>
      <c r="N1861" s="17">
        <v>0</v>
      </c>
    </row>
    <row r="1862" spans="9:14" x14ac:dyDescent="0.25">
      <c r="I1862" t="s">
        <v>17</v>
      </c>
      <c r="J1862">
        <v>1292</v>
      </c>
      <c r="K1862" t="s">
        <v>135</v>
      </c>
      <c r="L1862" t="s">
        <v>139</v>
      </c>
      <c r="M1862" t="s">
        <v>104</v>
      </c>
      <c r="N1862" s="17">
        <v>0</v>
      </c>
    </row>
    <row r="1863" spans="9:14" x14ac:dyDescent="0.25">
      <c r="I1863" t="s">
        <v>17</v>
      </c>
      <c r="J1863">
        <v>1292</v>
      </c>
      <c r="K1863" t="s">
        <v>135</v>
      </c>
      <c r="L1863" t="s">
        <v>138</v>
      </c>
      <c r="M1863" t="s">
        <v>104</v>
      </c>
      <c r="N1863" s="17">
        <v>3.2500000000000001E-2</v>
      </c>
    </row>
    <row r="1864" spans="9:14" x14ac:dyDescent="0.25">
      <c r="I1864" t="s">
        <v>17</v>
      </c>
      <c r="J1864">
        <v>1292</v>
      </c>
      <c r="K1864" t="s">
        <v>135</v>
      </c>
      <c r="L1864" t="s">
        <v>137</v>
      </c>
      <c r="M1864" t="s">
        <v>104</v>
      </c>
      <c r="N1864" s="17">
        <v>0</v>
      </c>
    </row>
    <row r="1865" spans="9:14" x14ac:dyDescent="0.25">
      <c r="I1865" t="s">
        <v>17</v>
      </c>
      <c r="J1865">
        <v>1292</v>
      </c>
      <c r="K1865" t="s">
        <v>135</v>
      </c>
      <c r="L1865" t="s">
        <v>136</v>
      </c>
      <c r="M1865" t="s">
        <v>104</v>
      </c>
      <c r="N1865" s="17">
        <v>0</v>
      </c>
    </row>
    <row r="1866" spans="9:14" x14ac:dyDescent="0.25">
      <c r="I1866" t="s">
        <v>17</v>
      </c>
      <c r="J1866">
        <v>1292</v>
      </c>
      <c r="K1866" t="s">
        <v>135</v>
      </c>
      <c r="L1866" t="s">
        <v>135</v>
      </c>
      <c r="M1866" t="s">
        <v>104</v>
      </c>
      <c r="N1866" s="17">
        <v>0.14749999999999999</v>
      </c>
    </row>
    <row r="1867" spans="9:14" x14ac:dyDescent="0.25">
      <c r="I1867" t="s">
        <v>17</v>
      </c>
      <c r="J1867">
        <v>1292</v>
      </c>
      <c r="K1867" t="s">
        <v>136</v>
      </c>
      <c r="L1867" t="s">
        <v>139</v>
      </c>
      <c r="M1867" t="s">
        <v>104</v>
      </c>
      <c r="N1867" s="17">
        <v>0</v>
      </c>
    </row>
    <row r="1868" spans="9:14" x14ac:dyDescent="0.25">
      <c r="I1868" t="s">
        <v>17</v>
      </c>
      <c r="J1868">
        <v>1292</v>
      </c>
      <c r="K1868" t="s">
        <v>136</v>
      </c>
      <c r="L1868" t="s">
        <v>138</v>
      </c>
      <c r="M1868" t="s">
        <v>104</v>
      </c>
      <c r="N1868" s="17">
        <v>4.2500000000000003E-2</v>
      </c>
    </row>
    <row r="1869" spans="9:14" x14ac:dyDescent="0.25">
      <c r="I1869" t="s">
        <v>17</v>
      </c>
      <c r="J1869">
        <v>1292</v>
      </c>
      <c r="K1869" t="s">
        <v>136</v>
      </c>
      <c r="L1869" t="s">
        <v>137</v>
      </c>
      <c r="M1869" t="s">
        <v>104</v>
      </c>
      <c r="N1869" s="17">
        <v>0</v>
      </c>
    </row>
    <row r="1870" spans="9:14" x14ac:dyDescent="0.25">
      <c r="I1870" t="s">
        <v>17</v>
      </c>
      <c r="J1870">
        <v>1292</v>
      </c>
      <c r="K1870" t="s">
        <v>136</v>
      </c>
      <c r="L1870" t="s">
        <v>136</v>
      </c>
      <c r="M1870" t="s">
        <v>104</v>
      </c>
      <c r="N1870" s="17">
        <v>3.85E-2</v>
      </c>
    </row>
    <row r="1871" spans="9:14" x14ac:dyDescent="0.25">
      <c r="I1871" t="s">
        <v>17</v>
      </c>
      <c r="J1871">
        <v>1292</v>
      </c>
      <c r="K1871" t="s">
        <v>136</v>
      </c>
      <c r="L1871" t="s">
        <v>135</v>
      </c>
      <c r="M1871" t="s">
        <v>104</v>
      </c>
      <c r="N1871" s="17">
        <v>1.7999999999999999E-2</v>
      </c>
    </row>
    <row r="1872" spans="9:14" x14ac:dyDescent="0.25">
      <c r="I1872" t="s">
        <v>17</v>
      </c>
      <c r="J1872">
        <v>1292</v>
      </c>
      <c r="K1872" t="s">
        <v>137</v>
      </c>
      <c r="L1872" t="s">
        <v>139</v>
      </c>
      <c r="M1872" t="s">
        <v>104</v>
      </c>
      <c r="N1872" s="17">
        <v>0</v>
      </c>
    </row>
    <row r="1873" spans="9:14" x14ac:dyDescent="0.25">
      <c r="I1873" t="s">
        <v>17</v>
      </c>
      <c r="J1873">
        <v>1292</v>
      </c>
      <c r="K1873" t="s">
        <v>137</v>
      </c>
      <c r="L1873" t="s">
        <v>138</v>
      </c>
      <c r="M1873" t="s">
        <v>104</v>
      </c>
      <c r="N1873" s="17">
        <v>3.2500000000000001E-2</v>
      </c>
    </row>
    <row r="1874" spans="9:14" x14ac:dyDescent="0.25">
      <c r="I1874" t="s">
        <v>17</v>
      </c>
      <c r="J1874">
        <v>1292</v>
      </c>
      <c r="K1874" t="s">
        <v>137</v>
      </c>
      <c r="L1874" t="s">
        <v>137</v>
      </c>
      <c r="M1874" t="s">
        <v>104</v>
      </c>
      <c r="N1874" s="17">
        <v>2.75E-2</v>
      </c>
    </row>
    <row r="1875" spans="9:14" x14ac:dyDescent="0.25">
      <c r="I1875" t="s">
        <v>17</v>
      </c>
      <c r="J1875">
        <v>1292</v>
      </c>
      <c r="K1875" t="s">
        <v>137</v>
      </c>
      <c r="L1875" t="s">
        <v>136</v>
      </c>
      <c r="M1875" t="s">
        <v>104</v>
      </c>
      <c r="N1875" s="17">
        <v>0</v>
      </c>
    </row>
    <row r="1876" spans="9:14" x14ac:dyDescent="0.25">
      <c r="I1876" t="s">
        <v>17</v>
      </c>
      <c r="J1876">
        <v>1292</v>
      </c>
      <c r="K1876" t="s">
        <v>137</v>
      </c>
      <c r="L1876" t="s">
        <v>135</v>
      </c>
      <c r="M1876" t="s">
        <v>104</v>
      </c>
      <c r="N1876" s="17">
        <v>8.0000000000000002E-3</v>
      </c>
    </row>
    <row r="1877" spans="9:14" x14ac:dyDescent="0.25">
      <c r="I1877" t="s">
        <v>17</v>
      </c>
      <c r="J1877">
        <v>1292</v>
      </c>
      <c r="K1877" t="s">
        <v>138</v>
      </c>
      <c r="L1877" t="s">
        <v>139</v>
      </c>
      <c r="M1877" t="s">
        <v>104</v>
      </c>
      <c r="N1877" s="17">
        <v>0</v>
      </c>
    </row>
    <row r="1878" spans="9:14" x14ac:dyDescent="0.25">
      <c r="I1878" t="s">
        <v>17</v>
      </c>
      <c r="J1878">
        <v>1292</v>
      </c>
      <c r="K1878" t="s">
        <v>138</v>
      </c>
      <c r="L1878" t="s">
        <v>138</v>
      </c>
      <c r="M1878" t="s">
        <v>104</v>
      </c>
      <c r="N1878" s="17">
        <v>2.3E-2</v>
      </c>
    </row>
    <row r="1879" spans="9:14" x14ac:dyDescent="0.25">
      <c r="I1879" t="s">
        <v>17</v>
      </c>
      <c r="J1879">
        <v>1292</v>
      </c>
      <c r="K1879" t="s">
        <v>138</v>
      </c>
      <c r="L1879" t="s">
        <v>137</v>
      </c>
      <c r="M1879" t="s">
        <v>104</v>
      </c>
      <c r="N1879" s="17">
        <v>0</v>
      </c>
    </row>
    <row r="1880" spans="9:14" x14ac:dyDescent="0.25">
      <c r="I1880" t="s">
        <v>17</v>
      </c>
      <c r="J1880">
        <v>1292</v>
      </c>
      <c r="K1880" t="s">
        <v>138</v>
      </c>
      <c r="L1880" t="s">
        <v>136</v>
      </c>
      <c r="M1880" t="s">
        <v>104</v>
      </c>
      <c r="N1880" s="17">
        <v>0</v>
      </c>
    </row>
    <row r="1881" spans="9:14" x14ac:dyDescent="0.25">
      <c r="I1881" t="s">
        <v>17</v>
      </c>
      <c r="J1881">
        <v>1292</v>
      </c>
      <c r="K1881" t="s">
        <v>138</v>
      </c>
      <c r="L1881" t="s">
        <v>135</v>
      </c>
      <c r="M1881" t="s">
        <v>104</v>
      </c>
      <c r="N1881" s="17">
        <v>0</v>
      </c>
    </row>
    <row r="1882" spans="9:14" x14ac:dyDescent="0.25">
      <c r="I1882" t="s">
        <v>17</v>
      </c>
      <c r="J1882">
        <v>1292</v>
      </c>
      <c r="K1882" t="s">
        <v>135</v>
      </c>
      <c r="L1882" t="s">
        <v>139</v>
      </c>
      <c r="M1882" t="s">
        <v>23</v>
      </c>
      <c r="N1882" s="17">
        <v>7.85E-2</v>
      </c>
    </row>
    <row r="1883" spans="9:14" x14ac:dyDescent="0.25">
      <c r="I1883" t="s">
        <v>17</v>
      </c>
      <c r="J1883">
        <v>1292</v>
      </c>
      <c r="K1883" t="s">
        <v>135</v>
      </c>
      <c r="L1883" t="s">
        <v>138</v>
      </c>
      <c r="M1883" t="s">
        <v>23</v>
      </c>
      <c r="N1883" s="17">
        <v>0</v>
      </c>
    </row>
    <row r="1884" spans="9:14" x14ac:dyDescent="0.25">
      <c r="I1884" t="s">
        <v>17</v>
      </c>
      <c r="J1884">
        <v>1292</v>
      </c>
      <c r="K1884" t="s">
        <v>135</v>
      </c>
      <c r="L1884" t="s">
        <v>137</v>
      </c>
      <c r="M1884" t="s">
        <v>23</v>
      </c>
      <c r="N1884" s="17">
        <v>0</v>
      </c>
    </row>
    <row r="1885" spans="9:14" x14ac:dyDescent="0.25">
      <c r="I1885" t="s">
        <v>17</v>
      </c>
      <c r="J1885">
        <v>1292</v>
      </c>
      <c r="K1885" t="s">
        <v>135</v>
      </c>
      <c r="L1885" t="s">
        <v>136</v>
      </c>
      <c r="M1885" t="s">
        <v>23</v>
      </c>
      <c r="N1885" s="17">
        <v>0</v>
      </c>
    </row>
    <row r="1886" spans="9:14" x14ac:dyDescent="0.25">
      <c r="I1886" t="s">
        <v>17</v>
      </c>
      <c r="J1886">
        <v>1292</v>
      </c>
      <c r="K1886" t="s">
        <v>135</v>
      </c>
      <c r="L1886" t="s">
        <v>135</v>
      </c>
      <c r="M1886" t="s">
        <v>23</v>
      </c>
      <c r="N1886" s="17">
        <v>6.25E-2</v>
      </c>
    </row>
    <row r="1887" spans="9:14" x14ac:dyDescent="0.25">
      <c r="I1887" t="s">
        <v>17</v>
      </c>
      <c r="J1887">
        <v>1292</v>
      </c>
      <c r="K1887" t="s">
        <v>136</v>
      </c>
      <c r="L1887" t="s">
        <v>139</v>
      </c>
      <c r="M1887" t="s">
        <v>23</v>
      </c>
      <c r="N1887" s="17">
        <v>4.4999999999999998E-2</v>
      </c>
    </row>
    <row r="1888" spans="9:14" x14ac:dyDescent="0.25">
      <c r="I1888" t="s">
        <v>17</v>
      </c>
      <c r="J1888">
        <v>1292</v>
      </c>
      <c r="K1888" t="s">
        <v>136</v>
      </c>
      <c r="L1888" t="s">
        <v>138</v>
      </c>
      <c r="M1888" t="s">
        <v>23</v>
      </c>
      <c r="N1888" s="17">
        <v>0</v>
      </c>
    </row>
    <row r="1889" spans="9:14" x14ac:dyDescent="0.25">
      <c r="I1889" t="s">
        <v>17</v>
      </c>
      <c r="J1889">
        <v>1292</v>
      </c>
      <c r="K1889" t="s">
        <v>136</v>
      </c>
      <c r="L1889" t="s">
        <v>137</v>
      </c>
      <c r="M1889" t="s">
        <v>23</v>
      </c>
      <c r="N1889" s="17">
        <v>0</v>
      </c>
    </row>
    <row r="1890" spans="9:14" x14ac:dyDescent="0.25">
      <c r="I1890" t="s">
        <v>17</v>
      </c>
      <c r="J1890">
        <v>1292</v>
      </c>
      <c r="K1890" t="s">
        <v>136</v>
      </c>
      <c r="L1890" t="s">
        <v>136</v>
      </c>
      <c r="M1890" t="s">
        <v>23</v>
      </c>
      <c r="N1890" s="17">
        <v>3.5000000000000003E-2</v>
      </c>
    </row>
    <row r="1891" spans="9:14" x14ac:dyDescent="0.25">
      <c r="I1891" t="s">
        <v>17</v>
      </c>
      <c r="J1891">
        <v>1292</v>
      </c>
      <c r="K1891" t="s">
        <v>136</v>
      </c>
      <c r="L1891" t="s">
        <v>135</v>
      </c>
      <c r="M1891" t="s">
        <v>23</v>
      </c>
      <c r="N1891" s="17">
        <v>1.2500000000000001E-2</v>
      </c>
    </row>
    <row r="1892" spans="9:14" x14ac:dyDescent="0.25">
      <c r="I1892" t="s">
        <v>17</v>
      </c>
      <c r="J1892">
        <v>1292</v>
      </c>
      <c r="K1892" t="s">
        <v>137</v>
      </c>
      <c r="L1892" t="s">
        <v>139</v>
      </c>
      <c r="M1892" t="s">
        <v>23</v>
      </c>
      <c r="N1892" s="17">
        <v>6.7000000000000004E-2</v>
      </c>
    </row>
    <row r="1893" spans="9:14" x14ac:dyDescent="0.25">
      <c r="I1893" t="s">
        <v>17</v>
      </c>
      <c r="J1893">
        <v>1292</v>
      </c>
      <c r="K1893" t="s">
        <v>137</v>
      </c>
      <c r="L1893" t="s">
        <v>138</v>
      </c>
      <c r="M1893" t="s">
        <v>23</v>
      </c>
      <c r="N1893" s="17">
        <v>0</v>
      </c>
    </row>
    <row r="1894" spans="9:14" x14ac:dyDescent="0.25">
      <c r="I1894" t="s">
        <v>17</v>
      </c>
      <c r="J1894">
        <v>1292</v>
      </c>
      <c r="K1894" t="s">
        <v>137</v>
      </c>
      <c r="L1894" t="s">
        <v>137</v>
      </c>
      <c r="M1894" t="s">
        <v>23</v>
      </c>
      <c r="N1894" s="17">
        <v>6.5000000000000002E-2</v>
      </c>
    </row>
    <row r="1895" spans="9:14" x14ac:dyDescent="0.25">
      <c r="I1895" t="s">
        <v>17</v>
      </c>
      <c r="J1895">
        <v>1292</v>
      </c>
      <c r="K1895" t="s">
        <v>137</v>
      </c>
      <c r="L1895" t="s">
        <v>136</v>
      </c>
      <c r="M1895" t="s">
        <v>23</v>
      </c>
      <c r="N1895" s="17">
        <v>0</v>
      </c>
    </row>
    <row r="1896" spans="9:14" x14ac:dyDescent="0.25">
      <c r="I1896" t="s">
        <v>17</v>
      </c>
      <c r="J1896">
        <v>1292</v>
      </c>
      <c r="K1896" t="s">
        <v>137</v>
      </c>
      <c r="L1896" t="s">
        <v>135</v>
      </c>
      <c r="M1896" t="s">
        <v>23</v>
      </c>
      <c r="N1896" s="17">
        <v>1.8499999999999999E-2</v>
      </c>
    </row>
    <row r="1897" spans="9:14" x14ac:dyDescent="0.25">
      <c r="I1897" t="s">
        <v>17</v>
      </c>
      <c r="J1897">
        <v>1292</v>
      </c>
      <c r="K1897" t="s">
        <v>138</v>
      </c>
      <c r="L1897" t="s">
        <v>139</v>
      </c>
      <c r="M1897" t="s">
        <v>23</v>
      </c>
      <c r="N1897" s="17">
        <v>2.35E-2</v>
      </c>
    </row>
    <row r="1898" spans="9:14" x14ac:dyDescent="0.25">
      <c r="I1898" t="s">
        <v>17</v>
      </c>
      <c r="J1898">
        <v>1292</v>
      </c>
      <c r="K1898" t="s">
        <v>138</v>
      </c>
      <c r="L1898" t="s">
        <v>138</v>
      </c>
      <c r="M1898" t="s">
        <v>23</v>
      </c>
      <c r="N1898" s="17">
        <v>1.2500000000000001E-2</v>
      </c>
    </row>
    <row r="1899" spans="9:14" x14ac:dyDescent="0.25">
      <c r="I1899" t="s">
        <v>17</v>
      </c>
      <c r="J1899">
        <v>1292</v>
      </c>
      <c r="K1899" t="s">
        <v>138</v>
      </c>
      <c r="L1899" t="s">
        <v>137</v>
      </c>
      <c r="M1899" t="s">
        <v>23</v>
      </c>
      <c r="N1899" s="17">
        <v>0</v>
      </c>
    </row>
    <row r="1900" spans="9:14" x14ac:dyDescent="0.25">
      <c r="I1900" t="s">
        <v>17</v>
      </c>
      <c r="J1900">
        <v>1292</v>
      </c>
      <c r="K1900" t="s">
        <v>138</v>
      </c>
      <c r="L1900" t="s">
        <v>136</v>
      </c>
      <c r="M1900" t="s">
        <v>23</v>
      </c>
      <c r="N1900" s="17">
        <v>0</v>
      </c>
    </row>
    <row r="1901" spans="9:14" x14ac:dyDescent="0.25">
      <c r="I1901" t="s">
        <v>17</v>
      </c>
      <c r="J1901">
        <v>1292</v>
      </c>
      <c r="K1901" t="s">
        <v>138</v>
      </c>
      <c r="L1901" t="s">
        <v>135</v>
      </c>
      <c r="M1901" t="s">
        <v>23</v>
      </c>
      <c r="N1901" s="17">
        <v>0</v>
      </c>
    </row>
    <row r="1902" spans="9:14" x14ac:dyDescent="0.25">
      <c r="I1902" t="s">
        <v>17</v>
      </c>
      <c r="J1902">
        <v>1292</v>
      </c>
      <c r="K1902" t="s">
        <v>135</v>
      </c>
      <c r="L1902" t="s">
        <v>139</v>
      </c>
      <c r="M1902" t="s">
        <v>99</v>
      </c>
      <c r="N1902" s="17">
        <v>7.85E-2</v>
      </c>
    </row>
    <row r="1903" spans="9:14" x14ac:dyDescent="0.25">
      <c r="I1903" t="s">
        <v>17</v>
      </c>
      <c r="J1903">
        <v>1292</v>
      </c>
      <c r="K1903" t="s">
        <v>135</v>
      </c>
      <c r="L1903" t="s">
        <v>138</v>
      </c>
      <c r="M1903" t="s">
        <v>99</v>
      </c>
      <c r="N1903" s="17">
        <v>0</v>
      </c>
    </row>
    <row r="1904" spans="9:14" x14ac:dyDescent="0.25">
      <c r="I1904" t="s">
        <v>17</v>
      </c>
      <c r="J1904">
        <v>1292</v>
      </c>
      <c r="K1904" t="s">
        <v>135</v>
      </c>
      <c r="L1904" t="s">
        <v>137</v>
      </c>
      <c r="M1904" t="s">
        <v>99</v>
      </c>
      <c r="N1904" s="17">
        <v>0</v>
      </c>
    </row>
    <row r="1905" spans="9:14" x14ac:dyDescent="0.25">
      <c r="I1905" t="s">
        <v>17</v>
      </c>
      <c r="J1905">
        <v>1292</v>
      </c>
      <c r="K1905" t="s">
        <v>135</v>
      </c>
      <c r="L1905" t="s">
        <v>136</v>
      </c>
      <c r="M1905" t="s">
        <v>99</v>
      </c>
      <c r="N1905" s="17">
        <v>0</v>
      </c>
    </row>
    <row r="1906" spans="9:14" x14ac:dyDescent="0.25">
      <c r="I1906" t="s">
        <v>17</v>
      </c>
      <c r="J1906">
        <v>1292</v>
      </c>
      <c r="K1906" t="s">
        <v>135</v>
      </c>
      <c r="L1906" t="s">
        <v>135</v>
      </c>
      <c r="M1906" t="s">
        <v>99</v>
      </c>
      <c r="N1906" s="17">
        <v>6.25E-2</v>
      </c>
    </row>
    <row r="1907" spans="9:14" x14ac:dyDescent="0.25">
      <c r="I1907" t="s">
        <v>17</v>
      </c>
      <c r="J1907">
        <v>1292</v>
      </c>
      <c r="K1907" t="s">
        <v>136</v>
      </c>
      <c r="L1907" t="s">
        <v>139</v>
      </c>
      <c r="M1907" t="s">
        <v>99</v>
      </c>
      <c r="N1907" s="17">
        <v>4.4999999999999998E-2</v>
      </c>
    </row>
    <row r="1908" spans="9:14" x14ac:dyDescent="0.25">
      <c r="I1908" t="s">
        <v>17</v>
      </c>
      <c r="J1908">
        <v>1292</v>
      </c>
      <c r="K1908" t="s">
        <v>136</v>
      </c>
      <c r="L1908" t="s">
        <v>138</v>
      </c>
      <c r="M1908" t="s">
        <v>99</v>
      </c>
      <c r="N1908" s="17">
        <v>0</v>
      </c>
    </row>
    <row r="1909" spans="9:14" x14ac:dyDescent="0.25">
      <c r="I1909" t="s">
        <v>17</v>
      </c>
      <c r="J1909">
        <v>1292</v>
      </c>
      <c r="K1909" t="s">
        <v>136</v>
      </c>
      <c r="L1909" t="s">
        <v>137</v>
      </c>
      <c r="M1909" t="s">
        <v>99</v>
      </c>
      <c r="N1909" s="17">
        <v>0</v>
      </c>
    </row>
    <row r="1910" spans="9:14" x14ac:dyDescent="0.25">
      <c r="I1910" t="s">
        <v>17</v>
      </c>
      <c r="J1910">
        <v>1292</v>
      </c>
      <c r="K1910" t="s">
        <v>136</v>
      </c>
      <c r="L1910" t="s">
        <v>136</v>
      </c>
      <c r="M1910" t="s">
        <v>99</v>
      </c>
      <c r="N1910" s="17">
        <v>3.5000000000000003E-2</v>
      </c>
    </row>
    <row r="1911" spans="9:14" x14ac:dyDescent="0.25">
      <c r="I1911" t="s">
        <v>17</v>
      </c>
      <c r="J1911">
        <v>1292</v>
      </c>
      <c r="K1911" t="s">
        <v>136</v>
      </c>
      <c r="L1911" t="s">
        <v>135</v>
      </c>
      <c r="M1911" t="s">
        <v>99</v>
      </c>
      <c r="N1911" s="17">
        <v>1.2500000000000001E-2</v>
      </c>
    </row>
    <row r="1912" spans="9:14" x14ac:dyDescent="0.25">
      <c r="I1912" t="s">
        <v>17</v>
      </c>
      <c r="J1912">
        <v>1292</v>
      </c>
      <c r="K1912" t="s">
        <v>137</v>
      </c>
      <c r="L1912" t="s">
        <v>139</v>
      </c>
      <c r="M1912" t="s">
        <v>99</v>
      </c>
      <c r="N1912" s="17">
        <v>6.7000000000000004E-2</v>
      </c>
    </row>
    <row r="1913" spans="9:14" x14ac:dyDescent="0.25">
      <c r="I1913" t="s">
        <v>17</v>
      </c>
      <c r="J1913">
        <v>1292</v>
      </c>
      <c r="K1913" t="s">
        <v>137</v>
      </c>
      <c r="L1913" t="s">
        <v>138</v>
      </c>
      <c r="M1913" t="s">
        <v>99</v>
      </c>
      <c r="N1913" s="17">
        <v>0</v>
      </c>
    </row>
    <row r="1914" spans="9:14" x14ac:dyDescent="0.25">
      <c r="I1914" t="s">
        <v>17</v>
      </c>
      <c r="J1914">
        <v>1292</v>
      </c>
      <c r="K1914" t="s">
        <v>137</v>
      </c>
      <c r="L1914" t="s">
        <v>137</v>
      </c>
      <c r="M1914" t="s">
        <v>99</v>
      </c>
      <c r="N1914" s="17">
        <v>6.5000000000000002E-2</v>
      </c>
    </row>
    <row r="1915" spans="9:14" x14ac:dyDescent="0.25">
      <c r="I1915" t="s">
        <v>17</v>
      </c>
      <c r="J1915">
        <v>1292</v>
      </c>
      <c r="K1915" t="s">
        <v>137</v>
      </c>
      <c r="L1915" t="s">
        <v>136</v>
      </c>
      <c r="M1915" t="s">
        <v>99</v>
      </c>
      <c r="N1915" s="17">
        <v>0</v>
      </c>
    </row>
    <row r="1916" spans="9:14" x14ac:dyDescent="0.25">
      <c r="I1916" t="s">
        <v>17</v>
      </c>
      <c r="J1916">
        <v>1292</v>
      </c>
      <c r="K1916" t="s">
        <v>137</v>
      </c>
      <c r="L1916" t="s">
        <v>135</v>
      </c>
      <c r="M1916" t="s">
        <v>99</v>
      </c>
      <c r="N1916" s="17">
        <v>1.8499999999999999E-2</v>
      </c>
    </row>
    <row r="1917" spans="9:14" x14ac:dyDescent="0.25">
      <c r="I1917" t="s">
        <v>17</v>
      </c>
      <c r="J1917">
        <v>1292</v>
      </c>
      <c r="K1917" t="s">
        <v>138</v>
      </c>
      <c r="L1917" t="s">
        <v>139</v>
      </c>
      <c r="M1917" t="s">
        <v>99</v>
      </c>
      <c r="N1917" s="17">
        <v>2.35E-2</v>
      </c>
    </row>
    <row r="1918" spans="9:14" x14ac:dyDescent="0.25">
      <c r="I1918" t="s">
        <v>17</v>
      </c>
      <c r="J1918">
        <v>1292</v>
      </c>
      <c r="K1918" t="s">
        <v>138</v>
      </c>
      <c r="L1918" t="s">
        <v>138</v>
      </c>
      <c r="M1918" t="s">
        <v>99</v>
      </c>
      <c r="N1918" s="17">
        <v>1.2500000000000001E-2</v>
      </c>
    </row>
    <row r="1919" spans="9:14" x14ac:dyDescent="0.25">
      <c r="I1919" t="s">
        <v>17</v>
      </c>
      <c r="J1919">
        <v>1292</v>
      </c>
      <c r="K1919" t="s">
        <v>138</v>
      </c>
      <c r="L1919" t="s">
        <v>137</v>
      </c>
      <c r="M1919" t="s">
        <v>99</v>
      </c>
      <c r="N1919" s="17">
        <v>0</v>
      </c>
    </row>
    <row r="1920" spans="9:14" x14ac:dyDescent="0.25">
      <c r="I1920" t="s">
        <v>17</v>
      </c>
      <c r="J1920">
        <v>1292</v>
      </c>
      <c r="K1920" t="s">
        <v>138</v>
      </c>
      <c r="L1920" t="s">
        <v>136</v>
      </c>
      <c r="M1920" t="s">
        <v>99</v>
      </c>
      <c r="N1920" s="17">
        <v>0</v>
      </c>
    </row>
    <row r="1921" spans="9:14" x14ac:dyDescent="0.25">
      <c r="I1921" t="s">
        <v>17</v>
      </c>
      <c r="J1921">
        <v>1292</v>
      </c>
      <c r="K1921" t="s">
        <v>138</v>
      </c>
      <c r="L1921" t="s">
        <v>135</v>
      </c>
      <c r="M1921" t="s">
        <v>99</v>
      </c>
      <c r="N1921" s="17">
        <v>0</v>
      </c>
    </row>
    <row r="1922" spans="9:14" x14ac:dyDescent="0.25">
      <c r="I1922" t="s">
        <v>17</v>
      </c>
      <c r="J1922">
        <v>1292</v>
      </c>
      <c r="K1922" t="s">
        <v>135</v>
      </c>
      <c r="L1922" t="s">
        <v>139</v>
      </c>
      <c r="M1922" t="s">
        <v>107</v>
      </c>
      <c r="N1922" s="17">
        <v>0</v>
      </c>
    </row>
    <row r="1923" spans="9:14" x14ac:dyDescent="0.25">
      <c r="I1923" t="s">
        <v>17</v>
      </c>
      <c r="J1923">
        <v>1292</v>
      </c>
      <c r="K1923" t="s">
        <v>135</v>
      </c>
      <c r="L1923" t="s">
        <v>138</v>
      </c>
      <c r="M1923" t="s">
        <v>107</v>
      </c>
      <c r="N1923" s="17">
        <v>0</v>
      </c>
    </row>
    <row r="1924" spans="9:14" x14ac:dyDescent="0.25">
      <c r="I1924" t="s">
        <v>17</v>
      </c>
      <c r="J1924">
        <v>1292</v>
      </c>
      <c r="K1924" t="s">
        <v>135</v>
      </c>
      <c r="L1924" t="s">
        <v>137</v>
      </c>
      <c r="M1924" t="s">
        <v>107</v>
      </c>
      <c r="N1924" s="17">
        <v>0</v>
      </c>
    </row>
    <row r="1925" spans="9:14" x14ac:dyDescent="0.25">
      <c r="I1925" t="s">
        <v>17</v>
      </c>
      <c r="J1925">
        <v>1292</v>
      </c>
      <c r="K1925" t="s">
        <v>135</v>
      </c>
      <c r="L1925" t="s">
        <v>136</v>
      </c>
      <c r="M1925" t="s">
        <v>107</v>
      </c>
      <c r="N1925" s="17">
        <v>0</v>
      </c>
    </row>
    <row r="1926" spans="9:14" x14ac:dyDescent="0.25">
      <c r="I1926" t="s">
        <v>17</v>
      </c>
      <c r="J1926">
        <v>1292</v>
      </c>
      <c r="K1926" t="s">
        <v>135</v>
      </c>
      <c r="L1926" t="s">
        <v>135</v>
      </c>
      <c r="M1926" t="s">
        <v>107</v>
      </c>
      <c r="N1926" s="17">
        <v>0.125</v>
      </c>
    </row>
    <row r="1927" spans="9:14" x14ac:dyDescent="0.25">
      <c r="I1927" t="s">
        <v>17</v>
      </c>
      <c r="J1927">
        <v>1292</v>
      </c>
      <c r="K1927" t="s">
        <v>136</v>
      </c>
      <c r="L1927" t="s">
        <v>139</v>
      </c>
      <c r="M1927" t="s">
        <v>107</v>
      </c>
      <c r="N1927" s="17">
        <v>0</v>
      </c>
    </row>
    <row r="1928" spans="9:14" x14ac:dyDescent="0.25">
      <c r="I1928" t="s">
        <v>17</v>
      </c>
      <c r="J1928">
        <v>1292</v>
      </c>
      <c r="K1928" t="s">
        <v>136</v>
      </c>
      <c r="L1928" t="s">
        <v>138</v>
      </c>
      <c r="M1928" t="s">
        <v>107</v>
      </c>
      <c r="N1928" s="17">
        <v>0</v>
      </c>
    </row>
    <row r="1929" spans="9:14" x14ac:dyDescent="0.25">
      <c r="I1929" t="s">
        <v>17</v>
      </c>
      <c r="J1929">
        <v>1292</v>
      </c>
      <c r="K1929" t="s">
        <v>136</v>
      </c>
      <c r="L1929" t="s">
        <v>137</v>
      </c>
      <c r="M1929" t="s">
        <v>107</v>
      </c>
      <c r="N1929" s="17">
        <v>0</v>
      </c>
    </row>
    <row r="1930" spans="9:14" x14ac:dyDescent="0.25">
      <c r="I1930" t="s">
        <v>17</v>
      </c>
      <c r="J1930">
        <v>1292</v>
      </c>
      <c r="K1930" t="s">
        <v>136</v>
      </c>
      <c r="L1930" t="s">
        <v>136</v>
      </c>
      <c r="M1930" t="s">
        <v>107</v>
      </c>
      <c r="N1930" s="17">
        <v>5.5E-2</v>
      </c>
    </row>
    <row r="1931" spans="9:14" x14ac:dyDescent="0.25">
      <c r="I1931" t="s">
        <v>17</v>
      </c>
      <c r="J1931">
        <v>1292</v>
      </c>
      <c r="K1931" t="s">
        <v>136</v>
      </c>
      <c r="L1931" t="s">
        <v>135</v>
      </c>
      <c r="M1931" t="s">
        <v>107</v>
      </c>
      <c r="N1931" s="17">
        <v>2.5000000000000001E-2</v>
      </c>
    </row>
    <row r="1932" spans="9:14" x14ac:dyDescent="0.25">
      <c r="I1932" t="s">
        <v>17</v>
      </c>
      <c r="J1932">
        <v>1292</v>
      </c>
      <c r="K1932" t="s">
        <v>137</v>
      </c>
      <c r="L1932" t="s">
        <v>139</v>
      </c>
      <c r="M1932" t="s">
        <v>107</v>
      </c>
      <c r="N1932" s="17">
        <v>0</v>
      </c>
    </row>
    <row r="1933" spans="9:14" x14ac:dyDescent="0.25">
      <c r="I1933" t="s">
        <v>17</v>
      </c>
      <c r="J1933">
        <v>1292</v>
      </c>
      <c r="K1933" t="s">
        <v>137</v>
      </c>
      <c r="L1933" t="s">
        <v>138</v>
      </c>
      <c r="M1933" t="s">
        <v>107</v>
      </c>
      <c r="N1933" s="17">
        <v>0</v>
      </c>
    </row>
    <row r="1934" spans="9:14" x14ac:dyDescent="0.25">
      <c r="I1934" t="s">
        <v>17</v>
      </c>
      <c r="J1934">
        <v>1292</v>
      </c>
      <c r="K1934" t="s">
        <v>137</v>
      </c>
      <c r="L1934" t="s">
        <v>137</v>
      </c>
      <c r="M1934" t="s">
        <v>107</v>
      </c>
      <c r="N1934" s="17">
        <v>3.2500000000000001E-2</v>
      </c>
    </row>
    <row r="1935" spans="9:14" x14ac:dyDescent="0.25">
      <c r="I1935" t="s">
        <v>17</v>
      </c>
      <c r="J1935">
        <v>1292</v>
      </c>
      <c r="K1935" t="s">
        <v>137</v>
      </c>
      <c r="L1935" t="s">
        <v>136</v>
      </c>
      <c r="M1935" t="s">
        <v>107</v>
      </c>
      <c r="N1935" s="17">
        <v>0</v>
      </c>
    </row>
    <row r="1936" spans="9:14" x14ac:dyDescent="0.25">
      <c r="I1936" t="s">
        <v>17</v>
      </c>
      <c r="J1936">
        <v>1292</v>
      </c>
      <c r="K1936" t="s">
        <v>137</v>
      </c>
      <c r="L1936" t="s">
        <v>135</v>
      </c>
      <c r="M1936" t="s">
        <v>107</v>
      </c>
      <c r="N1936" s="17">
        <v>1.2500000000000001E-2</v>
      </c>
    </row>
    <row r="1937" spans="9:14" x14ac:dyDescent="0.25">
      <c r="I1937" t="s">
        <v>17</v>
      </c>
      <c r="J1937">
        <v>1292</v>
      </c>
      <c r="K1937" t="s">
        <v>138</v>
      </c>
      <c r="L1937" t="s">
        <v>139</v>
      </c>
      <c r="M1937" t="s">
        <v>107</v>
      </c>
      <c r="N1937" s="17">
        <v>0</v>
      </c>
    </row>
    <row r="1938" spans="9:14" x14ac:dyDescent="0.25">
      <c r="I1938" t="s">
        <v>17</v>
      </c>
      <c r="J1938">
        <v>1292</v>
      </c>
      <c r="K1938" t="s">
        <v>138</v>
      </c>
      <c r="L1938" t="s">
        <v>138</v>
      </c>
      <c r="M1938" t="s">
        <v>107</v>
      </c>
      <c r="N1938" s="17">
        <v>0</v>
      </c>
    </row>
    <row r="1939" spans="9:14" x14ac:dyDescent="0.25">
      <c r="I1939" t="s">
        <v>17</v>
      </c>
      <c r="J1939">
        <v>1292</v>
      </c>
      <c r="K1939" t="s">
        <v>138</v>
      </c>
      <c r="L1939" t="s">
        <v>137</v>
      </c>
      <c r="M1939" t="s">
        <v>107</v>
      </c>
      <c r="N1939" s="17">
        <v>0</v>
      </c>
    </row>
    <row r="1940" spans="9:14" x14ac:dyDescent="0.25">
      <c r="I1940" t="s">
        <v>17</v>
      </c>
      <c r="J1940">
        <v>1292</v>
      </c>
      <c r="K1940" t="s">
        <v>138</v>
      </c>
      <c r="L1940" t="s">
        <v>136</v>
      </c>
      <c r="M1940" t="s">
        <v>107</v>
      </c>
      <c r="N1940" s="17">
        <v>0</v>
      </c>
    </row>
    <row r="1941" spans="9:14" x14ac:dyDescent="0.25">
      <c r="I1941" t="s">
        <v>17</v>
      </c>
      <c r="J1941">
        <v>1292</v>
      </c>
      <c r="K1941" t="s">
        <v>138</v>
      </c>
      <c r="L1941" t="s">
        <v>135</v>
      </c>
      <c r="M1941" t="s">
        <v>107</v>
      </c>
      <c r="N1941" s="17">
        <v>0</v>
      </c>
    </row>
    <row r="1942" spans="9:14" x14ac:dyDescent="0.25">
      <c r="I1942" t="s">
        <v>17</v>
      </c>
      <c r="J1942">
        <v>1292</v>
      </c>
      <c r="K1942" t="s">
        <v>135</v>
      </c>
      <c r="L1942" t="s">
        <v>139</v>
      </c>
      <c r="M1942" t="s">
        <v>111</v>
      </c>
      <c r="N1942" s="17">
        <v>0</v>
      </c>
    </row>
    <row r="1943" spans="9:14" x14ac:dyDescent="0.25">
      <c r="I1943" t="s">
        <v>17</v>
      </c>
      <c r="J1943">
        <v>1292</v>
      </c>
      <c r="K1943" t="s">
        <v>135</v>
      </c>
      <c r="L1943" t="s">
        <v>138</v>
      </c>
      <c r="M1943" t="s">
        <v>111</v>
      </c>
      <c r="N1943" s="17">
        <v>0</v>
      </c>
    </row>
    <row r="1944" spans="9:14" x14ac:dyDescent="0.25">
      <c r="I1944" t="s">
        <v>17</v>
      </c>
      <c r="J1944">
        <v>1292</v>
      </c>
      <c r="K1944" t="s">
        <v>135</v>
      </c>
      <c r="L1944" t="s">
        <v>137</v>
      </c>
      <c r="M1944" t="s">
        <v>111</v>
      </c>
      <c r="N1944" s="17">
        <v>0</v>
      </c>
    </row>
    <row r="1945" spans="9:14" x14ac:dyDescent="0.25">
      <c r="I1945" t="s">
        <v>17</v>
      </c>
      <c r="J1945">
        <v>1292</v>
      </c>
      <c r="K1945" t="s">
        <v>135</v>
      </c>
      <c r="L1945" t="s">
        <v>136</v>
      </c>
      <c r="M1945" t="s">
        <v>111</v>
      </c>
      <c r="N1945" s="17">
        <v>0</v>
      </c>
    </row>
    <row r="1946" spans="9:14" x14ac:dyDescent="0.25">
      <c r="I1946" t="s">
        <v>17</v>
      </c>
      <c r="J1946">
        <v>1292</v>
      </c>
      <c r="K1946" t="s">
        <v>135</v>
      </c>
      <c r="L1946" t="s">
        <v>135</v>
      </c>
      <c r="M1946" t="s">
        <v>111</v>
      </c>
      <c r="N1946" s="17">
        <v>0.125</v>
      </c>
    </row>
    <row r="1947" spans="9:14" x14ac:dyDescent="0.25">
      <c r="I1947" t="s">
        <v>17</v>
      </c>
      <c r="J1947">
        <v>1292</v>
      </c>
      <c r="K1947" t="s">
        <v>136</v>
      </c>
      <c r="L1947" t="s">
        <v>139</v>
      </c>
      <c r="M1947" t="s">
        <v>111</v>
      </c>
      <c r="N1947" s="17">
        <v>0</v>
      </c>
    </row>
    <row r="1948" spans="9:14" x14ac:dyDescent="0.25">
      <c r="I1948" t="s">
        <v>17</v>
      </c>
      <c r="J1948">
        <v>1292</v>
      </c>
      <c r="K1948" t="s">
        <v>136</v>
      </c>
      <c r="L1948" t="s">
        <v>138</v>
      </c>
      <c r="M1948" t="s">
        <v>111</v>
      </c>
      <c r="N1948" s="17">
        <v>0</v>
      </c>
    </row>
    <row r="1949" spans="9:14" x14ac:dyDescent="0.25">
      <c r="I1949" t="s">
        <v>17</v>
      </c>
      <c r="J1949">
        <v>1292</v>
      </c>
      <c r="K1949" t="s">
        <v>136</v>
      </c>
      <c r="L1949" t="s">
        <v>137</v>
      </c>
      <c r="M1949" t="s">
        <v>111</v>
      </c>
      <c r="N1949" s="17">
        <v>0</v>
      </c>
    </row>
    <row r="1950" spans="9:14" x14ac:dyDescent="0.25">
      <c r="I1950" t="s">
        <v>17</v>
      </c>
      <c r="J1950">
        <v>1292</v>
      </c>
      <c r="K1950" t="s">
        <v>136</v>
      </c>
      <c r="L1950" t="s">
        <v>136</v>
      </c>
      <c r="M1950" t="s">
        <v>111</v>
      </c>
      <c r="N1950" s="17">
        <v>5.5E-2</v>
      </c>
    </row>
    <row r="1951" spans="9:14" x14ac:dyDescent="0.25">
      <c r="I1951" t="s">
        <v>17</v>
      </c>
      <c r="J1951">
        <v>1292</v>
      </c>
      <c r="K1951" t="s">
        <v>136</v>
      </c>
      <c r="L1951" t="s">
        <v>135</v>
      </c>
      <c r="M1951" t="s">
        <v>111</v>
      </c>
      <c r="N1951" s="17">
        <v>2.5000000000000001E-2</v>
      </c>
    </row>
    <row r="1952" spans="9:14" x14ac:dyDescent="0.25">
      <c r="I1952" t="s">
        <v>17</v>
      </c>
      <c r="J1952">
        <v>1292</v>
      </c>
      <c r="K1952" t="s">
        <v>137</v>
      </c>
      <c r="L1952" t="s">
        <v>139</v>
      </c>
      <c r="M1952" t="s">
        <v>111</v>
      </c>
      <c r="N1952" s="17">
        <v>0</v>
      </c>
    </row>
    <row r="1953" spans="9:14" x14ac:dyDescent="0.25">
      <c r="I1953" t="s">
        <v>17</v>
      </c>
      <c r="J1953">
        <v>1292</v>
      </c>
      <c r="K1953" t="s">
        <v>137</v>
      </c>
      <c r="L1953" t="s">
        <v>138</v>
      </c>
      <c r="M1953" t="s">
        <v>111</v>
      </c>
      <c r="N1953" s="17">
        <v>0</v>
      </c>
    </row>
    <row r="1954" spans="9:14" x14ac:dyDescent="0.25">
      <c r="I1954" t="s">
        <v>17</v>
      </c>
      <c r="J1954">
        <v>1292</v>
      </c>
      <c r="K1954" t="s">
        <v>137</v>
      </c>
      <c r="L1954" t="s">
        <v>137</v>
      </c>
      <c r="M1954" t="s">
        <v>111</v>
      </c>
      <c r="N1954" s="17">
        <v>3.2500000000000001E-2</v>
      </c>
    </row>
    <row r="1955" spans="9:14" x14ac:dyDescent="0.25">
      <c r="I1955" t="s">
        <v>17</v>
      </c>
      <c r="J1955">
        <v>1292</v>
      </c>
      <c r="K1955" t="s">
        <v>137</v>
      </c>
      <c r="L1955" t="s">
        <v>136</v>
      </c>
      <c r="M1955" t="s">
        <v>111</v>
      </c>
      <c r="N1955" s="17">
        <v>0</v>
      </c>
    </row>
    <row r="1956" spans="9:14" x14ac:dyDescent="0.25">
      <c r="I1956" t="s">
        <v>17</v>
      </c>
      <c r="J1956">
        <v>1292</v>
      </c>
      <c r="K1956" t="s">
        <v>137</v>
      </c>
      <c r="L1956" t="s">
        <v>135</v>
      </c>
      <c r="M1956" t="s">
        <v>111</v>
      </c>
      <c r="N1956" s="17">
        <v>1.2500000000000001E-2</v>
      </c>
    </row>
    <row r="1957" spans="9:14" x14ac:dyDescent="0.25">
      <c r="I1957" t="s">
        <v>17</v>
      </c>
      <c r="J1957">
        <v>1292</v>
      </c>
      <c r="K1957" t="s">
        <v>138</v>
      </c>
      <c r="L1957" t="s">
        <v>139</v>
      </c>
      <c r="M1957" t="s">
        <v>111</v>
      </c>
      <c r="N1957" s="17">
        <v>0</v>
      </c>
    </row>
    <row r="1958" spans="9:14" x14ac:dyDescent="0.25">
      <c r="I1958" t="s">
        <v>17</v>
      </c>
      <c r="J1958">
        <v>1292</v>
      </c>
      <c r="K1958" t="s">
        <v>138</v>
      </c>
      <c r="L1958" t="s">
        <v>138</v>
      </c>
      <c r="M1958" t="s">
        <v>111</v>
      </c>
      <c r="N1958" s="17">
        <v>0</v>
      </c>
    </row>
    <row r="1959" spans="9:14" x14ac:dyDescent="0.25">
      <c r="I1959" t="s">
        <v>17</v>
      </c>
      <c r="J1959">
        <v>1292</v>
      </c>
      <c r="K1959" t="s">
        <v>138</v>
      </c>
      <c r="L1959" t="s">
        <v>137</v>
      </c>
      <c r="M1959" t="s">
        <v>111</v>
      </c>
      <c r="N1959" s="17">
        <v>0</v>
      </c>
    </row>
    <row r="1960" spans="9:14" x14ac:dyDescent="0.25">
      <c r="I1960" t="s">
        <v>17</v>
      </c>
      <c r="J1960">
        <v>1292</v>
      </c>
      <c r="K1960" t="s">
        <v>138</v>
      </c>
      <c r="L1960" t="s">
        <v>136</v>
      </c>
      <c r="M1960" t="s">
        <v>111</v>
      </c>
      <c r="N1960" s="17">
        <v>0</v>
      </c>
    </row>
    <row r="1961" spans="9:14" x14ac:dyDescent="0.25">
      <c r="I1961" t="s">
        <v>17</v>
      </c>
      <c r="J1961">
        <v>1292</v>
      </c>
      <c r="K1961" t="s">
        <v>138</v>
      </c>
      <c r="L1961" t="s">
        <v>135</v>
      </c>
      <c r="M1961" t="s">
        <v>111</v>
      </c>
      <c r="N1961" s="17">
        <v>0</v>
      </c>
    </row>
    <row r="1962" spans="9:14" x14ac:dyDescent="0.25">
      <c r="I1962" t="s">
        <v>87</v>
      </c>
      <c r="J1962">
        <v>1232</v>
      </c>
      <c r="K1962" t="s">
        <v>135</v>
      </c>
      <c r="L1962" t="s">
        <v>139</v>
      </c>
      <c r="M1962" t="s">
        <v>21</v>
      </c>
      <c r="N1962" s="17">
        <v>0</v>
      </c>
    </row>
    <row r="1963" spans="9:14" x14ac:dyDescent="0.25">
      <c r="I1963" t="s">
        <v>87</v>
      </c>
      <c r="J1963">
        <v>1232</v>
      </c>
      <c r="K1963" t="s">
        <v>135</v>
      </c>
      <c r="L1963" t="s">
        <v>138</v>
      </c>
      <c r="M1963" t="s">
        <v>21</v>
      </c>
      <c r="N1963" s="17">
        <v>3.2500000000000001E-2</v>
      </c>
    </row>
    <row r="1964" spans="9:14" x14ac:dyDescent="0.25">
      <c r="I1964" t="s">
        <v>87</v>
      </c>
      <c r="J1964">
        <v>1232</v>
      </c>
      <c r="K1964" t="s">
        <v>135</v>
      </c>
      <c r="L1964" t="s">
        <v>137</v>
      </c>
      <c r="M1964" t="s">
        <v>21</v>
      </c>
      <c r="N1964" s="17">
        <v>0</v>
      </c>
    </row>
    <row r="1965" spans="9:14" x14ac:dyDescent="0.25">
      <c r="I1965" t="s">
        <v>87</v>
      </c>
      <c r="J1965">
        <v>1232</v>
      </c>
      <c r="K1965" t="s">
        <v>135</v>
      </c>
      <c r="L1965" t="s">
        <v>136</v>
      </c>
      <c r="M1965" t="s">
        <v>21</v>
      </c>
      <c r="N1965" s="17">
        <v>0</v>
      </c>
    </row>
    <row r="1966" spans="9:14" x14ac:dyDescent="0.25">
      <c r="I1966" t="s">
        <v>87</v>
      </c>
      <c r="J1966">
        <v>1232</v>
      </c>
      <c r="K1966" t="s">
        <v>135</v>
      </c>
      <c r="L1966" t="s">
        <v>135</v>
      </c>
      <c r="M1966" t="s">
        <v>21</v>
      </c>
      <c r="N1966" s="17">
        <v>0.14749999999999999</v>
      </c>
    </row>
    <row r="1967" spans="9:14" x14ac:dyDescent="0.25">
      <c r="I1967" t="s">
        <v>87</v>
      </c>
      <c r="J1967">
        <v>1232</v>
      </c>
      <c r="K1967" t="s">
        <v>136</v>
      </c>
      <c r="L1967" t="s">
        <v>139</v>
      </c>
      <c r="M1967" t="s">
        <v>21</v>
      </c>
      <c r="N1967" s="17">
        <v>0</v>
      </c>
    </row>
    <row r="1968" spans="9:14" x14ac:dyDescent="0.25">
      <c r="I1968" t="s">
        <v>87</v>
      </c>
      <c r="J1968">
        <v>1232</v>
      </c>
      <c r="K1968" t="s">
        <v>136</v>
      </c>
      <c r="L1968" t="s">
        <v>138</v>
      </c>
      <c r="M1968" t="s">
        <v>21</v>
      </c>
      <c r="N1968" s="17">
        <v>4.2500000000000003E-2</v>
      </c>
    </row>
    <row r="1969" spans="9:14" x14ac:dyDescent="0.25">
      <c r="I1969" t="s">
        <v>87</v>
      </c>
      <c r="J1969">
        <v>1232</v>
      </c>
      <c r="K1969" t="s">
        <v>136</v>
      </c>
      <c r="L1969" t="s">
        <v>137</v>
      </c>
      <c r="M1969" t="s">
        <v>21</v>
      </c>
      <c r="N1969" s="17">
        <v>0</v>
      </c>
    </row>
    <row r="1970" spans="9:14" x14ac:dyDescent="0.25">
      <c r="I1970" t="s">
        <v>87</v>
      </c>
      <c r="J1970">
        <v>1232</v>
      </c>
      <c r="K1970" t="s">
        <v>136</v>
      </c>
      <c r="L1970" t="s">
        <v>136</v>
      </c>
      <c r="M1970" t="s">
        <v>21</v>
      </c>
      <c r="N1970" s="17">
        <v>3.85E-2</v>
      </c>
    </row>
    <row r="1971" spans="9:14" x14ac:dyDescent="0.25">
      <c r="I1971" t="s">
        <v>87</v>
      </c>
      <c r="J1971">
        <v>1232</v>
      </c>
      <c r="K1971" t="s">
        <v>136</v>
      </c>
      <c r="L1971" t="s">
        <v>135</v>
      </c>
      <c r="M1971" t="s">
        <v>21</v>
      </c>
      <c r="N1971" s="17">
        <v>1.7999999999999999E-2</v>
      </c>
    </row>
    <row r="1972" spans="9:14" x14ac:dyDescent="0.25">
      <c r="I1972" t="s">
        <v>87</v>
      </c>
      <c r="J1972">
        <v>1232</v>
      </c>
      <c r="K1972" t="s">
        <v>137</v>
      </c>
      <c r="L1972" t="s">
        <v>139</v>
      </c>
      <c r="M1972" t="s">
        <v>21</v>
      </c>
      <c r="N1972" s="17">
        <v>0</v>
      </c>
    </row>
    <row r="1973" spans="9:14" x14ac:dyDescent="0.25">
      <c r="I1973" t="s">
        <v>87</v>
      </c>
      <c r="J1973">
        <v>1232</v>
      </c>
      <c r="K1973" t="s">
        <v>137</v>
      </c>
      <c r="L1973" t="s">
        <v>138</v>
      </c>
      <c r="M1973" t="s">
        <v>21</v>
      </c>
      <c r="N1973" s="17">
        <v>3.2500000000000001E-2</v>
      </c>
    </row>
    <row r="1974" spans="9:14" x14ac:dyDescent="0.25">
      <c r="I1974" t="s">
        <v>87</v>
      </c>
      <c r="J1974">
        <v>1232</v>
      </c>
      <c r="K1974" t="s">
        <v>137</v>
      </c>
      <c r="L1974" t="s">
        <v>137</v>
      </c>
      <c r="M1974" t="s">
        <v>21</v>
      </c>
      <c r="N1974" s="17">
        <v>2.75E-2</v>
      </c>
    </row>
    <row r="1975" spans="9:14" x14ac:dyDescent="0.25">
      <c r="I1975" t="s">
        <v>87</v>
      </c>
      <c r="J1975">
        <v>1232</v>
      </c>
      <c r="K1975" t="s">
        <v>137</v>
      </c>
      <c r="L1975" t="s">
        <v>136</v>
      </c>
      <c r="M1975" t="s">
        <v>21</v>
      </c>
      <c r="N1975" s="17">
        <v>0</v>
      </c>
    </row>
    <row r="1976" spans="9:14" x14ac:dyDescent="0.25">
      <c r="I1976" t="s">
        <v>87</v>
      </c>
      <c r="J1976">
        <v>1232</v>
      </c>
      <c r="K1976" t="s">
        <v>137</v>
      </c>
      <c r="L1976" t="s">
        <v>135</v>
      </c>
      <c r="M1976" t="s">
        <v>21</v>
      </c>
      <c r="N1976" s="17">
        <v>8.0000000000000002E-3</v>
      </c>
    </row>
    <row r="1977" spans="9:14" x14ac:dyDescent="0.25">
      <c r="I1977" t="s">
        <v>87</v>
      </c>
      <c r="J1977">
        <v>1232</v>
      </c>
      <c r="K1977" t="s">
        <v>138</v>
      </c>
      <c r="L1977" t="s">
        <v>139</v>
      </c>
      <c r="M1977" t="s">
        <v>21</v>
      </c>
      <c r="N1977" s="17">
        <v>0</v>
      </c>
    </row>
    <row r="1978" spans="9:14" x14ac:dyDescent="0.25">
      <c r="I1978" t="s">
        <v>87</v>
      </c>
      <c r="J1978">
        <v>1232</v>
      </c>
      <c r="K1978" t="s">
        <v>138</v>
      </c>
      <c r="L1978" t="s">
        <v>138</v>
      </c>
      <c r="M1978" t="s">
        <v>21</v>
      </c>
      <c r="N1978" s="17">
        <v>2.3E-2</v>
      </c>
    </row>
    <row r="1979" spans="9:14" x14ac:dyDescent="0.25">
      <c r="I1979" t="s">
        <v>87</v>
      </c>
      <c r="J1979">
        <v>1232</v>
      </c>
      <c r="K1979" t="s">
        <v>138</v>
      </c>
      <c r="L1979" t="s">
        <v>137</v>
      </c>
      <c r="M1979" t="s">
        <v>21</v>
      </c>
      <c r="N1979" s="17">
        <v>0</v>
      </c>
    </row>
    <row r="1980" spans="9:14" x14ac:dyDescent="0.25">
      <c r="I1980" t="s">
        <v>87</v>
      </c>
      <c r="J1980">
        <v>1232</v>
      </c>
      <c r="K1980" t="s">
        <v>138</v>
      </c>
      <c r="L1980" t="s">
        <v>136</v>
      </c>
      <c r="M1980" t="s">
        <v>21</v>
      </c>
      <c r="N1980" s="17">
        <v>0</v>
      </c>
    </row>
    <row r="1981" spans="9:14" x14ac:dyDescent="0.25">
      <c r="I1981" t="s">
        <v>87</v>
      </c>
      <c r="J1981">
        <v>1232</v>
      </c>
      <c r="K1981" t="s">
        <v>138</v>
      </c>
      <c r="L1981" t="s">
        <v>135</v>
      </c>
      <c r="M1981" t="s">
        <v>21</v>
      </c>
      <c r="N1981" s="17">
        <v>0</v>
      </c>
    </row>
    <row r="1982" spans="9:14" x14ac:dyDescent="0.25">
      <c r="I1982" t="s">
        <v>87</v>
      </c>
      <c r="J1982">
        <v>1232</v>
      </c>
      <c r="K1982" t="s">
        <v>135</v>
      </c>
      <c r="L1982" t="s">
        <v>139</v>
      </c>
      <c r="M1982" t="s">
        <v>98</v>
      </c>
      <c r="N1982" s="17">
        <v>0</v>
      </c>
    </row>
    <row r="1983" spans="9:14" x14ac:dyDescent="0.25">
      <c r="I1983" t="s">
        <v>87</v>
      </c>
      <c r="J1983">
        <v>1232</v>
      </c>
      <c r="K1983" t="s">
        <v>135</v>
      </c>
      <c r="L1983" t="s">
        <v>138</v>
      </c>
      <c r="M1983" t="s">
        <v>98</v>
      </c>
      <c r="N1983" s="17">
        <v>3.2500000000000001E-2</v>
      </c>
    </row>
    <row r="1984" spans="9:14" x14ac:dyDescent="0.25">
      <c r="I1984" t="s">
        <v>87</v>
      </c>
      <c r="J1984">
        <v>1232</v>
      </c>
      <c r="K1984" t="s">
        <v>135</v>
      </c>
      <c r="L1984" t="s">
        <v>137</v>
      </c>
      <c r="M1984" t="s">
        <v>98</v>
      </c>
      <c r="N1984" s="17">
        <v>0</v>
      </c>
    </row>
    <row r="1985" spans="9:14" x14ac:dyDescent="0.25">
      <c r="I1985" t="s">
        <v>87</v>
      </c>
      <c r="J1985">
        <v>1232</v>
      </c>
      <c r="K1985" t="s">
        <v>135</v>
      </c>
      <c r="L1985" t="s">
        <v>136</v>
      </c>
      <c r="M1985" t="s">
        <v>98</v>
      </c>
      <c r="N1985" s="17">
        <v>0</v>
      </c>
    </row>
    <row r="1986" spans="9:14" x14ac:dyDescent="0.25">
      <c r="I1986" t="s">
        <v>87</v>
      </c>
      <c r="J1986">
        <v>1232</v>
      </c>
      <c r="K1986" t="s">
        <v>135</v>
      </c>
      <c r="L1986" t="s">
        <v>135</v>
      </c>
      <c r="M1986" t="s">
        <v>98</v>
      </c>
      <c r="N1986" s="17">
        <v>0.14749999999999999</v>
      </c>
    </row>
    <row r="1987" spans="9:14" x14ac:dyDescent="0.25">
      <c r="I1987" t="s">
        <v>87</v>
      </c>
      <c r="J1987">
        <v>1232</v>
      </c>
      <c r="K1987" t="s">
        <v>136</v>
      </c>
      <c r="L1987" t="s">
        <v>139</v>
      </c>
      <c r="M1987" t="s">
        <v>98</v>
      </c>
      <c r="N1987" s="17">
        <v>0</v>
      </c>
    </row>
    <row r="1988" spans="9:14" x14ac:dyDescent="0.25">
      <c r="I1988" t="s">
        <v>87</v>
      </c>
      <c r="J1988">
        <v>1232</v>
      </c>
      <c r="K1988" t="s">
        <v>136</v>
      </c>
      <c r="L1988" t="s">
        <v>138</v>
      </c>
      <c r="M1988" t="s">
        <v>98</v>
      </c>
      <c r="N1988" s="17">
        <v>4.2500000000000003E-2</v>
      </c>
    </row>
    <row r="1989" spans="9:14" x14ac:dyDescent="0.25">
      <c r="I1989" t="s">
        <v>87</v>
      </c>
      <c r="J1989">
        <v>1232</v>
      </c>
      <c r="K1989" t="s">
        <v>136</v>
      </c>
      <c r="L1989" t="s">
        <v>137</v>
      </c>
      <c r="M1989" t="s">
        <v>98</v>
      </c>
      <c r="N1989" s="17">
        <v>0</v>
      </c>
    </row>
    <row r="1990" spans="9:14" x14ac:dyDescent="0.25">
      <c r="I1990" t="s">
        <v>87</v>
      </c>
      <c r="J1990">
        <v>1232</v>
      </c>
      <c r="K1990" t="s">
        <v>136</v>
      </c>
      <c r="L1990" t="s">
        <v>136</v>
      </c>
      <c r="M1990" t="s">
        <v>98</v>
      </c>
      <c r="N1990" s="17">
        <v>3.85E-2</v>
      </c>
    </row>
    <row r="1991" spans="9:14" x14ac:dyDescent="0.25">
      <c r="I1991" t="s">
        <v>87</v>
      </c>
      <c r="J1991">
        <v>1232</v>
      </c>
      <c r="K1991" t="s">
        <v>136</v>
      </c>
      <c r="L1991" t="s">
        <v>135</v>
      </c>
      <c r="M1991" t="s">
        <v>98</v>
      </c>
      <c r="N1991" s="17">
        <v>1.7999999999999999E-2</v>
      </c>
    </row>
    <row r="1992" spans="9:14" x14ac:dyDescent="0.25">
      <c r="I1992" t="s">
        <v>87</v>
      </c>
      <c r="J1992">
        <v>1232</v>
      </c>
      <c r="K1992" t="s">
        <v>137</v>
      </c>
      <c r="L1992" t="s">
        <v>139</v>
      </c>
      <c r="M1992" t="s">
        <v>98</v>
      </c>
      <c r="N1992" s="17">
        <v>0</v>
      </c>
    </row>
    <row r="1993" spans="9:14" x14ac:dyDescent="0.25">
      <c r="I1993" t="s">
        <v>87</v>
      </c>
      <c r="J1993">
        <v>1232</v>
      </c>
      <c r="K1993" t="s">
        <v>137</v>
      </c>
      <c r="L1993" t="s">
        <v>138</v>
      </c>
      <c r="M1993" t="s">
        <v>98</v>
      </c>
      <c r="N1993" s="17">
        <v>3.2500000000000001E-2</v>
      </c>
    </row>
    <row r="1994" spans="9:14" x14ac:dyDescent="0.25">
      <c r="I1994" t="s">
        <v>87</v>
      </c>
      <c r="J1994">
        <v>1232</v>
      </c>
      <c r="K1994" t="s">
        <v>137</v>
      </c>
      <c r="L1994" t="s">
        <v>137</v>
      </c>
      <c r="M1994" t="s">
        <v>98</v>
      </c>
      <c r="N1994" s="17">
        <v>2.75E-2</v>
      </c>
    </row>
    <row r="1995" spans="9:14" x14ac:dyDescent="0.25">
      <c r="I1995" t="s">
        <v>87</v>
      </c>
      <c r="J1995">
        <v>1232</v>
      </c>
      <c r="K1995" t="s">
        <v>137</v>
      </c>
      <c r="L1995" t="s">
        <v>136</v>
      </c>
      <c r="M1995" t="s">
        <v>98</v>
      </c>
      <c r="N1995" s="17">
        <v>0</v>
      </c>
    </row>
    <row r="1996" spans="9:14" x14ac:dyDescent="0.25">
      <c r="I1996" t="s">
        <v>87</v>
      </c>
      <c r="J1996">
        <v>1232</v>
      </c>
      <c r="K1996" t="s">
        <v>137</v>
      </c>
      <c r="L1996" t="s">
        <v>135</v>
      </c>
      <c r="M1996" t="s">
        <v>98</v>
      </c>
      <c r="N1996" s="17">
        <v>8.0000000000000002E-3</v>
      </c>
    </row>
    <row r="1997" spans="9:14" x14ac:dyDescent="0.25">
      <c r="I1997" t="s">
        <v>87</v>
      </c>
      <c r="J1997">
        <v>1232</v>
      </c>
      <c r="K1997" t="s">
        <v>138</v>
      </c>
      <c r="L1997" t="s">
        <v>139</v>
      </c>
      <c r="M1997" t="s">
        <v>98</v>
      </c>
      <c r="N1997" s="17">
        <v>0</v>
      </c>
    </row>
    <row r="1998" spans="9:14" x14ac:dyDescent="0.25">
      <c r="I1998" t="s">
        <v>87</v>
      </c>
      <c r="J1998">
        <v>1232</v>
      </c>
      <c r="K1998" t="s">
        <v>138</v>
      </c>
      <c r="L1998" t="s">
        <v>138</v>
      </c>
      <c r="M1998" t="s">
        <v>98</v>
      </c>
      <c r="N1998" s="17">
        <v>2.3E-2</v>
      </c>
    </row>
    <row r="1999" spans="9:14" x14ac:dyDescent="0.25">
      <c r="I1999" t="s">
        <v>87</v>
      </c>
      <c r="J1999">
        <v>1232</v>
      </c>
      <c r="K1999" t="s">
        <v>138</v>
      </c>
      <c r="L1999" t="s">
        <v>137</v>
      </c>
      <c r="M1999" t="s">
        <v>98</v>
      </c>
      <c r="N1999" s="17">
        <v>0</v>
      </c>
    </row>
    <row r="2000" spans="9:14" x14ac:dyDescent="0.25">
      <c r="I2000" t="s">
        <v>87</v>
      </c>
      <c r="J2000">
        <v>1232</v>
      </c>
      <c r="K2000" t="s">
        <v>138</v>
      </c>
      <c r="L2000" t="s">
        <v>136</v>
      </c>
      <c r="M2000" t="s">
        <v>98</v>
      </c>
      <c r="N2000" s="17">
        <v>0</v>
      </c>
    </row>
    <row r="2001" spans="9:14" x14ac:dyDescent="0.25">
      <c r="I2001" t="s">
        <v>87</v>
      </c>
      <c r="J2001">
        <v>1232</v>
      </c>
      <c r="K2001" t="s">
        <v>138</v>
      </c>
      <c r="L2001" t="s">
        <v>135</v>
      </c>
      <c r="M2001" t="s">
        <v>98</v>
      </c>
      <c r="N2001" s="17">
        <v>0</v>
      </c>
    </row>
    <row r="2002" spans="9:14" x14ac:dyDescent="0.25">
      <c r="I2002" t="s">
        <v>87</v>
      </c>
      <c r="J2002">
        <v>1232</v>
      </c>
      <c r="K2002" t="s">
        <v>135</v>
      </c>
      <c r="L2002" t="s">
        <v>139</v>
      </c>
      <c r="M2002" t="s">
        <v>104</v>
      </c>
      <c r="N2002" s="17">
        <v>0</v>
      </c>
    </row>
    <row r="2003" spans="9:14" x14ac:dyDescent="0.25">
      <c r="I2003" t="s">
        <v>87</v>
      </c>
      <c r="J2003">
        <v>1232</v>
      </c>
      <c r="K2003" t="s">
        <v>135</v>
      </c>
      <c r="L2003" t="s">
        <v>138</v>
      </c>
      <c r="M2003" t="s">
        <v>104</v>
      </c>
      <c r="N2003" s="17">
        <v>3.2500000000000001E-2</v>
      </c>
    </row>
    <row r="2004" spans="9:14" x14ac:dyDescent="0.25">
      <c r="I2004" t="s">
        <v>87</v>
      </c>
      <c r="J2004">
        <v>1232</v>
      </c>
      <c r="K2004" t="s">
        <v>135</v>
      </c>
      <c r="L2004" t="s">
        <v>137</v>
      </c>
      <c r="M2004" t="s">
        <v>104</v>
      </c>
      <c r="N2004" s="17">
        <v>0</v>
      </c>
    </row>
    <row r="2005" spans="9:14" x14ac:dyDescent="0.25">
      <c r="I2005" t="s">
        <v>87</v>
      </c>
      <c r="J2005">
        <v>1232</v>
      </c>
      <c r="K2005" t="s">
        <v>135</v>
      </c>
      <c r="L2005" t="s">
        <v>136</v>
      </c>
      <c r="M2005" t="s">
        <v>104</v>
      </c>
      <c r="N2005" s="17">
        <v>0</v>
      </c>
    </row>
    <row r="2006" spans="9:14" x14ac:dyDescent="0.25">
      <c r="I2006" t="s">
        <v>87</v>
      </c>
      <c r="J2006">
        <v>1232</v>
      </c>
      <c r="K2006" t="s">
        <v>135</v>
      </c>
      <c r="L2006" t="s">
        <v>135</v>
      </c>
      <c r="M2006" t="s">
        <v>104</v>
      </c>
      <c r="N2006" s="17">
        <v>0.14749999999999999</v>
      </c>
    </row>
    <row r="2007" spans="9:14" x14ac:dyDescent="0.25">
      <c r="I2007" t="s">
        <v>87</v>
      </c>
      <c r="J2007">
        <v>1232</v>
      </c>
      <c r="K2007" t="s">
        <v>136</v>
      </c>
      <c r="L2007" t="s">
        <v>139</v>
      </c>
      <c r="M2007" t="s">
        <v>104</v>
      </c>
      <c r="N2007" s="17">
        <v>0</v>
      </c>
    </row>
    <row r="2008" spans="9:14" x14ac:dyDescent="0.25">
      <c r="I2008" t="s">
        <v>87</v>
      </c>
      <c r="J2008">
        <v>1232</v>
      </c>
      <c r="K2008" t="s">
        <v>136</v>
      </c>
      <c r="L2008" t="s">
        <v>138</v>
      </c>
      <c r="M2008" t="s">
        <v>104</v>
      </c>
      <c r="N2008" s="17">
        <v>4.2500000000000003E-2</v>
      </c>
    </row>
    <row r="2009" spans="9:14" x14ac:dyDescent="0.25">
      <c r="I2009" t="s">
        <v>87</v>
      </c>
      <c r="J2009">
        <v>1232</v>
      </c>
      <c r="K2009" t="s">
        <v>136</v>
      </c>
      <c r="L2009" t="s">
        <v>137</v>
      </c>
      <c r="M2009" t="s">
        <v>104</v>
      </c>
      <c r="N2009" s="17">
        <v>0</v>
      </c>
    </row>
    <row r="2010" spans="9:14" x14ac:dyDescent="0.25">
      <c r="I2010" t="s">
        <v>87</v>
      </c>
      <c r="J2010">
        <v>1232</v>
      </c>
      <c r="K2010" t="s">
        <v>136</v>
      </c>
      <c r="L2010" t="s">
        <v>136</v>
      </c>
      <c r="M2010" t="s">
        <v>104</v>
      </c>
      <c r="N2010" s="17">
        <v>3.85E-2</v>
      </c>
    </row>
    <row r="2011" spans="9:14" x14ac:dyDescent="0.25">
      <c r="I2011" t="s">
        <v>87</v>
      </c>
      <c r="J2011">
        <v>1232</v>
      </c>
      <c r="K2011" t="s">
        <v>136</v>
      </c>
      <c r="L2011" t="s">
        <v>135</v>
      </c>
      <c r="M2011" t="s">
        <v>104</v>
      </c>
      <c r="N2011" s="17">
        <v>1.7999999999999999E-2</v>
      </c>
    </row>
    <row r="2012" spans="9:14" x14ac:dyDescent="0.25">
      <c r="I2012" t="s">
        <v>87</v>
      </c>
      <c r="J2012">
        <v>1232</v>
      </c>
      <c r="K2012" t="s">
        <v>137</v>
      </c>
      <c r="L2012" t="s">
        <v>139</v>
      </c>
      <c r="M2012" t="s">
        <v>104</v>
      </c>
      <c r="N2012" s="17">
        <v>0</v>
      </c>
    </row>
    <row r="2013" spans="9:14" x14ac:dyDescent="0.25">
      <c r="I2013" t="s">
        <v>87</v>
      </c>
      <c r="J2013">
        <v>1232</v>
      </c>
      <c r="K2013" t="s">
        <v>137</v>
      </c>
      <c r="L2013" t="s">
        <v>138</v>
      </c>
      <c r="M2013" t="s">
        <v>104</v>
      </c>
      <c r="N2013" s="17">
        <v>3.2500000000000001E-2</v>
      </c>
    </row>
    <row r="2014" spans="9:14" x14ac:dyDescent="0.25">
      <c r="I2014" t="s">
        <v>87</v>
      </c>
      <c r="J2014">
        <v>1232</v>
      </c>
      <c r="K2014" t="s">
        <v>137</v>
      </c>
      <c r="L2014" t="s">
        <v>137</v>
      </c>
      <c r="M2014" t="s">
        <v>104</v>
      </c>
      <c r="N2014" s="17">
        <v>2.75E-2</v>
      </c>
    </row>
    <row r="2015" spans="9:14" x14ac:dyDescent="0.25">
      <c r="I2015" t="s">
        <v>87</v>
      </c>
      <c r="J2015">
        <v>1232</v>
      </c>
      <c r="K2015" t="s">
        <v>137</v>
      </c>
      <c r="L2015" t="s">
        <v>136</v>
      </c>
      <c r="M2015" t="s">
        <v>104</v>
      </c>
      <c r="N2015" s="17">
        <v>0</v>
      </c>
    </row>
    <row r="2016" spans="9:14" x14ac:dyDescent="0.25">
      <c r="I2016" t="s">
        <v>87</v>
      </c>
      <c r="J2016">
        <v>1232</v>
      </c>
      <c r="K2016" t="s">
        <v>137</v>
      </c>
      <c r="L2016" t="s">
        <v>135</v>
      </c>
      <c r="M2016" t="s">
        <v>104</v>
      </c>
      <c r="N2016" s="17">
        <v>8.0000000000000002E-3</v>
      </c>
    </row>
    <row r="2017" spans="9:14" x14ac:dyDescent="0.25">
      <c r="I2017" t="s">
        <v>87</v>
      </c>
      <c r="J2017">
        <v>1232</v>
      </c>
      <c r="K2017" t="s">
        <v>138</v>
      </c>
      <c r="L2017" t="s">
        <v>139</v>
      </c>
      <c r="M2017" t="s">
        <v>104</v>
      </c>
      <c r="N2017" s="17">
        <v>0</v>
      </c>
    </row>
    <row r="2018" spans="9:14" x14ac:dyDescent="0.25">
      <c r="I2018" t="s">
        <v>87</v>
      </c>
      <c r="J2018">
        <v>1232</v>
      </c>
      <c r="K2018" t="s">
        <v>138</v>
      </c>
      <c r="L2018" t="s">
        <v>138</v>
      </c>
      <c r="M2018" t="s">
        <v>104</v>
      </c>
      <c r="N2018" s="17">
        <v>2.3E-2</v>
      </c>
    </row>
    <row r="2019" spans="9:14" x14ac:dyDescent="0.25">
      <c r="I2019" t="s">
        <v>87</v>
      </c>
      <c r="J2019">
        <v>1232</v>
      </c>
      <c r="K2019" t="s">
        <v>138</v>
      </c>
      <c r="L2019" t="s">
        <v>137</v>
      </c>
      <c r="M2019" t="s">
        <v>104</v>
      </c>
      <c r="N2019" s="17">
        <v>0</v>
      </c>
    </row>
    <row r="2020" spans="9:14" x14ac:dyDescent="0.25">
      <c r="I2020" t="s">
        <v>87</v>
      </c>
      <c r="J2020">
        <v>1232</v>
      </c>
      <c r="K2020" t="s">
        <v>138</v>
      </c>
      <c r="L2020" t="s">
        <v>136</v>
      </c>
      <c r="M2020" t="s">
        <v>104</v>
      </c>
      <c r="N2020" s="17">
        <v>0</v>
      </c>
    </row>
    <row r="2021" spans="9:14" x14ac:dyDescent="0.25">
      <c r="I2021" t="s">
        <v>87</v>
      </c>
      <c r="J2021">
        <v>1232</v>
      </c>
      <c r="K2021" t="s">
        <v>138</v>
      </c>
      <c r="L2021" t="s">
        <v>135</v>
      </c>
      <c r="M2021" t="s">
        <v>104</v>
      </c>
      <c r="N2021" s="17">
        <v>0</v>
      </c>
    </row>
    <row r="2022" spans="9:14" x14ac:dyDescent="0.25">
      <c r="I2022" t="s">
        <v>87</v>
      </c>
      <c r="J2022">
        <v>1232</v>
      </c>
      <c r="K2022" t="s">
        <v>135</v>
      </c>
      <c r="L2022" t="s">
        <v>139</v>
      </c>
      <c r="M2022" t="s">
        <v>23</v>
      </c>
      <c r="N2022" s="17">
        <v>7.85E-2</v>
      </c>
    </row>
    <row r="2023" spans="9:14" x14ac:dyDescent="0.25">
      <c r="I2023" t="s">
        <v>87</v>
      </c>
      <c r="J2023">
        <v>1232</v>
      </c>
      <c r="K2023" t="s">
        <v>135</v>
      </c>
      <c r="L2023" t="s">
        <v>138</v>
      </c>
      <c r="M2023" t="s">
        <v>23</v>
      </c>
      <c r="N2023" s="17">
        <v>0</v>
      </c>
    </row>
    <row r="2024" spans="9:14" x14ac:dyDescent="0.25">
      <c r="I2024" t="s">
        <v>87</v>
      </c>
      <c r="J2024">
        <v>1232</v>
      </c>
      <c r="K2024" t="s">
        <v>135</v>
      </c>
      <c r="L2024" t="s">
        <v>137</v>
      </c>
      <c r="M2024" t="s">
        <v>23</v>
      </c>
      <c r="N2024" s="17">
        <v>0</v>
      </c>
    </row>
    <row r="2025" spans="9:14" x14ac:dyDescent="0.25">
      <c r="I2025" t="s">
        <v>87</v>
      </c>
      <c r="J2025">
        <v>1232</v>
      </c>
      <c r="K2025" t="s">
        <v>135</v>
      </c>
      <c r="L2025" t="s">
        <v>136</v>
      </c>
      <c r="M2025" t="s">
        <v>23</v>
      </c>
      <c r="N2025" s="17">
        <v>0</v>
      </c>
    </row>
    <row r="2026" spans="9:14" x14ac:dyDescent="0.25">
      <c r="I2026" t="s">
        <v>87</v>
      </c>
      <c r="J2026">
        <v>1232</v>
      </c>
      <c r="K2026" t="s">
        <v>135</v>
      </c>
      <c r="L2026" t="s">
        <v>135</v>
      </c>
      <c r="M2026" t="s">
        <v>23</v>
      </c>
      <c r="N2026" s="17">
        <v>6.25E-2</v>
      </c>
    </row>
    <row r="2027" spans="9:14" x14ac:dyDescent="0.25">
      <c r="I2027" t="s">
        <v>87</v>
      </c>
      <c r="J2027">
        <v>1232</v>
      </c>
      <c r="K2027" t="s">
        <v>136</v>
      </c>
      <c r="L2027" t="s">
        <v>139</v>
      </c>
      <c r="M2027" t="s">
        <v>23</v>
      </c>
      <c r="N2027" s="17">
        <v>4.4999999999999998E-2</v>
      </c>
    </row>
    <row r="2028" spans="9:14" x14ac:dyDescent="0.25">
      <c r="I2028" t="s">
        <v>87</v>
      </c>
      <c r="J2028">
        <v>1232</v>
      </c>
      <c r="K2028" t="s">
        <v>136</v>
      </c>
      <c r="L2028" t="s">
        <v>138</v>
      </c>
      <c r="M2028" t="s">
        <v>23</v>
      </c>
      <c r="N2028" s="17">
        <v>0</v>
      </c>
    </row>
    <row r="2029" spans="9:14" x14ac:dyDescent="0.25">
      <c r="I2029" t="s">
        <v>87</v>
      </c>
      <c r="J2029">
        <v>1232</v>
      </c>
      <c r="K2029" t="s">
        <v>136</v>
      </c>
      <c r="L2029" t="s">
        <v>137</v>
      </c>
      <c r="M2029" t="s">
        <v>23</v>
      </c>
      <c r="N2029" s="17">
        <v>0</v>
      </c>
    </row>
    <row r="2030" spans="9:14" x14ac:dyDescent="0.25">
      <c r="I2030" t="s">
        <v>87</v>
      </c>
      <c r="J2030">
        <v>1232</v>
      </c>
      <c r="K2030" t="s">
        <v>136</v>
      </c>
      <c r="L2030" t="s">
        <v>136</v>
      </c>
      <c r="M2030" t="s">
        <v>23</v>
      </c>
      <c r="N2030" s="17">
        <v>3.5000000000000003E-2</v>
      </c>
    </row>
    <row r="2031" spans="9:14" x14ac:dyDescent="0.25">
      <c r="I2031" t="s">
        <v>87</v>
      </c>
      <c r="J2031">
        <v>1232</v>
      </c>
      <c r="K2031" t="s">
        <v>136</v>
      </c>
      <c r="L2031" t="s">
        <v>135</v>
      </c>
      <c r="M2031" t="s">
        <v>23</v>
      </c>
      <c r="N2031" s="17">
        <v>1.2500000000000001E-2</v>
      </c>
    </row>
    <row r="2032" spans="9:14" x14ac:dyDescent="0.25">
      <c r="I2032" t="s">
        <v>87</v>
      </c>
      <c r="J2032">
        <v>1232</v>
      </c>
      <c r="K2032" t="s">
        <v>137</v>
      </c>
      <c r="L2032" t="s">
        <v>139</v>
      </c>
      <c r="M2032" t="s">
        <v>23</v>
      </c>
      <c r="N2032" s="17">
        <v>6.7000000000000004E-2</v>
      </c>
    </row>
    <row r="2033" spans="9:14" x14ac:dyDescent="0.25">
      <c r="I2033" t="s">
        <v>87</v>
      </c>
      <c r="J2033">
        <v>1232</v>
      </c>
      <c r="K2033" t="s">
        <v>137</v>
      </c>
      <c r="L2033" t="s">
        <v>138</v>
      </c>
      <c r="M2033" t="s">
        <v>23</v>
      </c>
      <c r="N2033" s="17">
        <v>0</v>
      </c>
    </row>
    <row r="2034" spans="9:14" x14ac:dyDescent="0.25">
      <c r="I2034" t="s">
        <v>87</v>
      </c>
      <c r="J2034">
        <v>1232</v>
      </c>
      <c r="K2034" t="s">
        <v>137</v>
      </c>
      <c r="L2034" t="s">
        <v>137</v>
      </c>
      <c r="M2034" t="s">
        <v>23</v>
      </c>
      <c r="N2034" s="17">
        <v>6.5000000000000002E-2</v>
      </c>
    </row>
    <row r="2035" spans="9:14" x14ac:dyDescent="0.25">
      <c r="I2035" t="s">
        <v>87</v>
      </c>
      <c r="J2035">
        <v>1232</v>
      </c>
      <c r="K2035" t="s">
        <v>137</v>
      </c>
      <c r="L2035" t="s">
        <v>136</v>
      </c>
      <c r="M2035" t="s">
        <v>23</v>
      </c>
      <c r="N2035" s="17">
        <v>0</v>
      </c>
    </row>
    <row r="2036" spans="9:14" x14ac:dyDescent="0.25">
      <c r="I2036" t="s">
        <v>87</v>
      </c>
      <c r="J2036">
        <v>1232</v>
      </c>
      <c r="K2036" t="s">
        <v>137</v>
      </c>
      <c r="L2036" t="s">
        <v>135</v>
      </c>
      <c r="M2036" t="s">
        <v>23</v>
      </c>
      <c r="N2036" s="17">
        <v>1.8499999999999999E-2</v>
      </c>
    </row>
    <row r="2037" spans="9:14" x14ac:dyDescent="0.25">
      <c r="I2037" t="s">
        <v>87</v>
      </c>
      <c r="J2037">
        <v>1232</v>
      </c>
      <c r="K2037" t="s">
        <v>138</v>
      </c>
      <c r="L2037" t="s">
        <v>139</v>
      </c>
      <c r="M2037" t="s">
        <v>23</v>
      </c>
      <c r="N2037" s="17">
        <v>2.35E-2</v>
      </c>
    </row>
    <row r="2038" spans="9:14" x14ac:dyDescent="0.25">
      <c r="I2038" t="s">
        <v>87</v>
      </c>
      <c r="J2038">
        <v>1232</v>
      </c>
      <c r="K2038" t="s">
        <v>138</v>
      </c>
      <c r="L2038" t="s">
        <v>138</v>
      </c>
      <c r="M2038" t="s">
        <v>23</v>
      </c>
      <c r="N2038" s="17">
        <v>1.2500000000000001E-2</v>
      </c>
    </row>
    <row r="2039" spans="9:14" x14ac:dyDescent="0.25">
      <c r="I2039" t="s">
        <v>87</v>
      </c>
      <c r="J2039">
        <v>1232</v>
      </c>
      <c r="K2039" t="s">
        <v>138</v>
      </c>
      <c r="L2039" t="s">
        <v>137</v>
      </c>
      <c r="M2039" t="s">
        <v>23</v>
      </c>
      <c r="N2039" s="17">
        <v>0</v>
      </c>
    </row>
    <row r="2040" spans="9:14" x14ac:dyDescent="0.25">
      <c r="I2040" t="s">
        <v>87</v>
      </c>
      <c r="J2040">
        <v>1232</v>
      </c>
      <c r="K2040" t="s">
        <v>138</v>
      </c>
      <c r="L2040" t="s">
        <v>136</v>
      </c>
      <c r="M2040" t="s">
        <v>23</v>
      </c>
      <c r="N2040" s="17">
        <v>0</v>
      </c>
    </row>
    <row r="2041" spans="9:14" x14ac:dyDescent="0.25">
      <c r="I2041" t="s">
        <v>87</v>
      </c>
      <c r="J2041">
        <v>1232</v>
      </c>
      <c r="K2041" t="s">
        <v>138</v>
      </c>
      <c r="L2041" t="s">
        <v>135</v>
      </c>
      <c r="M2041" t="s">
        <v>23</v>
      </c>
      <c r="N2041" s="17">
        <v>0</v>
      </c>
    </row>
    <row r="2042" spans="9:14" x14ac:dyDescent="0.25">
      <c r="I2042" t="s">
        <v>87</v>
      </c>
      <c r="J2042">
        <v>1232</v>
      </c>
      <c r="K2042" t="s">
        <v>135</v>
      </c>
      <c r="L2042" t="s">
        <v>139</v>
      </c>
      <c r="M2042" t="s">
        <v>99</v>
      </c>
      <c r="N2042" s="17">
        <v>7.85E-2</v>
      </c>
    </row>
    <row r="2043" spans="9:14" x14ac:dyDescent="0.25">
      <c r="I2043" t="s">
        <v>87</v>
      </c>
      <c r="J2043">
        <v>1232</v>
      </c>
      <c r="K2043" t="s">
        <v>135</v>
      </c>
      <c r="L2043" t="s">
        <v>138</v>
      </c>
      <c r="M2043" t="s">
        <v>99</v>
      </c>
      <c r="N2043" s="17">
        <v>0</v>
      </c>
    </row>
    <row r="2044" spans="9:14" x14ac:dyDescent="0.25">
      <c r="I2044" t="s">
        <v>87</v>
      </c>
      <c r="J2044">
        <v>1232</v>
      </c>
      <c r="K2044" t="s">
        <v>135</v>
      </c>
      <c r="L2044" t="s">
        <v>137</v>
      </c>
      <c r="M2044" t="s">
        <v>99</v>
      </c>
      <c r="N2044" s="17">
        <v>0</v>
      </c>
    </row>
    <row r="2045" spans="9:14" x14ac:dyDescent="0.25">
      <c r="I2045" t="s">
        <v>87</v>
      </c>
      <c r="J2045">
        <v>1232</v>
      </c>
      <c r="K2045" t="s">
        <v>135</v>
      </c>
      <c r="L2045" t="s">
        <v>136</v>
      </c>
      <c r="M2045" t="s">
        <v>99</v>
      </c>
      <c r="N2045" s="17">
        <v>0</v>
      </c>
    </row>
    <row r="2046" spans="9:14" x14ac:dyDescent="0.25">
      <c r="I2046" t="s">
        <v>87</v>
      </c>
      <c r="J2046">
        <v>1232</v>
      </c>
      <c r="K2046" t="s">
        <v>135</v>
      </c>
      <c r="L2046" t="s">
        <v>135</v>
      </c>
      <c r="M2046" t="s">
        <v>99</v>
      </c>
      <c r="N2046" s="17">
        <v>6.25E-2</v>
      </c>
    </row>
    <row r="2047" spans="9:14" x14ac:dyDescent="0.25">
      <c r="I2047" t="s">
        <v>87</v>
      </c>
      <c r="J2047">
        <v>1232</v>
      </c>
      <c r="K2047" t="s">
        <v>136</v>
      </c>
      <c r="L2047" t="s">
        <v>139</v>
      </c>
      <c r="M2047" t="s">
        <v>99</v>
      </c>
      <c r="N2047" s="17">
        <v>4.4999999999999998E-2</v>
      </c>
    </row>
    <row r="2048" spans="9:14" x14ac:dyDescent="0.25">
      <c r="I2048" t="s">
        <v>87</v>
      </c>
      <c r="J2048">
        <v>1232</v>
      </c>
      <c r="K2048" t="s">
        <v>136</v>
      </c>
      <c r="L2048" t="s">
        <v>138</v>
      </c>
      <c r="M2048" t="s">
        <v>99</v>
      </c>
      <c r="N2048" s="17">
        <v>0</v>
      </c>
    </row>
    <row r="2049" spans="9:14" x14ac:dyDescent="0.25">
      <c r="I2049" t="s">
        <v>87</v>
      </c>
      <c r="J2049">
        <v>1232</v>
      </c>
      <c r="K2049" t="s">
        <v>136</v>
      </c>
      <c r="L2049" t="s">
        <v>137</v>
      </c>
      <c r="M2049" t="s">
        <v>99</v>
      </c>
      <c r="N2049" s="17">
        <v>0</v>
      </c>
    </row>
    <row r="2050" spans="9:14" x14ac:dyDescent="0.25">
      <c r="I2050" t="s">
        <v>87</v>
      </c>
      <c r="J2050">
        <v>1232</v>
      </c>
      <c r="K2050" t="s">
        <v>136</v>
      </c>
      <c r="L2050" t="s">
        <v>136</v>
      </c>
      <c r="M2050" t="s">
        <v>99</v>
      </c>
      <c r="N2050" s="17">
        <v>3.5000000000000003E-2</v>
      </c>
    </row>
    <row r="2051" spans="9:14" x14ac:dyDescent="0.25">
      <c r="I2051" t="s">
        <v>87</v>
      </c>
      <c r="J2051">
        <v>1232</v>
      </c>
      <c r="K2051" t="s">
        <v>136</v>
      </c>
      <c r="L2051" t="s">
        <v>135</v>
      </c>
      <c r="M2051" t="s">
        <v>99</v>
      </c>
      <c r="N2051" s="17">
        <v>1.2500000000000001E-2</v>
      </c>
    </row>
    <row r="2052" spans="9:14" x14ac:dyDescent="0.25">
      <c r="I2052" t="s">
        <v>87</v>
      </c>
      <c r="J2052">
        <v>1232</v>
      </c>
      <c r="K2052" t="s">
        <v>137</v>
      </c>
      <c r="L2052" t="s">
        <v>139</v>
      </c>
      <c r="M2052" t="s">
        <v>99</v>
      </c>
      <c r="N2052" s="17">
        <v>6.7000000000000004E-2</v>
      </c>
    </row>
    <row r="2053" spans="9:14" x14ac:dyDescent="0.25">
      <c r="I2053" t="s">
        <v>87</v>
      </c>
      <c r="J2053">
        <v>1232</v>
      </c>
      <c r="K2053" t="s">
        <v>137</v>
      </c>
      <c r="L2053" t="s">
        <v>138</v>
      </c>
      <c r="M2053" t="s">
        <v>99</v>
      </c>
      <c r="N2053" s="17">
        <v>0</v>
      </c>
    </row>
    <row r="2054" spans="9:14" x14ac:dyDescent="0.25">
      <c r="I2054" t="s">
        <v>87</v>
      </c>
      <c r="J2054">
        <v>1232</v>
      </c>
      <c r="K2054" t="s">
        <v>137</v>
      </c>
      <c r="L2054" t="s">
        <v>137</v>
      </c>
      <c r="M2054" t="s">
        <v>99</v>
      </c>
      <c r="N2054" s="17">
        <v>6.5000000000000002E-2</v>
      </c>
    </row>
    <row r="2055" spans="9:14" x14ac:dyDescent="0.25">
      <c r="I2055" t="s">
        <v>87</v>
      </c>
      <c r="J2055">
        <v>1232</v>
      </c>
      <c r="K2055" t="s">
        <v>137</v>
      </c>
      <c r="L2055" t="s">
        <v>136</v>
      </c>
      <c r="M2055" t="s">
        <v>99</v>
      </c>
      <c r="N2055" s="17">
        <v>0</v>
      </c>
    </row>
    <row r="2056" spans="9:14" x14ac:dyDescent="0.25">
      <c r="I2056" t="s">
        <v>87</v>
      </c>
      <c r="J2056">
        <v>1232</v>
      </c>
      <c r="K2056" t="s">
        <v>137</v>
      </c>
      <c r="L2056" t="s">
        <v>135</v>
      </c>
      <c r="M2056" t="s">
        <v>99</v>
      </c>
      <c r="N2056" s="17">
        <v>1.8499999999999999E-2</v>
      </c>
    </row>
    <row r="2057" spans="9:14" x14ac:dyDescent="0.25">
      <c r="I2057" t="s">
        <v>87</v>
      </c>
      <c r="J2057">
        <v>1232</v>
      </c>
      <c r="K2057" t="s">
        <v>138</v>
      </c>
      <c r="L2057" t="s">
        <v>139</v>
      </c>
      <c r="M2057" t="s">
        <v>99</v>
      </c>
      <c r="N2057" s="17">
        <v>2.35E-2</v>
      </c>
    </row>
    <row r="2058" spans="9:14" x14ac:dyDescent="0.25">
      <c r="I2058" t="s">
        <v>87</v>
      </c>
      <c r="J2058">
        <v>1232</v>
      </c>
      <c r="K2058" t="s">
        <v>138</v>
      </c>
      <c r="L2058" t="s">
        <v>138</v>
      </c>
      <c r="M2058" t="s">
        <v>99</v>
      </c>
      <c r="N2058" s="17">
        <v>1.2500000000000001E-2</v>
      </c>
    </row>
    <row r="2059" spans="9:14" x14ac:dyDescent="0.25">
      <c r="I2059" t="s">
        <v>87</v>
      </c>
      <c r="J2059">
        <v>1232</v>
      </c>
      <c r="K2059" t="s">
        <v>138</v>
      </c>
      <c r="L2059" t="s">
        <v>137</v>
      </c>
      <c r="M2059" t="s">
        <v>99</v>
      </c>
      <c r="N2059" s="17">
        <v>0</v>
      </c>
    </row>
    <row r="2060" spans="9:14" x14ac:dyDescent="0.25">
      <c r="I2060" t="s">
        <v>87</v>
      </c>
      <c r="J2060">
        <v>1232</v>
      </c>
      <c r="K2060" t="s">
        <v>138</v>
      </c>
      <c r="L2060" t="s">
        <v>136</v>
      </c>
      <c r="M2060" t="s">
        <v>99</v>
      </c>
      <c r="N2060" s="17">
        <v>0</v>
      </c>
    </row>
    <row r="2061" spans="9:14" x14ac:dyDescent="0.25">
      <c r="I2061" t="s">
        <v>87</v>
      </c>
      <c r="J2061">
        <v>1232</v>
      </c>
      <c r="K2061" t="s">
        <v>138</v>
      </c>
      <c r="L2061" t="s">
        <v>135</v>
      </c>
      <c r="M2061" t="s">
        <v>99</v>
      </c>
      <c r="N2061" s="17">
        <v>0</v>
      </c>
    </row>
    <row r="2062" spans="9:14" x14ac:dyDescent="0.25">
      <c r="I2062" t="s">
        <v>87</v>
      </c>
      <c r="J2062">
        <v>1232</v>
      </c>
      <c r="K2062" t="s">
        <v>135</v>
      </c>
      <c r="L2062" t="s">
        <v>139</v>
      </c>
      <c r="M2062" t="s">
        <v>107</v>
      </c>
      <c r="N2062" s="17">
        <v>0</v>
      </c>
    </row>
    <row r="2063" spans="9:14" x14ac:dyDescent="0.25">
      <c r="I2063" t="s">
        <v>87</v>
      </c>
      <c r="J2063">
        <v>1232</v>
      </c>
      <c r="K2063" t="s">
        <v>135</v>
      </c>
      <c r="L2063" t="s">
        <v>138</v>
      </c>
      <c r="M2063" t="s">
        <v>107</v>
      </c>
      <c r="N2063" s="17">
        <v>0</v>
      </c>
    </row>
    <row r="2064" spans="9:14" x14ac:dyDescent="0.25">
      <c r="I2064" t="s">
        <v>87</v>
      </c>
      <c r="J2064">
        <v>1232</v>
      </c>
      <c r="K2064" t="s">
        <v>135</v>
      </c>
      <c r="L2064" t="s">
        <v>137</v>
      </c>
      <c r="M2064" t="s">
        <v>107</v>
      </c>
      <c r="N2064" s="17">
        <v>0</v>
      </c>
    </row>
    <row r="2065" spans="9:14" x14ac:dyDescent="0.25">
      <c r="I2065" t="s">
        <v>87</v>
      </c>
      <c r="J2065">
        <v>1232</v>
      </c>
      <c r="K2065" t="s">
        <v>135</v>
      </c>
      <c r="L2065" t="s">
        <v>136</v>
      </c>
      <c r="M2065" t="s">
        <v>107</v>
      </c>
      <c r="N2065" s="17">
        <v>0</v>
      </c>
    </row>
    <row r="2066" spans="9:14" x14ac:dyDescent="0.25">
      <c r="I2066" t="s">
        <v>87</v>
      </c>
      <c r="J2066">
        <v>1232</v>
      </c>
      <c r="K2066" t="s">
        <v>135</v>
      </c>
      <c r="L2066" t="s">
        <v>135</v>
      </c>
      <c r="M2066" t="s">
        <v>107</v>
      </c>
      <c r="N2066" s="17">
        <v>0.125</v>
      </c>
    </row>
    <row r="2067" spans="9:14" x14ac:dyDescent="0.25">
      <c r="I2067" t="s">
        <v>87</v>
      </c>
      <c r="J2067">
        <v>1232</v>
      </c>
      <c r="K2067" t="s">
        <v>136</v>
      </c>
      <c r="L2067" t="s">
        <v>139</v>
      </c>
      <c r="M2067" t="s">
        <v>107</v>
      </c>
      <c r="N2067" s="17">
        <v>0</v>
      </c>
    </row>
    <row r="2068" spans="9:14" x14ac:dyDescent="0.25">
      <c r="I2068" t="s">
        <v>87</v>
      </c>
      <c r="J2068">
        <v>1232</v>
      </c>
      <c r="K2068" t="s">
        <v>136</v>
      </c>
      <c r="L2068" t="s">
        <v>138</v>
      </c>
      <c r="M2068" t="s">
        <v>107</v>
      </c>
      <c r="N2068" s="17">
        <v>0</v>
      </c>
    </row>
    <row r="2069" spans="9:14" x14ac:dyDescent="0.25">
      <c r="I2069" t="s">
        <v>87</v>
      </c>
      <c r="J2069">
        <v>1232</v>
      </c>
      <c r="K2069" t="s">
        <v>136</v>
      </c>
      <c r="L2069" t="s">
        <v>137</v>
      </c>
      <c r="M2069" t="s">
        <v>107</v>
      </c>
      <c r="N2069" s="17">
        <v>0</v>
      </c>
    </row>
    <row r="2070" spans="9:14" x14ac:dyDescent="0.25">
      <c r="I2070" t="s">
        <v>87</v>
      </c>
      <c r="J2070">
        <v>1232</v>
      </c>
      <c r="K2070" t="s">
        <v>136</v>
      </c>
      <c r="L2070" t="s">
        <v>136</v>
      </c>
      <c r="M2070" t="s">
        <v>107</v>
      </c>
      <c r="N2070" s="17">
        <v>5.5E-2</v>
      </c>
    </row>
    <row r="2071" spans="9:14" x14ac:dyDescent="0.25">
      <c r="I2071" t="s">
        <v>87</v>
      </c>
      <c r="J2071">
        <v>1232</v>
      </c>
      <c r="K2071" t="s">
        <v>136</v>
      </c>
      <c r="L2071" t="s">
        <v>135</v>
      </c>
      <c r="M2071" t="s">
        <v>107</v>
      </c>
      <c r="N2071" s="17">
        <v>2.5000000000000001E-2</v>
      </c>
    </row>
    <row r="2072" spans="9:14" x14ac:dyDescent="0.25">
      <c r="I2072" t="s">
        <v>87</v>
      </c>
      <c r="J2072">
        <v>1232</v>
      </c>
      <c r="K2072" t="s">
        <v>137</v>
      </c>
      <c r="L2072" t="s">
        <v>139</v>
      </c>
      <c r="M2072" t="s">
        <v>107</v>
      </c>
      <c r="N2072" s="17">
        <v>0</v>
      </c>
    </row>
    <row r="2073" spans="9:14" x14ac:dyDescent="0.25">
      <c r="I2073" t="s">
        <v>87</v>
      </c>
      <c r="J2073">
        <v>1232</v>
      </c>
      <c r="K2073" t="s">
        <v>137</v>
      </c>
      <c r="L2073" t="s">
        <v>138</v>
      </c>
      <c r="M2073" t="s">
        <v>107</v>
      </c>
      <c r="N2073" s="17">
        <v>0</v>
      </c>
    </row>
    <row r="2074" spans="9:14" x14ac:dyDescent="0.25">
      <c r="I2074" t="s">
        <v>87</v>
      </c>
      <c r="J2074">
        <v>1232</v>
      </c>
      <c r="K2074" t="s">
        <v>137</v>
      </c>
      <c r="L2074" t="s">
        <v>137</v>
      </c>
      <c r="M2074" t="s">
        <v>107</v>
      </c>
      <c r="N2074" s="17">
        <v>3.2500000000000001E-2</v>
      </c>
    </row>
    <row r="2075" spans="9:14" x14ac:dyDescent="0.25">
      <c r="I2075" t="s">
        <v>87</v>
      </c>
      <c r="J2075">
        <v>1232</v>
      </c>
      <c r="K2075" t="s">
        <v>137</v>
      </c>
      <c r="L2075" t="s">
        <v>136</v>
      </c>
      <c r="M2075" t="s">
        <v>107</v>
      </c>
      <c r="N2075" s="17">
        <v>0</v>
      </c>
    </row>
    <row r="2076" spans="9:14" x14ac:dyDescent="0.25">
      <c r="I2076" t="s">
        <v>87</v>
      </c>
      <c r="J2076">
        <v>1232</v>
      </c>
      <c r="K2076" t="s">
        <v>137</v>
      </c>
      <c r="L2076" t="s">
        <v>135</v>
      </c>
      <c r="M2076" t="s">
        <v>107</v>
      </c>
      <c r="N2076" s="17">
        <v>1.2500000000000001E-2</v>
      </c>
    </row>
    <row r="2077" spans="9:14" x14ac:dyDescent="0.25">
      <c r="I2077" t="s">
        <v>87</v>
      </c>
      <c r="J2077">
        <v>1232</v>
      </c>
      <c r="K2077" t="s">
        <v>138</v>
      </c>
      <c r="L2077" t="s">
        <v>139</v>
      </c>
      <c r="M2077" t="s">
        <v>107</v>
      </c>
      <c r="N2077" s="17">
        <v>0</v>
      </c>
    </row>
    <row r="2078" spans="9:14" x14ac:dyDescent="0.25">
      <c r="I2078" t="s">
        <v>87</v>
      </c>
      <c r="J2078">
        <v>1232</v>
      </c>
      <c r="K2078" t="s">
        <v>138</v>
      </c>
      <c r="L2078" t="s">
        <v>138</v>
      </c>
      <c r="M2078" t="s">
        <v>107</v>
      </c>
      <c r="N2078" s="17">
        <v>0</v>
      </c>
    </row>
    <row r="2079" spans="9:14" x14ac:dyDescent="0.25">
      <c r="I2079" t="s">
        <v>87</v>
      </c>
      <c r="J2079">
        <v>1232</v>
      </c>
      <c r="K2079" t="s">
        <v>138</v>
      </c>
      <c r="L2079" t="s">
        <v>137</v>
      </c>
      <c r="M2079" t="s">
        <v>107</v>
      </c>
      <c r="N2079" s="17">
        <v>0</v>
      </c>
    </row>
    <row r="2080" spans="9:14" x14ac:dyDescent="0.25">
      <c r="I2080" t="s">
        <v>87</v>
      </c>
      <c r="J2080">
        <v>1232</v>
      </c>
      <c r="K2080" t="s">
        <v>138</v>
      </c>
      <c r="L2080" t="s">
        <v>136</v>
      </c>
      <c r="M2080" t="s">
        <v>107</v>
      </c>
      <c r="N2080" s="17">
        <v>0</v>
      </c>
    </row>
    <row r="2081" spans="9:14" x14ac:dyDescent="0.25">
      <c r="I2081" t="s">
        <v>87</v>
      </c>
      <c r="J2081">
        <v>1232</v>
      </c>
      <c r="K2081" t="s">
        <v>138</v>
      </c>
      <c r="L2081" t="s">
        <v>135</v>
      </c>
      <c r="M2081" t="s">
        <v>107</v>
      </c>
      <c r="N2081" s="17">
        <v>0</v>
      </c>
    </row>
    <row r="2082" spans="9:14" x14ac:dyDescent="0.25">
      <c r="I2082" t="s">
        <v>87</v>
      </c>
      <c r="J2082">
        <v>1232</v>
      </c>
      <c r="K2082" t="s">
        <v>135</v>
      </c>
      <c r="L2082" t="s">
        <v>139</v>
      </c>
      <c r="M2082" t="s">
        <v>111</v>
      </c>
      <c r="N2082" s="17">
        <v>0</v>
      </c>
    </row>
    <row r="2083" spans="9:14" x14ac:dyDescent="0.25">
      <c r="I2083" t="s">
        <v>87</v>
      </c>
      <c r="J2083">
        <v>1232</v>
      </c>
      <c r="K2083" t="s">
        <v>135</v>
      </c>
      <c r="L2083" t="s">
        <v>138</v>
      </c>
      <c r="M2083" t="s">
        <v>111</v>
      </c>
      <c r="N2083" s="17">
        <v>0</v>
      </c>
    </row>
    <row r="2084" spans="9:14" x14ac:dyDescent="0.25">
      <c r="I2084" t="s">
        <v>87</v>
      </c>
      <c r="J2084">
        <v>1232</v>
      </c>
      <c r="K2084" t="s">
        <v>135</v>
      </c>
      <c r="L2084" t="s">
        <v>137</v>
      </c>
      <c r="M2084" t="s">
        <v>111</v>
      </c>
      <c r="N2084" s="17">
        <v>0</v>
      </c>
    </row>
    <row r="2085" spans="9:14" x14ac:dyDescent="0.25">
      <c r="I2085" t="s">
        <v>87</v>
      </c>
      <c r="J2085">
        <v>1232</v>
      </c>
      <c r="K2085" t="s">
        <v>135</v>
      </c>
      <c r="L2085" t="s">
        <v>136</v>
      </c>
      <c r="M2085" t="s">
        <v>111</v>
      </c>
      <c r="N2085" s="17">
        <v>0</v>
      </c>
    </row>
    <row r="2086" spans="9:14" x14ac:dyDescent="0.25">
      <c r="I2086" t="s">
        <v>87</v>
      </c>
      <c r="J2086">
        <v>1232</v>
      </c>
      <c r="K2086" t="s">
        <v>135</v>
      </c>
      <c r="L2086" t="s">
        <v>135</v>
      </c>
      <c r="M2086" t="s">
        <v>111</v>
      </c>
      <c r="N2086" s="17">
        <v>0.125</v>
      </c>
    </row>
    <row r="2087" spans="9:14" x14ac:dyDescent="0.25">
      <c r="I2087" t="s">
        <v>87</v>
      </c>
      <c r="J2087">
        <v>1232</v>
      </c>
      <c r="K2087" t="s">
        <v>136</v>
      </c>
      <c r="L2087" t="s">
        <v>139</v>
      </c>
      <c r="M2087" t="s">
        <v>111</v>
      </c>
      <c r="N2087" s="17">
        <v>0</v>
      </c>
    </row>
    <row r="2088" spans="9:14" x14ac:dyDescent="0.25">
      <c r="I2088" t="s">
        <v>87</v>
      </c>
      <c r="J2088">
        <v>1232</v>
      </c>
      <c r="K2088" t="s">
        <v>136</v>
      </c>
      <c r="L2088" t="s">
        <v>138</v>
      </c>
      <c r="M2088" t="s">
        <v>111</v>
      </c>
      <c r="N2088" s="17">
        <v>0</v>
      </c>
    </row>
    <row r="2089" spans="9:14" x14ac:dyDescent="0.25">
      <c r="I2089" t="s">
        <v>87</v>
      </c>
      <c r="J2089">
        <v>1232</v>
      </c>
      <c r="K2089" t="s">
        <v>136</v>
      </c>
      <c r="L2089" t="s">
        <v>137</v>
      </c>
      <c r="M2089" t="s">
        <v>111</v>
      </c>
      <c r="N2089" s="17">
        <v>0</v>
      </c>
    </row>
    <row r="2090" spans="9:14" x14ac:dyDescent="0.25">
      <c r="I2090" t="s">
        <v>87</v>
      </c>
      <c r="J2090">
        <v>1232</v>
      </c>
      <c r="K2090" t="s">
        <v>136</v>
      </c>
      <c r="L2090" t="s">
        <v>136</v>
      </c>
      <c r="M2090" t="s">
        <v>111</v>
      </c>
      <c r="N2090" s="17">
        <v>5.5E-2</v>
      </c>
    </row>
    <row r="2091" spans="9:14" x14ac:dyDescent="0.25">
      <c r="I2091" t="s">
        <v>87</v>
      </c>
      <c r="J2091">
        <v>1232</v>
      </c>
      <c r="K2091" t="s">
        <v>136</v>
      </c>
      <c r="L2091" t="s">
        <v>135</v>
      </c>
      <c r="M2091" t="s">
        <v>111</v>
      </c>
      <c r="N2091" s="17">
        <v>2.5000000000000001E-2</v>
      </c>
    </row>
    <row r="2092" spans="9:14" x14ac:dyDescent="0.25">
      <c r="I2092" t="s">
        <v>87</v>
      </c>
      <c r="J2092">
        <v>1232</v>
      </c>
      <c r="K2092" t="s">
        <v>137</v>
      </c>
      <c r="L2092" t="s">
        <v>139</v>
      </c>
      <c r="M2092" t="s">
        <v>111</v>
      </c>
      <c r="N2092" s="17">
        <v>0</v>
      </c>
    </row>
    <row r="2093" spans="9:14" x14ac:dyDescent="0.25">
      <c r="I2093" t="s">
        <v>87</v>
      </c>
      <c r="J2093">
        <v>1232</v>
      </c>
      <c r="K2093" t="s">
        <v>137</v>
      </c>
      <c r="L2093" t="s">
        <v>138</v>
      </c>
      <c r="M2093" t="s">
        <v>111</v>
      </c>
      <c r="N2093" s="17">
        <v>0</v>
      </c>
    </row>
    <row r="2094" spans="9:14" x14ac:dyDescent="0.25">
      <c r="I2094" t="s">
        <v>87</v>
      </c>
      <c r="J2094">
        <v>1232</v>
      </c>
      <c r="K2094" t="s">
        <v>137</v>
      </c>
      <c r="L2094" t="s">
        <v>137</v>
      </c>
      <c r="M2094" t="s">
        <v>111</v>
      </c>
      <c r="N2094" s="17">
        <v>3.2500000000000001E-2</v>
      </c>
    </row>
    <row r="2095" spans="9:14" x14ac:dyDescent="0.25">
      <c r="I2095" t="s">
        <v>87</v>
      </c>
      <c r="J2095">
        <v>1232</v>
      </c>
      <c r="K2095" t="s">
        <v>137</v>
      </c>
      <c r="L2095" t="s">
        <v>136</v>
      </c>
      <c r="M2095" t="s">
        <v>111</v>
      </c>
      <c r="N2095" s="17">
        <v>0</v>
      </c>
    </row>
    <row r="2096" spans="9:14" x14ac:dyDescent="0.25">
      <c r="I2096" t="s">
        <v>87</v>
      </c>
      <c r="J2096">
        <v>1232</v>
      </c>
      <c r="K2096" t="s">
        <v>137</v>
      </c>
      <c r="L2096" t="s">
        <v>135</v>
      </c>
      <c r="M2096" t="s">
        <v>111</v>
      </c>
      <c r="N2096" s="17">
        <v>1.2500000000000001E-2</v>
      </c>
    </row>
    <row r="2097" spans="9:14" x14ac:dyDescent="0.25">
      <c r="I2097" t="s">
        <v>87</v>
      </c>
      <c r="J2097">
        <v>1232</v>
      </c>
      <c r="K2097" t="s">
        <v>138</v>
      </c>
      <c r="L2097" t="s">
        <v>139</v>
      </c>
      <c r="M2097" t="s">
        <v>111</v>
      </c>
      <c r="N2097" s="17">
        <v>0</v>
      </c>
    </row>
    <row r="2098" spans="9:14" x14ac:dyDescent="0.25">
      <c r="I2098" t="s">
        <v>87</v>
      </c>
      <c r="J2098">
        <v>1232</v>
      </c>
      <c r="K2098" t="s">
        <v>138</v>
      </c>
      <c r="L2098" t="s">
        <v>138</v>
      </c>
      <c r="M2098" t="s">
        <v>111</v>
      </c>
      <c r="N2098" s="17">
        <v>0</v>
      </c>
    </row>
    <row r="2099" spans="9:14" x14ac:dyDescent="0.25">
      <c r="I2099" t="s">
        <v>87</v>
      </c>
      <c r="J2099">
        <v>1232</v>
      </c>
      <c r="K2099" t="s">
        <v>138</v>
      </c>
      <c r="L2099" t="s">
        <v>137</v>
      </c>
      <c r="M2099" t="s">
        <v>111</v>
      </c>
      <c r="N2099" s="17">
        <v>0</v>
      </c>
    </row>
    <row r="2100" spans="9:14" x14ac:dyDescent="0.25">
      <c r="I2100" t="s">
        <v>87</v>
      </c>
      <c r="J2100">
        <v>1232</v>
      </c>
      <c r="K2100" t="s">
        <v>138</v>
      </c>
      <c r="L2100" t="s">
        <v>136</v>
      </c>
      <c r="M2100" t="s">
        <v>111</v>
      </c>
      <c r="N2100" s="17">
        <v>0</v>
      </c>
    </row>
    <row r="2101" spans="9:14" x14ac:dyDescent="0.25">
      <c r="I2101" t="s">
        <v>87</v>
      </c>
      <c r="J2101">
        <v>1232</v>
      </c>
      <c r="K2101" t="s">
        <v>138</v>
      </c>
      <c r="L2101" t="s">
        <v>135</v>
      </c>
      <c r="M2101" t="s">
        <v>111</v>
      </c>
      <c r="N2101" s="17">
        <v>0</v>
      </c>
    </row>
  </sheetData>
  <autoFilter ref="I1:N2101" xr:uid="{CC418F8E-EA2B-4733-B667-63D37D8A0779}"/>
  <mergeCells count="6">
    <mergeCell ref="C33:F33"/>
    <mergeCell ref="A5:A9"/>
    <mergeCell ref="C11:F11"/>
    <mergeCell ref="A16:A20"/>
    <mergeCell ref="C22:F22"/>
    <mergeCell ref="A27:A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11C0-F622-4E0B-94CA-ED49843C4502}">
  <dimension ref="A1:H2101"/>
  <sheetViews>
    <sheetView topLeftCell="D1" workbookViewId="0">
      <selection activeCell="E38" sqref="E38"/>
    </sheetView>
  </sheetViews>
  <sheetFormatPr defaultRowHeight="15" x14ac:dyDescent="0.25"/>
  <cols>
    <col min="2" max="2" width="10.5703125" customWidth="1"/>
    <col min="3" max="4" width="26.5703125" bestFit="1" customWidth="1"/>
    <col min="5" max="5" width="19.7109375" bestFit="1" customWidth="1"/>
    <col min="6" max="6" width="12.5703125" bestFit="1" customWidth="1"/>
  </cols>
  <sheetData>
    <row r="1" spans="1:8" x14ac:dyDescent="0.25">
      <c r="A1" t="s">
        <v>2</v>
      </c>
      <c r="B1" t="s">
        <v>7</v>
      </c>
      <c r="C1" t="s">
        <v>140</v>
      </c>
      <c r="D1" t="s">
        <v>141</v>
      </c>
      <c r="E1" t="s">
        <v>22</v>
      </c>
      <c r="F1" t="s">
        <v>134</v>
      </c>
      <c r="G1" t="s">
        <v>146</v>
      </c>
      <c r="H1" t="s">
        <v>33</v>
      </c>
    </row>
    <row r="2" spans="1:8" x14ac:dyDescent="0.25">
      <c r="A2" t="s">
        <v>88</v>
      </c>
      <c r="B2">
        <v>1242</v>
      </c>
      <c r="C2" t="s">
        <v>144</v>
      </c>
      <c r="D2" t="s">
        <v>139</v>
      </c>
      <c r="E2" t="s">
        <v>21</v>
      </c>
      <c r="F2" s="17">
        <v>0</v>
      </c>
    </row>
    <row r="3" spans="1:8" x14ac:dyDescent="0.25">
      <c r="A3" t="s">
        <v>88</v>
      </c>
      <c r="B3">
        <v>1242</v>
      </c>
      <c r="C3" t="s">
        <v>144</v>
      </c>
      <c r="D3" t="s">
        <v>138</v>
      </c>
      <c r="E3" t="s">
        <v>21</v>
      </c>
      <c r="F3" s="17">
        <v>3.2500000000000001E-2</v>
      </c>
    </row>
    <row r="4" spans="1:8" x14ac:dyDescent="0.25">
      <c r="A4" t="s">
        <v>88</v>
      </c>
      <c r="B4">
        <v>1242</v>
      </c>
      <c r="C4" t="s">
        <v>144</v>
      </c>
      <c r="D4" t="s">
        <v>142</v>
      </c>
      <c r="E4" t="s">
        <v>21</v>
      </c>
      <c r="F4" s="17">
        <v>0</v>
      </c>
    </row>
    <row r="5" spans="1:8" x14ac:dyDescent="0.25">
      <c r="A5" t="s">
        <v>88</v>
      </c>
      <c r="B5">
        <v>1242</v>
      </c>
      <c r="C5" t="s">
        <v>144</v>
      </c>
      <c r="D5" t="s">
        <v>143</v>
      </c>
      <c r="E5" t="s">
        <v>21</v>
      </c>
      <c r="F5" s="17">
        <v>0</v>
      </c>
    </row>
    <row r="6" spans="1:8" x14ac:dyDescent="0.25">
      <c r="A6" t="s">
        <v>88</v>
      </c>
      <c r="B6">
        <v>1242</v>
      </c>
      <c r="C6" t="s">
        <v>144</v>
      </c>
      <c r="D6" t="s">
        <v>144</v>
      </c>
      <c r="E6" t="s">
        <v>21</v>
      </c>
      <c r="F6" s="17">
        <v>0.14749999999999999</v>
      </c>
    </row>
    <row r="7" spans="1:8" x14ac:dyDescent="0.25">
      <c r="A7" t="s">
        <v>88</v>
      </c>
      <c r="B7">
        <v>1242</v>
      </c>
      <c r="C7" t="s">
        <v>143</v>
      </c>
      <c r="D7" t="s">
        <v>139</v>
      </c>
      <c r="E7" t="s">
        <v>21</v>
      </c>
      <c r="F7" s="17">
        <v>0</v>
      </c>
    </row>
    <row r="8" spans="1:8" x14ac:dyDescent="0.25">
      <c r="A8" t="s">
        <v>88</v>
      </c>
      <c r="B8">
        <v>1242</v>
      </c>
      <c r="C8" t="s">
        <v>143</v>
      </c>
      <c r="D8" t="s">
        <v>138</v>
      </c>
      <c r="E8" t="s">
        <v>21</v>
      </c>
      <c r="F8" s="17">
        <v>4.2500000000000003E-2</v>
      </c>
    </row>
    <row r="9" spans="1:8" x14ac:dyDescent="0.25">
      <c r="A9" t="s">
        <v>88</v>
      </c>
      <c r="B9">
        <v>1242</v>
      </c>
      <c r="C9" t="s">
        <v>143</v>
      </c>
      <c r="D9" t="s">
        <v>142</v>
      </c>
      <c r="E9" t="s">
        <v>21</v>
      </c>
      <c r="F9" s="17">
        <v>0</v>
      </c>
    </row>
    <row r="10" spans="1:8" x14ac:dyDescent="0.25">
      <c r="A10" t="s">
        <v>88</v>
      </c>
      <c r="B10">
        <v>1242</v>
      </c>
      <c r="C10" t="s">
        <v>143</v>
      </c>
      <c r="D10" t="s">
        <v>143</v>
      </c>
      <c r="E10" t="s">
        <v>21</v>
      </c>
      <c r="F10" s="17">
        <v>3.85E-2</v>
      </c>
    </row>
    <row r="11" spans="1:8" x14ac:dyDescent="0.25">
      <c r="A11" t="s">
        <v>88</v>
      </c>
      <c r="B11">
        <v>1242</v>
      </c>
      <c r="C11" t="s">
        <v>143</v>
      </c>
      <c r="D11" t="s">
        <v>144</v>
      </c>
      <c r="E11" t="s">
        <v>21</v>
      </c>
      <c r="F11" s="17">
        <v>1.7999999999999999E-2</v>
      </c>
    </row>
    <row r="12" spans="1:8" x14ac:dyDescent="0.25">
      <c r="A12" t="s">
        <v>88</v>
      </c>
      <c r="B12">
        <v>1242</v>
      </c>
      <c r="C12" t="s">
        <v>142</v>
      </c>
      <c r="D12" t="s">
        <v>139</v>
      </c>
      <c r="E12" t="s">
        <v>21</v>
      </c>
      <c r="F12" s="17">
        <v>0</v>
      </c>
    </row>
    <row r="13" spans="1:8" x14ac:dyDescent="0.25">
      <c r="A13" t="s">
        <v>88</v>
      </c>
      <c r="B13">
        <v>1242</v>
      </c>
      <c r="C13" t="s">
        <v>142</v>
      </c>
      <c r="D13" t="s">
        <v>138</v>
      </c>
      <c r="E13" t="s">
        <v>21</v>
      </c>
      <c r="F13" s="17">
        <v>3.2500000000000001E-2</v>
      </c>
    </row>
    <row r="14" spans="1:8" x14ac:dyDescent="0.25">
      <c r="A14" t="s">
        <v>88</v>
      </c>
      <c r="B14">
        <v>1242</v>
      </c>
      <c r="C14" t="s">
        <v>142</v>
      </c>
      <c r="D14" t="s">
        <v>142</v>
      </c>
      <c r="E14" t="s">
        <v>21</v>
      </c>
      <c r="F14" s="17">
        <v>2.75E-2</v>
      </c>
    </row>
    <row r="15" spans="1:8" x14ac:dyDescent="0.25">
      <c r="A15" t="s">
        <v>88</v>
      </c>
      <c r="B15">
        <v>1242</v>
      </c>
      <c r="C15" t="s">
        <v>142</v>
      </c>
      <c r="D15" t="s">
        <v>143</v>
      </c>
      <c r="E15" t="s">
        <v>21</v>
      </c>
      <c r="F15" s="17">
        <v>0</v>
      </c>
    </row>
    <row r="16" spans="1:8" x14ac:dyDescent="0.25">
      <c r="A16" t="s">
        <v>88</v>
      </c>
      <c r="B16">
        <v>1242</v>
      </c>
      <c r="C16" t="s">
        <v>142</v>
      </c>
      <c r="D16" t="s">
        <v>144</v>
      </c>
      <c r="E16" t="s">
        <v>21</v>
      </c>
      <c r="F16" s="17">
        <v>8.0000000000000002E-3</v>
      </c>
    </row>
    <row r="17" spans="1:6" x14ac:dyDescent="0.25">
      <c r="A17" t="s">
        <v>88</v>
      </c>
      <c r="B17">
        <v>1242</v>
      </c>
      <c r="C17" t="s">
        <v>138</v>
      </c>
      <c r="D17" t="s">
        <v>139</v>
      </c>
      <c r="E17" t="s">
        <v>21</v>
      </c>
      <c r="F17" s="17">
        <v>0</v>
      </c>
    </row>
    <row r="18" spans="1:6" x14ac:dyDescent="0.25">
      <c r="A18" t="s">
        <v>88</v>
      </c>
      <c r="B18">
        <v>1242</v>
      </c>
      <c r="C18" t="s">
        <v>138</v>
      </c>
      <c r="D18" t="s">
        <v>138</v>
      </c>
      <c r="E18" t="s">
        <v>21</v>
      </c>
      <c r="F18" s="17">
        <v>2.3E-2</v>
      </c>
    </row>
    <row r="19" spans="1:6" x14ac:dyDescent="0.25">
      <c r="A19" t="s">
        <v>88</v>
      </c>
      <c r="B19">
        <v>1242</v>
      </c>
      <c r="C19" t="s">
        <v>138</v>
      </c>
      <c r="D19" t="s">
        <v>142</v>
      </c>
      <c r="E19" t="s">
        <v>21</v>
      </c>
      <c r="F19" s="17">
        <v>0</v>
      </c>
    </row>
    <row r="20" spans="1:6" x14ac:dyDescent="0.25">
      <c r="A20" t="s">
        <v>88</v>
      </c>
      <c r="B20">
        <v>1242</v>
      </c>
      <c r="C20" t="s">
        <v>138</v>
      </c>
      <c r="D20" t="s">
        <v>143</v>
      </c>
      <c r="E20" t="s">
        <v>21</v>
      </c>
      <c r="F20" s="17">
        <v>0</v>
      </c>
    </row>
    <row r="21" spans="1:6" x14ac:dyDescent="0.25">
      <c r="A21" t="s">
        <v>88</v>
      </c>
      <c r="B21">
        <v>1242</v>
      </c>
      <c r="C21" t="s">
        <v>138</v>
      </c>
      <c r="D21" t="s">
        <v>144</v>
      </c>
      <c r="E21" t="s">
        <v>21</v>
      </c>
      <c r="F21" s="17">
        <v>0</v>
      </c>
    </row>
    <row r="22" spans="1:6" x14ac:dyDescent="0.25">
      <c r="A22" t="s">
        <v>88</v>
      </c>
      <c r="B22">
        <v>1242</v>
      </c>
      <c r="C22" t="s">
        <v>144</v>
      </c>
      <c r="D22" t="s">
        <v>139</v>
      </c>
      <c r="E22" t="s">
        <v>98</v>
      </c>
      <c r="F22" s="17">
        <v>0</v>
      </c>
    </row>
    <row r="23" spans="1:6" x14ac:dyDescent="0.25">
      <c r="A23" t="s">
        <v>88</v>
      </c>
      <c r="B23">
        <v>1242</v>
      </c>
      <c r="C23" t="s">
        <v>144</v>
      </c>
      <c r="D23" t="s">
        <v>138</v>
      </c>
      <c r="E23" t="s">
        <v>98</v>
      </c>
      <c r="F23" s="17">
        <v>3.2500000000000001E-2</v>
      </c>
    </row>
    <row r="24" spans="1:6" x14ac:dyDescent="0.25">
      <c r="A24" t="s">
        <v>88</v>
      </c>
      <c r="B24">
        <v>1242</v>
      </c>
      <c r="C24" t="s">
        <v>144</v>
      </c>
      <c r="D24" t="s">
        <v>142</v>
      </c>
      <c r="E24" t="s">
        <v>98</v>
      </c>
      <c r="F24" s="17">
        <v>0</v>
      </c>
    </row>
    <row r="25" spans="1:6" x14ac:dyDescent="0.25">
      <c r="A25" t="s">
        <v>88</v>
      </c>
      <c r="B25">
        <v>1242</v>
      </c>
      <c r="C25" t="s">
        <v>144</v>
      </c>
      <c r="D25" t="s">
        <v>143</v>
      </c>
      <c r="E25" t="s">
        <v>98</v>
      </c>
      <c r="F25" s="17">
        <v>0</v>
      </c>
    </row>
    <row r="26" spans="1:6" x14ac:dyDescent="0.25">
      <c r="A26" t="s">
        <v>88</v>
      </c>
      <c r="B26">
        <v>1242</v>
      </c>
      <c r="C26" t="s">
        <v>144</v>
      </c>
      <c r="D26" t="s">
        <v>144</v>
      </c>
      <c r="E26" t="s">
        <v>98</v>
      </c>
      <c r="F26" s="17">
        <v>0.14749999999999999</v>
      </c>
    </row>
    <row r="27" spans="1:6" x14ac:dyDescent="0.25">
      <c r="A27" t="s">
        <v>88</v>
      </c>
      <c r="B27">
        <v>1242</v>
      </c>
      <c r="C27" t="s">
        <v>143</v>
      </c>
      <c r="D27" t="s">
        <v>139</v>
      </c>
      <c r="E27" t="s">
        <v>98</v>
      </c>
      <c r="F27" s="17">
        <v>0</v>
      </c>
    </row>
    <row r="28" spans="1:6" x14ac:dyDescent="0.25">
      <c r="A28" t="s">
        <v>88</v>
      </c>
      <c r="B28">
        <v>1242</v>
      </c>
      <c r="C28" t="s">
        <v>143</v>
      </c>
      <c r="D28" t="s">
        <v>138</v>
      </c>
      <c r="E28" t="s">
        <v>98</v>
      </c>
      <c r="F28" s="17">
        <v>4.2500000000000003E-2</v>
      </c>
    </row>
    <row r="29" spans="1:6" x14ac:dyDescent="0.25">
      <c r="A29" t="s">
        <v>88</v>
      </c>
      <c r="B29">
        <v>1242</v>
      </c>
      <c r="C29" t="s">
        <v>143</v>
      </c>
      <c r="D29" t="s">
        <v>142</v>
      </c>
      <c r="E29" t="s">
        <v>98</v>
      </c>
      <c r="F29" s="17">
        <v>0</v>
      </c>
    </row>
    <row r="30" spans="1:6" x14ac:dyDescent="0.25">
      <c r="A30" t="s">
        <v>88</v>
      </c>
      <c r="B30">
        <v>1242</v>
      </c>
      <c r="C30" t="s">
        <v>143</v>
      </c>
      <c r="D30" t="s">
        <v>143</v>
      </c>
      <c r="E30" t="s">
        <v>98</v>
      </c>
      <c r="F30" s="17">
        <v>3.85E-2</v>
      </c>
    </row>
    <row r="31" spans="1:6" x14ac:dyDescent="0.25">
      <c r="A31" t="s">
        <v>88</v>
      </c>
      <c r="B31">
        <v>1242</v>
      </c>
      <c r="C31" t="s">
        <v>143</v>
      </c>
      <c r="D31" t="s">
        <v>144</v>
      </c>
      <c r="E31" t="s">
        <v>98</v>
      </c>
      <c r="F31" s="17">
        <v>1.7999999999999999E-2</v>
      </c>
    </row>
    <row r="32" spans="1:6" x14ac:dyDescent="0.25">
      <c r="A32" t="s">
        <v>88</v>
      </c>
      <c r="B32">
        <v>1242</v>
      </c>
      <c r="C32" t="s">
        <v>142</v>
      </c>
      <c r="D32" t="s">
        <v>139</v>
      </c>
      <c r="E32" t="s">
        <v>98</v>
      </c>
      <c r="F32" s="17">
        <v>0</v>
      </c>
    </row>
    <row r="33" spans="1:6" x14ac:dyDescent="0.25">
      <c r="A33" t="s">
        <v>88</v>
      </c>
      <c r="B33">
        <v>1242</v>
      </c>
      <c r="C33" t="s">
        <v>142</v>
      </c>
      <c r="D33" t="s">
        <v>138</v>
      </c>
      <c r="E33" t="s">
        <v>98</v>
      </c>
      <c r="F33" s="17">
        <v>3.2500000000000001E-2</v>
      </c>
    </row>
    <row r="34" spans="1:6" x14ac:dyDescent="0.25">
      <c r="A34" t="s">
        <v>88</v>
      </c>
      <c r="B34">
        <v>1242</v>
      </c>
      <c r="C34" t="s">
        <v>142</v>
      </c>
      <c r="D34" t="s">
        <v>142</v>
      </c>
      <c r="E34" t="s">
        <v>98</v>
      </c>
      <c r="F34" s="17">
        <v>2.75E-2</v>
      </c>
    </row>
    <row r="35" spans="1:6" x14ac:dyDescent="0.25">
      <c r="A35" t="s">
        <v>88</v>
      </c>
      <c r="B35">
        <v>1242</v>
      </c>
      <c r="C35" t="s">
        <v>142</v>
      </c>
      <c r="D35" t="s">
        <v>143</v>
      </c>
      <c r="E35" t="s">
        <v>98</v>
      </c>
      <c r="F35" s="17">
        <v>0</v>
      </c>
    </row>
    <row r="36" spans="1:6" x14ac:dyDescent="0.25">
      <c r="A36" t="s">
        <v>88</v>
      </c>
      <c r="B36">
        <v>1242</v>
      </c>
      <c r="C36" t="s">
        <v>142</v>
      </c>
      <c r="D36" t="s">
        <v>144</v>
      </c>
      <c r="E36" t="s">
        <v>98</v>
      </c>
      <c r="F36" s="17">
        <v>8.0000000000000002E-3</v>
      </c>
    </row>
    <row r="37" spans="1:6" x14ac:dyDescent="0.25">
      <c r="A37" t="s">
        <v>88</v>
      </c>
      <c r="B37">
        <v>1242</v>
      </c>
      <c r="C37" t="s">
        <v>138</v>
      </c>
      <c r="D37" t="s">
        <v>139</v>
      </c>
      <c r="E37" t="s">
        <v>98</v>
      </c>
      <c r="F37" s="17">
        <v>0</v>
      </c>
    </row>
    <row r="38" spans="1:6" x14ac:dyDescent="0.25">
      <c r="A38" t="s">
        <v>88</v>
      </c>
      <c r="B38">
        <v>1242</v>
      </c>
      <c r="C38" t="s">
        <v>138</v>
      </c>
      <c r="D38" t="s">
        <v>138</v>
      </c>
      <c r="E38" t="s">
        <v>98</v>
      </c>
      <c r="F38" s="17">
        <v>2.3E-2</v>
      </c>
    </row>
    <row r="39" spans="1:6" x14ac:dyDescent="0.25">
      <c r="A39" t="s">
        <v>88</v>
      </c>
      <c r="B39">
        <v>1242</v>
      </c>
      <c r="C39" t="s">
        <v>138</v>
      </c>
      <c r="D39" t="s">
        <v>142</v>
      </c>
      <c r="E39" t="s">
        <v>98</v>
      </c>
      <c r="F39" s="17">
        <v>0</v>
      </c>
    </row>
    <row r="40" spans="1:6" x14ac:dyDescent="0.25">
      <c r="A40" t="s">
        <v>88</v>
      </c>
      <c r="B40">
        <v>1242</v>
      </c>
      <c r="C40" t="s">
        <v>138</v>
      </c>
      <c r="D40" t="s">
        <v>143</v>
      </c>
      <c r="E40" t="s">
        <v>98</v>
      </c>
      <c r="F40" s="17">
        <v>0</v>
      </c>
    </row>
    <row r="41" spans="1:6" x14ac:dyDescent="0.25">
      <c r="A41" t="s">
        <v>88</v>
      </c>
      <c r="B41">
        <v>1242</v>
      </c>
      <c r="C41" t="s">
        <v>138</v>
      </c>
      <c r="D41" t="s">
        <v>144</v>
      </c>
      <c r="E41" t="s">
        <v>98</v>
      </c>
      <c r="F41" s="17">
        <v>0</v>
      </c>
    </row>
    <row r="42" spans="1:6" x14ac:dyDescent="0.25">
      <c r="A42" t="s">
        <v>88</v>
      </c>
      <c r="B42">
        <v>1242</v>
      </c>
      <c r="C42" t="s">
        <v>144</v>
      </c>
      <c r="D42" t="s">
        <v>139</v>
      </c>
      <c r="E42" t="s">
        <v>104</v>
      </c>
      <c r="F42" s="17">
        <v>0</v>
      </c>
    </row>
    <row r="43" spans="1:6" x14ac:dyDescent="0.25">
      <c r="A43" t="s">
        <v>88</v>
      </c>
      <c r="B43">
        <v>1242</v>
      </c>
      <c r="C43" t="s">
        <v>144</v>
      </c>
      <c r="D43" t="s">
        <v>138</v>
      </c>
      <c r="E43" t="s">
        <v>104</v>
      </c>
      <c r="F43" s="17">
        <v>3.2500000000000001E-2</v>
      </c>
    </row>
    <row r="44" spans="1:6" x14ac:dyDescent="0.25">
      <c r="A44" t="s">
        <v>88</v>
      </c>
      <c r="B44">
        <v>1242</v>
      </c>
      <c r="C44" t="s">
        <v>144</v>
      </c>
      <c r="D44" t="s">
        <v>142</v>
      </c>
      <c r="E44" t="s">
        <v>104</v>
      </c>
      <c r="F44" s="17">
        <v>0</v>
      </c>
    </row>
    <row r="45" spans="1:6" x14ac:dyDescent="0.25">
      <c r="A45" t="s">
        <v>88</v>
      </c>
      <c r="B45">
        <v>1242</v>
      </c>
      <c r="C45" t="s">
        <v>144</v>
      </c>
      <c r="D45" t="s">
        <v>143</v>
      </c>
      <c r="E45" t="s">
        <v>104</v>
      </c>
      <c r="F45" s="17">
        <v>0</v>
      </c>
    </row>
    <row r="46" spans="1:6" x14ac:dyDescent="0.25">
      <c r="A46" t="s">
        <v>88</v>
      </c>
      <c r="B46">
        <v>1242</v>
      </c>
      <c r="C46" t="s">
        <v>144</v>
      </c>
      <c r="D46" t="s">
        <v>144</v>
      </c>
      <c r="E46" t="s">
        <v>104</v>
      </c>
      <c r="F46" s="17">
        <v>0.14749999999999999</v>
      </c>
    </row>
    <row r="47" spans="1:6" x14ac:dyDescent="0.25">
      <c r="A47" t="s">
        <v>88</v>
      </c>
      <c r="B47">
        <v>1242</v>
      </c>
      <c r="C47" t="s">
        <v>143</v>
      </c>
      <c r="D47" t="s">
        <v>139</v>
      </c>
      <c r="E47" t="s">
        <v>104</v>
      </c>
      <c r="F47" s="17">
        <v>0</v>
      </c>
    </row>
    <row r="48" spans="1:6" x14ac:dyDescent="0.25">
      <c r="A48" t="s">
        <v>88</v>
      </c>
      <c r="B48">
        <v>1242</v>
      </c>
      <c r="C48" t="s">
        <v>143</v>
      </c>
      <c r="D48" t="s">
        <v>138</v>
      </c>
      <c r="E48" t="s">
        <v>104</v>
      </c>
      <c r="F48" s="17">
        <v>4.2500000000000003E-2</v>
      </c>
    </row>
    <row r="49" spans="1:6" x14ac:dyDescent="0.25">
      <c r="A49" t="s">
        <v>88</v>
      </c>
      <c r="B49">
        <v>1242</v>
      </c>
      <c r="C49" t="s">
        <v>143</v>
      </c>
      <c r="D49" t="s">
        <v>142</v>
      </c>
      <c r="E49" t="s">
        <v>104</v>
      </c>
      <c r="F49" s="17">
        <v>0</v>
      </c>
    </row>
    <row r="50" spans="1:6" x14ac:dyDescent="0.25">
      <c r="A50" t="s">
        <v>88</v>
      </c>
      <c r="B50">
        <v>1242</v>
      </c>
      <c r="C50" t="s">
        <v>143</v>
      </c>
      <c r="D50" t="s">
        <v>143</v>
      </c>
      <c r="E50" t="s">
        <v>104</v>
      </c>
      <c r="F50" s="17">
        <v>3.85E-2</v>
      </c>
    </row>
    <row r="51" spans="1:6" x14ac:dyDescent="0.25">
      <c r="A51" t="s">
        <v>88</v>
      </c>
      <c r="B51">
        <v>1242</v>
      </c>
      <c r="C51" t="s">
        <v>143</v>
      </c>
      <c r="D51" t="s">
        <v>144</v>
      </c>
      <c r="E51" t="s">
        <v>104</v>
      </c>
      <c r="F51" s="17">
        <v>1.7999999999999999E-2</v>
      </c>
    </row>
    <row r="52" spans="1:6" x14ac:dyDescent="0.25">
      <c r="A52" t="s">
        <v>88</v>
      </c>
      <c r="B52">
        <v>1242</v>
      </c>
      <c r="C52" t="s">
        <v>142</v>
      </c>
      <c r="D52" t="s">
        <v>139</v>
      </c>
      <c r="E52" t="s">
        <v>104</v>
      </c>
      <c r="F52" s="17">
        <v>0</v>
      </c>
    </row>
    <row r="53" spans="1:6" x14ac:dyDescent="0.25">
      <c r="A53" t="s">
        <v>88</v>
      </c>
      <c r="B53">
        <v>1242</v>
      </c>
      <c r="C53" t="s">
        <v>142</v>
      </c>
      <c r="D53" t="s">
        <v>138</v>
      </c>
      <c r="E53" t="s">
        <v>104</v>
      </c>
      <c r="F53" s="17">
        <v>3.2500000000000001E-2</v>
      </c>
    </row>
    <row r="54" spans="1:6" x14ac:dyDescent="0.25">
      <c r="A54" t="s">
        <v>88</v>
      </c>
      <c r="B54">
        <v>1242</v>
      </c>
      <c r="C54" t="s">
        <v>142</v>
      </c>
      <c r="D54" t="s">
        <v>142</v>
      </c>
      <c r="E54" t="s">
        <v>104</v>
      </c>
      <c r="F54" s="17">
        <v>2.75E-2</v>
      </c>
    </row>
    <row r="55" spans="1:6" x14ac:dyDescent="0.25">
      <c r="A55" t="s">
        <v>88</v>
      </c>
      <c r="B55">
        <v>1242</v>
      </c>
      <c r="C55" t="s">
        <v>142</v>
      </c>
      <c r="D55" t="s">
        <v>143</v>
      </c>
      <c r="E55" t="s">
        <v>104</v>
      </c>
      <c r="F55" s="17">
        <v>0</v>
      </c>
    </row>
    <row r="56" spans="1:6" x14ac:dyDescent="0.25">
      <c r="A56" t="s">
        <v>88</v>
      </c>
      <c r="B56">
        <v>1242</v>
      </c>
      <c r="C56" t="s">
        <v>142</v>
      </c>
      <c r="D56" t="s">
        <v>144</v>
      </c>
      <c r="E56" t="s">
        <v>104</v>
      </c>
      <c r="F56" s="17">
        <v>8.0000000000000002E-3</v>
      </c>
    </row>
    <row r="57" spans="1:6" x14ac:dyDescent="0.25">
      <c r="A57" t="s">
        <v>88</v>
      </c>
      <c r="B57">
        <v>1242</v>
      </c>
      <c r="C57" t="s">
        <v>138</v>
      </c>
      <c r="D57" t="s">
        <v>139</v>
      </c>
      <c r="E57" t="s">
        <v>104</v>
      </c>
      <c r="F57" s="17">
        <v>0</v>
      </c>
    </row>
    <row r="58" spans="1:6" x14ac:dyDescent="0.25">
      <c r="A58" t="s">
        <v>88</v>
      </c>
      <c r="B58">
        <v>1242</v>
      </c>
      <c r="C58" t="s">
        <v>138</v>
      </c>
      <c r="D58" t="s">
        <v>138</v>
      </c>
      <c r="E58" t="s">
        <v>104</v>
      </c>
      <c r="F58" s="17">
        <v>2.3E-2</v>
      </c>
    </row>
    <row r="59" spans="1:6" x14ac:dyDescent="0.25">
      <c r="A59" t="s">
        <v>88</v>
      </c>
      <c r="B59">
        <v>1242</v>
      </c>
      <c r="C59" t="s">
        <v>138</v>
      </c>
      <c r="D59" t="s">
        <v>142</v>
      </c>
      <c r="E59" t="s">
        <v>104</v>
      </c>
      <c r="F59" s="17">
        <v>0</v>
      </c>
    </row>
    <row r="60" spans="1:6" x14ac:dyDescent="0.25">
      <c r="A60" t="s">
        <v>88</v>
      </c>
      <c r="B60">
        <v>1242</v>
      </c>
      <c r="C60" t="s">
        <v>138</v>
      </c>
      <c r="D60" t="s">
        <v>143</v>
      </c>
      <c r="E60" t="s">
        <v>104</v>
      </c>
      <c r="F60" s="17">
        <v>0</v>
      </c>
    </row>
    <row r="61" spans="1:6" x14ac:dyDescent="0.25">
      <c r="A61" t="s">
        <v>88</v>
      </c>
      <c r="B61">
        <v>1242</v>
      </c>
      <c r="C61" t="s">
        <v>138</v>
      </c>
      <c r="D61" t="s">
        <v>144</v>
      </c>
      <c r="E61" t="s">
        <v>104</v>
      </c>
      <c r="F61" s="17">
        <v>0</v>
      </c>
    </row>
    <row r="62" spans="1:6" x14ac:dyDescent="0.25">
      <c r="A62" t="s">
        <v>88</v>
      </c>
      <c r="B62">
        <v>1242</v>
      </c>
      <c r="C62" t="s">
        <v>144</v>
      </c>
      <c r="D62" t="s">
        <v>139</v>
      </c>
      <c r="E62" t="s">
        <v>23</v>
      </c>
      <c r="F62" s="17">
        <v>7.85E-2</v>
      </c>
    </row>
    <row r="63" spans="1:6" x14ac:dyDescent="0.25">
      <c r="A63" t="s">
        <v>88</v>
      </c>
      <c r="B63">
        <v>1242</v>
      </c>
      <c r="C63" t="s">
        <v>144</v>
      </c>
      <c r="D63" t="s">
        <v>138</v>
      </c>
      <c r="E63" t="s">
        <v>23</v>
      </c>
      <c r="F63" s="17">
        <v>0</v>
      </c>
    </row>
    <row r="64" spans="1:6" x14ac:dyDescent="0.25">
      <c r="A64" t="s">
        <v>88</v>
      </c>
      <c r="B64">
        <v>1242</v>
      </c>
      <c r="C64" t="s">
        <v>144</v>
      </c>
      <c r="D64" t="s">
        <v>142</v>
      </c>
      <c r="E64" t="s">
        <v>23</v>
      </c>
      <c r="F64" s="17">
        <v>0</v>
      </c>
    </row>
    <row r="65" spans="1:6" x14ac:dyDescent="0.25">
      <c r="A65" t="s">
        <v>88</v>
      </c>
      <c r="B65">
        <v>1242</v>
      </c>
      <c r="C65" t="s">
        <v>144</v>
      </c>
      <c r="D65" t="s">
        <v>143</v>
      </c>
      <c r="E65" t="s">
        <v>23</v>
      </c>
      <c r="F65" s="17">
        <v>0</v>
      </c>
    </row>
    <row r="66" spans="1:6" x14ac:dyDescent="0.25">
      <c r="A66" t="s">
        <v>88</v>
      </c>
      <c r="B66">
        <v>1242</v>
      </c>
      <c r="C66" t="s">
        <v>144</v>
      </c>
      <c r="D66" t="s">
        <v>144</v>
      </c>
      <c r="E66" t="s">
        <v>23</v>
      </c>
      <c r="F66" s="17">
        <v>6.25E-2</v>
      </c>
    </row>
    <row r="67" spans="1:6" x14ac:dyDescent="0.25">
      <c r="A67" t="s">
        <v>88</v>
      </c>
      <c r="B67">
        <v>1242</v>
      </c>
      <c r="C67" t="s">
        <v>143</v>
      </c>
      <c r="D67" t="s">
        <v>139</v>
      </c>
      <c r="E67" t="s">
        <v>23</v>
      </c>
      <c r="F67" s="17">
        <v>4.4999999999999998E-2</v>
      </c>
    </row>
    <row r="68" spans="1:6" x14ac:dyDescent="0.25">
      <c r="A68" t="s">
        <v>88</v>
      </c>
      <c r="B68">
        <v>1242</v>
      </c>
      <c r="C68" t="s">
        <v>143</v>
      </c>
      <c r="D68" t="s">
        <v>138</v>
      </c>
      <c r="E68" t="s">
        <v>23</v>
      </c>
      <c r="F68" s="17">
        <v>0</v>
      </c>
    </row>
    <row r="69" spans="1:6" x14ac:dyDescent="0.25">
      <c r="A69" t="s">
        <v>88</v>
      </c>
      <c r="B69">
        <v>1242</v>
      </c>
      <c r="C69" t="s">
        <v>143</v>
      </c>
      <c r="D69" t="s">
        <v>142</v>
      </c>
      <c r="E69" t="s">
        <v>23</v>
      </c>
      <c r="F69" s="17">
        <v>0</v>
      </c>
    </row>
    <row r="70" spans="1:6" x14ac:dyDescent="0.25">
      <c r="A70" t="s">
        <v>88</v>
      </c>
      <c r="B70">
        <v>1242</v>
      </c>
      <c r="C70" t="s">
        <v>143</v>
      </c>
      <c r="D70" t="s">
        <v>143</v>
      </c>
      <c r="E70" t="s">
        <v>23</v>
      </c>
      <c r="F70" s="17">
        <v>3.5000000000000003E-2</v>
      </c>
    </row>
    <row r="71" spans="1:6" x14ac:dyDescent="0.25">
      <c r="A71" t="s">
        <v>88</v>
      </c>
      <c r="B71">
        <v>1242</v>
      </c>
      <c r="C71" t="s">
        <v>143</v>
      </c>
      <c r="D71" t="s">
        <v>144</v>
      </c>
      <c r="E71" t="s">
        <v>23</v>
      </c>
      <c r="F71" s="17">
        <v>1.2500000000000001E-2</v>
      </c>
    </row>
    <row r="72" spans="1:6" x14ac:dyDescent="0.25">
      <c r="A72" t="s">
        <v>88</v>
      </c>
      <c r="B72">
        <v>1242</v>
      </c>
      <c r="C72" t="s">
        <v>142</v>
      </c>
      <c r="D72" t="s">
        <v>139</v>
      </c>
      <c r="E72" t="s">
        <v>23</v>
      </c>
      <c r="F72" s="17">
        <v>6.7000000000000004E-2</v>
      </c>
    </row>
    <row r="73" spans="1:6" x14ac:dyDescent="0.25">
      <c r="A73" t="s">
        <v>88</v>
      </c>
      <c r="B73">
        <v>1242</v>
      </c>
      <c r="C73" t="s">
        <v>142</v>
      </c>
      <c r="D73" t="s">
        <v>138</v>
      </c>
      <c r="E73" t="s">
        <v>23</v>
      </c>
      <c r="F73" s="17">
        <v>0</v>
      </c>
    </row>
    <row r="74" spans="1:6" x14ac:dyDescent="0.25">
      <c r="A74" t="s">
        <v>88</v>
      </c>
      <c r="B74">
        <v>1242</v>
      </c>
      <c r="C74" t="s">
        <v>142</v>
      </c>
      <c r="D74" t="s">
        <v>142</v>
      </c>
      <c r="E74" t="s">
        <v>23</v>
      </c>
      <c r="F74" s="17">
        <v>6.5000000000000002E-2</v>
      </c>
    </row>
    <row r="75" spans="1:6" x14ac:dyDescent="0.25">
      <c r="A75" t="s">
        <v>88</v>
      </c>
      <c r="B75">
        <v>1242</v>
      </c>
      <c r="C75" t="s">
        <v>142</v>
      </c>
      <c r="D75" t="s">
        <v>143</v>
      </c>
      <c r="E75" t="s">
        <v>23</v>
      </c>
      <c r="F75" s="17">
        <v>0</v>
      </c>
    </row>
    <row r="76" spans="1:6" x14ac:dyDescent="0.25">
      <c r="A76" t="s">
        <v>88</v>
      </c>
      <c r="B76">
        <v>1242</v>
      </c>
      <c r="C76" t="s">
        <v>142</v>
      </c>
      <c r="D76" t="s">
        <v>144</v>
      </c>
      <c r="E76" t="s">
        <v>23</v>
      </c>
      <c r="F76" s="17">
        <v>1.8499999999999999E-2</v>
      </c>
    </row>
    <row r="77" spans="1:6" x14ac:dyDescent="0.25">
      <c r="A77" t="s">
        <v>88</v>
      </c>
      <c r="B77">
        <v>1242</v>
      </c>
      <c r="C77" t="s">
        <v>138</v>
      </c>
      <c r="D77" t="s">
        <v>139</v>
      </c>
      <c r="E77" t="s">
        <v>23</v>
      </c>
      <c r="F77" s="17">
        <v>2.35E-2</v>
      </c>
    </row>
    <row r="78" spans="1:6" x14ac:dyDescent="0.25">
      <c r="A78" t="s">
        <v>88</v>
      </c>
      <c r="B78">
        <v>1242</v>
      </c>
      <c r="C78" t="s">
        <v>138</v>
      </c>
      <c r="D78" t="s">
        <v>138</v>
      </c>
      <c r="E78" t="s">
        <v>23</v>
      </c>
      <c r="F78" s="17">
        <v>1.2500000000000001E-2</v>
      </c>
    </row>
    <row r="79" spans="1:6" x14ac:dyDescent="0.25">
      <c r="A79" t="s">
        <v>88</v>
      </c>
      <c r="B79">
        <v>1242</v>
      </c>
      <c r="C79" t="s">
        <v>138</v>
      </c>
      <c r="D79" t="s">
        <v>142</v>
      </c>
      <c r="E79" t="s">
        <v>23</v>
      </c>
      <c r="F79" s="17">
        <v>0</v>
      </c>
    </row>
    <row r="80" spans="1:6" x14ac:dyDescent="0.25">
      <c r="A80" t="s">
        <v>88</v>
      </c>
      <c r="B80">
        <v>1242</v>
      </c>
      <c r="C80" t="s">
        <v>138</v>
      </c>
      <c r="D80" t="s">
        <v>143</v>
      </c>
      <c r="E80" t="s">
        <v>23</v>
      </c>
      <c r="F80" s="17">
        <v>0</v>
      </c>
    </row>
    <row r="81" spans="1:6" x14ac:dyDescent="0.25">
      <c r="A81" t="s">
        <v>88</v>
      </c>
      <c r="B81">
        <v>1242</v>
      </c>
      <c r="C81" t="s">
        <v>138</v>
      </c>
      <c r="D81" t="s">
        <v>144</v>
      </c>
      <c r="E81" t="s">
        <v>23</v>
      </c>
      <c r="F81" s="17">
        <v>0</v>
      </c>
    </row>
    <row r="82" spans="1:6" x14ac:dyDescent="0.25">
      <c r="A82" t="s">
        <v>88</v>
      </c>
      <c r="B82">
        <v>1242</v>
      </c>
      <c r="C82" t="s">
        <v>144</v>
      </c>
      <c r="D82" t="s">
        <v>139</v>
      </c>
      <c r="E82" t="s">
        <v>99</v>
      </c>
      <c r="F82" s="17">
        <v>7.85E-2</v>
      </c>
    </row>
    <row r="83" spans="1:6" x14ac:dyDescent="0.25">
      <c r="A83" t="s">
        <v>88</v>
      </c>
      <c r="B83">
        <v>1242</v>
      </c>
      <c r="C83" t="s">
        <v>144</v>
      </c>
      <c r="D83" t="s">
        <v>138</v>
      </c>
      <c r="E83" t="s">
        <v>99</v>
      </c>
      <c r="F83" s="17">
        <v>0</v>
      </c>
    </row>
    <row r="84" spans="1:6" x14ac:dyDescent="0.25">
      <c r="A84" t="s">
        <v>88</v>
      </c>
      <c r="B84">
        <v>1242</v>
      </c>
      <c r="C84" t="s">
        <v>144</v>
      </c>
      <c r="D84" t="s">
        <v>142</v>
      </c>
      <c r="E84" t="s">
        <v>99</v>
      </c>
      <c r="F84" s="17">
        <v>0</v>
      </c>
    </row>
    <row r="85" spans="1:6" x14ac:dyDescent="0.25">
      <c r="A85" t="s">
        <v>88</v>
      </c>
      <c r="B85">
        <v>1242</v>
      </c>
      <c r="C85" t="s">
        <v>144</v>
      </c>
      <c r="D85" t="s">
        <v>143</v>
      </c>
      <c r="E85" t="s">
        <v>99</v>
      </c>
      <c r="F85" s="17">
        <v>0</v>
      </c>
    </row>
    <row r="86" spans="1:6" x14ac:dyDescent="0.25">
      <c r="A86" t="s">
        <v>88</v>
      </c>
      <c r="B86">
        <v>1242</v>
      </c>
      <c r="C86" t="s">
        <v>144</v>
      </c>
      <c r="D86" t="s">
        <v>144</v>
      </c>
      <c r="E86" t="s">
        <v>99</v>
      </c>
      <c r="F86" s="17">
        <v>6.25E-2</v>
      </c>
    </row>
    <row r="87" spans="1:6" x14ac:dyDescent="0.25">
      <c r="A87" t="s">
        <v>88</v>
      </c>
      <c r="B87">
        <v>1242</v>
      </c>
      <c r="C87" t="s">
        <v>143</v>
      </c>
      <c r="D87" t="s">
        <v>139</v>
      </c>
      <c r="E87" t="s">
        <v>99</v>
      </c>
      <c r="F87" s="17">
        <v>4.4999999999999998E-2</v>
      </c>
    </row>
    <row r="88" spans="1:6" x14ac:dyDescent="0.25">
      <c r="A88" t="s">
        <v>88</v>
      </c>
      <c r="B88">
        <v>1242</v>
      </c>
      <c r="C88" t="s">
        <v>143</v>
      </c>
      <c r="D88" t="s">
        <v>138</v>
      </c>
      <c r="E88" t="s">
        <v>99</v>
      </c>
      <c r="F88" s="17">
        <v>0</v>
      </c>
    </row>
    <row r="89" spans="1:6" x14ac:dyDescent="0.25">
      <c r="A89" t="s">
        <v>88</v>
      </c>
      <c r="B89">
        <v>1242</v>
      </c>
      <c r="C89" t="s">
        <v>143</v>
      </c>
      <c r="D89" t="s">
        <v>142</v>
      </c>
      <c r="E89" t="s">
        <v>99</v>
      </c>
      <c r="F89" s="17">
        <v>0</v>
      </c>
    </row>
    <row r="90" spans="1:6" x14ac:dyDescent="0.25">
      <c r="A90" t="s">
        <v>88</v>
      </c>
      <c r="B90">
        <v>1242</v>
      </c>
      <c r="C90" t="s">
        <v>143</v>
      </c>
      <c r="D90" t="s">
        <v>143</v>
      </c>
      <c r="E90" t="s">
        <v>99</v>
      </c>
      <c r="F90" s="17">
        <v>3.5000000000000003E-2</v>
      </c>
    </row>
    <row r="91" spans="1:6" x14ac:dyDescent="0.25">
      <c r="A91" t="s">
        <v>88</v>
      </c>
      <c r="B91">
        <v>1242</v>
      </c>
      <c r="C91" t="s">
        <v>143</v>
      </c>
      <c r="D91" t="s">
        <v>144</v>
      </c>
      <c r="E91" t="s">
        <v>99</v>
      </c>
      <c r="F91" s="17">
        <v>1.2500000000000001E-2</v>
      </c>
    </row>
    <row r="92" spans="1:6" x14ac:dyDescent="0.25">
      <c r="A92" t="s">
        <v>88</v>
      </c>
      <c r="B92">
        <v>1242</v>
      </c>
      <c r="C92" t="s">
        <v>142</v>
      </c>
      <c r="D92" t="s">
        <v>139</v>
      </c>
      <c r="E92" t="s">
        <v>99</v>
      </c>
      <c r="F92" s="17">
        <v>6.7000000000000004E-2</v>
      </c>
    </row>
    <row r="93" spans="1:6" x14ac:dyDescent="0.25">
      <c r="A93" t="s">
        <v>88</v>
      </c>
      <c r="B93">
        <v>1242</v>
      </c>
      <c r="C93" t="s">
        <v>142</v>
      </c>
      <c r="D93" t="s">
        <v>138</v>
      </c>
      <c r="E93" t="s">
        <v>99</v>
      </c>
      <c r="F93" s="17">
        <v>0</v>
      </c>
    </row>
    <row r="94" spans="1:6" x14ac:dyDescent="0.25">
      <c r="A94" t="s">
        <v>88</v>
      </c>
      <c r="B94">
        <v>1242</v>
      </c>
      <c r="C94" t="s">
        <v>142</v>
      </c>
      <c r="D94" t="s">
        <v>142</v>
      </c>
      <c r="E94" t="s">
        <v>99</v>
      </c>
      <c r="F94" s="17">
        <v>6.5000000000000002E-2</v>
      </c>
    </row>
    <row r="95" spans="1:6" x14ac:dyDescent="0.25">
      <c r="A95" t="s">
        <v>88</v>
      </c>
      <c r="B95">
        <v>1242</v>
      </c>
      <c r="C95" t="s">
        <v>142</v>
      </c>
      <c r="D95" t="s">
        <v>143</v>
      </c>
      <c r="E95" t="s">
        <v>99</v>
      </c>
      <c r="F95" s="17">
        <v>0</v>
      </c>
    </row>
    <row r="96" spans="1:6" x14ac:dyDescent="0.25">
      <c r="A96" t="s">
        <v>88</v>
      </c>
      <c r="B96">
        <v>1242</v>
      </c>
      <c r="C96" t="s">
        <v>142</v>
      </c>
      <c r="D96" t="s">
        <v>144</v>
      </c>
      <c r="E96" t="s">
        <v>99</v>
      </c>
      <c r="F96" s="17">
        <v>1.8499999999999999E-2</v>
      </c>
    </row>
    <row r="97" spans="1:6" x14ac:dyDescent="0.25">
      <c r="A97" t="s">
        <v>88</v>
      </c>
      <c r="B97">
        <v>1242</v>
      </c>
      <c r="C97" t="s">
        <v>138</v>
      </c>
      <c r="D97" t="s">
        <v>139</v>
      </c>
      <c r="E97" t="s">
        <v>99</v>
      </c>
      <c r="F97" s="17">
        <v>2.35E-2</v>
      </c>
    </row>
    <row r="98" spans="1:6" x14ac:dyDescent="0.25">
      <c r="A98" t="s">
        <v>88</v>
      </c>
      <c r="B98">
        <v>1242</v>
      </c>
      <c r="C98" t="s">
        <v>138</v>
      </c>
      <c r="D98" t="s">
        <v>138</v>
      </c>
      <c r="E98" t="s">
        <v>99</v>
      </c>
      <c r="F98" s="17">
        <v>1.2500000000000001E-2</v>
      </c>
    </row>
    <row r="99" spans="1:6" x14ac:dyDescent="0.25">
      <c r="A99" t="s">
        <v>88</v>
      </c>
      <c r="B99">
        <v>1242</v>
      </c>
      <c r="C99" t="s">
        <v>138</v>
      </c>
      <c r="D99" t="s">
        <v>142</v>
      </c>
      <c r="E99" t="s">
        <v>99</v>
      </c>
      <c r="F99" s="17">
        <v>0</v>
      </c>
    </row>
    <row r="100" spans="1:6" x14ac:dyDescent="0.25">
      <c r="A100" t="s">
        <v>88</v>
      </c>
      <c r="B100">
        <v>1242</v>
      </c>
      <c r="C100" t="s">
        <v>138</v>
      </c>
      <c r="D100" t="s">
        <v>143</v>
      </c>
      <c r="E100" t="s">
        <v>99</v>
      </c>
      <c r="F100" s="17">
        <v>0</v>
      </c>
    </row>
    <row r="101" spans="1:6" x14ac:dyDescent="0.25">
      <c r="A101" t="s">
        <v>88</v>
      </c>
      <c r="B101">
        <v>1242</v>
      </c>
      <c r="C101" t="s">
        <v>138</v>
      </c>
      <c r="D101" t="s">
        <v>144</v>
      </c>
      <c r="E101" t="s">
        <v>99</v>
      </c>
      <c r="F101" s="17">
        <v>0</v>
      </c>
    </row>
    <row r="102" spans="1:6" x14ac:dyDescent="0.25">
      <c r="A102" t="s">
        <v>88</v>
      </c>
      <c r="B102">
        <v>1242</v>
      </c>
      <c r="C102" t="s">
        <v>144</v>
      </c>
      <c r="D102" t="s">
        <v>139</v>
      </c>
      <c r="E102" t="s">
        <v>107</v>
      </c>
      <c r="F102" s="17">
        <v>0</v>
      </c>
    </row>
    <row r="103" spans="1:6" x14ac:dyDescent="0.25">
      <c r="A103" t="s">
        <v>88</v>
      </c>
      <c r="B103">
        <v>1242</v>
      </c>
      <c r="C103" t="s">
        <v>144</v>
      </c>
      <c r="D103" t="s">
        <v>138</v>
      </c>
      <c r="E103" t="s">
        <v>107</v>
      </c>
      <c r="F103" s="17">
        <v>0</v>
      </c>
    </row>
    <row r="104" spans="1:6" x14ac:dyDescent="0.25">
      <c r="A104" t="s">
        <v>88</v>
      </c>
      <c r="B104">
        <v>1242</v>
      </c>
      <c r="C104" t="s">
        <v>144</v>
      </c>
      <c r="D104" t="s">
        <v>142</v>
      </c>
      <c r="E104" t="s">
        <v>107</v>
      </c>
      <c r="F104" s="17">
        <v>0</v>
      </c>
    </row>
    <row r="105" spans="1:6" x14ac:dyDescent="0.25">
      <c r="A105" t="s">
        <v>88</v>
      </c>
      <c r="B105">
        <v>1242</v>
      </c>
      <c r="C105" t="s">
        <v>144</v>
      </c>
      <c r="D105" t="s">
        <v>143</v>
      </c>
      <c r="E105" t="s">
        <v>107</v>
      </c>
      <c r="F105" s="17">
        <v>0</v>
      </c>
    </row>
    <row r="106" spans="1:6" x14ac:dyDescent="0.25">
      <c r="A106" t="s">
        <v>88</v>
      </c>
      <c r="B106">
        <v>1242</v>
      </c>
      <c r="C106" t="s">
        <v>144</v>
      </c>
      <c r="D106" t="s">
        <v>144</v>
      </c>
      <c r="E106" t="s">
        <v>107</v>
      </c>
      <c r="F106" s="17">
        <v>0.125</v>
      </c>
    </row>
    <row r="107" spans="1:6" x14ac:dyDescent="0.25">
      <c r="A107" t="s">
        <v>88</v>
      </c>
      <c r="B107">
        <v>1242</v>
      </c>
      <c r="C107" t="s">
        <v>143</v>
      </c>
      <c r="D107" t="s">
        <v>139</v>
      </c>
      <c r="E107" t="s">
        <v>107</v>
      </c>
      <c r="F107" s="17">
        <v>0</v>
      </c>
    </row>
    <row r="108" spans="1:6" x14ac:dyDescent="0.25">
      <c r="A108" t="s">
        <v>88</v>
      </c>
      <c r="B108">
        <v>1242</v>
      </c>
      <c r="C108" t="s">
        <v>143</v>
      </c>
      <c r="D108" t="s">
        <v>138</v>
      </c>
      <c r="E108" t="s">
        <v>107</v>
      </c>
      <c r="F108" s="17">
        <v>0</v>
      </c>
    </row>
    <row r="109" spans="1:6" x14ac:dyDescent="0.25">
      <c r="A109" t="s">
        <v>88</v>
      </c>
      <c r="B109">
        <v>1242</v>
      </c>
      <c r="C109" t="s">
        <v>143</v>
      </c>
      <c r="D109" t="s">
        <v>142</v>
      </c>
      <c r="E109" t="s">
        <v>107</v>
      </c>
      <c r="F109" s="17">
        <v>0</v>
      </c>
    </row>
    <row r="110" spans="1:6" x14ac:dyDescent="0.25">
      <c r="A110" t="s">
        <v>88</v>
      </c>
      <c r="B110">
        <v>1242</v>
      </c>
      <c r="C110" t="s">
        <v>143</v>
      </c>
      <c r="D110" t="s">
        <v>143</v>
      </c>
      <c r="E110" t="s">
        <v>107</v>
      </c>
      <c r="F110" s="17">
        <v>5.5E-2</v>
      </c>
    </row>
    <row r="111" spans="1:6" x14ac:dyDescent="0.25">
      <c r="A111" t="s">
        <v>88</v>
      </c>
      <c r="B111">
        <v>1242</v>
      </c>
      <c r="C111" t="s">
        <v>143</v>
      </c>
      <c r="D111" t="s">
        <v>144</v>
      </c>
      <c r="E111" t="s">
        <v>107</v>
      </c>
      <c r="F111" s="17">
        <v>2.5000000000000001E-2</v>
      </c>
    </row>
    <row r="112" spans="1:6" x14ac:dyDescent="0.25">
      <c r="A112" t="s">
        <v>88</v>
      </c>
      <c r="B112">
        <v>1242</v>
      </c>
      <c r="C112" t="s">
        <v>142</v>
      </c>
      <c r="D112" t="s">
        <v>139</v>
      </c>
      <c r="E112" t="s">
        <v>107</v>
      </c>
      <c r="F112" s="17">
        <v>0</v>
      </c>
    </row>
    <row r="113" spans="1:6" x14ac:dyDescent="0.25">
      <c r="A113" t="s">
        <v>88</v>
      </c>
      <c r="B113">
        <v>1242</v>
      </c>
      <c r="C113" t="s">
        <v>142</v>
      </c>
      <c r="D113" t="s">
        <v>138</v>
      </c>
      <c r="E113" t="s">
        <v>107</v>
      </c>
      <c r="F113" s="17">
        <v>0</v>
      </c>
    </row>
    <row r="114" spans="1:6" x14ac:dyDescent="0.25">
      <c r="A114" t="s">
        <v>88</v>
      </c>
      <c r="B114">
        <v>1242</v>
      </c>
      <c r="C114" t="s">
        <v>142</v>
      </c>
      <c r="D114" t="s">
        <v>142</v>
      </c>
      <c r="E114" t="s">
        <v>107</v>
      </c>
      <c r="F114" s="17">
        <v>3.2500000000000001E-2</v>
      </c>
    </row>
    <row r="115" spans="1:6" x14ac:dyDescent="0.25">
      <c r="A115" t="s">
        <v>88</v>
      </c>
      <c r="B115">
        <v>1242</v>
      </c>
      <c r="C115" t="s">
        <v>142</v>
      </c>
      <c r="D115" t="s">
        <v>143</v>
      </c>
      <c r="E115" t="s">
        <v>107</v>
      </c>
      <c r="F115" s="17">
        <v>0</v>
      </c>
    </row>
    <row r="116" spans="1:6" x14ac:dyDescent="0.25">
      <c r="A116" t="s">
        <v>88</v>
      </c>
      <c r="B116">
        <v>1242</v>
      </c>
      <c r="C116" t="s">
        <v>142</v>
      </c>
      <c r="D116" t="s">
        <v>144</v>
      </c>
      <c r="E116" t="s">
        <v>107</v>
      </c>
      <c r="F116" s="17">
        <v>1.2500000000000001E-2</v>
      </c>
    </row>
    <row r="117" spans="1:6" x14ac:dyDescent="0.25">
      <c r="A117" t="s">
        <v>88</v>
      </c>
      <c r="B117">
        <v>1242</v>
      </c>
      <c r="C117" t="s">
        <v>138</v>
      </c>
      <c r="D117" t="s">
        <v>139</v>
      </c>
      <c r="E117" t="s">
        <v>107</v>
      </c>
      <c r="F117" s="17">
        <v>0</v>
      </c>
    </row>
    <row r="118" spans="1:6" x14ac:dyDescent="0.25">
      <c r="A118" t="s">
        <v>88</v>
      </c>
      <c r="B118">
        <v>1242</v>
      </c>
      <c r="C118" t="s">
        <v>138</v>
      </c>
      <c r="D118" t="s">
        <v>138</v>
      </c>
      <c r="E118" t="s">
        <v>107</v>
      </c>
      <c r="F118" s="17">
        <v>0</v>
      </c>
    </row>
    <row r="119" spans="1:6" x14ac:dyDescent="0.25">
      <c r="A119" t="s">
        <v>88</v>
      </c>
      <c r="B119">
        <v>1242</v>
      </c>
      <c r="C119" t="s">
        <v>138</v>
      </c>
      <c r="D119" t="s">
        <v>142</v>
      </c>
      <c r="E119" t="s">
        <v>107</v>
      </c>
      <c r="F119" s="17">
        <v>0</v>
      </c>
    </row>
    <row r="120" spans="1:6" x14ac:dyDescent="0.25">
      <c r="A120" t="s">
        <v>88</v>
      </c>
      <c r="B120">
        <v>1242</v>
      </c>
      <c r="C120" t="s">
        <v>138</v>
      </c>
      <c r="D120" t="s">
        <v>143</v>
      </c>
      <c r="E120" t="s">
        <v>107</v>
      </c>
      <c r="F120" s="17">
        <v>0</v>
      </c>
    </row>
    <row r="121" spans="1:6" x14ac:dyDescent="0.25">
      <c r="A121" t="s">
        <v>88</v>
      </c>
      <c r="B121">
        <v>1242</v>
      </c>
      <c r="C121" t="s">
        <v>138</v>
      </c>
      <c r="D121" t="s">
        <v>144</v>
      </c>
      <c r="E121" t="s">
        <v>107</v>
      </c>
      <c r="F121" s="17">
        <v>0</v>
      </c>
    </row>
    <row r="122" spans="1:6" x14ac:dyDescent="0.25">
      <c r="A122" t="s">
        <v>88</v>
      </c>
      <c r="B122">
        <v>1242</v>
      </c>
      <c r="C122" t="s">
        <v>144</v>
      </c>
      <c r="D122" t="s">
        <v>139</v>
      </c>
      <c r="E122" t="s">
        <v>111</v>
      </c>
      <c r="F122" s="17">
        <v>0</v>
      </c>
    </row>
    <row r="123" spans="1:6" x14ac:dyDescent="0.25">
      <c r="A123" t="s">
        <v>88</v>
      </c>
      <c r="B123">
        <v>1242</v>
      </c>
      <c r="C123" t="s">
        <v>144</v>
      </c>
      <c r="D123" t="s">
        <v>138</v>
      </c>
      <c r="E123" t="s">
        <v>111</v>
      </c>
      <c r="F123" s="17">
        <v>0</v>
      </c>
    </row>
    <row r="124" spans="1:6" x14ac:dyDescent="0.25">
      <c r="A124" t="s">
        <v>88</v>
      </c>
      <c r="B124">
        <v>1242</v>
      </c>
      <c r="C124" t="s">
        <v>144</v>
      </c>
      <c r="D124" t="s">
        <v>142</v>
      </c>
      <c r="E124" t="s">
        <v>111</v>
      </c>
      <c r="F124" s="17">
        <v>0</v>
      </c>
    </row>
    <row r="125" spans="1:6" x14ac:dyDescent="0.25">
      <c r="A125" t="s">
        <v>88</v>
      </c>
      <c r="B125">
        <v>1242</v>
      </c>
      <c r="C125" t="s">
        <v>144</v>
      </c>
      <c r="D125" t="s">
        <v>143</v>
      </c>
      <c r="E125" t="s">
        <v>111</v>
      </c>
      <c r="F125" s="17">
        <v>0</v>
      </c>
    </row>
    <row r="126" spans="1:6" x14ac:dyDescent="0.25">
      <c r="A126" t="s">
        <v>88</v>
      </c>
      <c r="B126">
        <v>1242</v>
      </c>
      <c r="C126" t="s">
        <v>144</v>
      </c>
      <c r="D126" t="s">
        <v>144</v>
      </c>
      <c r="E126" t="s">
        <v>111</v>
      </c>
      <c r="F126" s="17">
        <v>0.125</v>
      </c>
    </row>
    <row r="127" spans="1:6" x14ac:dyDescent="0.25">
      <c r="A127" t="s">
        <v>88</v>
      </c>
      <c r="B127">
        <v>1242</v>
      </c>
      <c r="C127" t="s">
        <v>143</v>
      </c>
      <c r="D127" t="s">
        <v>139</v>
      </c>
      <c r="E127" t="s">
        <v>111</v>
      </c>
      <c r="F127" s="17">
        <v>0</v>
      </c>
    </row>
    <row r="128" spans="1:6" x14ac:dyDescent="0.25">
      <c r="A128" t="s">
        <v>88</v>
      </c>
      <c r="B128">
        <v>1242</v>
      </c>
      <c r="C128" t="s">
        <v>143</v>
      </c>
      <c r="D128" t="s">
        <v>138</v>
      </c>
      <c r="E128" t="s">
        <v>111</v>
      </c>
      <c r="F128" s="17">
        <v>0</v>
      </c>
    </row>
    <row r="129" spans="1:6" x14ac:dyDescent="0.25">
      <c r="A129" t="s">
        <v>88</v>
      </c>
      <c r="B129">
        <v>1242</v>
      </c>
      <c r="C129" t="s">
        <v>143</v>
      </c>
      <c r="D129" t="s">
        <v>142</v>
      </c>
      <c r="E129" t="s">
        <v>111</v>
      </c>
      <c r="F129" s="17">
        <v>0</v>
      </c>
    </row>
    <row r="130" spans="1:6" x14ac:dyDescent="0.25">
      <c r="A130" t="s">
        <v>88</v>
      </c>
      <c r="B130">
        <v>1242</v>
      </c>
      <c r="C130" t="s">
        <v>143</v>
      </c>
      <c r="D130" t="s">
        <v>143</v>
      </c>
      <c r="E130" t="s">
        <v>111</v>
      </c>
      <c r="F130" s="17">
        <v>5.5E-2</v>
      </c>
    </row>
    <row r="131" spans="1:6" x14ac:dyDescent="0.25">
      <c r="A131" t="s">
        <v>88</v>
      </c>
      <c r="B131">
        <v>1242</v>
      </c>
      <c r="C131" t="s">
        <v>143</v>
      </c>
      <c r="D131" t="s">
        <v>144</v>
      </c>
      <c r="E131" t="s">
        <v>111</v>
      </c>
      <c r="F131" s="17">
        <v>2.5000000000000001E-2</v>
      </c>
    </row>
    <row r="132" spans="1:6" x14ac:dyDescent="0.25">
      <c r="A132" t="s">
        <v>88</v>
      </c>
      <c r="B132">
        <v>1242</v>
      </c>
      <c r="C132" t="s">
        <v>142</v>
      </c>
      <c r="D132" t="s">
        <v>139</v>
      </c>
      <c r="E132" t="s">
        <v>111</v>
      </c>
      <c r="F132" s="17">
        <v>0</v>
      </c>
    </row>
    <row r="133" spans="1:6" x14ac:dyDescent="0.25">
      <c r="A133" t="s">
        <v>88</v>
      </c>
      <c r="B133">
        <v>1242</v>
      </c>
      <c r="C133" t="s">
        <v>142</v>
      </c>
      <c r="D133" t="s">
        <v>138</v>
      </c>
      <c r="E133" t="s">
        <v>111</v>
      </c>
      <c r="F133" s="17">
        <v>0</v>
      </c>
    </row>
    <row r="134" spans="1:6" x14ac:dyDescent="0.25">
      <c r="A134" t="s">
        <v>88</v>
      </c>
      <c r="B134">
        <v>1242</v>
      </c>
      <c r="C134" t="s">
        <v>142</v>
      </c>
      <c r="D134" t="s">
        <v>142</v>
      </c>
      <c r="E134" t="s">
        <v>111</v>
      </c>
      <c r="F134" s="17">
        <v>3.2500000000000001E-2</v>
      </c>
    </row>
    <row r="135" spans="1:6" x14ac:dyDescent="0.25">
      <c r="A135" t="s">
        <v>88</v>
      </c>
      <c r="B135">
        <v>1242</v>
      </c>
      <c r="C135" t="s">
        <v>142</v>
      </c>
      <c r="D135" t="s">
        <v>143</v>
      </c>
      <c r="E135" t="s">
        <v>111</v>
      </c>
      <c r="F135" s="17">
        <v>0</v>
      </c>
    </row>
    <row r="136" spans="1:6" x14ac:dyDescent="0.25">
      <c r="A136" t="s">
        <v>88</v>
      </c>
      <c r="B136">
        <v>1242</v>
      </c>
      <c r="C136" t="s">
        <v>142</v>
      </c>
      <c r="D136" t="s">
        <v>144</v>
      </c>
      <c r="E136" t="s">
        <v>111</v>
      </c>
      <c r="F136" s="17">
        <v>1.2500000000000001E-2</v>
      </c>
    </row>
    <row r="137" spans="1:6" x14ac:dyDescent="0.25">
      <c r="A137" t="s">
        <v>88</v>
      </c>
      <c r="B137">
        <v>1242</v>
      </c>
      <c r="C137" t="s">
        <v>138</v>
      </c>
      <c r="D137" t="s">
        <v>139</v>
      </c>
      <c r="E137" t="s">
        <v>111</v>
      </c>
      <c r="F137" s="17">
        <v>0</v>
      </c>
    </row>
    <row r="138" spans="1:6" x14ac:dyDescent="0.25">
      <c r="A138" t="s">
        <v>88</v>
      </c>
      <c r="B138">
        <v>1242</v>
      </c>
      <c r="C138" t="s">
        <v>138</v>
      </c>
      <c r="D138" t="s">
        <v>138</v>
      </c>
      <c r="E138" t="s">
        <v>111</v>
      </c>
      <c r="F138" s="17">
        <v>0</v>
      </c>
    </row>
    <row r="139" spans="1:6" x14ac:dyDescent="0.25">
      <c r="A139" t="s">
        <v>88</v>
      </c>
      <c r="B139">
        <v>1242</v>
      </c>
      <c r="C139" t="s">
        <v>138</v>
      </c>
      <c r="D139" t="s">
        <v>142</v>
      </c>
      <c r="E139" t="s">
        <v>111</v>
      </c>
      <c r="F139" s="17">
        <v>0</v>
      </c>
    </row>
    <row r="140" spans="1:6" x14ac:dyDescent="0.25">
      <c r="A140" t="s">
        <v>88</v>
      </c>
      <c r="B140">
        <v>1242</v>
      </c>
      <c r="C140" t="s">
        <v>138</v>
      </c>
      <c r="D140" t="s">
        <v>143</v>
      </c>
      <c r="E140" t="s">
        <v>111</v>
      </c>
      <c r="F140" s="17">
        <v>0</v>
      </c>
    </row>
    <row r="141" spans="1:6" x14ac:dyDescent="0.25">
      <c r="A141" t="s">
        <v>88</v>
      </c>
      <c r="B141">
        <v>1242</v>
      </c>
      <c r="C141" t="s">
        <v>138</v>
      </c>
      <c r="D141" t="s">
        <v>144</v>
      </c>
      <c r="E141" t="s">
        <v>111</v>
      </c>
      <c r="F141" s="17">
        <v>0</v>
      </c>
    </row>
    <row r="142" spans="1:6" x14ac:dyDescent="0.25">
      <c r="A142" t="s">
        <v>88</v>
      </c>
      <c r="B142">
        <v>1252</v>
      </c>
      <c r="C142" t="s">
        <v>144</v>
      </c>
      <c r="D142" t="s">
        <v>139</v>
      </c>
      <c r="E142" t="s">
        <v>21</v>
      </c>
      <c r="F142" s="17">
        <v>0</v>
      </c>
    </row>
    <row r="143" spans="1:6" x14ac:dyDescent="0.25">
      <c r="A143" t="s">
        <v>88</v>
      </c>
      <c r="B143">
        <v>1252</v>
      </c>
      <c r="C143" t="s">
        <v>144</v>
      </c>
      <c r="D143" t="s">
        <v>138</v>
      </c>
      <c r="E143" t="s">
        <v>21</v>
      </c>
      <c r="F143" s="17">
        <v>3.2500000000000001E-2</v>
      </c>
    </row>
    <row r="144" spans="1:6" x14ac:dyDescent="0.25">
      <c r="A144" t="s">
        <v>88</v>
      </c>
      <c r="B144">
        <v>1252</v>
      </c>
      <c r="C144" t="s">
        <v>144</v>
      </c>
      <c r="D144" t="s">
        <v>142</v>
      </c>
      <c r="E144" t="s">
        <v>21</v>
      </c>
      <c r="F144" s="17">
        <v>0</v>
      </c>
    </row>
    <row r="145" spans="1:6" x14ac:dyDescent="0.25">
      <c r="A145" t="s">
        <v>88</v>
      </c>
      <c r="B145">
        <v>1252</v>
      </c>
      <c r="C145" t="s">
        <v>144</v>
      </c>
      <c r="D145" t="s">
        <v>143</v>
      </c>
      <c r="E145" t="s">
        <v>21</v>
      </c>
      <c r="F145" s="17">
        <v>0</v>
      </c>
    </row>
    <row r="146" spans="1:6" x14ac:dyDescent="0.25">
      <c r="A146" t="s">
        <v>88</v>
      </c>
      <c r="B146">
        <v>1252</v>
      </c>
      <c r="C146" t="s">
        <v>144</v>
      </c>
      <c r="D146" t="s">
        <v>144</v>
      </c>
      <c r="E146" t="s">
        <v>21</v>
      </c>
      <c r="F146" s="17">
        <v>0.14749999999999999</v>
      </c>
    </row>
    <row r="147" spans="1:6" x14ac:dyDescent="0.25">
      <c r="A147" t="s">
        <v>88</v>
      </c>
      <c r="B147">
        <v>1252</v>
      </c>
      <c r="C147" t="s">
        <v>143</v>
      </c>
      <c r="D147" t="s">
        <v>139</v>
      </c>
      <c r="E147" t="s">
        <v>21</v>
      </c>
      <c r="F147" s="17">
        <v>0</v>
      </c>
    </row>
    <row r="148" spans="1:6" x14ac:dyDescent="0.25">
      <c r="A148" t="s">
        <v>88</v>
      </c>
      <c r="B148">
        <v>1252</v>
      </c>
      <c r="C148" t="s">
        <v>143</v>
      </c>
      <c r="D148" t="s">
        <v>138</v>
      </c>
      <c r="E148" t="s">
        <v>21</v>
      </c>
      <c r="F148" s="17">
        <v>4.2500000000000003E-2</v>
      </c>
    </row>
    <row r="149" spans="1:6" x14ac:dyDescent="0.25">
      <c r="A149" t="s">
        <v>88</v>
      </c>
      <c r="B149">
        <v>1252</v>
      </c>
      <c r="C149" t="s">
        <v>143</v>
      </c>
      <c r="D149" t="s">
        <v>142</v>
      </c>
      <c r="E149" t="s">
        <v>21</v>
      </c>
      <c r="F149" s="17">
        <v>0</v>
      </c>
    </row>
    <row r="150" spans="1:6" x14ac:dyDescent="0.25">
      <c r="A150" t="s">
        <v>88</v>
      </c>
      <c r="B150">
        <v>1252</v>
      </c>
      <c r="C150" t="s">
        <v>143</v>
      </c>
      <c r="D150" t="s">
        <v>143</v>
      </c>
      <c r="E150" t="s">
        <v>21</v>
      </c>
      <c r="F150" s="17">
        <v>3.85E-2</v>
      </c>
    </row>
    <row r="151" spans="1:6" x14ac:dyDescent="0.25">
      <c r="A151" t="s">
        <v>88</v>
      </c>
      <c r="B151">
        <v>1252</v>
      </c>
      <c r="C151" t="s">
        <v>143</v>
      </c>
      <c r="D151" t="s">
        <v>144</v>
      </c>
      <c r="E151" t="s">
        <v>21</v>
      </c>
      <c r="F151" s="17">
        <v>1.7999999999999999E-2</v>
      </c>
    </row>
    <row r="152" spans="1:6" x14ac:dyDescent="0.25">
      <c r="A152" t="s">
        <v>88</v>
      </c>
      <c r="B152">
        <v>1252</v>
      </c>
      <c r="C152" t="s">
        <v>142</v>
      </c>
      <c r="D152" t="s">
        <v>139</v>
      </c>
      <c r="E152" t="s">
        <v>21</v>
      </c>
      <c r="F152" s="17">
        <v>0</v>
      </c>
    </row>
    <row r="153" spans="1:6" x14ac:dyDescent="0.25">
      <c r="A153" t="s">
        <v>88</v>
      </c>
      <c r="B153">
        <v>1252</v>
      </c>
      <c r="C153" t="s">
        <v>142</v>
      </c>
      <c r="D153" t="s">
        <v>138</v>
      </c>
      <c r="E153" t="s">
        <v>21</v>
      </c>
      <c r="F153" s="17">
        <v>3.2500000000000001E-2</v>
      </c>
    </row>
    <row r="154" spans="1:6" x14ac:dyDescent="0.25">
      <c r="A154" t="s">
        <v>88</v>
      </c>
      <c r="B154">
        <v>1252</v>
      </c>
      <c r="C154" t="s">
        <v>142</v>
      </c>
      <c r="D154" t="s">
        <v>142</v>
      </c>
      <c r="E154" t="s">
        <v>21</v>
      </c>
      <c r="F154" s="17">
        <v>2.75E-2</v>
      </c>
    </row>
    <row r="155" spans="1:6" x14ac:dyDescent="0.25">
      <c r="A155" t="s">
        <v>88</v>
      </c>
      <c r="B155">
        <v>1252</v>
      </c>
      <c r="C155" t="s">
        <v>142</v>
      </c>
      <c r="D155" t="s">
        <v>143</v>
      </c>
      <c r="E155" t="s">
        <v>21</v>
      </c>
      <c r="F155" s="17">
        <v>0</v>
      </c>
    </row>
    <row r="156" spans="1:6" x14ac:dyDescent="0.25">
      <c r="A156" t="s">
        <v>88</v>
      </c>
      <c r="B156">
        <v>1252</v>
      </c>
      <c r="C156" t="s">
        <v>142</v>
      </c>
      <c r="D156" t="s">
        <v>144</v>
      </c>
      <c r="E156" t="s">
        <v>21</v>
      </c>
      <c r="F156" s="17">
        <v>8.0000000000000002E-3</v>
      </c>
    </row>
    <row r="157" spans="1:6" x14ac:dyDescent="0.25">
      <c r="A157" t="s">
        <v>88</v>
      </c>
      <c r="B157">
        <v>1252</v>
      </c>
      <c r="C157" t="s">
        <v>138</v>
      </c>
      <c r="D157" t="s">
        <v>139</v>
      </c>
      <c r="E157" t="s">
        <v>21</v>
      </c>
      <c r="F157" s="17">
        <v>0</v>
      </c>
    </row>
    <row r="158" spans="1:6" x14ac:dyDescent="0.25">
      <c r="A158" t="s">
        <v>88</v>
      </c>
      <c r="B158">
        <v>1252</v>
      </c>
      <c r="C158" t="s">
        <v>138</v>
      </c>
      <c r="D158" t="s">
        <v>138</v>
      </c>
      <c r="E158" t="s">
        <v>21</v>
      </c>
      <c r="F158" s="17">
        <v>2.3E-2</v>
      </c>
    </row>
    <row r="159" spans="1:6" x14ac:dyDescent="0.25">
      <c r="A159" t="s">
        <v>88</v>
      </c>
      <c r="B159">
        <v>1252</v>
      </c>
      <c r="C159" t="s">
        <v>138</v>
      </c>
      <c r="D159" t="s">
        <v>142</v>
      </c>
      <c r="E159" t="s">
        <v>21</v>
      </c>
      <c r="F159" s="17">
        <v>0</v>
      </c>
    </row>
    <row r="160" spans="1:6" x14ac:dyDescent="0.25">
      <c r="A160" t="s">
        <v>88</v>
      </c>
      <c r="B160">
        <v>1252</v>
      </c>
      <c r="C160" t="s">
        <v>138</v>
      </c>
      <c r="D160" t="s">
        <v>143</v>
      </c>
      <c r="E160" t="s">
        <v>21</v>
      </c>
      <c r="F160" s="17">
        <v>0</v>
      </c>
    </row>
    <row r="161" spans="1:6" x14ac:dyDescent="0.25">
      <c r="A161" t="s">
        <v>88</v>
      </c>
      <c r="B161">
        <v>1252</v>
      </c>
      <c r="C161" t="s">
        <v>138</v>
      </c>
      <c r="D161" t="s">
        <v>144</v>
      </c>
      <c r="E161" t="s">
        <v>21</v>
      </c>
      <c r="F161" s="17">
        <v>0</v>
      </c>
    </row>
    <row r="162" spans="1:6" x14ac:dyDescent="0.25">
      <c r="A162" t="s">
        <v>88</v>
      </c>
      <c r="B162">
        <v>1252</v>
      </c>
      <c r="C162" t="s">
        <v>144</v>
      </c>
      <c r="D162" t="s">
        <v>139</v>
      </c>
      <c r="E162" t="s">
        <v>98</v>
      </c>
      <c r="F162" s="17">
        <v>0</v>
      </c>
    </row>
    <row r="163" spans="1:6" x14ac:dyDescent="0.25">
      <c r="A163" t="s">
        <v>88</v>
      </c>
      <c r="B163">
        <v>1252</v>
      </c>
      <c r="C163" t="s">
        <v>144</v>
      </c>
      <c r="D163" t="s">
        <v>138</v>
      </c>
      <c r="E163" t="s">
        <v>98</v>
      </c>
      <c r="F163" s="17">
        <v>3.2500000000000001E-2</v>
      </c>
    </row>
    <row r="164" spans="1:6" x14ac:dyDescent="0.25">
      <c r="A164" t="s">
        <v>88</v>
      </c>
      <c r="B164">
        <v>1252</v>
      </c>
      <c r="C164" t="s">
        <v>144</v>
      </c>
      <c r="D164" t="s">
        <v>142</v>
      </c>
      <c r="E164" t="s">
        <v>98</v>
      </c>
      <c r="F164" s="17">
        <v>0</v>
      </c>
    </row>
    <row r="165" spans="1:6" x14ac:dyDescent="0.25">
      <c r="A165" t="s">
        <v>88</v>
      </c>
      <c r="B165">
        <v>1252</v>
      </c>
      <c r="C165" t="s">
        <v>144</v>
      </c>
      <c r="D165" t="s">
        <v>143</v>
      </c>
      <c r="E165" t="s">
        <v>98</v>
      </c>
      <c r="F165" s="17">
        <v>0</v>
      </c>
    </row>
    <row r="166" spans="1:6" x14ac:dyDescent="0.25">
      <c r="A166" t="s">
        <v>88</v>
      </c>
      <c r="B166">
        <v>1252</v>
      </c>
      <c r="C166" t="s">
        <v>144</v>
      </c>
      <c r="D166" t="s">
        <v>144</v>
      </c>
      <c r="E166" t="s">
        <v>98</v>
      </c>
      <c r="F166" s="17">
        <v>0.14749999999999999</v>
      </c>
    </row>
    <row r="167" spans="1:6" x14ac:dyDescent="0.25">
      <c r="A167" t="s">
        <v>88</v>
      </c>
      <c r="B167">
        <v>1252</v>
      </c>
      <c r="C167" t="s">
        <v>143</v>
      </c>
      <c r="D167" t="s">
        <v>139</v>
      </c>
      <c r="E167" t="s">
        <v>98</v>
      </c>
      <c r="F167" s="17">
        <v>0</v>
      </c>
    </row>
    <row r="168" spans="1:6" x14ac:dyDescent="0.25">
      <c r="A168" t="s">
        <v>88</v>
      </c>
      <c r="B168">
        <v>1252</v>
      </c>
      <c r="C168" t="s">
        <v>143</v>
      </c>
      <c r="D168" t="s">
        <v>138</v>
      </c>
      <c r="E168" t="s">
        <v>98</v>
      </c>
      <c r="F168" s="17">
        <v>4.2500000000000003E-2</v>
      </c>
    </row>
    <row r="169" spans="1:6" x14ac:dyDescent="0.25">
      <c r="A169" t="s">
        <v>88</v>
      </c>
      <c r="B169">
        <v>1252</v>
      </c>
      <c r="C169" t="s">
        <v>143</v>
      </c>
      <c r="D169" t="s">
        <v>142</v>
      </c>
      <c r="E169" t="s">
        <v>98</v>
      </c>
      <c r="F169" s="17">
        <v>0</v>
      </c>
    </row>
    <row r="170" spans="1:6" x14ac:dyDescent="0.25">
      <c r="A170" t="s">
        <v>88</v>
      </c>
      <c r="B170">
        <v>1252</v>
      </c>
      <c r="C170" t="s">
        <v>143</v>
      </c>
      <c r="D170" t="s">
        <v>143</v>
      </c>
      <c r="E170" t="s">
        <v>98</v>
      </c>
      <c r="F170" s="17">
        <v>3.85E-2</v>
      </c>
    </row>
    <row r="171" spans="1:6" x14ac:dyDescent="0.25">
      <c r="A171" t="s">
        <v>88</v>
      </c>
      <c r="B171">
        <v>1252</v>
      </c>
      <c r="C171" t="s">
        <v>143</v>
      </c>
      <c r="D171" t="s">
        <v>144</v>
      </c>
      <c r="E171" t="s">
        <v>98</v>
      </c>
      <c r="F171" s="17">
        <v>1.7999999999999999E-2</v>
      </c>
    </row>
    <row r="172" spans="1:6" x14ac:dyDescent="0.25">
      <c r="A172" t="s">
        <v>88</v>
      </c>
      <c r="B172">
        <v>1252</v>
      </c>
      <c r="C172" t="s">
        <v>142</v>
      </c>
      <c r="D172" t="s">
        <v>139</v>
      </c>
      <c r="E172" t="s">
        <v>98</v>
      </c>
      <c r="F172" s="17">
        <v>0</v>
      </c>
    </row>
    <row r="173" spans="1:6" x14ac:dyDescent="0.25">
      <c r="A173" t="s">
        <v>88</v>
      </c>
      <c r="B173">
        <v>1252</v>
      </c>
      <c r="C173" t="s">
        <v>142</v>
      </c>
      <c r="D173" t="s">
        <v>138</v>
      </c>
      <c r="E173" t="s">
        <v>98</v>
      </c>
      <c r="F173" s="17">
        <v>3.2500000000000001E-2</v>
      </c>
    </row>
    <row r="174" spans="1:6" x14ac:dyDescent="0.25">
      <c r="A174" t="s">
        <v>88</v>
      </c>
      <c r="B174">
        <v>1252</v>
      </c>
      <c r="C174" t="s">
        <v>142</v>
      </c>
      <c r="D174" t="s">
        <v>142</v>
      </c>
      <c r="E174" t="s">
        <v>98</v>
      </c>
      <c r="F174" s="17">
        <v>2.75E-2</v>
      </c>
    </row>
    <row r="175" spans="1:6" x14ac:dyDescent="0.25">
      <c r="A175" t="s">
        <v>88</v>
      </c>
      <c r="B175">
        <v>1252</v>
      </c>
      <c r="C175" t="s">
        <v>142</v>
      </c>
      <c r="D175" t="s">
        <v>143</v>
      </c>
      <c r="E175" t="s">
        <v>98</v>
      </c>
      <c r="F175" s="17">
        <v>0</v>
      </c>
    </row>
    <row r="176" spans="1:6" x14ac:dyDescent="0.25">
      <c r="A176" t="s">
        <v>88</v>
      </c>
      <c r="B176">
        <v>1252</v>
      </c>
      <c r="C176" t="s">
        <v>142</v>
      </c>
      <c r="D176" t="s">
        <v>144</v>
      </c>
      <c r="E176" t="s">
        <v>98</v>
      </c>
      <c r="F176" s="17">
        <v>8.0000000000000002E-3</v>
      </c>
    </row>
    <row r="177" spans="1:6" x14ac:dyDescent="0.25">
      <c r="A177" t="s">
        <v>88</v>
      </c>
      <c r="B177">
        <v>1252</v>
      </c>
      <c r="C177" t="s">
        <v>138</v>
      </c>
      <c r="D177" t="s">
        <v>139</v>
      </c>
      <c r="E177" t="s">
        <v>98</v>
      </c>
      <c r="F177" s="17">
        <v>0</v>
      </c>
    </row>
    <row r="178" spans="1:6" x14ac:dyDescent="0.25">
      <c r="A178" t="s">
        <v>88</v>
      </c>
      <c r="B178">
        <v>1252</v>
      </c>
      <c r="C178" t="s">
        <v>138</v>
      </c>
      <c r="D178" t="s">
        <v>138</v>
      </c>
      <c r="E178" t="s">
        <v>98</v>
      </c>
      <c r="F178" s="17">
        <v>2.3E-2</v>
      </c>
    </row>
    <row r="179" spans="1:6" x14ac:dyDescent="0.25">
      <c r="A179" t="s">
        <v>88</v>
      </c>
      <c r="B179">
        <v>1252</v>
      </c>
      <c r="C179" t="s">
        <v>138</v>
      </c>
      <c r="D179" t="s">
        <v>142</v>
      </c>
      <c r="E179" t="s">
        <v>98</v>
      </c>
      <c r="F179" s="17">
        <v>0</v>
      </c>
    </row>
    <row r="180" spans="1:6" x14ac:dyDescent="0.25">
      <c r="A180" t="s">
        <v>88</v>
      </c>
      <c r="B180">
        <v>1252</v>
      </c>
      <c r="C180" t="s">
        <v>138</v>
      </c>
      <c r="D180" t="s">
        <v>143</v>
      </c>
      <c r="E180" t="s">
        <v>98</v>
      </c>
      <c r="F180" s="17">
        <v>0</v>
      </c>
    </row>
    <row r="181" spans="1:6" x14ac:dyDescent="0.25">
      <c r="A181" t="s">
        <v>88</v>
      </c>
      <c r="B181">
        <v>1252</v>
      </c>
      <c r="C181" t="s">
        <v>138</v>
      </c>
      <c r="D181" t="s">
        <v>144</v>
      </c>
      <c r="E181" t="s">
        <v>98</v>
      </c>
      <c r="F181" s="17">
        <v>0</v>
      </c>
    </row>
    <row r="182" spans="1:6" x14ac:dyDescent="0.25">
      <c r="A182" t="s">
        <v>88</v>
      </c>
      <c r="B182">
        <v>1252</v>
      </c>
      <c r="C182" t="s">
        <v>144</v>
      </c>
      <c r="D182" t="s">
        <v>139</v>
      </c>
      <c r="E182" t="s">
        <v>104</v>
      </c>
      <c r="F182" s="17">
        <v>0</v>
      </c>
    </row>
    <row r="183" spans="1:6" x14ac:dyDescent="0.25">
      <c r="A183" t="s">
        <v>88</v>
      </c>
      <c r="B183">
        <v>1252</v>
      </c>
      <c r="C183" t="s">
        <v>144</v>
      </c>
      <c r="D183" t="s">
        <v>138</v>
      </c>
      <c r="E183" t="s">
        <v>104</v>
      </c>
      <c r="F183" s="17">
        <v>3.2500000000000001E-2</v>
      </c>
    </row>
    <row r="184" spans="1:6" x14ac:dyDescent="0.25">
      <c r="A184" t="s">
        <v>88</v>
      </c>
      <c r="B184">
        <v>1252</v>
      </c>
      <c r="C184" t="s">
        <v>144</v>
      </c>
      <c r="D184" t="s">
        <v>142</v>
      </c>
      <c r="E184" t="s">
        <v>104</v>
      </c>
      <c r="F184" s="17">
        <v>0</v>
      </c>
    </row>
    <row r="185" spans="1:6" x14ac:dyDescent="0.25">
      <c r="A185" t="s">
        <v>88</v>
      </c>
      <c r="B185">
        <v>1252</v>
      </c>
      <c r="C185" t="s">
        <v>144</v>
      </c>
      <c r="D185" t="s">
        <v>143</v>
      </c>
      <c r="E185" t="s">
        <v>104</v>
      </c>
      <c r="F185" s="17">
        <v>0</v>
      </c>
    </row>
    <row r="186" spans="1:6" x14ac:dyDescent="0.25">
      <c r="A186" t="s">
        <v>88</v>
      </c>
      <c r="B186">
        <v>1252</v>
      </c>
      <c r="C186" t="s">
        <v>144</v>
      </c>
      <c r="D186" t="s">
        <v>144</v>
      </c>
      <c r="E186" t="s">
        <v>104</v>
      </c>
      <c r="F186" s="17">
        <v>0.14749999999999999</v>
      </c>
    </row>
    <row r="187" spans="1:6" x14ac:dyDescent="0.25">
      <c r="A187" t="s">
        <v>88</v>
      </c>
      <c r="B187">
        <v>1252</v>
      </c>
      <c r="C187" t="s">
        <v>143</v>
      </c>
      <c r="D187" t="s">
        <v>139</v>
      </c>
      <c r="E187" t="s">
        <v>104</v>
      </c>
      <c r="F187" s="17">
        <v>0</v>
      </c>
    </row>
    <row r="188" spans="1:6" x14ac:dyDescent="0.25">
      <c r="A188" t="s">
        <v>88</v>
      </c>
      <c r="B188">
        <v>1252</v>
      </c>
      <c r="C188" t="s">
        <v>143</v>
      </c>
      <c r="D188" t="s">
        <v>138</v>
      </c>
      <c r="E188" t="s">
        <v>104</v>
      </c>
      <c r="F188" s="17">
        <v>4.2500000000000003E-2</v>
      </c>
    </row>
    <row r="189" spans="1:6" x14ac:dyDescent="0.25">
      <c r="A189" t="s">
        <v>88</v>
      </c>
      <c r="B189">
        <v>1252</v>
      </c>
      <c r="C189" t="s">
        <v>143</v>
      </c>
      <c r="D189" t="s">
        <v>142</v>
      </c>
      <c r="E189" t="s">
        <v>104</v>
      </c>
      <c r="F189" s="17">
        <v>0</v>
      </c>
    </row>
    <row r="190" spans="1:6" x14ac:dyDescent="0.25">
      <c r="A190" t="s">
        <v>88</v>
      </c>
      <c r="B190">
        <v>1252</v>
      </c>
      <c r="C190" t="s">
        <v>143</v>
      </c>
      <c r="D190" t="s">
        <v>143</v>
      </c>
      <c r="E190" t="s">
        <v>104</v>
      </c>
      <c r="F190" s="17">
        <v>3.85E-2</v>
      </c>
    </row>
    <row r="191" spans="1:6" x14ac:dyDescent="0.25">
      <c r="A191" t="s">
        <v>88</v>
      </c>
      <c r="B191">
        <v>1252</v>
      </c>
      <c r="C191" t="s">
        <v>143</v>
      </c>
      <c r="D191" t="s">
        <v>144</v>
      </c>
      <c r="E191" t="s">
        <v>104</v>
      </c>
      <c r="F191" s="17">
        <v>1.7999999999999999E-2</v>
      </c>
    </row>
    <row r="192" spans="1:6" x14ac:dyDescent="0.25">
      <c r="A192" t="s">
        <v>88</v>
      </c>
      <c r="B192">
        <v>1252</v>
      </c>
      <c r="C192" t="s">
        <v>142</v>
      </c>
      <c r="D192" t="s">
        <v>139</v>
      </c>
      <c r="E192" t="s">
        <v>104</v>
      </c>
      <c r="F192" s="17">
        <v>0</v>
      </c>
    </row>
    <row r="193" spans="1:6" x14ac:dyDescent="0.25">
      <c r="A193" t="s">
        <v>88</v>
      </c>
      <c r="B193">
        <v>1252</v>
      </c>
      <c r="C193" t="s">
        <v>142</v>
      </c>
      <c r="D193" t="s">
        <v>138</v>
      </c>
      <c r="E193" t="s">
        <v>104</v>
      </c>
      <c r="F193" s="17">
        <v>3.2500000000000001E-2</v>
      </c>
    </row>
    <row r="194" spans="1:6" x14ac:dyDescent="0.25">
      <c r="A194" t="s">
        <v>88</v>
      </c>
      <c r="B194">
        <v>1252</v>
      </c>
      <c r="C194" t="s">
        <v>142</v>
      </c>
      <c r="D194" t="s">
        <v>142</v>
      </c>
      <c r="E194" t="s">
        <v>104</v>
      </c>
      <c r="F194" s="17">
        <v>2.75E-2</v>
      </c>
    </row>
    <row r="195" spans="1:6" x14ac:dyDescent="0.25">
      <c r="A195" t="s">
        <v>88</v>
      </c>
      <c r="B195">
        <v>1252</v>
      </c>
      <c r="C195" t="s">
        <v>142</v>
      </c>
      <c r="D195" t="s">
        <v>143</v>
      </c>
      <c r="E195" t="s">
        <v>104</v>
      </c>
      <c r="F195" s="17">
        <v>0</v>
      </c>
    </row>
    <row r="196" spans="1:6" x14ac:dyDescent="0.25">
      <c r="A196" t="s">
        <v>88</v>
      </c>
      <c r="B196">
        <v>1252</v>
      </c>
      <c r="C196" t="s">
        <v>142</v>
      </c>
      <c r="D196" t="s">
        <v>144</v>
      </c>
      <c r="E196" t="s">
        <v>104</v>
      </c>
      <c r="F196" s="17">
        <v>8.0000000000000002E-3</v>
      </c>
    </row>
    <row r="197" spans="1:6" x14ac:dyDescent="0.25">
      <c r="A197" t="s">
        <v>88</v>
      </c>
      <c r="B197">
        <v>1252</v>
      </c>
      <c r="C197" t="s">
        <v>138</v>
      </c>
      <c r="D197" t="s">
        <v>139</v>
      </c>
      <c r="E197" t="s">
        <v>104</v>
      </c>
      <c r="F197" s="17">
        <v>0</v>
      </c>
    </row>
    <row r="198" spans="1:6" x14ac:dyDescent="0.25">
      <c r="A198" t="s">
        <v>88</v>
      </c>
      <c r="B198">
        <v>1252</v>
      </c>
      <c r="C198" t="s">
        <v>138</v>
      </c>
      <c r="D198" t="s">
        <v>138</v>
      </c>
      <c r="E198" t="s">
        <v>104</v>
      </c>
      <c r="F198" s="17">
        <v>2.3E-2</v>
      </c>
    </row>
    <row r="199" spans="1:6" x14ac:dyDescent="0.25">
      <c r="A199" t="s">
        <v>88</v>
      </c>
      <c r="B199">
        <v>1252</v>
      </c>
      <c r="C199" t="s">
        <v>138</v>
      </c>
      <c r="D199" t="s">
        <v>142</v>
      </c>
      <c r="E199" t="s">
        <v>104</v>
      </c>
      <c r="F199" s="17">
        <v>0</v>
      </c>
    </row>
    <row r="200" spans="1:6" x14ac:dyDescent="0.25">
      <c r="A200" t="s">
        <v>88</v>
      </c>
      <c r="B200">
        <v>1252</v>
      </c>
      <c r="C200" t="s">
        <v>138</v>
      </c>
      <c r="D200" t="s">
        <v>143</v>
      </c>
      <c r="E200" t="s">
        <v>104</v>
      </c>
      <c r="F200" s="17">
        <v>0</v>
      </c>
    </row>
    <row r="201" spans="1:6" x14ac:dyDescent="0.25">
      <c r="A201" t="s">
        <v>88</v>
      </c>
      <c r="B201">
        <v>1252</v>
      </c>
      <c r="C201" t="s">
        <v>138</v>
      </c>
      <c r="D201" t="s">
        <v>144</v>
      </c>
      <c r="E201" t="s">
        <v>104</v>
      </c>
      <c r="F201" s="17">
        <v>0</v>
      </c>
    </row>
    <row r="202" spans="1:6" x14ac:dyDescent="0.25">
      <c r="A202" t="s">
        <v>88</v>
      </c>
      <c r="B202">
        <v>1252</v>
      </c>
      <c r="C202" t="s">
        <v>144</v>
      </c>
      <c r="D202" t="s">
        <v>139</v>
      </c>
      <c r="E202" t="s">
        <v>23</v>
      </c>
      <c r="F202" s="17">
        <v>7.85E-2</v>
      </c>
    </row>
    <row r="203" spans="1:6" x14ac:dyDescent="0.25">
      <c r="A203" t="s">
        <v>88</v>
      </c>
      <c r="B203">
        <v>1252</v>
      </c>
      <c r="C203" t="s">
        <v>144</v>
      </c>
      <c r="D203" t="s">
        <v>138</v>
      </c>
      <c r="E203" t="s">
        <v>23</v>
      </c>
      <c r="F203" s="17">
        <v>0</v>
      </c>
    </row>
    <row r="204" spans="1:6" x14ac:dyDescent="0.25">
      <c r="A204" t="s">
        <v>88</v>
      </c>
      <c r="B204">
        <v>1252</v>
      </c>
      <c r="C204" t="s">
        <v>144</v>
      </c>
      <c r="D204" t="s">
        <v>142</v>
      </c>
      <c r="E204" t="s">
        <v>23</v>
      </c>
      <c r="F204" s="17">
        <v>0</v>
      </c>
    </row>
    <row r="205" spans="1:6" x14ac:dyDescent="0.25">
      <c r="A205" t="s">
        <v>88</v>
      </c>
      <c r="B205">
        <v>1252</v>
      </c>
      <c r="C205" t="s">
        <v>144</v>
      </c>
      <c r="D205" t="s">
        <v>143</v>
      </c>
      <c r="E205" t="s">
        <v>23</v>
      </c>
      <c r="F205" s="17">
        <v>0</v>
      </c>
    </row>
    <row r="206" spans="1:6" x14ac:dyDescent="0.25">
      <c r="A206" t="s">
        <v>88</v>
      </c>
      <c r="B206">
        <v>1252</v>
      </c>
      <c r="C206" t="s">
        <v>144</v>
      </c>
      <c r="D206" t="s">
        <v>144</v>
      </c>
      <c r="E206" t="s">
        <v>23</v>
      </c>
      <c r="F206" s="17">
        <v>6.25E-2</v>
      </c>
    </row>
    <row r="207" spans="1:6" x14ac:dyDescent="0.25">
      <c r="A207" t="s">
        <v>88</v>
      </c>
      <c r="B207">
        <v>1252</v>
      </c>
      <c r="C207" t="s">
        <v>143</v>
      </c>
      <c r="D207" t="s">
        <v>139</v>
      </c>
      <c r="E207" t="s">
        <v>23</v>
      </c>
      <c r="F207" s="17">
        <v>4.4999999999999998E-2</v>
      </c>
    </row>
    <row r="208" spans="1:6" x14ac:dyDescent="0.25">
      <c r="A208" t="s">
        <v>88</v>
      </c>
      <c r="B208">
        <v>1252</v>
      </c>
      <c r="C208" t="s">
        <v>143</v>
      </c>
      <c r="D208" t="s">
        <v>138</v>
      </c>
      <c r="E208" t="s">
        <v>23</v>
      </c>
      <c r="F208" s="17">
        <v>0</v>
      </c>
    </row>
    <row r="209" spans="1:6" x14ac:dyDescent="0.25">
      <c r="A209" t="s">
        <v>88</v>
      </c>
      <c r="B209">
        <v>1252</v>
      </c>
      <c r="C209" t="s">
        <v>143</v>
      </c>
      <c r="D209" t="s">
        <v>142</v>
      </c>
      <c r="E209" t="s">
        <v>23</v>
      </c>
      <c r="F209" s="17">
        <v>0</v>
      </c>
    </row>
    <row r="210" spans="1:6" x14ac:dyDescent="0.25">
      <c r="A210" t="s">
        <v>88</v>
      </c>
      <c r="B210">
        <v>1252</v>
      </c>
      <c r="C210" t="s">
        <v>143</v>
      </c>
      <c r="D210" t="s">
        <v>143</v>
      </c>
      <c r="E210" t="s">
        <v>23</v>
      </c>
      <c r="F210" s="17">
        <v>3.5000000000000003E-2</v>
      </c>
    </row>
    <row r="211" spans="1:6" x14ac:dyDescent="0.25">
      <c r="A211" t="s">
        <v>88</v>
      </c>
      <c r="B211">
        <v>1252</v>
      </c>
      <c r="C211" t="s">
        <v>143</v>
      </c>
      <c r="D211" t="s">
        <v>144</v>
      </c>
      <c r="E211" t="s">
        <v>23</v>
      </c>
      <c r="F211" s="17">
        <v>1.2500000000000001E-2</v>
      </c>
    </row>
    <row r="212" spans="1:6" x14ac:dyDescent="0.25">
      <c r="A212" t="s">
        <v>88</v>
      </c>
      <c r="B212">
        <v>1252</v>
      </c>
      <c r="C212" t="s">
        <v>142</v>
      </c>
      <c r="D212" t="s">
        <v>139</v>
      </c>
      <c r="E212" t="s">
        <v>23</v>
      </c>
      <c r="F212" s="17">
        <v>6.7000000000000004E-2</v>
      </c>
    </row>
    <row r="213" spans="1:6" x14ac:dyDescent="0.25">
      <c r="A213" t="s">
        <v>88</v>
      </c>
      <c r="B213">
        <v>1252</v>
      </c>
      <c r="C213" t="s">
        <v>142</v>
      </c>
      <c r="D213" t="s">
        <v>138</v>
      </c>
      <c r="E213" t="s">
        <v>23</v>
      </c>
      <c r="F213" s="17">
        <v>0</v>
      </c>
    </row>
    <row r="214" spans="1:6" x14ac:dyDescent="0.25">
      <c r="A214" t="s">
        <v>88</v>
      </c>
      <c r="B214">
        <v>1252</v>
      </c>
      <c r="C214" t="s">
        <v>142</v>
      </c>
      <c r="D214" t="s">
        <v>142</v>
      </c>
      <c r="E214" t="s">
        <v>23</v>
      </c>
      <c r="F214" s="17">
        <v>6.5000000000000002E-2</v>
      </c>
    </row>
    <row r="215" spans="1:6" x14ac:dyDescent="0.25">
      <c r="A215" t="s">
        <v>88</v>
      </c>
      <c r="B215">
        <v>1252</v>
      </c>
      <c r="C215" t="s">
        <v>142</v>
      </c>
      <c r="D215" t="s">
        <v>143</v>
      </c>
      <c r="E215" t="s">
        <v>23</v>
      </c>
      <c r="F215" s="17">
        <v>0</v>
      </c>
    </row>
    <row r="216" spans="1:6" x14ac:dyDescent="0.25">
      <c r="A216" t="s">
        <v>88</v>
      </c>
      <c r="B216">
        <v>1252</v>
      </c>
      <c r="C216" t="s">
        <v>142</v>
      </c>
      <c r="D216" t="s">
        <v>144</v>
      </c>
      <c r="E216" t="s">
        <v>23</v>
      </c>
      <c r="F216" s="17">
        <v>1.8499999999999999E-2</v>
      </c>
    </row>
    <row r="217" spans="1:6" x14ac:dyDescent="0.25">
      <c r="A217" t="s">
        <v>88</v>
      </c>
      <c r="B217">
        <v>1252</v>
      </c>
      <c r="C217" t="s">
        <v>138</v>
      </c>
      <c r="D217" t="s">
        <v>139</v>
      </c>
      <c r="E217" t="s">
        <v>23</v>
      </c>
      <c r="F217" s="17">
        <v>2.35E-2</v>
      </c>
    </row>
    <row r="218" spans="1:6" x14ac:dyDescent="0.25">
      <c r="A218" t="s">
        <v>88</v>
      </c>
      <c r="B218">
        <v>1252</v>
      </c>
      <c r="C218" t="s">
        <v>138</v>
      </c>
      <c r="D218" t="s">
        <v>138</v>
      </c>
      <c r="E218" t="s">
        <v>23</v>
      </c>
      <c r="F218" s="17">
        <v>1.2500000000000001E-2</v>
      </c>
    </row>
    <row r="219" spans="1:6" x14ac:dyDescent="0.25">
      <c r="A219" t="s">
        <v>88</v>
      </c>
      <c r="B219">
        <v>1252</v>
      </c>
      <c r="C219" t="s">
        <v>138</v>
      </c>
      <c r="D219" t="s">
        <v>142</v>
      </c>
      <c r="E219" t="s">
        <v>23</v>
      </c>
      <c r="F219" s="17">
        <v>0</v>
      </c>
    </row>
    <row r="220" spans="1:6" x14ac:dyDescent="0.25">
      <c r="A220" t="s">
        <v>88</v>
      </c>
      <c r="B220">
        <v>1252</v>
      </c>
      <c r="C220" t="s">
        <v>138</v>
      </c>
      <c r="D220" t="s">
        <v>143</v>
      </c>
      <c r="E220" t="s">
        <v>23</v>
      </c>
      <c r="F220" s="17">
        <v>0</v>
      </c>
    </row>
    <row r="221" spans="1:6" x14ac:dyDescent="0.25">
      <c r="A221" t="s">
        <v>88</v>
      </c>
      <c r="B221">
        <v>1252</v>
      </c>
      <c r="C221" t="s">
        <v>138</v>
      </c>
      <c r="D221" t="s">
        <v>144</v>
      </c>
      <c r="E221" t="s">
        <v>23</v>
      </c>
      <c r="F221" s="17">
        <v>0</v>
      </c>
    </row>
    <row r="222" spans="1:6" x14ac:dyDescent="0.25">
      <c r="A222" t="s">
        <v>88</v>
      </c>
      <c r="B222">
        <v>1252</v>
      </c>
      <c r="C222" t="s">
        <v>144</v>
      </c>
      <c r="D222" t="s">
        <v>139</v>
      </c>
      <c r="E222" t="s">
        <v>99</v>
      </c>
      <c r="F222" s="17">
        <v>7.85E-2</v>
      </c>
    </row>
    <row r="223" spans="1:6" x14ac:dyDescent="0.25">
      <c r="A223" t="s">
        <v>88</v>
      </c>
      <c r="B223">
        <v>1252</v>
      </c>
      <c r="C223" t="s">
        <v>144</v>
      </c>
      <c r="D223" t="s">
        <v>138</v>
      </c>
      <c r="E223" t="s">
        <v>99</v>
      </c>
      <c r="F223" s="17">
        <v>0</v>
      </c>
    </row>
    <row r="224" spans="1:6" x14ac:dyDescent="0.25">
      <c r="A224" t="s">
        <v>88</v>
      </c>
      <c r="B224">
        <v>1252</v>
      </c>
      <c r="C224" t="s">
        <v>144</v>
      </c>
      <c r="D224" t="s">
        <v>142</v>
      </c>
      <c r="E224" t="s">
        <v>99</v>
      </c>
      <c r="F224" s="17">
        <v>0</v>
      </c>
    </row>
    <row r="225" spans="1:6" x14ac:dyDescent="0.25">
      <c r="A225" t="s">
        <v>88</v>
      </c>
      <c r="B225">
        <v>1252</v>
      </c>
      <c r="C225" t="s">
        <v>144</v>
      </c>
      <c r="D225" t="s">
        <v>143</v>
      </c>
      <c r="E225" t="s">
        <v>99</v>
      </c>
      <c r="F225" s="17">
        <v>0</v>
      </c>
    </row>
    <row r="226" spans="1:6" x14ac:dyDescent="0.25">
      <c r="A226" t="s">
        <v>88</v>
      </c>
      <c r="B226">
        <v>1252</v>
      </c>
      <c r="C226" t="s">
        <v>144</v>
      </c>
      <c r="D226" t="s">
        <v>144</v>
      </c>
      <c r="E226" t="s">
        <v>99</v>
      </c>
      <c r="F226" s="17">
        <v>6.25E-2</v>
      </c>
    </row>
    <row r="227" spans="1:6" x14ac:dyDescent="0.25">
      <c r="A227" t="s">
        <v>88</v>
      </c>
      <c r="B227">
        <v>1252</v>
      </c>
      <c r="C227" t="s">
        <v>143</v>
      </c>
      <c r="D227" t="s">
        <v>139</v>
      </c>
      <c r="E227" t="s">
        <v>99</v>
      </c>
      <c r="F227" s="17">
        <v>4.4999999999999998E-2</v>
      </c>
    </row>
    <row r="228" spans="1:6" x14ac:dyDescent="0.25">
      <c r="A228" t="s">
        <v>88</v>
      </c>
      <c r="B228">
        <v>1252</v>
      </c>
      <c r="C228" t="s">
        <v>143</v>
      </c>
      <c r="D228" t="s">
        <v>138</v>
      </c>
      <c r="E228" t="s">
        <v>99</v>
      </c>
      <c r="F228" s="17">
        <v>0</v>
      </c>
    </row>
    <row r="229" spans="1:6" x14ac:dyDescent="0.25">
      <c r="A229" t="s">
        <v>88</v>
      </c>
      <c r="B229">
        <v>1252</v>
      </c>
      <c r="C229" t="s">
        <v>143</v>
      </c>
      <c r="D229" t="s">
        <v>142</v>
      </c>
      <c r="E229" t="s">
        <v>99</v>
      </c>
      <c r="F229" s="17">
        <v>0</v>
      </c>
    </row>
    <row r="230" spans="1:6" x14ac:dyDescent="0.25">
      <c r="A230" t="s">
        <v>88</v>
      </c>
      <c r="B230">
        <v>1252</v>
      </c>
      <c r="C230" t="s">
        <v>143</v>
      </c>
      <c r="D230" t="s">
        <v>143</v>
      </c>
      <c r="E230" t="s">
        <v>99</v>
      </c>
      <c r="F230" s="17">
        <v>3.5000000000000003E-2</v>
      </c>
    </row>
    <row r="231" spans="1:6" x14ac:dyDescent="0.25">
      <c r="A231" t="s">
        <v>88</v>
      </c>
      <c r="B231">
        <v>1252</v>
      </c>
      <c r="C231" t="s">
        <v>143</v>
      </c>
      <c r="D231" t="s">
        <v>144</v>
      </c>
      <c r="E231" t="s">
        <v>99</v>
      </c>
      <c r="F231" s="17">
        <v>1.2500000000000001E-2</v>
      </c>
    </row>
    <row r="232" spans="1:6" x14ac:dyDescent="0.25">
      <c r="A232" t="s">
        <v>88</v>
      </c>
      <c r="B232">
        <v>1252</v>
      </c>
      <c r="C232" t="s">
        <v>142</v>
      </c>
      <c r="D232" t="s">
        <v>139</v>
      </c>
      <c r="E232" t="s">
        <v>99</v>
      </c>
      <c r="F232" s="17">
        <v>6.7000000000000004E-2</v>
      </c>
    </row>
    <row r="233" spans="1:6" x14ac:dyDescent="0.25">
      <c r="A233" t="s">
        <v>88</v>
      </c>
      <c r="B233">
        <v>1252</v>
      </c>
      <c r="C233" t="s">
        <v>142</v>
      </c>
      <c r="D233" t="s">
        <v>138</v>
      </c>
      <c r="E233" t="s">
        <v>99</v>
      </c>
      <c r="F233" s="17">
        <v>0</v>
      </c>
    </row>
    <row r="234" spans="1:6" x14ac:dyDescent="0.25">
      <c r="A234" t="s">
        <v>88</v>
      </c>
      <c r="B234">
        <v>1252</v>
      </c>
      <c r="C234" t="s">
        <v>142</v>
      </c>
      <c r="D234" t="s">
        <v>142</v>
      </c>
      <c r="E234" t="s">
        <v>99</v>
      </c>
      <c r="F234" s="17">
        <v>6.5000000000000002E-2</v>
      </c>
    </row>
    <row r="235" spans="1:6" x14ac:dyDescent="0.25">
      <c r="A235" t="s">
        <v>88</v>
      </c>
      <c r="B235">
        <v>1252</v>
      </c>
      <c r="C235" t="s">
        <v>142</v>
      </c>
      <c r="D235" t="s">
        <v>143</v>
      </c>
      <c r="E235" t="s">
        <v>99</v>
      </c>
      <c r="F235" s="17">
        <v>0</v>
      </c>
    </row>
    <row r="236" spans="1:6" x14ac:dyDescent="0.25">
      <c r="A236" t="s">
        <v>88</v>
      </c>
      <c r="B236">
        <v>1252</v>
      </c>
      <c r="C236" t="s">
        <v>142</v>
      </c>
      <c r="D236" t="s">
        <v>144</v>
      </c>
      <c r="E236" t="s">
        <v>99</v>
      </c>
      <c r="F236" s="17">
        <v>1.8499999999999999E-2</v>
      </c>
    </row>
    <row r="237" spans="1:6" x14ac:dyDescent="0.25">
      <c r="A237" t="s">
        <v>88</v>
      </c>
      <c r="B237">
        <v>1252</v>
      </c>
      <c r="C237" t="s">
        <v>138</v>
      </c>
      <c r="D237" t="s">
        <v>139</v>
      </c>
      <c r="E237" t="s">
        <v>99</v>
      </c>
      <c r="F237" s="17">
        <v>2.35E-2</v>
      </c>
    </row>
    <row r="238" spans="1:6" x14ac:dyDescent="0.25">
      <c r="A238" t="s">
        <v>88</v>
      </c>
      <c r="B238">
        <v>1252</v>
      </c>
      <c r="C238" t="s">
        <v>138</v>
      </c>
      <c r="D238" t="s">
        <v>138</v>
      </c>
      <c r="E238" t="s">
        <v>99</v>
      </c>
      <c r="F238" s="17">
        <v>1.2500000000000001E-2</v>
      </c>
    </row>
    <row r="239" spans="1:6" x14ac:dyDescent="0.25">
      <c r="A239" t="s">
        <v>88</v>
      </c>
      <c r="B239">
        <v>1252</v>
      </c>
      <c r="C239" t="s">
        <v>138</v>
      </c>
      <c r="D239" t="s">
        <v>142</v>
      </c>
      <c r="E239" t="s">
        <v>99</v>
      </c>
      <c r="F239" s="17">
        <v>0</v>
      </c>
    </row>
    <row r="240" spans="1:6" x14ac:dyDescent="0.25">
      <c r="A240" t="s">
        <v>88</v>
      </c>
      <c r="B240">
        <v>1252</v>
      </c>
      <c r="C240" t="s">
        <v>138</v>
      </c>
      <c r="D240" t="s">
        <v>143</v>
      </c>
      <c r="E240" t="s">
        <v>99</v>
      </c>
      <c r="F240" s="17">
        <v>0</v>
      </c>
    </row>
    <row r="241" spans="1:6" x14ac:dyDescent="0.25">
      <c r="A241" t="s">
        <v>88</v>
      </c>
      <c r="B241">
        <v>1252</v>
      </c>
      <c r="C241" t="s">
        <v>138</v>
      </c>
      <c r="D241" t="s">
        <v>144</v>
      </c>
      <c r="E241" t="s">
        <v>99</v>
      </c>
      <c r="F241" s="17">
        <v>0</v>
      </c>
    </row>
    <row r="242" spans="1:6" x14ac:dyDescent="0.25">
      <c r="A242" t="s">
        <v>88</v>
      </c>
      <c r="B242">
        <v>1252</v>
      </c>
      <c r="C242" t="s">
        <v>144</v>
      </c>
      <c r="D242" t="s">
        <v>139</v>
      </c>
      <c r="E242" t="s">
        <v>107</v>
      </c>
      <c r="F242" s="17">
        <v>0</v>
      </c>
    </row>
    <row r="243" spans="1:6" x14ac:dyDescent="0.25">
      <c r="A243" t="s">
        <v>88</v>
      </c>
      <c r="B243">
        <v>1252</v>
      </c>
      <c r="C243" t="s">
        <v>144</v>
      </c>
      <c r="D243" t="s">
        <v>138</v>
      </c>
      <c r="E243" t="s">
        <v>107</v>
      </c>
      <c r="F243" s="17">
        <v>0</v>
      </c>
    </row>
    <row r="244" spans="1:6" x14ac:dyDescent="0.25">
      <c r="A244" t="s">
        <v>88</v>
      </c>
      <c r="B244">
        <v>1252</v>
      </c>
      <c r="C244" t="s">
        <v>144</v>
      </c>
      <c r="D244" t="s">
        <v>142</v>
      </c>
      <c r="E244" t="s">
        <v>107</v>
      </c>
      <c r="F244" s="17">
        <v>0</v>
      </c>
    </row>
    <row r="245" spans="1:6" x14ac:dyDescent="0.25">
      <c r="A245" t="s">
        <v>88</v>
      </c>
      <c r="B245">
        <v>1252</v>
      </c>
      <c r="C245" t="s">
        <v>144</v>
      </c>
      <c r="D245" t="s">
        <v>143</v>
      </c>
      <c r="E245" t="s">
        <v>107</v>
      </c>
      <c r="F245" s="17">
        <v>0</v>
      </c>
    </row>
    <row r="246" spans="1:6" x14ac:dyDescent="0.25">
      <c r="A246" t="s">
        <v>88</v>
      </c>
      <c r="B246">
        <v>1252</v>
      </c>
      <c r="C246" t="s">
        <v>144</v>
      </c>
      <c r="D246" t="s">
        <v>144</v>
      </c>
      <c r="E246" t="s">
        <v>107</v>
      </c>
      <c r="F246" s="17">
        <v>0.125</v>
      </c>
    </row>
    <row r="247" spans="1:6" x14ac:dyDescent="0.25">
      <c r="A247" t="s">
        <v>88</v>
      </c>
      <c r="B247">
        <v>1252</v>
      </c>
      <c r="C247" t="s">
        <v>143</v>
      </c>
      <c r="D247" t="s">
        <v>139</v>
      </c>
      <c r="E247" t="s">
        <v>107</v>
      </c>
      <c r="F247" s="17">
        <v>0</v>
      </c>
    </row>
    <row r="248" spans="1:6" x14ac:dyDescent="0.25">
      <c r="A248" t="s">
        <v>88</v>
      </c>
      <c r="B248">
        <v>1252</v>
      </c>
      <c r="C248" t="s">
        <v>143</v>
      </c>
      <c r="D248" t="s">
        <v>138</v>
      </c>
      <c r="E248" t="s">
        <v>107</v>
      </c>
      <c r="F248" s="17">
        <v>0</v>
      </c>
    </row>
    <row r="249" spans="1:6" x14ac:dyDescent="0.25">
      <c r="A249" t="s">
        <v>88</v>
      </c>
      <c r="B249">
        <v>1252</v>
      </c>
      <c r="C249" t="s">
        <v>143</v>
      </c>
      <c r="D249" t="s">
        <v>142</v>
      </c>
      <c r="E249" t="s">
        <v>107</v>
      </c>
      <c r="F249" s="17">
        <v>0</v>
      </c>
    </row>
    <row r="250" spans="1:6" x14ac:dyDescent="0.25">
      <c r="A250" t="s">
        <v>88</v>
      </c>
      <c r="B250">
        <v>1252</v>
      </c>
      <c r="C250" t="s">
        <v>143</v>
      </c>
      <c r="D250" t="s">
        <v>143</v>
      </c>
      <c r="E250" t="s">
        <v>107</v>
      </c>
      <c r="F250" s="17">
        <v>5.5E-2</v>
      </c>
    </row>
    <row r="251" spans="1:6" x14ac:dyDescent="0.25">
      <c r="A251" t="s">
        <v>88</v>
      </c>
      <c r="B251">
        <v>1252</v>
      </c>
      <c r="C251" t="s">
        <v>143</v>
      </c>
      <c r="D251" t="s">
        <v>144</v>
      </c>
      <c r="E251" t="s">
        <v>107</v>
      </c>
      <c r="F251" s="17">
        <v>2.5000000000000001E-2</v>
      </c>
    </row>
    <row r="252" spans="1:6" x14ac:dyDescent="0.25">
      <c r="A252" t="s">
        <v>88</v>
      </c>
      <c r="B252">
        <v>1252</v>
      </c>
      <c r="C252" t="s">
        <v>142</v>
      </c>
      <c r="D252" t="s">
        <v>139</v>
      </c>
      <c r="E252" t="s">
        <v>107</v>
      </c>
      <c r="F252" s="17">
        <v>0</v>
      </c>
    </row>
    <row r="253" spans="1:6" x14ac:dyDescent="0.25">
      <c r="A253" t="s">
        <v>88</v>
      </c>
      <c r="B253">
        <v>1252</v>
      </c>
      <c r="C253" t="s">
        <v>142</v>
      </c>
      <c r="D253" t="s">
        <v>138</v>
      </c>
      <c r="E253" t="s">
        <v>107</v>
      </c>
      <c r="F253" s="17">
        <v>0</v>
      </c>
    </row>
    <row r="254" spans="1:6" x14ac:dyDescent="0.25">
      <c r="A254" t="s">
        <v>88</v>
      </c>
      <c r="B254">
        <v>1252</v>
      </c>
      <c r="C254" t="s">
        <v>142</v>
      </c>
      <c r="D254" t="s">
        <v>142</v>
      </c>
      <c r="E254" t="s">
        <v>107</v>
      </c>
      <c r="F254" s="17">
        <v>3.2500000000000001E-2</v>
      </c>
    </row>
    <row r="255" spans="1:6" x14ac:dyDescent="0.25">
      <c r="A255" t="s">
        <v>88</v>
      </c>
      <c r="B255">
        <v>1252</v>
      </c>
      <c r="C255" t="s">
        <v>142</v>
      </c>
      <c r="D255" t="s">
        <v>143</v>
      </c>
      <c r="E255" t="s">
        <v>107</v>
      </c>
      <c r="F255" s="17">
        <v>0</v>
      </c>
    </row>
    <row r="256" spans="1:6" x14ac:dyDescent="0.25">
      <c r="A256" t="s">
        <v>88</v>
      </c>
      <c r="B256">
        <v>1252</v>
      </c>
      <c r="C256" t="s">
        <v>142</v>
      </c>
      <c r="D256" t="s">
        <v>144</v>
      </c>
      <c r="E256" t="s">
        <v>107</v>
      </c>
      <c r="F256" s="17">
        <v>1.2500000000000001E-2</v>
      </c>
    </row>
    <row r="257" spans="1:6" x14ac:dyDescent="0.25">
      <c r="A257" t="s">
        <v>88</v>
      </c>
      <c r="B257">
        <v>1252</v>
      </c>
      <c r="C257" t="s">
        <v>138</v>
      </c>
      <c r="D257" t="s">
        <v>139</v>
      </c>
      <c r="E257" t="s">
        <v>107</v>
      </c>
      <c r="F257" s="17">
        <v>0</v>
      </c>
    </row>
    <row r="258" spans="1:6" x14ac:dyDescent="0.25">
      <c r="A258" t="s">
        <v>88</v>
      </c>
      <c r="B258">
        <v>1252</v>
      </c>
      <c r="C258" t="s">
        <v>138</v>
      </c>
      <c r="D258" t="s">
        <v>138</v>
      </c>
      <c r="E258" t="s">
        <v>107</v>
      </c>
      <c r="F258" s="17">
        <v>0</v>
      </c>
    </row>
    <row r="259" spans="1:6" x14ac:dyDescent="0.25">
      <c r="A259" t="s">
        <v>88</v>
      </c>
      <c r="B259">
        <v>1252</v>
      </c>
      <c r="C259" t="s">
        <v>138</v>
      </c>
      <c r="D259" t="s">
        <v>142</v>
      </c>
      <c r="E259" t="s">
        <v>107</v>
      </c>
      <c r="F259" s="17">
        <v>0</v>
      </c>
    </row>
    <row r="260" spans="1:6" x14ac:dyDescent="0.25">
      <c r="A260" t="s">
        <v>88</v>
      </c>
      <c r="B260">
        <v>1252</v>
      </c>
      <c r="C260" t="s">
        <v>138</v>
      </c>
      <c r="D260" t="s">
        <v>143</v>
      </c>
      <c r="E260" t="s">
        <v>107</v>
      </c>
      <c r="F260" s="17">
        <v>0</v>
      </c>
    </row>
    <row r="261" spans="1:6" x14ac:dyDescent="0.25">
      <c r="A261" t="s">
        <v>88</v>
      </c>
      <c r="B261">
        <v>1252</v>
      </c>
      <c r="C261" t="s">
        <v>138</v>
      </c>
      <c r="D261" t="s">
        <v>144</v>
      </c>
      <c r="E261" t="s">
        <v>107</v>
      </c>
      <c r="F261" s="17">
        <v>0</v>
      </c>
    </row>
    <row r="262" spans="1:6" x14ac:dyDescent="0.25">
      <c r="A262" t="s">
        <v>88</v>
      </c>
      <c r="B262">
        <v>1252</v>
      </c>
      <c r="C262" t="s">
        <v>144</v>
      </c>
      <c r="D262" t="s">
        <v>139</v>
      </c>
      <c r="E262" t="s">
        <v>111</v>
      </c>
      <c r="F262" s="17">
        <v>0</v>
      </c>
    </row>
    <row r="263" spans="1:6" x14ac:dyDescent="0.25">
      <c r="A263" t="s">
        <v>88</v>
      </c>
      <c r="B263">
        <v>1252</v>
      </c>
      <c r="C263" t="s">
        <v>144</v>
      </c>
      <c r="D263" t="s">
        <v>138</v>
      </c>
      <c r="E263" t="s">
        <v>111</v>
      </c>
      <c r="F263" s="17">
        <v>0</v>
      </c>
    </row>
    <row r="264" spans="1:6" x14ac:dyDescent="0.25">
      <c r="A264" t="s">
        <v>88</v>
      </c>
      <c r="B264">
        <v>1252</v>
      </c>
      <c r="C264" t="s">
        <v>144</v>
      </c>
      <c r="D264" t="s">
        <v>142</v>
      </c>
      <c r="E264" t="s">
        <v>111</v>
      </c>
      <c r="F264" s="17">
        <v>0</v>
      </c>
    </row>
    <row r="265" spans="1:6" x14ac:dyDescent="0.25">
      <c r="A265" t="s">
        <v>88</v>
      </c>
      <c r="B265">
        <v>1252</v>
      </c>
      <c r="C265" t="s">
        <v>144</v>
      </c>
      <c r="D265" t="s">
        <v>143</v>
      </c>
      <c r="E265" t="s">
        <v>111</v>
      </c>
      <c r="F265" s="17">
        <v>0</v>
      </c>
    </row>
    <row r="266" spans="1:6" x14ac:dyDescent="0.25">
      <c r="A266" t="s">
        <v>88</v>
      </c>
      <c r="B266">
        <v>1252</v>
      </c>
      <c r="C266" t="s">
        <v>144</v>
      </c>
      <c r="D266" t="s">
        <v>144</v>
      </c>
      <c r="E266" t="s">
        <v>111</v>
      </c>
      <c r="F266" s="17">
        <v>0.125</v>
      </c>
    </row>
    <row r="267" spans="1:6" x14ac:dyDescent="0.25">
      <c r="A267" t="s">
        <v>88</v>
      </c>
      <c r="B267">
        <v>1252</v>
      </c>
      <c r="C267" t="s">
        <v>143</v>
      </c>
      <c r="D267" t="s">
        <v>139</v>
      </c>
      <c r="E267" t="s">
        <v>111</v>
      </c>
      <c r="F267" s="17">
        <v>0</v>
      </c>
    </row>
    <row r="268" spans="1:6" x14ac:dyDescent="0.25">
      <c r="A268" t="s">
        <v>88</v>
      </c>
      <c r="B268">
        <v>1252</v>
      </c>
      <c r="C268" t="s">
        <v>143</v>
      </c>
      <c r="D268" t="s">
        <v>138</v>
      </c>
      <c r="E268" t="s">
        <v>111</v>
      </c>
      <c r="F268" s="17">
        <v>0</v>
      </c>
    </row>
    <row r="269" spans="1:6" x14ac:dyDescent="0.25">
      <c r="A269" t="s">
        <v>88</v>
      </c>
      <c r="B269">
        <v>1252</v>
      </c>
      <c r="C269" t="s">
        <v>143</v>
      </c>
      <c r="D269" t="s">
        <v>142</v>
      </c>
      <c r="E269" t="s">
        <v>111</v>
      </c>
      <c r="F269" s="17">
        <v>0</v>
      </c>
    </row>
    <row r="270" spans="1:6" x14ac:dyDescent="0.25">
      <c r="A270" t="s">
        <v>88</v>
      </c>
      <c r="B270">
        <v>1252</v>
      </c>
      <c r="C270" t="s">
        <v>143</v>
      </c>
      <c r="D270" t="s">
        <v>143</v>
      </c>
      <c r="E270" t="s">
        <v>111</v>
      </c>
      <c r="F270" s="17">
        <v>5.5E-2</v>
      </c>
    </row>
    <row r="271" spans="1:6" x14ac:dyDescent="0.25">
      <c r="A271" t="s">
        <v>88</v>
      </c>
      <c r="B271">
        <v>1252</v>
      </c>
      <c r="C271" t="s">
        <v>143</v>
      </c>
      <c r="D271" t="s">
        <v>144</v>
      </c>
      <c r="E271" t="s">
        <v>111</v>
      </c>
      <c r="F271" s="17">
        <v>2.5000000000000001E-2</v>
      </c>
    </row>
    <row r="272" spans="1:6" x14ac:dyDescent="0.25">
      <c r="A272" t="s">
        <v>88</v>
      </c>
      <c r="B272">
        <v>1252</v>
      </c>
      <c r="C272" t="s">
        <v>142</v>
      </c>
      <c r="D272" t="s">
        <v>139</v>
      </c>
      <c r="E272" t="s">
        <v>111</v>
      </c>
      <c r="F272" s="17">
        <v>0</v>
      </c>
    </row>
    <row r="273" spans="1:6" x14ac:dyDescent="0.25">
      <c r="A273" t="s">
        <v>88</v>
      </c>
      <c r="B273">
        <v>1252</v>
      </c>
      <c r="C273" t="s">
        <v>142</v>
      </c>
      <c r="D273" t="s">
        <v>138</v>
      </c>
      <c r="E273" t="s">
        <v>111</v>
      </c>
      <c r="F273" s="17">
        <v>0</v>
      </c>
    </row>
    <row r="274" spans="1:6" x14ac:dyDescent="0.25">
      <c r="A274" t="s">
        <v>88</v>
      </c>
      <c r="B274">
        <v>1252</v>
      </c>
      <c r="C274" t="s">
        <v>142</v>
      </c>
      <c r="D274" t="s">
        <v>142</v>
      </c>
      <c r="E274" t="s">
        <v>111</v>
      </c>
      <c r="F274" s="17">
        <v>3.2500000000000001E-2</v>
      </c>
    </row>
    <row r="275" spans="1:6" x14ac:dyDescent="0.25">
      <c r="A275" t="s">
        <v>88</v>
      </c>
      <c r="B275">
        <v>1252</v>
      </c>
      <c r="C275" t="s">
        <v>142</v>
      </c>
      <c r="D275" t="s">
        <v>143</v>
      </c>
      <c r="E275" t="s">
        <v>111</v>
      </c>
      <c r="F275" s="17">
        <v>0</v>
      </c>
    </row>
    <row r="276" spans="1:6" x14ac:dyDescent="0.25">
      <c r="A276" t="s">
        <v>88</v>
      </c>
      <c r="B276">
        <v>1252</v>
      </c>
      <c r="C276" t="s">
        <v>142</v>
      </c>
      <c r="D276" t="s">
        <v>144</v>
      </c>
      <c r="E276" t="s">
        <v>111</v>
      </c>
      <c r="F276" s="17">
        <v>1.2500000000000001E-2</v>
      </c>
    </row>
    <row r="277" spans="1:6" x14ac:dyDescent="0.25">
      <c r="A277" t="s">
        <v>88</v>
      </c>
      <c r="B277">
        <v>1252</v>
      </c>
      <c r="C277" t="s">
        <v>138</v>
      </c>
      <c r="D277" t="s">
        <v>139</v>
      </c>
      <c r="E277" t="s">
        <v>111</v>
      </c>
      <c r="F277" s="17">
        <v>0</v>
      </c>
    </row>
    <row r="278" spans="1:6" x14ac:dyDescent="0.25">
      <c r="A278" t="s">
        <v>88</v>
      </c>
      <c r="B278">
        <v>1252</v>
      </c>
      <c r="C278" t="s">
        <v>138</v>
      </c>
      <c r="D278" t="s">
        <v>138</v>
      </c>
      <c r="E278" t="s">
        <v>111</v>
      </c>
      <c r="F278" s="17">
        <v>0</v>
      </c>
    </row>
    <row r="279" spans="1:6" x14ac:dyDescent="0.25">
      <c r="A279" t="s">
        <v>88</v>
      </c>
      <c r="B279">
        <v>1252</v>
      </c>
      <c r="C279" t="s">
        <v>138</v>
      </c>
      <c r="D279" t="s">
        <v>142</v>
      </c>
      <c r="E279" t="s">
        <v>111</v>
      </c>
      <c r="F279" s="17">
        <v>0</v>
      </c>
    </row>
    <row r="280" spans="1:6" x14ac:dyDescent="0.25">
      <c r="A280" t="s">
        <v>88</v>
      </c>
      <c r="B280">
        <v>1252</v>
      </c>
      <c r="C280" t="s">
        <v>138</v>
      </c>
      <c r="D280" t="s">
        <v>143</v>
      </c>
      <c r="E280" t="s">
        <v>111</v>
      </c>
      <c r="F280" s="17">
        <v>0</v>
      </c>
    </row>
    <row r="281" spans="1:6" x14ac:dyDescent="0.25">
      <c r="A281" t="s">
        <v>88</v>
      </c>
      <c r="B281">
        <v>1252</v>
      </c>
      <c r="C281" t="s">
        <v>138</v>
      </c>
      <c r="D281" t="s">
        <v>144</v>
      </c>
      <c r="E281" t="s">
        <v>111</v>
      </c>
      <c r="F281" s="17">
        <v>0</v>
      </c>
    </row>
    <row r="282" spans="1:6" x14ac:dyDescent="0.25">
      <c r="A282" t="s">
        <v>19</v>
      </c>
      <c r="B282">
        <v>1262</v>
      </c>
      <c r="C282" t="s">
        <v>144</v>
      </c>
      <c r="D282" t="s">
        <v>139</v>
      </c>
      <c r="E282" t="s">
        <v>21</v>
      </c>
      <c r="F282" s="17">
        <v>0</v>
      </c>
    </row>
    <row r="283" spans="1:6" x14ac:dyDescent="0.25">
      <c r="A283" t="s">
        <v>19</v>
      </c>
      <c r="B283">
        <v>1262</v>
      </c>
      <c r="C283" t="s">
        <v>144</v>
      </c>
      <c r="D283" t="s">
        <v>138</v>
      </c>
      <c r="E283" t="s">
        <v>21</v>
      </c>
      <c r="F283" s="17">
        <v>3.2500000000000001E-2</v>
      </c>
    </row>
    <row r="284" spans="1:6" x14ac:dyDescent="0.25">
      <c r="A284" t="s">
        <v>19</v>
      </c>
      <c r="B284">
        <v>1262</v>
      </c>
      <c r="C284" t="s">
        <v>144</v>
      </c>
      <c r="D284" t="s">
        <v>142</v>
      </c>
      <c r="E284" t="s">
        <v>21</v>
      </c>
      <c r="F284" s="17">
        <v>0</v>
      </c>
    </row>
    <row r="285" spans="1:6" x14ac:dyDescent="0.25">
      <c r="A285" t="s">
        <v>19</v>
      </c>
      <c r="B285">
        <v>1262</v>
      </c>
      <c r="C285" t="s">
        <v>144</v>
      </c>
      <c r="D285" t="s">
        <v>143</v>
      </c>
      <c r="E285" t="s">
        <v>21</v>
      </c>
      <c r="F285" s="17">
        <v>0</v>
      </c>
    </row>
    <row r="286" spans="1:6" x14ac:dyDescent="0.25">
      <c r="A286" t="s">
        <v>19</v>
      </c>
      <c r="B286">
        <v>1262</v>
      </c>
      <c r="C286" t="s">
        <v>144</v>
      </c>
      <c r="D286" t="s">
        <v>144</v>
      </c>
      <c r="E286" t="s">
        <v>21</v>
      </c>
      <c r="F286" s="17">
        <v>0.14749999999999999</v>
      </c>
    </row>
    <row r="287" spans="1:6" x14ac:dyDescent="0.25">
      <c r="A287" t="s">
        <v>19</v>
      </c>
      <c r="B287">
        <v>1262</v>
      </c>
      <c r="C287" t="s">
        <v>143</v>
      </c>
      <c r="D287" t="s">
        <v>139</v>
      </c>
      <c r="E287" t="s">
        <v>21</v>
      </c>
      <c r="F287" s="17">
        <v>0</v>
      </c>
    </row>
    <row r="288" spans="1:6" x14ac:dyDescent="0.25">
      <c r="A288" t="s">
        <v>19</v>
      </c>
      <c r="B288">
        <v>1262</v>
      </c>
      <c r="C288" t="s">
        <v>143</v>
      </c>
      <c r="D288" t="s">
        <v>138</v>
      </c>
      <c r="E288" t="s">
        <v>21</v>
      </c>
      <c r="F288" s="17">
        <v>4.2500000000000003E-2</v>
      </c>
    </row>
    <row r="289" spans="1:6" x14ac:dyDescent="0.25">
      <c r="A289" t="s">
        <v>19</v>
      </c>
      <c r="B289">
        <v>1262</v>
      </c>
      <c r="C289" t="s">
        <v>143</v>
      </c>
      <c r="D289" t="s">
        <v>142</v>
      </c>
      <c r="E289" t="s">
        <v>21</v>
      </c>
      <c r="F289" s="17">
        <v>0</v>
      </c>
    </row>
    <row r="290" spans="1:6" x14ac:dyDescent="0.25">
      <c r="A290" t="s">
        <v>19</v>
      </c>
      <c r="B290">
        <v>1262</v>
      </c>
      <c r="C290" t="s">
        <v>143</v>
      </c>
      <c r="D290" t="s">
        <v>143</v>
      </c>
      <c r="E290" t="s">
        <v>21</v>
      </c>
      <c r="F290" s="17">
        <v>3.85E-2</v>
      </c>
    </row>
    <row r="291" spans="1:6" x14ac:dyDescent="0.25">
      <c r="A291" t="s">
        <v>19</v>
      </c>
      <c r="B291">
        <v>1262</v>
      </c>
      <c r="C291" t="s">
        <v>143</v>
      </c>
      <c r="D291" t="s">
        <v>144</v>
      </c>
      <c r="E291" t="s">
        <v>21</v>
      </c>
      <c r="F291" s="17">
        <v>1.7999999999999999E-2</v>
      </c>
    </row>
    <row r="292" spans="1:6" x14ac:dyDescent="0.25">
      <c r="A292" t="s">
        <v>19</v>
      </c>
      <c r="B292">
        <v>1262</v>
      </c>
      <c r="C292" t="s">
        <v>142</v>
      </c>
      <c r="D292" t="s">
        <v>139</v>
      </c>
      <c r="E292" t="s">
        <v>21</v>
      </c>
      <c r="F292" s="17">
        <v>0</v>
      </c>
    </row>
    <row r="293" spans="1:6" x14ac:dyDescent="0.25">
      <c r="A293" t="s">
        <v>19</v>
      </c>
      <c r="B293">
        <v>1262</v>
      </c>
      <c r="C293" t="s">
        <v>142</v>
      </c>
      <c r="D293" t="s">
        <v>138</v>
      </c>
      <c r="E293" t="s">
        <v>21</v>
      </c>
      <c r="F293" s="17">
        <v>3.2500000000000001E-2</v>
      </c>
    </row>
    <row r="294" spans="1:6" x14ac:dyDescent="0.25">
      <c r="A294" t="s">
        <v>19</v>
      </c>
      <c r="B294">
        <v>1262</v>
      </c>
      <c r="C294" t="s">
        <v>142</v>
      </c>
      <c r="D294" t="s">
        <v>142</v>
      </c>
      <c r="E294" t="s">
        <v>21</v>
      </c>
      <c r="F294" s="17">
        <v>2.75E-2</v>
      </c>
    </row>
    <row r="295" spans="1:6" x14ac:dyDescent="0.25">
      <c r="A295" t="s">
        <v>19</v>
      </c>
      <c r="B295">
        <v>1262</v>
      </c>
      <c r="C295" t="s">
        <v>142</v>
      </c>
      <c r="D295" t="s">
        <v>143</v>
      </c>
      <c r="E295" t="s">
        <v>21</v>
      </c>
      <c r="F295" s="17">
        <v>0</v>
      </c>
    </row>
    <row r="296" spans="1:6" x14ac:dyDescent="0.25">
      <c r="A296" t="s">
        <v>19</v>
      </c>
      <c r="B296">
        <v>1262</v>
      </c>
      <c r="C296" t="s">
        <v>142</v>
      </c>
      <c r="D296" t="s">
        <v>144</v>
      </c>
      <c r="E296" t="s">
        <v>21</v>
      </c>
      <c r="F296" s="17">
        <v>8.0000000000000002E-3</v>
      </c>
    </row>
    <row r="297" spans="1:6" x14ac:dyDescent="0.25">
      <c r="A297" t="s">
        <v>19</v>
      </c>
      <c r="B297">
        <v>1262</v>
      </c>
      <c r="C297" t="s">
        <v>138</v>
      </c>
      <c r="D297" t="s">
        <v>139</v>
      </c>
      <c r="E297" t="s">
        <v>21</v>
      </c>
      <c r="F297" s="17">
        <v>0</v>
      </c>
    </row>
    <row r="298" spans="1:6" x14ac:dyDescent="0.25">
      <c r="A298" t="s">
        <v>19</v>
      </c>
      <c r="B298">
        <v>1262</v>
      </c>
      <c r="C298" t="s">
        <v>138</v>
      </c>
      <c r="D298" t="s">
        <v>138</v>
      </c>
      <c r="E298" t="s">
        <v>21</v>
      </c>
      <c r="F298" s="17">
        <v>2.3E-2</v>
      </c>
    </row>
    <row r="299" spans="1:6" x14ac:dyDescent="0.25">
      <c r="A299" t="s">
        <v>19</v>
      </c>
      <c r="B299">
        <v>1262</v>
      </c>
      <c r="C299" t="s">
        <v>138</v>
      </c>
      <c r="D299" t="s">
        <v>142</v>
      </c>
      <c r="E299" t="s">
        <v>21</v>
      </c>
      <c r="F299" s="17">
        <v>0</v>
      </c>
    </row>
    <row r="300" spans="1:6" x14ac:dyDescent="0.25">
      <c r="A300" t="s">
        <v>19</v>
      </c>
      <c r="B300">
        <v>1262</v>
      </c>
      <c r="C300" t="s">
        <v>138</v>
      </c>
      <c r="D300" t="s">
        <v>143</v>
      </c>
      <c r="E300" t="s">
        <v>21</v>
      </c>
      <c r="F300" s="17">
        <v>0</v>
      </c>
    </row>
    <row r="301" spans="1:6" x14ac:dyDescent="0.25">
      <c r="A301" t="s">
        <v>19</v>
      </c>
      <c r="B301">
        <v>1262</v>
      </c>
      <c r="C301" t="s">
        <v>138</v>
      </c>
      <c r="D301" t="s">
        <v>144</v>
      </c>
      <c r="E301" t="s">
        <v>21</v>
      </c>
      <c r="F301" s="17">
        <v>0</v>
      </c>
    </row>
    <row r="302" spans="1:6" x14ac:dyDescent="0.25">
      <c r="A302" t="s">
        <v>19</v>
      </c>
      <c r="B302">
        <v>1262</v>
      </c>
      <c r="C302" t="s">
        <v>144</v>
      </c>
      <c r="D302" t="s">
        <v>139</v>
      </c>
      <c r="E302" t="s">
        <v>98</v>
      </c>
      <c r="F302" s="17">
        <v>0</v>
      </c>
    </row>
    <row r="303" spans="1:6" x14ac:dyDescent="0.25">
      <c r="A303" t="s">
        <v>19</v>
      </c>
      <c r="B303">
        <v>1262</v>
      </c>
      <c r="C303" t="s">
        <v>144</v>
      </c>
      <c r="D303" t="s">
        <v>138</v>
      </c>
      <c r="E303" t="s">
        <v>98</v>
      </c>
      <c r="F303" s="17">
        <v>3.2500000000000001E-2</v>
      </c>
    </row>
    <row r="304" spans="1:6" x14ac:dyDescent="0.25">
      <c r="A304" t="s">
        <v>19</v>
      </c>
      <c r="B304">
        <v>1262</v>
      </c>
      <c r="C304" t="s">
        <v>144</v>
      </c>
      <c r="D304" t="s">
        <v>142</v>
      </c>
      <c r="E304" t="s">
        <v>98</v>
      </c>
      <c r="F304" s="17">
        <v>0</v>
      </c>
    </row>
    <row r="305" spans="1:6" x14ac:dyDescent="0.25">
      <c r="A305" t="s">
        <v>19</v>
      </c>
      <c r="B305">
        <v>1262</v>
      </c>
      <c r="C305" t="s">
        <v>144</v>
      </c>
      <c r="D305" t="s">
        <v>143</v>
      </c>
      <c r="E305" t="s">
        <v>98</v>
      </c>
      <c r="F305" s="17">
        <v>0</v>
      </c>
    </row>
    <row r="306" spans="1:6" x14ac:dyDescent="0.25">
      <c r="A306" t="s">
        <v>19</v>
      </c>
      <c r="B306">
        <v>1262</v>
      </c>
      <c r="C306" t="s">
        <v>144</v>
      </c>
      <c r="D306" t="s">
        <v>144</v>
      </c>
      <c r="E306" t="s">
        <v>98</v>
      </c>
      <c r="F306" s="17">
        <v>0.14749999999999999</v>
      </c>
    </row>
    <row r="307" spans="1:6" x14ac:dyDescent="0.25">
      <c r="A307" t="s">
        <v>19</v>
      </c>
      <c r="B307">
        <v>1262</v>
      </c>
      <c r="C307" t="s">
        <v>143</v>
      </c>
      <c r="D307" t="s">
        <v>139</v>
      </c>
      <c r="E307" t="s">
        <v>98</v>
      </c>
      <c r="F307" s="17">
        <v>0</v>
      </c>
    </row>
    <row r="308" spans="1:6" x14ac:dyDescent="0.25">
      <c r="A308" t="s">
        <v>19</v>
      </c>
      <c r="B308">
        <v>1262</v>
      </c>
      <c r="C308" t="s">
        <v>143</v>
      </c>
      <c r="D308" t="s">
        <v>138</v>
      </c>
      <c r="E308" t="s">
        <v>98</v>
      </c>
      <c r="F308" s="17">
        <v>4.2500000000000003E-2</v>
      </c>
    </row>
    <row r="309" spans="1:6" x14ac:dyDescent="0.25">
      <c r="A309" t="s">
        <v>19</v>
      </c>
      <c r="B309">
        <v>1262</v>
      </c>
      <c r="C309" t="s">
        <v>143</v>
      </c>
      <c r="D309" t="s">
        <v>142</v>
      </c>
      <c r="E309" t="s">
        <v>98</v>
      </c>
      <c r="F309" s="17">
        <v>0</v>
      </c>
    </row>
    <row r="310" spans="1:6" x14ac:dyDescent="0.25">
      <c r="A310" t="s">
        <v>19</v>
      </c>
      <c r="B310">
        <v>1262</v>
      </c>
      <c r="C310" t="s">
        <v>143</v>
      </c>
      <c r="D310" t="s">
        <v>143</v>
      </c>
      <c r="E310" t="s">
        <v>98</v>
      </c>
      <c r="F310" s="17">
        <v>3.85E-2</v>
      </c>
    </row>
    <row r="311" spans="1:6" x14ac:dyDescent="0.25">
      <c r="A311" t="s">
        <v>19</v>
      </c>
      <c r="B311">
        <v>1262</v>
      </c>
      <c r="C311" t="s">
        <v>143</v>
      </c>
      <c r="D311" t="s">
        <v>144</v>
      </c>
      <c r="E311" t="s">
        <v>98</v>
      </c>
      <c r="F311" s="17">
        <v>1.7999999999999999E-2</v>
      </c>
    </row>
    <row r="312" spans="1:6" x14ac:dyDescent="0.25">
      <c r="A312" t="s">
        <v>19</v>
      </c>
      <c r="B312">
        <v>1262</v>
      </c>
      <c r="C312" t="s">
        <v>142</v>
      </c>
      <c r="D312" t="s">
        <v>139</v>
      </c>
      <c r="E312" t="s">
        <v>98</v>
      </c>
      <c r="F312" s="17">
        <v>0</v>
      </c>
    </row>
    <row r="313" spans="1:6" x14ac:dyDescent="0.25">
      <c r="A313" t="s">
        <v>19</v>
      </c>
      <c r="B313">
        <v>1262</v>
      </c>
      <c r="C313" t="s">
        <v>142</v>
      </c>
      <c r="D313" t="s">
        <v>138</v>
      </c>
      <c r="E313" t="s">
        <v>98</v>
      </c>
      <c r="F313" s="17">
        <v>3.2500000000000001E-2</v>
      </c>
    </row>
    <row r="314" spans="1:6" x14ac:dyDescent="0.25">
      <c r="A314" t="s">
        <v>19</v>
      </c>
      <c r="B314">
        <v>1262</v>
      </c>
      <c r="C314" t="s">
        <v>142</v>
      </c>
      <c r="D314" t="s">
        <v>142</v>
      </c>
      <c r="E314" t="s">
        <v>98</v>
      </c>
      <c r="F314" s="17">
        <v>2.75E-2</v>
      </c>
    </row>
    <row r="315" spans="1:6" x14ac:dyDescent="0.25">
      <c r="A315" t="s">
        <v>19</v>
      </c>
      <c r="B315">
        <v>1262</v>
      </c>
      <c r="C315" t="s">
        <v>142</v>
      </c>
      <c r="D315" t="s">
        <v>143</v>
      </c>
      <c r="E315" t="s">
        <v>98</v>
      </c>
      <c r="F315" s="17">
        <v>0</v>
      </c>
    </row>
    <row r="316" spans="1:6" x14ac:dyDescent="0.25">
      <c r="A316" t="s">
        <v>19</v>
      </c>
      <c r="B316">
        <v>1262</v>
      </c>
      <c r="C316" t="s">
        <v>142</v>
      </c>
      <c r="D316" t="s">
        <v>144</v>
      </c>
      <c r="E316" t="s">
        <v>98</v>
      </c>
      <c r="F316" s="17">
        <v>8.0000000000000002E-3</v>
      </c>
    </row>
    <row r="317" spans="1:6" x14ac:dyDescent="0.25">
      <c r="A317" t="s">
        <v>19</v>
      </c>
      <c r="B317">
        <v>1262</v>
      </c>
      <c r="C317" t="s">
        <v>138</v>
      </c>
      <c r="D317" t="s">
        <v>139</v>
      </c>
      <c r="E317" t="s">
        <v>98</v>
      </c>
      <c r="F317" s="17">
        <v>0</v>
      </c>
    </row>
    <row r="318" spans="1:6" x14ac:dyDescent="0.25">
      <c r="A318" t="s">
        <v>19</v>
      </c>
      <c r="B318">
        <v>1262</v>
      </c>
      <c r="C318" t="s">
        <v>138</v>
      </c>
      <c r="D318" t="s">
        <v>138</v>
      </c>
      <c r="E318" t="s">
        <v>98</v>
      </c>
      <c r="F318" s="17">
        <v>2.3E-2</v>
      </c>
    </row>
    <row r="319" spans="1:6" x14ac:dyDescent="0.25">
      <c r="A319" t="s">
        <v>19</v>
      </c>
      <c r="B319">
        <v>1262</v>
      </c>
      <c r="C319" t="s">
        <v>138</v>
      </c>
      <c r="D319" t="s">
        <v>142</v>
      </c>
      <c r="E319" t="s">
        <v>98</v>
      </c>
      <c r="F319" s="17">
        <v>0</v>
      </c>
    </row>
    <row r="320" spans="1:6" x14ac:dyDescent="0.25">
      <c r="A320" t="s">
        <v>19</v>
      </c>
      <c r="B320">
        <v>1262</v>
      </c>
      <c r="C320" t="s">
        <v>138</v>
      </c>
      <c r="D320" t="s">
        <v>143</v>
      </c>
      <c r="E320" t="s">
        <v>98</v>
      </c>
      <c r="F320" s="17">
        <v>0</v>
      </c>
    </row>
    <row r="321" spans="1:6" x14ac:dyDescent="0.25">
      <c r="A321" t="s">
        <v>19</v>
      </c>
      <c r="B321">
        <v>1262</v>
      </c>
      <c r="C321" t="s">
        <v>138</v>
      </c>
      <c r="D321" t="s">
        <v>144</v>
      </c>
      <c r="E321" t="s">
        <v>98</v>
      </c>
      <c r="F321" s="17">
        <v>0</v>
      </c>
    </row>
    <row r="322" spans="1:6" x14ac:dyDescent="0.25">
      <c r="A322" t="s">
        <v>19</v>
      </c>
      <c r="B322">
        <v>1262</v>
      </c>
      <c r="C322" t="s">
        <v>144</v>
      </c>
      <c r="D322" t="s">
        <v>139</v>
      </c>
      <c r="E322" t="s">
        <v>104</v>
      </c>
      <c r="F322" s="17">
        <v>0</v>
      </c>
    </row>
    <row r="323" spans="1:6" x14ac:dyDescent="0.25">
      <c r="A323" t="s">
        <v>19</v>
      </c>
      <c r="B323">
        <v>1262</v>
      </c>
      <c r="C323" t="s">
        <v>144</v>
      </c>
      <c r="D323" t="s">
        <v>138</v>
      </c>
      <c r="E323" t="s">
        <v>104</v>
      </c>
      <c r="F323" s="17">
        <v>3.2500000000000001E-2</v>
      </c>
    </row>
    <row r="324" spans="1:6" x14ac:dyDescent="0.25">
      <c r="A324" t="s">
        <v>19</v>
      </c>
      <c r="B324">
        <v>1262</v>
      </c>
      <c r="C324" t="s">
        <v>144</v>
      </c>
      <c r="D324" t="s">
        <v>142</v>
      </c>
      <c r="E324" t="s">
        <v>104</v>
      </c>
      <c r="F324" s="17">
        <v>0</v>
      </c>
    </row>
    <row r="325" spans="1:6" x14ac:dyDescent="0.25">
      <c r="A325" t="s">
        <v>19</v>
      </c>
      <c r="B325">
        <v>1262</v>
      </c>
      <c r="C325" t="s">
        <v>144</v>
      </c>
      <c r="D325" t="s">
        <v>143</v>
      </c>
      <c r="E325" t="s">
        <v>104</v>
      </c>
      <c r="F325" s="17">
        <v>0</v>
      </c>
    </row>
    <row r="326" spans="1:6" x14ac:dyDescent="0.25">
      <c r="A326" t="s">
        <v>19</v>
      </c>
      <c r="B326">
        <v>1262</v>
      </c>
      <c r="C326" t="s">
        <v>144</v>
      </c>
      <c r="D326" t="s">
        <v>144</v>
      </c>
      <c r="E326" t="s">
        <v>104</v>
      </c>
      <c r="F326" s="17">
        <v>0.14749999999999999</v>
      </c>
    </row>
    <row r="327" spans="1:6" x14ac:dyDescent="0.25">
      <c r="A327" t="s">
        <v>19</v>
      </c>
      <c r="B327">
        <v>1262</v>
      </c>
      <c r="C327" t="s">
        <v>143</v>
      </c>
      <c r="D327" t="s">
        <v>139</v>
      </c>
      <c r="E327" t="s">
        <v>104</v>
      </c>
      <c r="F327" s="17">
        <v>0</v>
      </c>
    </row>
    <row r="328" spans="1:6" x14ac:dyDescent="0.25">
      <c r="A328" t="s">
        <v>19</v>
      </c>
      <c r="B328">
        <v>1262</v>
      </c>
      <c r="C328" t="s">
        <v>143</v>
      </c>
      <c r="D328" t="s">
        <v>138</v>
      </c>
      <c r="E328" t="s">
        <v>104</v>
      </c>
      <c r="F328" s="17">
        <v>4.2500000000000003E-2</v>
      </c>
    </row>
    <row r="329" spans="1:6" x14ac:dyDescent="0.25">
      <c r="A329" t="s">
        <v>19</v>
      </c>
      <c r="B329">
        <v>1262</v>
      </c>
      <c r="C329" t="s">
        <v>143</v>
      </c>
      <c r="D329" t="s">
        <v>142</v>
      </c>
      <c r="E329" t="s">
        <v>104</v>
      </c>
      <c r="F329" s="17">
        <v>0</v>
      </c>
    </row>
    <row r="330" spans="1:6" x14ac:dyDescent="0.25">
      <c r="A330" t="s">
        <v>19</v>
      </c>
      <c r="B330">
        <v>1262</v>
      </c>
      <c r="C330" t="s">
        <v>143</v>
      </c>
      <c r="D330" t="s">
        <v>143</v>
      </c>
      <c r="E330" t="s">
        <v>104</v>
      </c>
      <c r="F330" s="17">
        <v>3.85E-2</v>
      </c>
    </row>
    <row r="331" spans="1:6" x14ac:dyDescent="0.25">
      <c r="A331" t="s">
        <v>19</v>
      </c>
      <c r="B331">
        <v>1262</v>
      </c>
      <c r="C331" t="s">
        <v>143</v>
      </c>
      <c r="D331" t="s">
        <v>144</v>
      </c>
      <c r="E331" t="s">
        <v>104</v>
      </c>
      <c r="F331" s="17">
        <v>1.7999999999999999E-2</v>
      </c>
    </row>
    <row r="332" spans="1:6" x14ac:dyDescent="0.25">
      <c r="A332" t="s">
        <v>19</v>
      </c>
      <c r="B332">
        <v>1262</v>
      </c>
      <c r="C332" t="s">
        <v>142</v>
      </c>
      <c r="D332" t="s">
        <v>139</v>
      </c>
      <c r="E332" t="s">
        <v>104</v>
      </c>
      <c r="F332" s="17">
        <v>0</v>
      </c>
    </row>
    <row r="333" spans="1:6" x14ac:dyDescent="0.25">
      <c r="A333" t="s">
        <v>19</v>
      </c>
      <c r="B333">
        <v>1262</v>
      </c>
      <c r="C333" t="s">
        <v>142</v>
      </c>
      <c r="D333" t="s">
        <v>138</v>
      </c>
      <c r="E333" t="s">
        <v>104</v>
      </c>
      <c r="F333" s="17">
        <v>3.2500000000000001E-2</v>
      </c>
    </row>
    <row r="334" spans="1:6" x14ac:dyDescent="0.25">
      <c r="A334" t="s">
        <v>19</v>
      </c>
      <c r="B334">
        <v>1262</v>
      </c>
      <c r="C334" t="s">
        <v>142</v>
      </c>
      <c r="D334" t="s">
        <v>142</v>
      </c>
      <c r="E334" t="s">
        <v>104</v>
      </c>
      <c r="F334" s="17">
        <v>2.75E-2</v>
      </c>
    </row>
    <row r="335" spans="1:6" x14ac:dyDescent="0.25">
      <c r="A335" t="s">
        <v>19</v>
      </c>
      <c r="B335">
        <v>1262</v>
      </c>
      <c r="C335" t="s">
        <v>142</v>
      </c>
      <c r="D335" t="s">
        <v>143</v>
      </c>
      <c r="E335" t="s">
        <v>104</v>
      </c>
      <c r="F335" s="17">
        <v>0</v>
      </c>
    </row>
    <row r="336" spans="1:6" x14ac:dyDescent="0.25">
      <c r="A336" t="s">
        <v>19</v>
      </c>
      <c r="B336">
        <v>1262</v>
      </c>
      <c r="C336" t="s">
        <v>142</v>
      </c>
      <c r="D336" t="s">
        <v>144</v>
      </c>
      <c r="E336" t="s">
        <v>104</v>
      </c>
      <c r="F336" s="17">
        <v>8.0000000000000002E-3</v>
      </c>
    </row>
    <row r="337" spans="1:6" x14ac:dyDescent="0.25">
      <c r="A337" t="s">
        <v>19</v>
      </c>
      <c r="B337">
        <v>1262</v>
      </c>
      <c r="C337" t="s">
        <v>138</v>
      </c>
      <c r="D337" t="s">
        <v>139</v>
      </c>
      <c r="E337" t="s">
        <v>104</v>
      </c>
      <c r="F337" s="17">
        <v>0</v>
      </c>
    </row>
    <row r="338" spans="1:6" x14ac:dyDescent="0.25">
      <c r="A338" t="s">
        <v>19</v>
      </c>
      <c r="B338">
        <v>1262</v>
      </c>
      <c r="C338" t="s">
        <v>138</v>
      </c>
      <c r="D338" t="s">
        <v>138</v>
      </c>
      <c r="E338" t="s">
        <v>104</v>
      </c>
      <c r="F338" s="17">
        <v>2.3E-2</v>
      </c>
    </row>
    <row r="339" spans="1:6" x14ac:dyDescent="0.25">
      <c r="A339" t="s">
        <v>19</v>
      </c>
      <c r="B339">
        <v>1262</v>
      </c>
      <c r="C339" t="s">
        <v>138</v>
      </c>
      <c r="D339" t="s">
        <v>142</v>
      </c>
      <c r="E339" t="s">
        <v>104</v>
      </c>
      <c r="F339" s="17">
        <v>0</v>
      </c>
    </row>
    <row r="340" spans="1:6" x14ac:dyDescent="0.25">
      <c r="A340" t="s">
        <v>19</v>
      </c>
      <c r="B340">
        <v>1262</v>
      </c>
      <c r="C340" t="s">
        <v>138</v>
      </c>
      <c r="D340" t="s">
        <v>143</v>
      </c>
      <c r="E340" t="s">
        <v>104</v>
      </c>
      <c r="F340" s="17">
        <v>0</v>
      </c>
    </row>
    <row r="341" spans="1:6" x14ac:dyDescent="0.25">
      <c r="A341" t="s">
        <v>19</v>
      </c>
      <c r="B341">
        <v>1262</v>
      </c>
      <c r="C341" t="s">
        <v>138</v>
      </c>
      <c r="D341" t="s">
        <v>144</v>
      </c>
      <c r="E341" t="s">
        <v>104</v>
      </c>
      <c r="F341" s="17">
        <v>0</v>
      </c>
    </row>
    <row r="342" spans="1:6" x14ac:dyDescent="0.25">
      <c r="A342" t="s">
        <v>19</v>
      </c>
      <c r="B342">
        <v>1262</v>
      </c>
      <c r="C342" t="s">
        <v>144</v>
      </c>
      <c r="D342" t="s">
        <v>139</v>
      </c>
      <c r="E342" t="s">
        <v>23</v>
      </c>
      <c r="F342" s="17">
        <v>7.85E-2</v>
      </c>
    </row>
    <row r="343" spans="1:6" x14ac:dyDescent="0.25">
      <c r="A343" t="s">
        <v>19</v>
      </c>
      <c r="B343">
        <v>1262</v>
      </c>
      <c r="C343" t="s">
        <v>144</v>
      </c>
      <c r="D343" t="s">
        <v>138</v>
      </c>
      <c r="E343" t="s">
        <v>23</v>
      </c>
      <c r="F343" s="17">
        <v>0</v>
      </c>
    </row>
    <row r="344" spans="1:6" x14ac:dyDescent="0.25">
      <c r="A344" t="s">
        <v>19</v>
      </c>
      <c r="B344">
        <v>1262</v>
      </c>
      <c r="C344" t="s">
        <v>144</v>
      </c>
      <c r="D344" t="s">
        <v>142</v>
      </c>
      <c r="E344" t="s">
        <v>23</v>
      </c>
      <c r="F344" s="17">
        <v>0</v>
      </c>
    </row>
    <row r="345" spans="1:6" x14ac:dyDescent="0.25">
      <c r="A345" t="s">
        <v>19</v>
      </c>
      <c r="B345">
        <v>1262</v>
      </c>
      <c r="C345" t="s">
        <v>144</v>
      </c>
      <c r="D345" t="s">
        <v>143</v>
      </c>
      <c r="E345" t="s">
        <v>23</v>
      </c>
      <c r="F345" s="17">
        <v>0</v>
      </c>
    </row>
    <row r="346" spans="1:6" x14ac:dyDescent="0.25">
      <c r="A346" t="s">
        <v>19</v>
      </c>
      <c r="B346">
        <v>1262</v>
      </c>
      <c r="C346" t="s">
        <v>144</v>
      </c>
      <c r="D346" t="s">
        <v>144</v>
      </c>
      <c r="E346" t="s">
        <v>23</v>
      </c>
      <c r="F346" s="17">
        <v>6.25E-2</v>
      </c>
    </row>
    <row r="347" spans="1:6" x14ac:dyDescent="0.25">
      <c r="A347" t="s">
        <v>19</v>
      </c>
      <c r="B347">
        <v>1262</v>
      </c>
      <c r="C347" t="s">
        <v>143</v>
      </c>
      <c r="D347" t="s">
        <v>139</v>
      </c>
      <c r="E347" t="s">
        <v>23</v>
      </c>
      <c r="F347" s="17">
        <v>4.4999999999999998E-2</v>
      </c>
    </row>
    <row r="348" spans="1:6" x14ac:dyDescent="0.25">
      <c r="A348" t="s">
        <v>19</v>
      </c>
      <c r="B348">
        <v>1262</v>
      </c>
      <c r="C348" t="s">
        <v>143</v>
      </c>
      <c r="D348" t="s">
        <v>138</v>
      </c>
      <c r="E348" t="s">
        <v>23</v>
      </c>
      <c r="F348" s="17">
        <v>0</v>
      </c>
    </row>
    <row r="349" spans="1:6" x14ac:dyDescent="0.25">
      <c r="A349" t="s">
        <v>19</v>
      </c>
      <c r="B349">
        <v>1262</v>
      </c>
      <c r="C349" t="s">
        <v>143</v>
      </c>
      <c r="D349" t="s">
        <v>142</v>
      </c>
      <c r="E349" t="s">
        <v>23</v>
      </c>
      <c r="F349" s="17">
        <v>0</v>
      </c>
    </row>
    <row r="350" spans="1:6" x14ac:dyDescent="0.25">
      <c r="A350" t="s">
        <v>19</v>
      </c>
      <c r="B350">
        <v>1262</v>
      </c>
      <c r="C350" t="s">
        <v>143</v>
      </c>
      <c r="D350" t="s">
        <v>143</v>
      </c>
      <c r="E350" t="s">
        <v>23</v>
      </c>
      <c r="F350" s="17">
        <v>3.5000000000000003E-2</v>
      </c>
    </row>
    <row r="351" spans="1:6" x14ac:dyDescent="0.25">
      <c r="A351" t="s">
        <v>19</v>
      </c>
      <c r="B351">
        <v>1262</v>
      </c>
      <c r="C351" t="s">
        <v>143</v>
      </c>
      <c r="D351" t="s">
        <v>144</v>
      </c>
      <c r="E351" t="s">
        <v>23</v>
      </c>
      <c r="F351" s="17">
        <v>1.2500000000000001E-2</v>
      </c>
    </row>
    <row r="352" spans="1:6" x14ac:dyDescent="0.25">
      <c r="A352" t="s">
        <v>19</v>
      </c>
      <c r="B352">
        <v>1262</v>
      </c>
      <c r="C352" t="s">
        <v>142</v>
      </c>
      <c r="D352" t="s">
        <v>139</v>
      </c>
      <c r="E352" t="s">
        <v>23</v>
      </c>
      <c r="F352" s="17">
        <v>6.7000000000000004E-2</v>
      </c>
    </row>
    <row r="353" spans="1:6" x14ac:dyDescent="0.25">
      <c r="A353" t="s">
        <v>19</v>
      </c>
      <c r="B353">
        <v>1262</v>
      </c>
      <c r="C353" t="s">
        <v>142</v>
      </c>
      <c r="D353" t="s">
        <v>138</v>
      </c>
      <c r="E353" t="s">
        <v>23</v>
      </c>
      <c r="F353" s="17">
        <v>0</v>
      </c>
    </row>
    <row r="354" spans="1:6" x14ac:dyDescent="0.25">
      <c r="A354" t="s">
        <v>19</v>
      </c>
      <c r="B354">
        <v>1262</v>
      </c>
      <c r="C354" t="s">
        <v>142</v>
      </c>
      <c r="D354" t="s">
        <v>142</v>
      </c>
      <c r="E354" t="s">
        <v>23</v>
      </c>
      <c r="F354" s="17">
        <v>6.5000000000000002E-2</v>
      </c>
    </row>
    <row r="355" spans="1:6" x14ac:dyDescent="0.25">
      <c r="A355" t="s">
        <v>19</v>
      </c>
      <c r="B355">
        <v>1262</v>
      </c>
      <c r="C355" t="s">
        <v>142</v>
      </c>
      <c r="D355" t="s">
        <v>143</v>
      </c>
      <c r="E355" t="s">
        <v>23</v>
      </c>
      <c r="F355" s="17">
        <v>0</v>
      </c>
    </row>
    <row r="356" spans="1:6" x14ac:dyDescent="0.25">
      <c r="A356" t="s">
        <v>19</v>
      </c>
      <c r="B356">
        <v>1262</v>
      </c>
      <c r="C356" t="s">
        <v>142</v>
      </c>
      <c r="D356" t="s">
        <v>144</v>
      </c>
      <c r="E356" t="s">
        <v>23</v>
      </c>
      <c r="F356" s="17">
        <v>1.8499999999999999E-2</v>
      </c>
    </row>
    <row r="357" spans="1:6" x14ac:dyDescent="0.25">
      <c r="A357" t="s">
        <v>19</v>
      </c>
      <c r="B357">
        <v>1262</v>
      </c>
      <c r="C357" t="s">
        <v>138</v>
      </c>
      <c r="D357" t="s">
        <v>139</v>
      </c>
      <c r="E357" t="s">
        <v>23</v>
      </c>
      <c r="F357" s="17">
        <v>2.35E-2</v>
      </c>
    </row>
    <row r="358" spans="1:6" x14ac:dyDescent="0.25">
      <c r="A358" t="s">
        <v>19</v>
      </c>
      <c r="B358">
        <v>1262</v>
      </c>
      <c r="C358" t="s">
        <v>138</v>
      </c>
      <c r="D358" t="s">
        <v>138</v>
      </c>
      <c r="E358" t="s">
        <v>23</v>
      </c>
      <c r="F358" s="17">
        <v>1.2500000000000001E-2</v>
      </c>
    </row>
    <row r="359" spans="1:6" x14ac:dyDescent="0.25">
      <c r="A359" t="s">
        <v>19</v>
      </c>
      <c r="B359">
        <v>1262</v>
      </c>
      <c r="C359" t="s">
        <v>138</v>
      </c>
      <c r="D359" t="s">
        <v>142</v>
      </c>
      <c r="E359" t="s">
        <v>23</v>
      </c>
      <c r="F359" s="17">
        <v>0</v>
      </c>
    </row>
    <row r="360" spans="1:6" x14ac:dyDescent="0.25">
      <c r="A360" t="s">
        <v>19</v>
      </c>
      <c r="B360">
        <v>1262</v>
      </c>
      <c r="C360" t="s">
        <v>138</v>
      </c>
      <c r="D360" t="s">
        <v>143</v>
      </c>
      <c r="E360" t="s">
        <v>23</v>
      </c>
      <c r="F360" s="17">
        <v>0</v>
      </c>
    </row>
    <row r="361" spans="1:6" x14ac:dyDescent="0.25">
      <c r="A361" t="s">
        <v>19</v>
      </c>
      <c r="B361">
        <v>1262</v>
      </c>
      <c r="C361" t="s">
        <v>138</v>
      </c>
      <c r="D361" t="s">
        <v>144</v>
      </c>
      <c r="E361" t="s">
        <v>23</v>
      </c>
      <c r="F361" s="17">
        <v>0</v>
      </c>
    </row>
    <row r="362" spans="1:6" x14ac:dyDescent="0.25">
      <c r="A362" t="s">
        <v>19</v>
      </c>
      <c r="B362">
        <v>1262</v>
      </c>
      <c r="C362" t="s">
        <v>144</v>
      </c>
      <c r="D362" t="s">
        <v>139</v>
      </c>
      <c r="E362" t="s">
        <v>99</v>
      </c>
      <c r="F362" s="17">
        <v>7.85E-2</v>
      </c>
    </row>
    <row r="363" spans="1:6" x14ac:dyDescent="0.25">
      <c r="A363" t="s">
        <v>19</v>
      </c>
      <c r="B363">
        <v>1262</v>
      </c>
      <c r="C363" t="s">
        <v>144</v>
      </c>
      <c r="D363" t="s">
        <v>138</v>
      </c>
      <c r="E363" t="s">
        <v>99</v>
      </c>
      <c r="F363" s="17">
        <v>0</v>
      </c>
    </row>
    <row r="364" spans="1:6" x14ac:dyDescent="0.25">
      <c r="A364" t="s">
        <v>19</v>
      </c>
      <c r="B364">
        <v>1262</v>
      </c>
      <c r="C364" t="s">
        <v>144</v>
      </c>
      <c r="D364" t="s">
        <v>142</v>
      </c>
      <c r="E364" t="s">
        <v>99</v>
      </c>
      <c r="F364" s="17">
        <v>0</v>
      </c>
    </row>
    <row r="365" spans="1:6" x14ac:dyDescent="0.25">
      <c r="A365" t="s">
        <v>19</v>
      </c>
      <c r="B365">
        <v>1262</v>
      </c>
      <c r="C365" t="s">
        <v>144</v>
      </c>
      <c r="D365" t="s">
        <v>143</v>
      </c>
      <c r="E365" t="s">
        <v>99</v>
      </c>
      <c r="F365" s="17">
        <v>0</v>
      </c>
    </row>
    <row r="366" spans="1:6" x14ac:dyDescent="0.25">
      <c r="A366" t="s">
        <v>19</v>
      </c>
      <c r="B366">
        <v>1262</v>
      </c>
      <c r="C366" t="s">
        <v>144</v>
      </c>
      <c r="D366" t="s">
        <v>144</v>
      </c>
      <c r="E366" t="s">
        <v>99</v>
      </c>
      <c r="F366" s="17">
        <v>6.25E-2</v>
      </c>
    </row>
    <row r="367" spans="1:6" x14ac:dyDescent="0.25">
      <c r="A367" t="s">
        <v>19</v>
      </c>
      <c r="B367">
        <v>1262</v>
      </c>
      <c r="C367" t="s">
        <v>143</v>
      </c>
      <c r="D367" t="s">
        <v>139</v>
      </c>
      <c r="E367" t="s">
        <v>99</v>
      </c>
      <c r="F367" s="17">
        <v>4.4999999999999998E-2</v>
      </c>
    </row>
    <row r="368" spans="1:6" x14ac:dyDescent="0.25">
      <c r="A368" t="s">
        <v>19</v>
      </c>
      <c r="B368">
        <v>1262</v>
      </c>
      <c r="C368" t="s">
        <v>143</v>
      </c>
      <c r="D368" t="s">
        <v>138</v>
      </c>
      <c r="E368" t="s">
        <v>99</v>
      </c>
      <c r="F368" s="17">
        <v>0</v>
      </c>
    </row>
    <row r="369" spans="1:6" x14ac:dyDescent="0.25">
      <c r="A369" t="s">
        <v>19</v>
      </c>
      <c r="B369">
        <v>1262</v>
      </c>
      <c r="C369" t="s">
        <v>143</v>
      </c>
      <c r="D369" t="s">
        <v>142</v>
      </c>
      <c r="E369" t="s">
        <v>99</v>
      </c>
      <c r="F369" s="17">
        <v>0</v>
      </c>
    </row>
    <row r="370" spans="1:6" x14ac:dyDescent="0.25">
      <c r="A370" t="s">
        <v>19</v>
      </c>
      <c r="B370">
        <v>1262</v>
      </c>
      <c r="C370" t="s">
        <v>143</v>
      </c>
      <c r="D370" t="s">
        <v>143</v>
      </c>
      <c r="E370" t="s">
        <v>99</v>
      </c>
      <c r="F370" s="17">
        <v>3.5000000000000003E-2</v>
      </c>
    </row>
    <row r="371" spans="1:6" x14ac:dyDescent="0.25">
      <c r="A371" t="s">
        <v>19</v>
      </c>
      <c r="B371">
        <v>1262</v>
      </c>
      <c r="C371" t="s">
        <v>143</v>
      </c>
      <c r="D371" t="s">
        <v>144</v>
      </c>
      <c r="E371" t="s">
        <v>99</v>
      </c>
      <c r="F371" s="17">
        <v>1.2500000000000001E-2</v>
      </c>
    </row>
    <row r="372" spans="1:6" x14ac:dyDescent="0.25">
      <c r="A372" t="s">
        <v>19</v>
      </c>
      <c r="B372">
        <v>1262</v>
      </c>
      <c r="C372" t="s">
        <v>142</v>
      </c>
      <c r="D372" t="s">
        <v>139</v>
      </c>
      <c r="E372" t="s">
        <v>99</v>
      </c>
      <c r="F372" s="17">
        <v>6.7000000000000004E-2</v>
      </c>
    </row>
    <row r="373" spans="1:6" x14ac:dyDescent="0.25">
      <c r="A373" t="s">
        <v>19</v>
      </c>
      <c r="B373">
        <v>1262</v>
      </c>
      <c r="C373" t="s">
        <v>142</v>
      </c>
      <c r="D373" t="s">
        <v>138</v>
      </c>
      <c r="E373" t="s">
        <v>99</v>
      </c>
      <c r="F373" s="17">
        <v>0</v>
      </c>
    </row>
    <row r="374" spans="1:6" x14ac:dyDescent="0.25">
      <c r="A374" t="s">
        <v>19</v>
      </c>
      <c r="B374">
        <v>1262</v>
      </c>
      <c r="C374" t="s">
        <v>142</v>
      </c>
      <c r="D374" t="s">
        <v>142</v>
      </c>
      <c r="E374" t="s">
        <v>99</v>
      </c>
      <c r="F374" s="17">
        <v>6.5000000000000002E-2</v>
      </c>
    </row>
    <row r="375" spans="1:6" x14ac:dyDescent="0.25">
      <c r="A375" t="s">
        <v>19</v>
      </c>
      <c r="B375">
        <v>1262</v>
      </c>
      <c r="C375" t="s">
        <v>142</v>
      </c>
      <c r="D375" t="s">
        <v>143</v>
      </c>
      <c r="E375" t="s">
        <v>99</v>
      </c>
      <c r="F375" s="17">
        <v>0</v>
      </c>
    </row>
    <row r="376" spans="1:6" x14ac:dyDescent="0.25">
      <c r="A376" t="s">
        <v>19</v>
      </c>
      <c r="B376">
        <v>1262</v>
      </c>
      <c r="C376" t="s">
        <v>142</v>
      </c>
      <c r="D376" t="s">
        <v>144</v>
      </c>
      <c r="E376" t="s">
        <v>99</v>
      </c>
      <c r="F376" s="17">
        <v>1.8499999999999999E-2</v>
      </c>
    </row>
    <row r="377" spans="1:6" x14ac:dyDescent="0.25">
      <c r="A377" t="s">
        <v>19</v>
      </c>
      <c r="B377">
        <v>1262</v>
      </c>
      <c r="C377" t="s">
        <v>138</v>
      </c>
      <c r="D377" t="s">
        <v>139</v>
      </c>
      <c r="E377" t="s">
        <v>99</v>
      </c>
      <c r="F377" s="17">
        <v>2.35E-2</v>
      </c>
    </row>
    <row r="378" spans="1:6" x14ac:dyDescent="0.25">
      <c r="A378" t="s">
        <v>19</v>
      </c>
      <c r="B378">
        <v>1262</v>
      </c>
      <c r="C378" t="s">
        <v>138</v>
      </c>
      <c r="D378" t="s">
        <v>138</v>
      </c>
      <c r="E378" t="s">
        <v>99</v>
      </c>
      <c r="F378" s="17">
        <v>1.2500000000000001E-2</v>
      </c>
    </row>
    <row r="379" spans="1:6" x14ac:dyDescent="0.25">
      <c r="A379" t="s">
        <v>19</v>
      </c>
      <c r="B379">
        <v>1262</v>
      </c>
      <c r="C379" t="s">
        <v>138</v>
      </c>
      <c r="D379" t="s">
        <v>142</v>
      </c>
      <c r="E379" t="s">
        <v>99</v>
      </c>
      <c r="F379" s="17">
        <v>0</v>
      </c>
    </row>
    <row r="380" spans="1:6" x14ac:dyDescent="0.25">
      <c r="A380" t="s">
        <v>19</v>
      </c>
      <c r="B380">
        <v>1262</v>
      </c>
      <c r="C380" t="s">
        <v>138</v>
      </c>
      <c r="D380" t="s">
        <v>143</v>
      </c>
      <c r="E380" t="s">
        <v>99</v>
      </c>
      <c r="F380" s="17">
        <v>0</v>
      </c>
    </row>
    <row r="381" spans="1:6" x14ac:dyDescent="0.25">
      <c r="A381" t="s">
        <v>19</v>
      </c>
      <c r="B381">
        <v>1262</v>
      </c>
      <c r="C381" t="s">
        <v>138</v>
      </c>
      <c r="D381" t="s">
        <v>144</v>
      </c>
      <c r="E381" t="s">
        <v>99</v>
      </c>
      <c r="F381" s="17">
        <v>0</v>
      </c>
    </row>
    <row r="382" spans="1:6" x14ac:dyDescent="0.25">
      <c r="A382" t="s">
        <v>19</v>
      </c>
      <c r="B382">
        <v>1262</v>
      </c>
      <c r="C382" t="s">
        <v>144</v>
      </c>
      <c r="D382" t="s">
        <v>139</v>
      </c>
      <c r="E382" t="s">
        <v>107</v>
      </c>
      <c r="F382" s="17">
        <v>0</v>
      </c>
    </row>
    <row r="383" spans="1:6" x14ac:dyDescent="0.25">
      <c r="A383" t="s">
        <v>19</v>
      </c>
      <c r="B383">
        <v>1262</v>
      </c>
      <c r="C383" t="s">
        <v>144</v>
      </c>
      <c r="D383" t="s">
        <v>138</v>
      </c>
      <c r="E383" t="s">
        <v>107</v>
      </c>
      <c r="F383" s="17">
        <v>0</v>
      </c>
    </row>
    <row r="384" spans="1:6" x14ac:dyDescent="0.25">
      <c r="A384" t="s">
        <v>19</v>
      </c>
      <c r="B384">
        <v>1262</v>
      </c>
      <c r="C384" t="s">
        <v>144</v>
      </c>
      <c r="D384" t="s">
        <v>142</v>
      </c>
      <c r="E384" t="s">
        <v>107</v>
      </c>
      <c r="F384" s="17">
        <v>0</v>
      </c>
    </row>
    <row r="385" spans="1:6" x14ac:dyDescent="0.25">
      <c r="A385" t="s">
        <v>19</v>
      </c>
      <c r="B385">
        <v>1262</v>
      </c>
      <c r="C385" t="s">
        <v>144</v>
      </c>
      <c r="D385" t="s">
        <v>143</v>
      </c>
      <c r="E385" t="s">
        <v>107</v>
      </c>
      <c r="F385" s="17">
        <v>0</v>
      </c>
    </row>
    <row r="386" spans="1:6" x14ac:dyDescent="0.25">
      <c r="A386" t="s">
        <v>19</v>
      </c>
      <c r="B386">
        <v>1262</v>
      </c>
      <c r="C386" t="s">
        <v>144</v>
      </c>
      <c r="D386" t="s">
        <v>144</v>
      </c>
      <c r="E386" t="s">
        <v>107</v>
      </c>
      <c r="F386" s="17">
        <v>0.125</v>
      </c>
    </row>
    <row r="387" spans="1:6" x14ac:dyDescent="0.25">
      <c r="A387" t="s">
        <v>19</v>
      </c>
      <c r="B387">
        <v>1262</v>
      </c>
      <c r="C387" t="s">
        <v>143</v>
      </c>
      <c r="D387" t="s">
        <v>139</v>
      </c>
      <c r="E387" t="s">
        <v>107</v>
      </c>
      <c r="F387" s="17">
        <v>0</v>
      </c>
    </row>
    <row r="388" spans="1:6" x14ac:dyDescent="0.25">
      <c r="A388" t="s">
        <v>19</v>
      </c>
      <c r="B388">
        <v>1262</v>
      </c>
      <c r="C388" t="s">
        <v>143</v>
      </c>
      <c r="D388" t="s">
        <v>138</v>
      </c>
      <c r="E388" t="s">
        <v>107</v>
      </c>
      <c r="F388" s="17">
        <v>0</v>
      </c>
    </row>
    <row r="389" spans="1:6" x14ac:dyDescent="0.25">
      <c r="A389" t="s">
        <v>19</v>
      </c>
      <c r="B389">
        <v>1262</v>
      </c>
      <c r="C389" t="s">
        <v>143</v>
      </c>
      <c r="D389" t="s">
        <v>142</v>
      </c>
      <c r="E389" t="s">
        <v>107</v>
      </c>
      <c r="F389" s="17">
        <v>0</v>
      </c>
    </row>
    <row r="390" spans="1:6" x14ac:dyDescent="0.25">
      <c r="A390" t="s">
        <v>19</v>
      </c>
      <c r="B390">
        <v>1262</v>
      </c>
      <c r="C390" t="s">
        <v>143</v>
      </c>
      <c r="D390" t="s">
        <v>143</v>
      </c>
      <c r="E390" t="s">
        <v>107</v>
      </c>
      <c r="F390" s="17">
        <v>5.5E-2</v>
      </c>
    </row>
    <row r="391" spans="1:6" x14ac:dyDescent="0.25">
      <c r="A391" t="s">
        <v>19</v>
      </c>
      <c r="B391">
        <v>1262</v>
      </c>
      <c r="C391" t="s">
        <v>143</v>
      </c>
      <c r="D391" t="s">
        <v>144</v>
      </c>
      <c r="E391" t="s">
        <v>107</v>
      </c>
      <c r="F391" s="17">
        <v>2.5000000000000001E-2</v>
      </c>
    </row>
    <row r="392" spans="1:6" x14ac:dyDescent="0.25">
      <c r="A392" t="s">
        <v>19</v>
      </c>
      <c r="B392">
        <v>1262</v>
      </c>
      <c r="C392" t="s">
        <v>142</v>
      </c>
      <c r="D392" t="s">
        <v>139</v>
      </c>
      <c r="E392" t="s">
        <v>107</v>
      </c>
      <c r="F392" s="17">
        <v>0</v>
      </c>
    </row>
    <row r="393" spans="1:6" x14ac:dyDescent="0.25">
      <c r="A393" t="s">
        <v>19</v>
      </c>
      <c r="B393">
        <v>1262</v>
      </c>
      <c r="C393" t="s">
        <v>142</v>
      </c>
      <c r="D393" t="s">
        <v>138</v>
      </c>
      <c r="E393" t="s">
        <v>107</v>
      </c>
      <c r="F393" s="17">
        <v>0</v>
      </c>
    </row>
    <row r="394" spans="1:6" x14ac:dyDescent="0.25">
      <c r="A394" t="s">
        <v>19</v>
      </c>
      <c r="B394">
        <v>1262</v>
      </c>
      <c r="C394" t="s">
        <v>142</v>
      </c>
      <c r="D394" t="s">
        <v>142</v>
      </c>
      <c r="E394" t="s">
        <v>107</v>
      </c>
      <c r="F394" s="17">
        <v>3.2500000000000001E-2</v>
      </c>
    </row>
    <row r="395" spans="1:6" x14ac:dyDescent="0.25">
      <c r="A395" t="s">
        <v>19</v>
      </c>
      <c r="B395">
        <v>1262</v>
      </c>
      <c r="C395" t="s">
        <v>142</v>
      </c>
      <c r="D395" t="s">
        <v>143</v>
      </c>
      <c r="E395" t="s">
        <v>107</v>
      </c>
      <c r="F395" s="17">
        <v>0</v>
      </c>
    </row>
    <row r="396" spans="1:6" x14ac:dyDescent="0.25">
      <c r="A396" t="s">
        <v>19</v>
      </c>
      <c r="B396">
        <v>1262</v>
      </c>
      <c r="C396" t="s">
        <v>142</v>
      </c>
      <c r="D396" t="s">
        <v>144</v>
      </c>
      <c r="E396" t="s">
        <v>107</v>
      </c>
      <c r="F396" s="17">
        <v>1.2500000000000001E-2</v>
      </c>
    </row>
    <row r="397" spans="1:6" x14ac:dyDescent="0.25">
      <c r="A397" t="s">
        <v>19</v>
      </c>
      <c r="B397">
        <v>1262</v>
      </c>
      <c r="C397" t="s">
        <v>138</v>
      </c>
      <c r="D397" t="s">
        <v>139</v>
      </c>
      <c r="E397" t="s">
        <v>107</v>
      </c>
      <c r="F397" s="17">
        <v>0</v>
      </c>
    </row>
    <row r="398" spans="1:6" x14ac:dyDescent="0.25">
      <c r="A398" t="s">
        <v>19</v>
      </c>
      <c r="B398">
        <v>1262</v>
      </c>
      <c r="C398" t="s">
        <v>138</v>
      </c>
      <c r="D398" t="s">
        <v>138</v>
      </c>
      <c r="E398" t="s">
        <v>107</v>
      </c>
      <c r="F398" s="17">
        <v>0</v>
      </c>
    </row>
    <row r="399" spans="1:6" x14ac:dyDescent="0.25">
      <c r="A399" t="s">
        <v>19</v>
      </c>
      <c r="B399">
        <v>1262</v>
      </c>
      <c r="C399" t="s">
        <v>138</v>
      </c>
      <c r="D399" t="s">
        <v>142</v>
      </c>
      <c r="E399" t="s">
        <v>107</v>
      </c>
      <c r="F399" s="17">
        <v>0</v>
      </c>
    </row>
    <row r="400" spans="1:6" x14ac:dyDescent="0.25">
      <c r="A400" t="s">
        <v>19</v>
      </c>
      <c r="B400">
        <v>1262</v>
      </c>
      <c r="C400" t="s">
        <v>138</v>
      </c>
      <c r="D400" t="s">
        <v>143</v>
      </c>
      <c r="E400" t="s">
        <v>107</v>
      </c>
      <c r="F400" s="17">
        <v>0</v>
      </c>
    </row>
    <row r="401" spans="1:6" x14ac:dyDescent="0.25">
      <c r="A401" t="s">
        <v>19</v>
      </c>
      <c r="B401">
        <v>1262</v>
      </c>
      <c r="C401" t="s">
        <v>138</v>
      </c>
      <c r="D401" t="s">
        <v>144</v>
      </c>
      <c r="E401" t="s">
        <v>107</v>
      </c>
      <c r="F401" s="17">
        <v>0</v>
      </c>
    </row>
    <row r="402" spans="1:6" x14ac:dyDescent="0.25">
      <c r="A402" t="s">
        <v>19</v>
      </c>
      <c r="B402">
        <v>1262</v>
      </c>
      <c r="C402" t="s">
        <v>144</v>
      </c>
      <c r="D402" t="s">
        <v>139</v>
      </c>
      <c r="E402" t="s">
        <v>111</v>
      </c>
      <c r="F402" s="17">
        <v>0</v>
      </c>
    </row>
    <row r="403" spans="1:6" x14ac:dyDescent="0.25">
      <c r="A403" t="s">
        <v>19</v>
      </c>
      <c r="B403">
        <v>1262</v>
      </c>
      <c r="C403" t="s">
        <v>144</v>
      </c>
      <c r="D403" t="s">
        <v>138</v>
      </c>
      <c r="E403" t="s">
        <v>111</v>
      </c>
      <c r="F403" s="17">
        <v>0</v>
      </c>
    </row>
    <row r="404" spans="1:6" x14ac:dyDescent="0.25">
      <c r="A404" t="s">
        <v>19</v>
      </c>
      <c r="B404">
        <v>1262</v>
      </c>
      <c r="C404" t="s">
        <v>144</v>
      </c>
      <c r="D404" t="s">
        <v>142</v>
      </c>
      <c r="E404" t="s">
        <v>111</v>
      </c>
      <c r="F404" s="17">
        <v>0</v>
      </c>
    </row>
    <row r="405" spans="1:6" x14ac:dyDescent="0.25">
      <c r="A405" t="s">
        <v>19</v>
      </c>
      <c r="B405">
        <v>1262</v>
      </c>
      <c r="C405" t="s">
        <v>144</v>
      </c>
      <c r="D405" t="s">
        <v>143</v>
      </c>
      <c r="E405" t="s">
        <v>111</v>
      </c>
      <c r="F405" s="17">
        <v>0</v>
      </c>
    </row>
    <row r="406" spans="1:6" x14ac:dyDescent="0.25">
      <c r="A406" t="s">
        <v>19</v>
      </c>
      <c r="B406">
        <v>1262</v>
      </c>
      <c r="C406" t="s">
        <v>144</v>
      </c>
      <c r="D406" t="s">
        <v>144</v>
      </c>
      <c r="E406" t="s">
        <v>111</v>
      </c>
      <c r="F406" s="17">
        <v>0.125</v>
      </c>
    </row>
    <row r="407" spans="1:6" x14ac:dyDescent="0.25">
      <c r="A407" t="s">
        <v>19</v>
      </c>
      <c r="B407">
        <v>1262</v>
      </c>
      <c r="C407" t="s">
        <v>143</v>
      </c>
      <c r="D407" t="s">
        <v>139</v>
      </c>
      <c r="E407" t="s">
        <v>111</v>
      </c>
      <c r="F407" s="17">
        <v>0</v>
      </c>
    </row>
    <row r="408" spans="1:6" x14ac:dyDescent="0.25">
      <c r="A408" t="s">
        <v>19</v>
      </c>
      <c r="B408">
        <v>1262</v>
      </c>
      <c r="C408" t="s">
        <v>143</v>
      </c>
      <c r="D408" t="s">
        <v>138</v>
      </c>
      <c r="E408" t="s">
        <v>111</v>
      </c>
      <c r="F408" s="17">
        <v>0</v>
      </c>
    </row>
    <row r="409" spans="1:6" x14ac:dyDescent="0.25">
      <c r="A409" t="s">
        <v>19</v>
      </c>
      <c r="B409">
        <v>1262</v>
      </c>
      <c r="C409" t="s">
        <v>143</v>
      </c>
      <c r="D409" t="s">
        <v>142</v>
      </c>
      <c r="E409" t="s">
        <v>111</v>
      </c>
      <c r="F409" s="17">
        <v>0</v>
      </c>
    </row>
    <row r="410" spans="1:6" x14ac:dyDescent="0.25">
      <c r="A410" t="s">
        <v>19</v>
      </c>
      <c r="B410">
        <v>1262</v>
      </c>
      <c r="C410" t="s">
        <v>143</v>
      </c>
      <c r="D410" t="s">
        <v>143</v>
      </c>
      <c r="E410" t="s">
        <v>111</v>
      </c>
      <c r="F410" s="17">
        <v>5.5E-2</v>
      </c>
    </row>
    <row r="411" spans="1:6" x14ac:dyDescent="0.25">
      <c r="A411" t="s">
        <v>19</v>
      </c>
      <c r="B411">
        <v>1262</v>
      </c>
      <c r="C411" t="s">
        <v>143</v>
      </c>
      <c r="D411" t="s">
        <v>144</v>
      </c>
      <c r="E411" t="s">
        <v>111</v>
      </c>
      <c r="F411" s="17">
        <v>2.5000000000000001E-2</v>
      </c>
    </row>
    <row r="412" spans="1:6" x14ac:dyDescent="0.25">
      <c r="A412" t="s">
        <v>19</v>
      </c>
      <c r="B412">
        <v>1262</v>
      </c>
      <c r="C412" t="s">
        <v>142</v>
      </c>
      <c r="D412" t="s">
        <v>139</v>
      </c>
      <c r="E412" t="s">
        <v>111</v>
      </c>
      <c r="F412" s="17">
        <v>0</v>
      </c>
    </row>
    <row r="413" spans="1:6" x14ac:dyDescent="0.25">
      <c r="A413" t="s">
        <v>19</v>
      </c>
      <c r="B413">
        <v>1262</v>
      </c>
      <c r="C413" t="s">
        <v>142</v>
      </c>
      <c r="D413" t="s">
        <v>138</v>
      </c>
      <c r="E413" t="s">
        <v>111</v>
      </c>
      <c r="F413" s="17">
        <v>0</v>
      </c>
    </row>
    <row r="414" spans="1:6" x14ac:dyDescent="0.25">
      <c r="A414" t="s">
        <v>19</v>
      </c>
      <c r="B414">
        <v>1262</v>
      </c>
      <c r="C414" t="s">
        <v>142</v>
      </c>
      <c r="D414" t="s">
        <v>142</v>
      </c>
      <c r="E414" t="s">
        <v>111</v>
      </c>
      <c r="F414" s="17">
        <v>3.2500000000000001E-2</v>
      </c>
    </row>
    <row r="415" spans="1:6" x14ac:dyDescent="0.25">
      <c r="A415" t="s">
        <v>19</v>
      </c>
      <c r="B415">
        <v>1262</v>
      </c>
      <c r="C415" t="s">
        <v>142</v>
      </c>
      <c r="D415" t="s">
        <v>143</v>
      </c>
      <c r="E415" t="s">
        <v>111</v>
      </c>
      <c r="F415" s="17">
        <v>0</v>
      </c>
    </row>
    <row r="416" spans="1:6" x14ac:dyDescent="0.25">
      <c r="A416" t="s">
        <v>19</v>
      </c>
      <c r="B416">
        <v>1262</v>
      </c>
      <c r="C416" t="s">
        <v>142</v>
      </c>
      <c r="D416" t="s">
        <v>144</v>
      </c>
      <c r="E416" t="s">
        <v>111</v>
      </c>
      <c r="F416" s="17">
        <v>1.2500000000000001E-2</v>
      </c>
    </row>
    <row r="417" spans="1:6" x14ac:dyDescent="0.25">
      <c r="A417" t="s">
        <v>19</v>
      </c>
      <c r="B417">
        <v>1262</v>
      </c>
      <c r="C417" t="s">
        <v>138</v>
      </c>
      <c r="D417" t="s">
        <v>139</v>
      </c>
      <c r="E417" t="s">
        <v>111</v>
      </c>
      <c r="F417" s="17">
        <v>0</v>
      </c>
    </row>
    <row r="418" spans="1:6" x14ac:dyDescent="0.25">
      <c r="A418" t="s">
        <v>19</v>
      </c>
      <c r="B418">
        <v>1262</v>
      </c>
      <c r="C418" t="s">
        <v>138</v>
      </c>
      <c r="D418" t="s">
        <v>138</v>
      </c>
      <c r="E418" t="s">
        <v>111</v>
      </c>
      <c r="F418" s="17">
        <v>0</v>
      </c>
    </row>
    <row r="419" spans="1:6" x14ac:dyDescent="0.25">
      <c r="A419" t="s">
        <v>19</v>
      </c>
      <c r="B419">
        <v>1262</v>
      </c>
      <c r="C419" t="s">
        <v>138</v>
      </c>
      <c r="D419" t="s">
        <v>142</v>
      </c>
      <c r="E419" t="s">
        <v>111</v>
      </c>
      <c r="F419" s="17">
        <v>0</v>
      </c>
    </row>
    <row r="420" spans="1:6" x14ac:dyDescent="0.25">
      <c r="A420" t="s">
        <v>19</v>
      </c>
      <c r="B420">
        <v>1262</v>
      </c>
      <c r="C420" t="s">
        <v>138</v>
      </c>
      <c r="D420" t="s">
        <v>143</v>
      </c>
      <c r="E420" t="s">
        <v>111</v>
      </c>
      <c r="F420" s="17">
        <v>0</v>
      </c>
    </row>
    <row r="421" spans="1:6" x14ac:dyDescent="0.25">
      <c r="A421" t="s">
        <v>19</v>
      </c>
      <c r="B421">
        <v>1262</v>
      </c>
      <c r="C421" t="s">
        <v>138</v>
      </c>
      <c r="D421" t="s">
        <v>144</v>
      </c>
      <c r="E421" t="s">
        <v>111</v>
      </c>
      <c r="F421" s="17">
        <v>0</v>
      </c>
    </row>
    <row r="422" spans="1:6" x14ac:dyDescent="0.25">
      <c r="A422" t="s">
        <v>19</v>
      </c>
      <c r="B422">
        <v>1272</v>
      </c>
      <c r="C422" t="s">
        <v>144</v>
      </c>
      <c r="D422" t="s">
        <v>139</v>
      </c>
      <c r="E422" t="s">
        <v>21</v>
      </c>
      <c r="F422" s="17">
        <v>0</v>
      </c>
    </row>
    <row r="423" spans="1:6" x14ac:dyDescent="0.25">
      <c r="A423" t="s">
        <v>19</v>
      </c>
      <c r="B423">
        <v>1272</v>
      </c>
      <c r="C423" t="s">
        <v>144</v>
      </c>
      <c r="D423" t="s">
        <v>138</v>
      </c>
      <c r="E423" t="s">
        <v>21</v>
      </c>
      <c r="F423" s="17">
        <v>3.2500000000000001E-2</v>
      </c>
    </row>
    <row r="424" spans="1:6" x14ac:dyDescent="0.25">
      <c r="A424" t="s">
        <v>19</v>
      </c>
      <c r="B424">
        <v>1272</v>
      </c>
      <c r="C424" t="s">
        <v>144</v>
      </c>
      <c r="D424" t="s">
        <v>142</v>
      </c>
      <c r="E424" t="s">
        <v>21</v>
      </c>
      <c r="F424" s="17">
        <v>0</v>
      </c>
    </row>
    <row r="425" spans="1:6" x14ac:dyDescent="0.25">
      <c r="A425" t="s">
        <v>19</v>
      </c>
      <c r="B425">
        <v>1272</v>
      </c>
      <c r="C425" t="s">
        <v>144</v>
      </c>
      <c r="D425" t="s">
        <v>143</v>
      </c>
      <c r="E425" t="s">
        <v>21</v>
      </c>
      <c r="F425" s="17">
        <v>0</v>
      </c>
    </row>
    <row r="426" spans="1:6" x14ac:dyDescent="0.25">
      <c r="A426" t="s">
        <v>19</v>
      </c>
      <c r="B426">
        <v>1272</v>
      </c>
      <c r="C426" t="s">
        <v>144</v>
      </c>
      <c r="D426" t="s">
        <v>144</v>
      </c>
      <c r="E426" t="s">
        <v>21</v>
      </c>
      <c r="F426" s="17">
        <v>0.14749999999999999</v>
      </c>
    </row>
    <row r="427" spans="1:6" x14ac:dyDescent="0.25">
      <c r="A427" t="s">
        <v>19</v>
      </c>
      <c r="B427">
        <v>1272</v>
      </c>
      <c r="C427" t="s">
        <v>143</v>
      </c>
      <c r="D427" t="s">
        <v>139</v>
      </c>
      <c r="E427" t="s">
        <v>21</v>
      </c>
      <c r="F427" s="17">
        <v>0</v>
      </c>
    </row>
    <row r="428" spans="1:6" x14ac:dyDescent="0.25">
      <c r="A428" t="s">
        <v>19</v>
      </c>
      <c r="B428">
        <v>1272</v>
      </c>
      <c r="C428" t="s">
        <v>143</v>
      </c>
      <c r="D428" t="s">
        <v>138</v>
      </c>
      <c r="E428" t="s">
        <v>21</v>
      </c>
      <c r="F428" s="17">
        <v>4.2500000000000003E-2</v>
      </c>
    </row>
    <row r="429" spans="1:6" x14ac:dyDescent="0.25">
      <c r="A429" t="s">
        <v>19</v>
      </c>
      <c r="B429">
        <v>1272</v>
      </c>
      <c r="C429" t="s">
        <v>143</v>
      </c>
      <c r="D429" t="s">
        <v>142</v>
      </c>
      <c r="E429" t="s">
        <v>21</v>
      </c>
      <c r="F429" s="17">
        <v>0</v>
      </c>
    </row>
    <row r="430" spans="1:6" x14ac:dyDescent="0.25">
      <c r="A430" t="s">
        <v>19</v>
      </c>
      <c r="B430">
        <v>1272</v>
      </c>
      <c r="C430" t="s">
        <v>143</v>
      </c>
      <c r="D430" t="s">
        <v>143</v>
      </c>
      <c r="E430" t="s">
        <v>21</v>
      </c>
      <c r="F430" s="17">
        <v>3.85E-2</v>
      </c>
    </row>
    <row r="431" spans="1:6" x14ac:dyDescent="0.25">
      <c r="A431" t="s">
        <v>19</v>
      </c>
      <c r="B431">
        <v>1272</v>
      </c>
      <c r="C431" t="s">
        <v>143</v>
      </c>
      <c r="D431" t="s">
        <v>144</v>
      </c>
      <c r="E431" t="s">
        <v>21</v>
      </c>
      <c r="F431" s="17">
        <v>1.7999999999999999E-2</v>
      </c>
    </row>
    <row r="432" spans="1:6" x14ac:dyDescent="0.25">
      <c r="A432" t="s">
        <v>19</v>
      </c>
      <c r="B432">
        <v>1272</v>
      </c>
      <c r="C432" t="s">
        <v>142</v>
      </c>
      <c r="D432" t="s">
        <v>139</v>
      </c>
      <c r="E432" t="s">
        <v>21</v>
      </c>
      <c r="F432" s="17">
        <v>0</v>
      </c>
    </row>
    <row r="433" spans="1:6" x14ac:dyDescent="0.25">
      <c r="A433" t="s">
        <v>19</v>
      </c>
      <c r="B433">
        <v>1272</v>
      </c>
      <c r="C433" t="s">
        <v>142</v>
      </c>
      <c r="D433" t="s">
        <v>138</v>
      </c>
      <c r="E433" t="s">
        <v>21</v>
      </c>
      <c r="F433" s="17">
        <v>3.2500000000000001E-2</v>
      </c>
    </row>
    <row r="434" spans="1:6" x14ac:dyDescent="0.25">
      <c r="A434" t="s">
        <v>19</v>
      </c>
      <c r="B434">
        <v>1272</v>
      </c>
      <c r="C434" t="s">
        <v>142</v>
      </c>
      <c r="D434" t="s">
        <v>142</v>
      </c>
      <c r="E434" t="s">
        <v>21</v>
      </c>
      <c r="F434" s="17">
        <v>2.75E-2</v>
      </c>
    </row>
    <row r="435" spans="1:6" x14ac:dyDescent="0.25">
      <c r="A435" t="s">
        <v>19</v>
      </c>
      <c r="B435">
        <v>1272</v>
      </c>
      <c r="C435" t="s">
        <v>142</v>
      </c>
      <c r="D435" t="s">
        <v>143</v>
      </c>
      <c r="E435" t="s">
        <v>21</v>
      </c>
      <c r="F435" s="17">
        <v>0</v>
      </c>
    </row>
    <row r="436" spans="1:6" x14ac:dyDescent="0.25">
      <c r="A436" t="s">
        <v>19</v>
      </c>
      <c r="B436">
        <v>1272</v>
      </c>
      <c r="C436" t="s">
        <v>142</v>
      </c>
      <c r="D436" t="s">
        <v>144</v>
      </c>
      <c r="E436" t="s">
        <v>21</v>
      </c>
      <c r="F436" s="17">
        <v>8.0000000000000002E-3</v>
      </c>
    </row>
    <row r="437" spans="1:6" x14ac:dyDescent="0.25">
      <c r="A437" t="s">
        <v>19</v>
      </c>
      <c r="B437">
        <v>1272</v>
      </c>
      <c r="C437" t="s">
        <v>138</v>
      </c>
      <c r="D437" t="s">
        <v>139</v>
      </c>
      <c r="E437" t="s">
        <v>21</v>
      </c>
      <c r="F437" s="17">
        <v>0</v>
      </c>
    </row>
    <row r="438" spans="1:6" x14ac:dyDescent="0.25">
      <c r="A438" t="s">
        <v>19</v>
      </c>
      <c r="B438">
        <v>1272</v>
      </c>
      <c r="C438" t="s">
        <v>138</v>
      </c>
      <c r="D438" t="s">
        <v>138</v>
      </c>
      <c r="E438" t="s">
        <v>21</v>
      </c>
      <c r="F438" s="17">
        <v>2.3E-2</v>
      </c>
    </row>
    <row r="439" spans="1:6" x14ac:dyDescent="0.25">
      <c r="A439" t="s">
        <v>19</v>
      </c>
      <c r="B439">
        <v>1272</v>
      </c>
      <c r="C439" t="s">
        <v>138</v>
      </c>
      <c r="D439" t="s">
        <v>142</v>
      </c>
      <c r="E439" t="s">
        <v>21</v>
      </c>
      <c r="F439" s="17">
        <v>0</v>
      </c>
    </row>
    <row r="440" spans="1:6" x14ac:dyDescent="0.25">
      <c r="A440" t="s">
        <v>19</v>
      </c>
      <c r="B440">
        <v>1272</v>
      </c>
      <c r="C440" t="s">
        <v>138</v>
      </c>
      <c r="D440" t="s">
        <v>143</v>
      </c>
      <c r="E440" t="s">
        <v>21</v>
      </c>
      <c r="F440" s="17">
        <v>0</v>
      </c>
    </row>
    <row r="441" spans="1:6" x14ac:dyDescent="0.25">
      <c r="A441" t="s">
        <v>19</v>
      </c>
      <c r="B441">
        <v>1272</v>
      </c>
      <c r="C441" t="s">
        <v>138</v>
      </c>
      <c r="D441" t="s">
        <v>144</v>
      </c>
      <c r="E441" t="s">
        <v>21</v>
      </c>
      <c r="F441" s="17">
        <v>0</v>
      </c>
    </row>
    <row r="442" spans="1:6" x14ac:dyDescent="0.25">
      <c r="A442" t="s">
        <v>19</v>
      </c>
      <c r="B442">
        <v>1272</v>
      </c>
      <c r="C442" t="s">
        <v>144</v>
      </c>
      <c r="D442" t="s">
        <v>139</v>
      </c>
      <c r="E442" t="s">
        <v>98</v>
      </c>
      <c r="F442" s="17">
        <v>0</v>
      </c>
    </row>
    <row r="443" spans="1:6" x14ac:dyDescent="0.25">
      <c r="A443" t="s">
        <v>19</v>
      </c>
      <c r="B443">
        <v>1272</v>
      </c>
      <c r="C443" t="s">
        <v>144</v>
      </c>
      <c r="D443" t="s">
        <v>138</v>
      </c>
      <c r="E443" t="s">
        <v>98</v>
      </c>
      <c r="F443" s="17">
        <v>3.2500000000000001E-2</v>
      </c>
    </row>
    <row r="444" spans="1:6" x14ac:dyDescent="0.25">
      <c r="A444" t="s">
        <v>19</v>
      </c>
      <c r="B444">
        <v>1272</v>
      </c>
      <c r="C444" t="s">
        <v>144</v>
      </c>
      <c r="D444" t="s">
        <v>142</v>
      </c>
      <c r="E444" t="s">
        <v>98</v>
      </c>
      <c r="F444" s="17">
        <v>0</v>
      </c>
    </row>
    <row r="445" spans="1:6" x14ac:dyDescent="0.25">
      <c r="A445" t="s">
        <v>19</v>
      </c>
      <c r="B445">
        <v>1272</v>
      </c>
      <c r="C445" t="s">
        <v>144</v>
      </c>
      <c r="D445" t="s">
        <v>143</v>
      </c>
      <c r="E445" t="s">
        <v>98</v>
      </c>
      <c r="F445" s="17">
        <v>0</v>
      </c>
    </row>
    <row r="446" spans="1:6" x14ac:dyDescent="0.25">
      <c r="A446" t="s">
        <v>19</v>
      </c>
      <c r="B446">
        <v>1272</v>
      </c>
      <c r="C446" t="s">
        <v>144</v>
      </c>
      <c r="D446" t="s">
        <v>144</v>
      </c>
      <c r="E446" t="s">
        <v>98</v>
      </c>
      <c r="F446" s="17">
        <v>0.14749999999999999</v>
      </c>
    </row>
    <row r="447" spans="1:6" x14ac:dyDescent="0.25">
      <c r="A447" t="s">
        <v>19</v>
      </c>
      <c r="B447">
        <v>1272</v>
      </c>
      <c r="C447" t="s">
        <v>143</v>
      </c>
      <c r="D447" t="s">
        <v>139</v>
      </c>
      <c r="E447" t="s">
        <v>98</v>
      </c>
      <c r="F447" s="17">
        <v>0</v>
      </c>
    </row>
    <row r="448" spans="1:6" x14ac:dyDescent="0.25">
      <c r="A448" t="s">
        <v>19</v>
      </c>
      <c r="B448">
        <v>1272</v>
      </c>
      <c r="C448" t="s">
        <v>143</v>
      </c>
      <c r="D448" t="s">
        <v>138</v>
      </c>
      <c r="E448" t="s">
        <v>98</v>
      </c>
      <c r="F448" s="17">
        <v>4.2500000000000003E-2</v>
      </c>
    </row>
    <row r="449" spans="1:6" x14ac:dyDescent="0.25">
      <c r="A449" t="s">
        <v>19</v>
      </c>
      <c r="B449">
        <v>1272</v>
      </c>
      <c r="C449" t="s">
        <v>143</v>
      </c>
      <c r="D449" t="s">
        <v>142</v>
      </c>
      <c r="E449" t="s">
        <v>98</v>
      </c>
      <c r="F449" s="17">
        <v>0</v>
      </c>
    </row>
    <row r="450" spans="1:6" x14ac:dyDescent="0.25">
      <c r="A450" t="s">
        <v>19</v>
      </c>
      <c r="B450">
        <v>1272</v>
      </c>
      <c r="C450" t="s">
        <v>143</v>
      </c>
      <c r="D450" t="s">
        <v>143</v>
      </c>
      <c r="E450" t="s">
        <v>98</v>
      </c>
      <c r="F450" s="17">
        <v>3.85E-2</v>
      </c>
    </row>
    <row r="451" spans="1:6" x14ac:dyDescent="0.25">
      <c r="A451" t="s">
        <v>19</v>
      </c>
      <c r="B451">
        <v>1272</v>
      </c>
      <c r="C451" t="s">
        <v>143</v>
      </c>
      <c r="D451" t="s">
        <v>144</v>
      </c>
      <c r="E451" t="s">
        <v>98</v>
      </c>
      <c r="F451" s="17">
        <v>1.7999999999999999E-2</v>
      </c>
    </row>
    <row r="452" spans="1:6" x14ac:dyDescent="0.25">
      <c r="A452" t="s">
        <v>19</v>
      </c>
      <c r="B452">
        <v>1272</v>
      </c>
      <c r="C452" t="s">
        <v>142</v>
      </c>
      <c r="D452" t="s">
        <v>139</v>
      </c>
      <c r="E452" t="s">
        <v>98</v>
      </c>
      <c r="F452" s="17">
        <v>0</v>
      </c>
    </row>
    <row r="453" spans="1:6" x14ac:dyDescent="0.25">
      <c r="A453" t="s">
        <v>19</v>
      </c>
      <c r="B453">
        <v>1272</v>
      </c>
      <c r="C453" t="s">
        <v>142</v>
      </c>
      <c r="D453" t="s">
        <v>138</v>
      </c>
      <c r="E453" t="s">
        <v>98</v>
      </c>
      <c r="F453" s="17">
        <v>3.2500000000000001E-2</v>
      </c>
    </row>
    <row r="454" spans="1:6" x14ac:dyDescent="0.25">
      <c r="A454" t="s">
        <v>19</v>
      </c>
      <c r="B454">
        <v>1272</v>
      </c>
      <c r="C454" t="s">
        <v>142</v>
      </c>
      <c r="D454" t="s">
        <v>142</v>
      </c>
      <c r="E454" t="s">
        <v>98</v>
      </c>
      <c r="F454" s="17">
        <v>2.75E-2</v>
      </c>
    </row>
    <row r="455" spans="1:6" x14ac:dyDescent="0.25">
      <c r="A455" t="s">
        <v>19</v>
      </c>
      <c r="B455">
        <v>1272</v>
      </c>
      <c r="C455" t="s">
        <v>142</v>
      </c>
      <c r="D455" t="s">
        <v>143</v>
      </c>
      <c r="E455" t="s">
        <v>98</v>
      </c>
      <c r="F455" s="17">
        <v>0</v>
      </c>
    </row>
    <row r="456" spans="1:6" x14ac:dyDescent="0.25">
      <c r="A456" t="s">
        <v>19</v>
      </c>
      <c r="B456">
        <v>1272</v>
      </c>
      <c r="C456" t="s">
        <v>142</v>
      </c>
      <c r="D456" t="s">
        <v>144</v>
      </c>
      <c r="E456" t="s">
        <v>98</v>
      </c>
      <c r="F456" s="17">
        <v>8.0000000000000002E-3</v>
      </c>
    </row>
    <row r="457" spans="1:6" x14ac:dyDescent="0.25">
      <c r="A457" t="s">
        <v>19</v>
      </c>
      <c r="B457">
        <v>1272</v>
      </c>
      <c r="C457" t="s">
        <v>138</v>
      </c>
      <c r="D457" t="s">
        <v>139</v>
      </c>
      <c r="E457" t="s">
        <v>98</v>
      </c>
      <c r="F457" s="17">
        <v>0</v>
      </c>
    </row>
    <row r="458" spans="1:6" x14ac:dyDescent="0.25">
      <c r="A458" t="s">
        <v>19</v>
      </c>
      <c r="B458">
        <v>1272</v>
      </c>
      <c r="C458" t="s">
        <v>138</v>
      </c>
      <c r="D458" t="s">
        <v>138</v>
      </c>
      <c r="E458" t="s">
        <v>98</v>
      </c>
      <c r="F458" s="17">
        <v>2.3E-2</v>
      </c>
    </row>
    <row r="459" spans="1:6" x14ac:dyDescent="0.25">
      <c r="A459" t="s">
        <v>19</v>
      </c>
      <c r="B459">
        <v>1272</v>
      </c>
      <c r="C459" t="s">
        <v>138</v>
      </c>
      <c r="D459" t="s">
        <v>142</v>
      </c>
      <c r="E459" t="s">
        <v>98</v>
      </c>
      <c r="F459" s="17">
        <v>0</v>
      </c>
    </row>
    <row r="460" spans="1:6" x14ac:dyDescent="0.25">
      <c r="A460" t="s">
        <v>19</v>
      </c>
      <c r="B460">
        <v>1272</v>
      </c>
      <c r="C460" t="s">
        <v>138</v>
      </c>
      <c r="D460" t="s">
        <v>143</v>
      </c>
      <c r="E460" t="s">
        <v>98</v>
      </c>
      <c r="F460" s="17">
        <v>0</v>
      </c>
    </row>
    <row r="461" spans="1:6" x14ac:dyDescent="0.25">
      <c r="A461" t="s">
        <v>19</v>
      </c>
      <c r="B461">
        <v>1272</v>
      </c>
      <c r="C461" t="s">
        <v>138</v>
      </c>
      <c r="D461" t="s">
        <v>144</v>
      </c>
      <c r="E461" t="s">
        <v>98</v>
      </c>
      <c r="F461" s="17">
        <v>0</v>
      </c>
    </row>
    <row r="462" spans="1:6" x14ac:dyDescent="0.25">
      <c r="A462" t="s">
        <v>19</v>
      </c>
      <c r="B462">
        <v>1272</v>
      </c>
      <c r="C462" t="s">
        <v>144</v>
      </c>
      <c r="D462" t="s">
        <v>139</v>
      </c>
      <c r="E462" t="s">
        <v>104</v>
      </c>
      <c r="F462" s="17">
        <v>0</v>
      </c>
    </row>
    <row r="463" spans="1:6" x14ac:dyDescent="0.25">
      <c r="A463" t="s">
        <v>19</v>
      </c>
      <c r="B463">
        <v>1272</v>
      </c>
      <c r="C463" t="s">
        <v>144</v>
      </c>
      <c r="D463" t="s">
        <v>138</v>
      </c>
      <c r="E463" t="s">
        <v>104</v>
      </c>
      <c r="F463" s="17">
        <v>3.2500000000000001E-2</v>
      </c>
    </row>
    <row r="464" spans="1:6" x14ac:dyDescent="0.25">
      <c r="A464" t="s">
        <v>19</v>
      </c>
      <c r="B464">
        <v>1272</v>
      </c>
      <c r="C464" t="s">
        <v>144</v>
      </c>
      <c r="D464" t="s">
        <v>142</v>
      </c>
      <c r="E464" t="s">
        <v>104</v>
      </c>
      <c r="F464" s="17">
        <v>0</v>
      </c>
    </row>
    <row r="465" spans="1:6" x14ac:dyDescent="0.25">
      <c r="A465" t="s">
        <v>19</v>
      </c>
      <c r="B465">
        <v>1272</v>
      </c>
      <c r="C465" t="s">
        <v>144</v>
      </c>
      <c r="D465" t="s">
        <v>143</v>
      </c>
      <c r="E465" t="s">
        <v>104</v>
      </c>
      <c r="F465" s="17">
        <v>0</v>
      </c>
    </row>
    <row r="466" spans="1:6" x14ac:dyDescent="0.25">
      <c r="A466" t="s">
        <v>19</v>
      </c>
      <c r="B466">
        <v>1272</v>
      </c>
      <c r="C466" t="s">
        <v>144</v>
      </c>
      <c r="D466" t="s">
        <v>144</v>
      </c>
      <c r="E466" t="s">
        <v>104</v>
      </c>
      <c r="F466" s="17">
        <v>0.14749999999999999</v>
      </c>
    </row>
    <row r="467" spans="1:6" x14ac:dyDescent="0.25">
      <c r="A467" t="s">
        <v>19</v>
      </c>
      <c r="B467">
        <v>1272</v>
      </c>
      <c r="C467" t="s">
        <v>143</v>
      </c>
      <c r="D467" t="s">
        <v>139</v>
      </c>
      <c r="E467" t="s">
        <v>104</v>
      </c>
      <c r="F467" s="17">
        <v>0</v>
      </c>
    </row>
    <row r="468" spans="1:6" x14ac:dyDescent="0.25">
      <c r="A468" t="s">
        <v>19</v>
      </c>
      <c r="B468">
        <v>1272</v>
      </c>
      <c r="C468" t="s">
        <v>143</v>
      </c>
      <c r="D468" t="s">
        <v>138</v>
      </c>
      <c r="E468" t="s">
        <v>104</v>
      </c>
      <c r="F468" s="17">
        <v>4.2500000000000003E-2</v>
      </c>
    </row>
    <row r="469" spans="1:6" x14ac:dyDescent="0.25">
      <c r="A469" t="s">
        <v>19</v>
      </c>
      <c r="B469">
        <v>1272</v>
      </c>
      <c r="C469" t="s">
        <v>143</v>
      </c>
      <c r="D469" t="s">
        <v>142</v>
      </c>
      <c r="E469" t="s">
        <v>104</v>
      </c>
      <c r="F469" s="17">
        <v>0</v>
      </c>
    </row>
    <row r="470" spans="1:6" x14ac:dyDescent="0.25">
      <c r="A470" t="s">
        <v>19</v>
      </c>
      <c r="B470">
        <v>1272</v>
      </c>
      <c r="C470" t="s">
        <v>143</v>
      </c>
      <c r="D470" t="s">
        <v>143</v>
      </c>
      <c r="E470" t="s">
        <v>104</v>
      </c>
      <c r="F470" s="17">
        <v>3.85E-2</v>
      </c>
    </row>
    <row r="471" spans="1:6" x14ac:dyDescent="0.25">
      <c r="A471" t="s">
        <v>19</v>
      </c>
      <c r="B471">
        <v>1272</v>
      </c>
      <c r="C471" t="s">
        <v>143</v>
      </c>
      <c r="D471" t="s">
        <v>144</v>
      </c>
      <c r="E471" t="s">
        <v>104</v>
      </c>
      <c r="F471" s="17">
        <v>1.7999999999999999E-2</v>
      </c>
    </row>
    <row r="472" spans="1:6" x14ac:dyDescent="0.25">
      <c r="A472" t="s">
        <v>19</v>
      </c>
      <c r="B472">
        <v>1272</v>
      </c>
      <c r="C472" t="s">
        <v>142</v>
      </c>
      <c r="D472" t="s">
        <v>139</v>
      </c>
      <c r="E472" t="s">
        <v>104</v>
      </c>
      <c r="F472" s="17">
        <v>0</v>
      </c>
    </row>
    <row r="473" spans="1:6" x14ac:dyDescent="0.25">
      <c r="A473" t="s">
        <v>19</v>
      </c>
      <c r="B473">
        <v>1272</v>
      </c>
      <c r="C473" t="s">
        <v>142</v>
      </c>
      <c r="D473" t="s">
        <v>138</v>
      </c>
      <c r="E473" t="s">
        <v>104</v>
      </c>
      <c r="F473" s="17">
        <v>3.2500000000000001E-2</v>
      </c>
    </row>
    <row r="474" spans="1:6" x14ac:dyDescent="0.25">
      <c r="A474" t="s">
        <v>19</v>
      </c>
      <c r="B474">
        <v>1272</v>
      </c>
      <c r="C474" t="s">
        <v>142</v>
      </c>
      <c r="D474" t="s">
        <v>142</v>
      </c>
      <c r="E474" t="s">
        <v>104</v>
      </c>
      <c r="F474" s="17">
        <v>2.75E-2</v>
      </c>
    </row>
    <row r="475" spans="1:6" x14ac:dyDescent="0.25">
      <c r="A475" t="s">
        <v>19</v>
      </c>
      <c r="B475">
        <v>1272</v>
      </c>
      <c r="C475" t="s">
        <v>142</v>
      </c>
      <c r="D475" t="s">
        <v>143</v>
      </c>
      <c r="E475" t="s">
        <v>104</v>
      </c>
      <c r="F475" s="17">
        <v>0</v>
      </c>
    </row>
    <row r="476" spans="1:6" x14ac:dyDescent="0.25">
      <c r="A476" t="s">
        <v>19</v>
      </c>
      <c r="B476">
        <v>1272</v>
      </c>
      <c r="C476" t="s">
        <v>142</v>
      </c>
      <c r="D476" t="s">
        <v>144</v>
      </c>
      <c r="E476" t="s">
        <v>104</v>
      </c>
      <c r="F476" s="17">
        <v>8.0000000000000002E-3</v>
      </c>
    </row>
    <row r="477" spans="1:6" x14ac:dyDescent="0.25">
      <c r="A477" t="s">
        <v>19</v>
      </c>
      <c r="B477">
        <v>1272</v>
      </c>
      <c r="C477" t="s">
        <v>138</v>
      </c>
      <c r="D477" t="s">
        <v>139</v>
      </c>
      <c r="E477" t="s">
        <v>104</v>
      </c>
      <c r="F477" s="17">
        <v>0</v>
      </c>
    </row>
    <row r="478" spans="1:6" x14ac:dyDescent="0.25">
      <c r="A478" t="s">
        <v>19</v>
      </c>
      <c r="B478">
        <v>1272</v>
      </c>
      <c r="C478" t="s">
        <v>138</v>
      </c>
      <c r="D478" t="s">
        <v>138</v>
      </c>
      <c r="E478" t="s">
        <v>104</v>
      </c>
      <c r="F478" s="17">
        <v>2.3E-2</v>
      </c>
    </row>
    <row r="479" spans="1:6" x14ac:dyDescent="0.25">
      <c r="A479" t="s">
        <v>19</v>
      </c>
      <c r="B479">
        <v>1272</v>
      </c>
      <c r="C479" t="s">
        <v>138</v>
      </c>
      <c r="D479" t="s">
        <v>142</v>
      </c>
      <c r="E479" t="s">
        <v>104</v>
      </c>
      <c r="F479" s="17">
        <v>0</v>
      </c>
    </row>
    <row r="480" spans="1:6" x14ac:dyDescent="0.25">
      <c r="A480" t="s">
        <v>19</v>
      </c>
      <c r="B480">
        <v>1272</v>
      </c>
      <c r="C480" t="s">
        <v>138</v>
      </c>
      <c r="D480" t="s">
        <v>143</v>
      </c>
      <c r="E480" t="s">
        <v>104</v>
      </c>
      <c r="F480" s="17">
        <v>0</v>
      </c>
    </row>
    <row r="481" spans="1:6" x14ac:dyDescent="0.25">
      <c r="A481" t="s">
        <v>19</v>
      </c>
      <c r="B481">
        <v>1272</v>
      </c>
      <c r="C481" t="s">
        <v>138</v>
      </c>
      <c r="D481" t="s">
        <v>144</v>
      </c>
      <c r="E481" t="s">
        <v>104</v>
      </c>
      <c r="F481" s="17">
        <v>0</v>
      </c>
    </row>
    <row r="482" spans="1:6" x14ac:dyDescent="0.25">
      <c r="A482" t="s">
        <v>19</v>
      </c>
      <c r="B482">
        <v>1272</v>
      </c>
      <c r="C482" t="s">
        <v>144</v>
      </c>
      <c r="D482" t="s">
        <v>139</v>
      </c>
      <c r="E482" t="s">
        <v>23</v>
      </c>
      <c r="F482" s="17">
        <v>7.85E-2</v>
      </c>
    </row>
    <row r="483" spans="1:6" x14ac:dyDescent="0.25">
      <c r="A483" t="s">
        <v>19</v>
      </c>
      <c r="B483">
        <v>1272</v>
      </c>
      <c r="C483" t="s">
        <v>144</v>
      </c>
      <c r="D483" t="s">
        <v>138</v>
      </c>
      <c r="E483" t="s">
        <v>23</v>
      </c>
      <c r="F483" s="17">
        <v>0</v>
      </c>
    </row>
    <row r="484" spans="1:6" x14ac:dyDescent="0.25">
      <c r="A484" t="s">
        <v>19</v>
      </c>
      <c r="B484">
        <v>1272</v>
      </c>
      <c r="C484" t="s">
        <v>144</v>
      </c>
      <c r="D484" t="s">
        <v>142</v>
      </c>
      <c r="E484" t="s">
        <v>23</v>
      </c>
      <c r="F484" s="17">
        <v>0</v>
      </c>
    </row>
    <row r="485" spans="1:6" x14ac:dyDescent="0.25">
      <c r="A485" t="s">
        <v>19</v>
      </c>
      <c r="B485">
        <v>1272</v>
      </c>
      <c r="C485" t="s">
        <v>144</v>
      </c>
      <c r="D485" t="s">
        <v>143</v>
      </c>
      <c r="E485" t="s">
        <v>23</v>
      </c>
      <c r="F485" s="17">
        <v>0</v>
      </c>
    </row>
    <row r="486" spans="1:6" x14ac:dyDescent="0.25">
      <c r="A486" t="s">
        <v>19</v>
      </c>
      <c r="B486">
        <v>1272</v>
      </c>
      <c r="C486" t="s">
        <v>144</v>
      </c>
      <c r="D486" t="s">
        <v>144</v>
      </c>
      <c r="E486" t="s">
        <v>23</v>
      </c>
      <c r="F486" s="17">
        <v>6.25E-2</v>
      </c>
    </row>
    <row r="487" spans="1:6" x14ac:dyDescent="0.25">
      <c r="A487" t="s">
        <v>19</v>
      </c>
      <c r="B487">
        <v>1272</v>
      </c>
      <c r="C487" t="s">
        <v>143</v>
      </c>
      <c r="D487" t="s">
        <v>139</v>
      </c>
      <c r="E487" t="s">
        <v>23</v>
      </c>
      <c r="F487" s="17">
        <v>4.4999999999999998E-2</v>
      </c>
    </row>
    <row r="488" spans="1:6" x14ac:dyDescent="0.25">
      <c r="A488" t="s">
        <v>19</v>
      </c>
      <c r="B488">
        <v>1272</v>
      </c>
      <c r="C488" t="s">
        <v>143</v>
      </c>
      <c r="D488" t="s">
        <v>138</v>
      </c>
      <c r="E488" t="s">
        <v>23</v>
      </c>
      <c r="F488" s="17">
        <v>0</v>
      </c>
    </row>
    <row r="489" spans="1:6" x14ac:dyDescent="0.25">
      <c r="A489" t="s">
        <v>19</v>
      </c>
      <c r="B489">
        <v>1272</v>
      </c>
      <c r="C489" t="s">
        <v>143</v>
      </c>
      <c r="D489" t="s">
        <v>142</v>
      </c>
      <c r="E489" t="s">
        <v>23</v>
      </c>
      <c r="F489" s="17">
        <v>0</v>
      </c>
    </row>
    <row r="490" spans="1:6" x14ac:dyDescent="0.25">
      <c r="A490" t="s">
        <v>19</v>
      </c>
      <c r="B490">
        <v>1272</v>
      </c>
      <c r="C490" t="s">
        <v>143</v>
      </c>
      <c r="D490" t="s">
        <v>143</v>
      </c>
      <c r="E490" t="s">
        <v>23</v>
      </c>
      <c r="F490" s="17">
        <v>3.5000000000000003E-2</v>
      </c>
    </row>
    <row r="491" spans="1:6" x14ac:dyDescent="0.25">
      <c r="A491" t="s">
        <v>19</v>
      </c>
      <c r="B491">
        <v>1272</v>
      </c>
      <c r="C491" t="s">
        <v>143</v>
      </c>
      <c r="D491" t="s">
        <v>144</v>
      </c>
      <c r="E491" t="s">
        <v>23</v>
      </c>
      <c r="F491" s="17">
        <v>1.2500000000000001E-2</v>
      </c>
    </row>
    <row r="492" spans="1:6" x14ac:dyDescent="0.25">
      <c r="A492" t="s">
        <v>19</v>
      </c>
      <c r="B492">
        <v>1272</v>
      </c>
      <c r="C492" t="s">
        <v>142</v>
      </c>
      <c r="D492" t="s">
        <v>139</v>
      </c>
      <c r="E492" t="s">
        <v>23</v>
      </c>
      <c r="F492" s="17">
        <v>6.7000000000000004E-2</v>
      </c>
    </row>
    <row r="493" spans="1:6" x14ac:dyDescent="0.25">
      <c r="A493" t="s">
        <v>19</v>
      </c>
      <c r="B493">
        <v>1272</v>
      </c>
      <c r="C493" t="s">
        <v>142</v>
      </c>
      <c r="D493" t="s">
        <v>138</v>
      </c>
      <c r="E493" t="s">
        <v>23</v>
      </c>
      <c r="F493" s="17">
        <v>0</v>
      </c>
    </row>
    <row r="494" spans="1:6" x14ac:dyDescent="0.25">
      <c r="A494" t="s">
        <v>19</v>
      </c>
      <c r="B494">
        <v>1272</v>
      </c>
      <c r="C494" t="s">
        <v>142</v>
      </c>
      <c r="D494" t="s">
        <v>142</v>
      </c>
      <c r="E494" t="s">
        <v>23</v>
      </c>
      <c r="F494" s="17">
        <v>6.5000000000000002E-2</v>
      </c>
    </row>
    <row r="495" spans="1:6" x14ac:dyDescent="0.25">
      <c r="A495" t="s">
        <v>19</v>
      </c>
      <c r="B495">
        <v>1272</v>
      </c>
      <c r="C495" t="s">
        <v>142</v>
      </c>
      <c r="D495" t="s">
        <v>143</v>
      </c>
      <c r="E495" t="s">
        <v>23</v>
      </c>
      <c r="F495" s="17">
        <v>0</v>
      </c>
    </row>
    <row r="496" spans="1:6" x14ac:dyDescent="0.25">
      <c r="A496" t="s">
        <v>19</v>
      </c>
      <c r="B496">
        <v>1272</v>
      </c>
      <c r="C496" t="s">
        <v>142</v>
      </c>
      <c r="D496" t="s">
        <v>144</v>
      </c>
      <c r="E496" t="s">
        <v>23</v>
      </c>
      <c r="F496" s="17">
        <v>1.8499999999999999E-2</v>
      </c>
    </row>
    <row r="497" spans="1:6" x14ac:dyDescent="0.25">
      <c r="A497" t="s">
        <v>19</v>
      </c>
      <c r="B497">
        <v>1272</v>
      </c>
      <c r="C497" t="s">
        <v>138</v>
      </c>
      <c r="D497" t="s">
        <v>139</v>
      </c>
      <c r="E497" t="s">
        <v>23</v>
      </c>
      <c r="F497" s="17">
        <v>2.35E-2</v>
      </c>
    </row>
    <row r="498" spans="1:6" x14ac:dyDescent="0.25">
      <c r="A498" t="s">
        <v>19</v>
      </c>
      <c r="B498">
        <v>1272</v>
      </c>
      <c r="C498" t="s">
        <v>138</v>
      </c>
      <c r="D498" t="s">
        <v>138</v>
      </c>
      <c r="E498" t="s">
        <v>23</v>
      </c>
      <c r="F498" s="17">
        <v>1.2500000000000001E-2</v>
      </c>
    </row>
    <row r="499" spans="1:6" x14ac:dyDescent="0.25">
      <c r="A499" t="s">
        <v>19</v>
      </c>
      <c r="B499">
        <v>1272</v>
      </c>
      <c r="C499" t="s">
        <v>138</v>
      </c>
      <c r="D499" t="s">
        <v>142</v>
      </c>
      <c r="E499" t="s">
        <v>23</v>
      </c>
      <c r="F499" s="17">
        <v>0</v>
      </c>
    </row>
    <row r="500" spans="1:6" x14ac:dyDescent="0.25">
      <c r="A500" t="s">
        <v>19</v>
      </c>
      <c r="B500">
        <v>1272</v>
      </c>
      <c r="C500" t="s">
        <v>138</v>
      </c>
      <c r="D500" t="s">
        <v>143</v>
      </c>
      <c r="E500" t="s">
        <v>23</v>
      </c>
      <c r="F500" s="17">
        <v>0</v>
      </c>
    </row>
    <row r="501" spans="1:6" x14ac:dyDescent="0.25">
      <c r="A501" t="s">
        <v>19</v>
      </c>
      <c r="B501">
        <v>1272</v>
      </c>
      <c r="C501" t="s">
        <v>138</v>
      </c>
      <c r="D501" t="s">
        <v>144</v>
      </c>
      <c r="E501" t="s">
        <v>23</v>
      </c>
      <c r="F501" s="17">
        <v>0</v>
      </c>
    </row>
    <row r="502" spans="1:6" x14ac:dyDescent="0.25">
      <c r="A502" t="s">
        <v>19</v>
      </c>
      <c r="B502">
        <v>1272</v>
      </c>
      <c r="C502" t="s">
        <v>144</v>
      </c>
      <c r="D502" t="s">
        <v>139</v>
      </c>
      <c r="E502" t="s">
        <v>99</v>
      </c>
      <c r="F502" s="17">
        <v>7.85E-2</v>
      </c>
    </row>
    <row r="503" spans="1:6" x14ac:dyDescent="0.25">
      <c r="A503" t="s">
        <v>19</v>
      </c>
      <c r="B503">
        <v>1272</v>
      </c>
      <c r="C503" t="s">
        <v>144</v>
      </c>
      <c r="D503" t="s">
        <v>138</v>
      </c>
      <c r="E503" t="s">
        <v>99</v>
      </c>
      <c r="F503" s="17">
        <v>0</v>
      </c>
    </row>
    <row r="504" spans="1:6" x14ac:dyDescent="0.25">
      <c r="A504" t="s">
        <v>19</v>
      </c>
      <c r="B504">
        <v>1272</v>
      </c>
      <c r="C504" t="s">
        <v>144</v>
      </c>
      <c r="D504" t="s">
        <v>142</v>
      </c>
      <c r="E504" t="s">
        <v>99</v>
      </c>
      <c r="F504" s="17">
        <v>0</v>
      </c>
    </row>
    <row r="505" spans="1:6" x14ac:dyDescent="0.25">
      <c r="A505" t="s">
        <v>19</v>
      </c>
      <c r="B505">
        <v>1272</v>
      </c>
      <c r="C505" t="s">
        <v>144</v>
      </c>
      <c r="D505" t="s">
        <v>143</v>
      </c>
      <c r="E505" t="s">
        <v>99</v>
      </c>
      <c r="F505" s="17">
        <v>0</v>
      </c>
    </row>
    <row r="506" spans="1:6" x14ac:dyDescent="0.25">
      <c r="A506" t="s">
        <v>19</v>
      </c>
      <c r="B506">
        <v>1272</v>
      </c>
      <c r="C506" t="s">
        <v>144</v>
      </c>
      <c r="D506" t="s">
        <v>144</v>
      </c>
      <c r="E506" t="s">
        <v>99</v>
      </c>
      <c r="F506" s="17">
        <v>6.25E-2</v>
      </c>
    </row>
    <row r="507" spans="1:6" x14ac:dyDescent="0.25">
      <c r="A507" t="s">
        <v>19</v>
      </c>
      <c r="B507">
        <v>1272</v>
      </c>
      <c r="C507" t="s">
        <v>143</v>
      </c>
      <c r="D507" t="s">
        <v>139</v>
      </c>
      <c r="E507" t="s">
        <v>99</v>
      </c>
      <c r="F507" s="17">
        <v>4.4999999999999998E-2</v>
      </c>
    </row>
    <row r="508" spans="1:6" x14ac:dyDescent="0.25">
      <c r="A508" t="s">
        <v>19</v>
      </c>
      <c r="B508">
        <v>1272</v>
      </c>
      <c r="C508" t="s">
        <v>143</v>
      </c>
      <c r="D508" t="s">
        <v>138</v>
      </c>
      <c r="E508" t="s">
        <v>99</v>
      </c>
      <c r="F508" s="17">
        <v>0</v>
      </c>
    </row>
    <row r="509" spans="1:6" x14ac:dyDescent="0.25">
      <c r="A509" t="s">
        <v>19</v>
      </c>
      <c r="B509">
        <v>1272</v>
      </c>
      <c r="C509" t="s">
        <v>143</v>
      </c>
      <c r="D509" t="s">
        <v>142</v>
      </c>
      <c r="E509" t="s">
        <v>99</v>
      </c>
      <c r="F509" s="17">
        <v>0</v>
      </c>
    </row>
    <row r="510" spans="1:6" x14ac:dyDescent="0.25">
      <c r="A510" t="s">
        <v>19</v>
      </c>
      <c r="B510">
        <v>1272</v>
      </c>
      <c r="C510" t="s">
        <v>143</v>
      </c>
      <c r="D510" t="s">
        <v>143</v>
      </c>
      <c r="E510" t="s">
        <v>99</v>
      </c>
      <c r="F510" s="17">
        <v>3.5000000000000003E-2</v>
      </c>
    </row>
    <row r="511" spans="1:6" x14ac:dyDescent="0.25">
      <c r="A511" t="s">
        <v>19</v>
      </c>
      <c r="B511">
        <v>1272</v>
      </c>
      <c r="C511" t="s">
        <v>143</v>
      </c>
      <c r="D511" t="s">
        <v>144</v>
      </c>
      <c r="E511" t="s">
        <v>99</v>
      </c>
      <c r="F511" s="17">
        <v>1.2500000000000001E-2</v>
      </c>
    </row>
    <row r="512" spans="1:6" x14ac:dyDescent="0.25">
      <c r="A512" t="s">
        <v>19</v>
      </c>
      <c r="B512">
        <v>1272</v>
      </c>
      <c r="C512" t="s">
        <v>142</v>
      </c>
      <c r="D512" t="s">
        <v>139</v>
      </c>
      <c r="E512" t="s">
        <v>99</v>
      </c>
      <c r="F512" s="17">
        <v>6.7000000000000004E-2</v>
      </c>
    </row>
    <row r="513" spans="1:6" x14ac:dyDescent="0.25">
      <c r="A513" t="s">
        <v>19</v>
      </c>
      <c r="B513">
        <v>1272</v>
      </c>
      <c r="C513" t="s">
        <v>142</v>
      </c>
      <c r="D513" t="s">
        <v>138</v>
      </c>
      <c r="E513" t="s">
        <v>99</v>
      </c>
      <c r="F513" s="17">
        <v>0</v>
      </c>
    </row>
    <row r="514" spans="1:6" x14ac:dyDescent="0.25">
      <c r="A514" t="s">
        <v>19</v>
      </c>
      <c r="B514">
        <v>1272</v>
      </c>
      <c r="C514" t="s">
        <v>142</v>
      </c>
      <c r="D514" t="s">
        <v>142</v>
      </c>
      <c r="E514" t="s">
        <v>99</v>
      </c>
      <c r="F514" s="17">
        <v>6.5000000000000002E-2</v>
      </c>
    </row>
    <row r="515" spans="1:6" x14ac:dyDescent="0.25">
      <c r="A515" t="s">
        <v>19</v>
      </c>
      <c r="B515">
        <v>1272</v>
      </c>
      <c r="C515" t="s">
        <v>142</v>
      </c>
      <c r="D515" t="s">
        <v>143</v>
      </c>
      <c r="E515" t="s">
        <v>99</v>
      </c>
      <c r="F515" s="17">
        <v>0</v>
      </c>
    </row>
    <row r="516" spans="1:6" x14ac:dyDescent="0.25">
      <c r="A516" t="s">
        <v>19</v>
      </c>
      <c r="B516">
        <v>1272</v>
      </c>
      <c r="C516" t="s">
        <v>142</v>
      </c>
      <c r="D516" t="s">
        <v>144</v>
      </c>
      <c r="E516" t="s">
        <v>99</v>
      </c>
      <c r="F516" s="17">
        <v>1.8499999999999999E-2</v>
      </c>
    </row>
    <row r="517" spans="1:6" x14ac:dyDescent="0.25">
      <c r="A517" t="s">
        <v>19</v>
      </c>
      <c r="B517">
        <v>1272</v>
      </c>
      <c r="C517" t="s">
        <v>138</v>
      </c>
      <c r="D517" t="s">
        <v>139</v>
      </c>
      <c r="E517" t="s">
        <v>99</v>
      </c>
      <c r="F517" s="17">
        <v>2.35E-2</v>
      </c>
    </row>
    <row r="518" spans="1:6" x14ac:dyDescent="0.25">
      <c r="A518" t="s">
        <v>19</v>
      </c>
      <c r="B518">
        <v>1272</v>
      </c>
      <c r="C518" t="s">
        <v>138</v>
      </c>
      <c r="D518" t="s">
        <v>138</v>
      </c>
      <c r="E518" t="s">
        <v>99</v>
      </c>
      <c r="F518" s="17">
        <v>1.2500000000000001E-2</v>
      </c>
    </row>
    <row r="519" spans="1:6" x14ac:dyDescent="0.25">
      <c r="A519" t="s">
        <v>19</v>
      </c>
      <c r="B519">
        <v>1272</v>
      </c>
      <c r="C519" t="s">
        <v>138</v>
      </c>
      <c r="D519" t="s">
        <v>142</v>
      </c>
      <c r="E519" t="s">
        <v>99</v>
      </c>
      <c r="F519" s="17">
        <v>0</v>
      </c>
    </row>
    <row r="520" spans="1:6" x14ac:dyDescent="0.25">
      <c r="A520" t="s">
        <v>19</v>
      </c>
      <c r="B520">
        <v>1272</v>
      </c>
      <c r="C520" t="s">
        <v>138</v>
      </c>
      <c r="D520" t="s">
        <v>143</v>
      </c>
      <c r="E520" t="s">
        <v>99</v>
      </c>
      <c r="F520" s="17">
        <v>0</v>
      </c>
    </row>
    <row r="521" spans="1:6" x14ac:dyDescent="0.25">
      <c r="A521" t="s">
        <v>19</v>
      </c>
      <c r="B521">
        <v>1272</v>
      </c>
      <c r="C521" t="s">
        <v>138</v>
      </c>
      <c r="D521" t="s">
        <v>144</v>
      </c>
      <c r="E521" t="s">
        <v>99</v>
      </c>
      <c r="F521" s="17">
        <v>0</v>
      </c>
    </row>
    <row r="522" spans="1:6" x14ac:dyDescent="0.25">
      <c r="A522" t="s">
        <v>19</v>
      </c>
      <c r="B522">
        <v>1272</v>
      </c>
      <c r="C522" t="s">
        <v>144</v>
      </c>
      <c r="D522" t="s">
        <v>139</v>
      </c>
      <c r="E522" t="s">
        <v>107</v>
      </c>
      <c r="F522" s="17">
        <v>0</v>
      </c>
    </row>
    <row r="523" spans="1:6" x14ac:dyDescent="0.25">
      <c r="A523" t="s">
        <v>19</v>
      </c>
      <c r="B523">
        <v>1272</v>
      </c>
      <c r="C523" t="s">
        <v>144</v>
      </c>
      <c r="D523" t="s">
        <v>138</v>
      </c>
      <c r="E523" t="s">
        <v>107</v>
      </c>
      <c r="F523" s="17">
        <v>0</v>
      </c>
    </row>
    <row r="524" spans="1:6" x14ac:dyDescent="0.25">
      <c r="A524" t="s">
        <v>19</v>
      </c>
      <c r="B524">
        <v>1272</v>
      </c>
      <c r="C524" t="s">
        <v>144</v>
      </c>
      <c r="D524" t="s">
        <v>142</v>
      </c>
      <c r="E524" t="s">
        <v>107</v>
      </c>
      <c r="F524" s="17">
        <v>0</v>
      </c>
    </row>
    <row r="525" spans="1:6" x14ac:dyDescent="0.25">
      <c r="A525" t="s">
        <v>19</v>
      </c>
      <c r="B525">
        <v>1272</v>
      </c>
      <c r="C525" t="s">
        <v>144</v>
      </c>
      <c r="D525" t="s">
        <v>143</v>
      </c>
      <c r="E525" t="s">
        <v>107</v>
      </c>
      <c r="F525" s="17">
        <v>0</v>
      </c>
    </row>
    <row r="526" spans="1:6" x14ac:dyDescent="0.25">
      <c r="A526" t="s">
        <v>19</v>
      </c>
      <c r="B526">
        <v>1272</v>
      </c>
      <c r="C526" t="s">
        <v>144</v>
      </c>
      <c r="D526" t="s">
        <v>144</v>
      </c>
      <c r="E526" t="s">
        <v>107</v>
      </c>
      <c r="F526" s="17">
        <v>0.125</v>
      </c>
    </row>
    <row r="527" spans="1:6" x14ac:dyDescent="0.25">
      <c r="A527" t="s">
        <v>19</v>
      </c>
      <c r="B527">
        <v>1272</v>
      </c>
      <c r="C527" t="s">
        <v>143</v>
      </c>
      <c r="D527" t="s">
        <v>139</v>
      </c>
      <c r="E527" t="s">
        <v>107</v>
      </c>
      <c r="F527" s="17">
        <v>0</v>
      </c>
    </row>
    <row r="528" spans="1:6" x14ac:dyDescent="0.25">
      <c r="A528" t="s">
        <v>19</v>
      </c>
      <c r="B528">
        <v>1272</v>
      </c>
      <c r="C528" t="s">
        <v>143</v>
      </c>
      <c r="D528" t="s">
        <v>138</v>
      </c>
      <c r="E528" t="s">
        <v>107</v>
      </c>
      <c r="F528" s="17">
        <v>0</v>
      </c>
    </row>
    <row r="529" spans="1:6" x14ac:dyDescent="0.25">
      <c r="A529" t="s">
        <v>19</v>
      </c>
      <c r="B529">
        <v>1272</v>
      </c>
      <c r="C529" t="s">
        <v>143</v>
      </c>
      <c r="D529" t="s">
        <v>142</v>
      </c>
      <c r="E529" t="s">
        <v>107</v>
      </c>
      <c r="F529" s="17">
        <v>0</v>
      </c>
    </row>
    <row r="530" spans="1:6" x14ac:dyDescent="0.25">
      <c r="A530" t="s">
        <v>19</v>
      </c>
      <c r="B530">
        <v>1272</v>
      </c>
      <c r="C530" t="s">
        <v>143</v>
      </c>
      <c r="D530" t="s">
        <v>143</v>
      </c>
      <c r="E530" t="s">
        <v>107</v>
      </c>
      <c r="F530" s="17">
        <v>5.5E-2</v>
      </c>
    </row>
    <row r="531" spans="1:6" x14ac:dyDescent="0.25">
      <c r="A531" t="s">
        <v>19</v>
      </c>
      <c r="B531">
        <v>1272</v>
      </c>
      <c r="C531" t="s">
        <v>143</v>
      </c>
      <c r="D531" t="s">
        <v>144</v>
      </c>
      <c r="E531" t="s">
        <v>107</v>
      </c>
      <c r="F531" s="17">
        <v>2.5000000000000001E-2</v>
      </c>
    </row>
    <row r="532" spans="1:6" x14ac:dyDescent="0.25">
      <c r="A532" t="s">
        <v>19</v>
      </c>
      <c r="B532">
        <v>1272</v>
      </c>
      <c r="C532" t="s">
        <v>142</v>
      </c>
      <c r="D532" t="s">
        <v>139</v>
      </c>
      <c r="E532" t="s">
        <v>107</v>
      </c>
      <c r="F532" s="17">
        <v>0</v>
      </c>
    </row>
    <row r="533" spans="1:6" x14ac:dyDescent="0.25">
      <c r="A533" t="s">
        <v>19</v>
      </c>
      <c r="B533">
        <v>1272</v>
      </c>
      <c r="C533" t="s">
        <v>142</v>
      </c>
      <c r="D533" t="s">
        <v>138</v>
      </c>
      <c r="E533" t="s">
        <v>107</v>
      </c>
      <c r="F533" s="17">
        <v>0</v>
      </c>
    </row>
    <row r="534" spans="1:6" x14ac:dyDescent="0.25">
      <c r="A534" t="s">
        <v>19</v>
      </c>
      <c r="B534">
        <v>1272</v>
      </c>
      <c r="C534" t="s">
        <v>142</v>
      </c>
      <c r="D534" t="s">
        <v>142</v>
      </c>
      <c r="E534" t="s">
        <v>107</v>
      </c>
      <c r="F534" s="17">
        <v>3.2500000000000001E-2</v>
      </c>
    </row>
    <row r="535" spans="1:6" x14ac:dyDescent="0.25">
      <c r="A535" t="s">
        <v>19</v>
      </c>
      <c r="B535">
        <v>1272</v>
      </c>
      <c r="C535" t="s">
        <v>142</v>
      </c>
      <c r="D535" t="s">
        <v>143</v>
      </c>
      <c r="E535" t="s">
        <v>107</v>
      </c>
      <c r="F535" s="17">
        <v>0</v>
      </c>
    </row>
    <row r="536" spans="1:6" x14ac:dyDescent="0.25">
      <c r="A536" t="s">
        <v>19</v>
      </c>
      <c r="B536">
        <v>1272</v>
      </c>
      <c r="C536" t="s">
        <v>142</v>
      </c>
      <c r="D536" t="s">
        <v>144</v>
      </c>
      <c r="E536" t="s">
        <v>107</v>
      </c>
      <c r="F536" s="17">
        <v>1.2500000000000001E-2</v>
      </c>
    </row>
    <row r="537" spans="1:6" x14ac:dyDescent="0.25">
      <c r="A537" t="s">
        <v>19</v>
      </c>
      <c r="B537">
        <v>1272</v>
      </c>
      <c r="C537" t="s">
        <v>138</v>
      </c>
      <c r="D537" t="s">
        <v>139</v>
      </c>
      <c r="E537" t="s">
        <v>107</v>
      </c>
      <c r="F537" s="17">
        <v>0</v>
      </c>
    </row>
    <row r="538" spans="1:6" x14ac:dyDescent="0.25">
      <c r="A538" t="s">
        <v>19</v>
      </c>
      <c r="B538">
        <v>1272</v>
      </c>
      <c r="C538" t="s">
        <v>138</v>
      </c>
      <c r="D538" t="s">
        <v>138</v>
      </c>
      <c r="E538" t="s">
        <v>107</v>
      </c>
      <c r="F538" s="17">
        <v>0</v>
      </c>
    </row>
    <row r="539" spans="1:6" x14ac:dyDescent="0.25">
      <c r="A539" t="s">
        <v>19</v>
      </c>
      <c r="B539">
        <v>1272</v>
      </c>
      <c r="C539" t="s">
        <v>138</v>
      </c>
      <c r="D539" t="s">
        <v>142</v>
      </c>
      <c r="E539" t="s">
        <v>107</v>
      </c>
      <c r="F539" s="17">
        <v>0</v>
      </c>
    </row>
    <row r="540" spans="1:6" x14ac:dyDescent="0.25">
      <c r="A540" t="s">
        <v>19</v>
      </c>
      <c r="B540">
        <v>1272</v>
      </c>
      <c r="C540" t="s">
        <v>138</v>
      </c>
      <c r="D540" t="s">
        <v>143</v>
      </c>
      <c r="E540" t="s">
        <v>107</v>
      </c>
      <c r="F540" s="17">
        <v>0</v>
      </c>
    </row>
    <row r="541" spans="1:6" x14ac:dyDescent="0.25">
      <c r="A541" t="s">
        <v>19</v>
      </c>
      <c r="B541">
        <v>1272</v>
      </c>
      <c r="C541" t="s">
        <v>138</v>
      </c>
      <c r="D541" t="s">
        <v>144</v>
      </c>
      <c r="E541" t="s">
        <v>107</v>
      </c>
      <c r="F541" s="17">
        <v>0</v>
      </c>
    </row>
    <row r="542" spans="1:6" x14ac:dyDescent="0.25">
      <c r="A542" t="s">
        <v>19</v>
      </c>
      <c r="B542">
        <v>1272</v>
      </c>
      <c r="C542" t="s">
        <v>144</v>
      </c>
      <c r="D542" t="s">
        <v>139</v>
      </c>
      <c r="E542" t="s">
        <v>111</v>
      </c>
      <c r="F542" s="17">
        <v>0</v>
      </c>
    </row>
    <row r="543" spans="1:6" x14ac:dyDescent="0.25">
      <c r="A543" t="s">
        <v>19</v>
      </c>
      <c r="B543">
        <v>1272</v>
      </c>
      <c r="C543" t="s">
        <v>144</v>
      </c>
      <c r="D543" t="s">
        <v>138</v>
      </c>
      <c r="E543" t="s">
        <v>111</v>
      </c>
      <c r="F543" s="17">
        <v>0</v>
      </c>
    </row>
    <row r="544" spans="1:6" x14ac:dyDescent="0.25">
      <c r="A544" t="s">
        <v>19</v>
      </c>
      <c r="B544">
        <v>1272</v>
      </c>
      <c r="C544" t="s">
        <v>144</v>
      </c>
      <c r="D544" t="s">
        <v>142</v>
      </c>
      <c r="E544" t="s">
        <v>111</v>
      </c>
      <c r="F544" s="17">
        <v>0</v>
      </c>
    </row>
    <row r="545" spans="1:6" x14ac:dyDescent="0.25">
      <c r="A545" t="s">
        <v>19</v>
      </c>
      <c r="B545">
        <v>1272</v>
      </c>
      <c r="C545" t="s">
        <v>144</v>
      </c>
      <c r="D545" t="s">
        <v>143</v>
      </c>
      <c r="E545" t="s">
        <v>111</v>
      </c>
      <c r="F545" s="17">
        <v>0</v>
      </c>
    </row>
    <row r="546" spans="1:6" x14ac:dyDescent="0.25">
      <c r="A546" t="s">
        <v>19</v>
      </c>
      <c r="B546">
        <v>1272</v>
      </c>
      <c r="C546" t="s">
        <v>144</v>
      </c>
      <c r="D546" t="s">
        <v>144</v>
      </c>
      <c r="E546" t="s">
        <v>111</v>
      </c>
      <c r="F546" s="17">
        <v>0.125</v>
      </c>
    </row>
    <row r="547" spans="1:6" x14ac:dyDescent="0.25">
      <c r="A547" t="s">
        <v>19</v>
      </c>
      <c r="B547">
        <v>1272</v>
      </c>
      <c r="C547" t="s">
        <v>143</v>
      </c>
      <c r="D547" t="s">
        <v>139</v>
      </c>
      <c r="E547" t="s">
        <v>111</v>
      </c>
      <c r="F547" s="17">
        <v>0</v>
      </c>
    </row>
    <row r="548" spans="1:6" x14ac:dyDescent="0.25">
      <c r="A548" t="s">
        <v>19</v>
      </c>
      <c r="B548">
        <v>1272</v>
      </c>
      <c r="C548" t="s">
        <v>143</v>
      </c>
      <c r="D548" t="s">
        <v>138</v>
      </c>
      <c r="E548" t="s">
        <v>111</v>
      </c>
      <c r="F548" s="17">
        <v>0</v>
      </c>
    </row>
    <row r="549" spans="1:6" x14ac:dyDescent="0.25">
      <c r="A549" t="s">
        <v>19</v>
      </c>
      <c r="B549">
        <v>1272</v>
      </c>
      <c r="C549" t="s">
        <v>143</v>
      </c>
      <c r="D549" t="s">
        <v>142</v>
      </c>
      <c r="E549" t="s">
        <v>111</v>
      </c>
      <c r="F549" s="17">
        <v>0</v>
      </c>
    </row>
    <row r="550" spans="1:6" x14ac:dyDescent="0.25">
      <c r="A550" t="s">
        <v>19</v>
      </c>
      <c r="B550">
        <v>1272</v>
      </c>
      <c r="C550" t="s">
        <v>143</v>
      </c>
      <c r="D550" t="s">
        <v>143</v>
      </c>
      <c r="E550" t="s">
        <v>111</v>
      </c>
      <c r="F550" s="17">
        <v>5.5E-2</v>
      </c>
    </row>
    <row r="551" spans="1:6" x14ac:dyDescent="0.25">
      <c r="A551" t="s">
        <v>19</v>
      </c>
      <c r="B551">
        <v>1272</v>
      </c>
      <c r="C551" t="s">
        <v>143</v>
      </c>
      <c r="D551" t="s">
        <v>144</v>
      </c>
      <c r="E551" t="s">
        <v>111</v>
      </c>
      <c r="F551" s="17">
        <v>2.5000000000000001E-2</v>
      </c>
    </row>
    <row r="552" spans="1:6" x14ac:dyDescent="0.25">
      <c r="A552" t="s">
        <v>19</v>
      </c>
      <c r="B552">
        <v>1272</v>
      </c>
      <c r="C552" t="s">
        <v>142</v>
      </c>
      <c r="D552" t="s">
        <v>139</v>
      </c>
      <c r="E552" t="s">
        <v>111</v>
      </c>
      <c r="F552" s="17">
        <v>0</v>
      </c>
    </row>
    <row r="553" spans="1:6" x14ac:dyDescent="0.25">
      <c r="A553" t="s">
        <v>19</v>
      </c>
      <c r="B553">
        <v>1272</v>
      </c>
      <c r="C553" t="s">
        <v>142</v>
      </c>
      <c r="D553" t="s">
        <v>138</v>
      </c>
      <c r="E553" t="s">
        <v>111</v>
      </c>
      <c r="F553" s="17">
        <v>0</v>
      </c>
    </row>
    <row r="554" spans="1:6" x14ac:dyDescent="0.25">
      <c r="A554" t="s">
        <v>19</v>
      </c>
      <c r="B554">
        <v>1272</v>
      </c>
      <c r="C554" t="s">
        <v>142</v>
      </c>
      <c r="D554" t="s">
        <v>142</v>
      </c>
      <c r="E554" t="s">
        <v>111</v>
      </c>
      <c r="F554" s="17">
        <v>3.2500000000000001E-2</v>
      </c>
    </row>
    <row r="555" spans="1:6" x14ac:dyDescent="0.25">
      <c r="A555" t="s">
        <v>19</v>
      </c>
      <c r="B555">
        <v>1272</v>
      </c>
      <c r="C555" t="s">
        <v>142</v>
      </c>
      <c r="D555" t="s">
        <v>143</v>
      </c>
      <c r="E555" t="s">
        <v>111</v>
      </c>
      <c r="F555" s="17">
        <v>0</v>
      </c>
    </row>
    <row r="556" spans="1:6" x14ac:dyDescent="0.25">
      <c r="A556" t="s">
        <v>19</v>
      </c>
      <c r="B556">
        <v>1272</v>
      </c>
      <c r="C556" t="s">
        <v>142</v>
      </c>
      <c r="D556" t="s">
        <v>144</v>
      </c>
      <c r="E556" t="s">
        <v>111</v>
      </c>
      <c r="F556" s="17">
        <v>1.2500000000000001E-2</v>
      </c>
    </row>
    <row r="557" spans="1:6" x14ac:dyDescent="0.25">
      <c r="A557" t="s">
        <v>19</v>
      </c>
      <c r="B557">
        <v>1272</v>
      </c>
      <c r="C557" t="s">
        <v>138</v>
      </c>
      <c r="D557" t="s">
        <v>139</v>
      </c>
      <c r="E557" t="s">
        <v>111</v>
      </c>
      <c r="F557" s="17">
        <v>0</v>
      </c>
    </row>
    <row r="558" spans="1:6" x14ac:dyDescent="0.25">
      <c r="A558" t="s">
        <v>19</v>
      </c>
      <c r="B558">
        <v>1272</v>
      </c>
      <c r="C558" t="s">
        <v>138</v>
      </c>
      <c r="D558" t="s">
        <v>138</v>
      </c>
      <c r="E558" t="s">
        <v>111</v>
      </c>
      <c r="F558" s="17">
        <v>0</v>
      </c>
    </row>
    <row r="559" spans="1:6" x14ac:dyDescent="0.25">
      <c r="A559" t="s">
        <v>19</v>
      </c>
      <c r="B559">
        <v>1272</v>
      </c>
      <c r="C559" t="s">
        <v>138</v>
      </c>
      <c r="D559" t="s">
        <v>142</v>
      </c>
      <c r="E559" t="s">
        <v>111</v>
      </c>
      <c r="F559" s="17">
        <v>0</v>
      </c>
    </row>
    <row r="560" spans="1:6" x14ac:dyDescent="0.25">
      <c r="A560" t="s">
        <v>19</v>
      </c>
      <c r="B560">
        <v>1272</v>
      </c>
      <c r="C560" t="s">
        <v>138</v>
      </c>
      <c r="D560" t="s">
        <v>143</v>
      </c>
      <c r="E560" t="s">
        <v>111</v>
      </c>
      <c r="F560" s="17">
        <v>0</v>
      </c>
    </row>
    <row r="561" spans="1:6" x14ac:dyDescent="0.25">
      <c r="A561" t="s">
        <v>19</v>
      </c>
      <c r="B561">
        <v>1272</v>
      </c>
      <c r="C561" t="s">
        <v>138</v>
      </c>
      <c r="D561" t="s">
        <v>144</v>
      </c>
      <c r="E561" t="s">
        <v>111</v>
      </c>
      <c r="F561" s="17">
        <v>0</v>
      </c>
    </row>
    <row r="562" spans="1:6" x14ac:dyDescent="0.25">
      <c r="A562" t="s">
        <v>89</v>
      </c>
      <c r="B562">
        <v>1282</v>
      </c>
      <c r="C562" t="s">
        <v>144</v>
      </c>
      <c r="D562" t="s">
        <v>139</v>
      </c>
      <c r="E562" t="s">
        <v>21</v>
      </c>
      <c r="F562" s="17">
        <v>0</v>
      </c>
    </row>
    <row r="563" spans="1:6" x14ac:dyDescent="0.25">
      <c r="A563" t="s">
        <v>89</v>
      </c>
      <c r="B563">
        <v>1282</v>
      </c>
      <c r="C563" t="s">
        <v>144</v>
      </c>
      <c r="D563" t="s">
        <v>138</v>
      </c>
      <c r="E563" t="s">
        <v>21</v>
      </c>
      <c r="F563" s="17">
        <v>3.2500000000000001E-2</v>
      </c>
    </row>
    <row r="564" spans="1:6" x14ac:dyDescent="0.25">
      <c r="A564" t="s">
        <v>89</v>
      </c>
      <c r="B564">
        <v>1282</v>
      </c>
      <c r="C564" t="s">
        <v>144</v>
      </c>
      <c r="D564" t="s">
        <v>142</v>
      </c>
      <c r="E564" t="s">
        <v>21</v>
      </c>
      <c r="F564" s="17">
        <v>0</v>
      </c>
    </row>
    <row r="565" spans="1:6" x14ac:dyDescent="0.25">
      <c r="A565" t="s">
        <v>89</v>
      </c>
      <c r="B565">
        <v>1282</v>
      </c>
      <c r="C565" t="s">
        <v>144</v>
      </c>
      <c r="D565" t="s">
        <v>143</v>
      </c>
      <c r="E565" t="s">
        <v>21</v>
      </c>
      <c r="F565" s="17">
        <v>0</v>
      </c>
    </row>
    <row r="566" spans="1:6" x14ac:dyDescent="0.25">
      <c r="A566" t="s">
        <v>89</v>
      </c>
      <c r="B566">
        <v>1282</v>
      </c>
      <c r="C566" t="s">
        <v>144</v>
      </c>
      <c r="D566" t="s">
        <v>144</v>
      </c>
      <c r="E566" t="s">
        <v>21</v>
      </c>
      <c r="F566" s="17">
        <v>0.14749999999999999</v>
      </c>
    </row>
    <row r="567" spans="1:6" x14ac:dyDescent="0.25">
      <c r="A567" t="s">
        <v>89</v>
      </c>
      <c r="B567">
        <v>1282</v>
      </c>
      <c r="C567" t="s">
        <v>143</v>
      </c>
      <c r="D567" t="s">
        <v>139</v>
      </c>
      <c r="E567" t="s">
        <v>21</v>
      </c>
      <c r="F567" s="17">
        <v>0</v>
      </c>
    </row>
    <row r="568" spans="1:6" x14ac:dyDescent="0.25">
      <c r="A568" t="s">
        <v>89</v>
      </c>
      <c r="B568">
        <v>1282</v>
      </c>
      <c r="C568" t="s">
        <v>143</v>
      </c>
      <c r="D568" t="s">
        <v>138</v>
      </c>
      <c r="E568" t="s">
        <v>21</v>
      </c>
      <c r="F568" s="17">
        <v>4.2500000000000003E-2</v>
      </c>
    </row>
    <row r="569" spans="1:6" x14ac:dyDescent="0.25">
      <c r="A569" t="s">
        <v>89</v>
      </c>
      <c r="B569">
        <v>1282</v>
      </c>
      <c r="C569" t="s">
        <v>143</v>
      </c>
      <c r="D569" t="s">
        <v>142</v>
      </c>
      <c r="E569" t="s">
        <v>21</v>
      </c>
      <c r="F569" s="17">
        <v>0</v>
      </c>
    </row>
    <row r="570" spans="1:6" x14ac:dyDescent="0.25">
      <c r="A570" t="s">
        <v>89</v>
      </c>
      <c r="B570">
        <v>1282</v>
      </c>
      <c r="C570" t="s">
        <v>143</v>
      </c>
      <c r="D570" t="s">
        <v>143</v>
      </c>
      <c r="E570" t="s">
        <v>21</v>
      </c>
      <c r="F570" s="17">
        <v>3.85E-2</v>
      </c>
    </row>
    <row r="571" spans="1:6" x14ac:dyDescent="0.25">
      <c r="A571" t="s">
        <v>89</v>
      </c>
      <c r="B571">
        <v>1282</v>
      </c>
      <c r="C571" t="s">
        <v>143</v>
      </c>
      <c r="D571" t="s">
        <v>144</v>
      </c>
      <c r="E571" t="s">
        <v>21</v>
      </c>
      <c r="F571" s="17">
        <v>1.7999999999999999E-2</v>
      </c>
    </row>
    <row r="572" spans="1:6" x14ac:dyDescent="0.25">
      <c r="A572" t="s">
        <v>89</v>
      </c>
      <c r="B572">
        <v>1282</v>
      </c>
      <c r="C572" t="s">
        <v>142</v>
      </c>
      <c r="D572" t="s">
        <v>139</v>
      </c>
      <c r="E572" t="s">
        <v>21</v>
      </c>
      <c r="F572" s="17">
        <v>0</v>
      </c>
    </row>
    <row r="573" spans="1:6" x14ac:dyDescent="0.25">
      <c r="A573" t="s">
        <v>89</v>
      </c>
      <c r="B573">
        <v>1282</v>
      </c>
      <c r="C573" t="s">
        <v>142</v>
      </c>
      <c r="D573" t="s">
        <v>138</v>
      </c>
      <c r="E573" t="s">
        <v>21</v>
      </c>
      <c r="F573" s="17">
        <v>3.2500000000000001E-2</v>
      </c>
    </row>
    <row r="574" spans="1:6" x14ac:dyDescent="0.25">
      <c r="A574" t="s">
        <v>89</v>
      </c>
      <c r="B574">
        <v>1282</v>
      </c>
      <c r="C574" t="s">
        <v>142</v>
      </c>
      <c r="D574" t="s">
        <v>142</v>
      </c>
      <c r="E574" t="s">
        <v>21</v>
      </c>
      <c r="F574" s="17">
        <v>2.75E-2</v>
      </c>
    </row>
    <row r="575" spans="1:6" x14ac:dyDescent="0.25">
      <c r="A575" t="s">
        <v>89</v>
      </c>
      <c r="B575">
        <v>1282</v>
      </c>
      <c r="C575" t="s">
        <v>142</v>
      </c>
      <c r="D575" t="s">
        <v>143</v>
      </c>
      <c r="E575" t="s">
        <v>21</v>
      </c>
      <c r="F575" s="17">
        <v>0</v>
      </c>
    </row>
    <row r="576" spans="1:6" x14ac:dyDescent="0.25">
      <c r="A576" t="s">
        <v>89</v>
      </c>
      <c r="B576">
        <v>1282</v>
      </c>
      <c r="C576" t="s">
        <v>142</v>
      </c>
      <c r="D576" t="s">
        <v>144</v>
      </c>
      <c r="E576" t="s">
        <v>21</v>
      </c>
      <c r="F576" s="17">
        <v>8.0000000000000002E-3</v>
      </c>
    </row>
    <row r="577" spans="1:6" x14ac:dyDescent="0.25">
      <c r="A577" t="s">
        <v>89</v>
      </c>
      <c r="B577">
        <v>1282</v>
      </c>
      <c r="C577" t="s">
        <v>138</v>
      </c>
      <c r="D577" t="s">
        <v>139</v>
      </c>
      <c r="E577" t="s">
        <v>21</v>
      </c>
      <c r="F577" s="17">
        <v>0</v>
      </c>
    </row>
    <row r="578" spans="1:6" x14ac:dyDescent="0.25">
      <c r="A578" t="s">
        <v>89</v>
      </c>
      <c r="B578">
        <v>1282</v>
      </c>
      <c r="C578" t="s">
        <v>138</v>
      </c>
      <c r="D578" t="s">
        <v>138</v>
      </c>
      <c r="E578" t="s">
        <v>21</v>
      </c>
      <c r="F578" s="17">
        <v>2.3E-2</v>
      </c>
    </row>
    <row r="579" spans="1:6" x14ac:dyDescent="0.25">
      <c r="A579" t="s">
        <v>89</v>
      </c>
      <c r="B579">
        <v>1282</v>
      </c>
      <c r="C579" t="s">
        <v>138</v>
      </c>
      <c r="D579" t="s">
        <v>142</v>
      </c>
      <c r="E579" t="s">
        <v>21</v>
      </c>
      <c r="F579" s="17">
        <v>0</v>
      </c>
    </row>
    <row r="580" spans="1:6" x14ac:dyDescent="0.25">
      <c r="A580" t="s">
        <v>89</v>
      </c>
      <c r="B580">
        <v>1282</v>
      </c>
      <c r="C580" t="s">
        <v>138</v>
      </c>
      <c r="D580" t="s">
        <v>143</v>
      </c>
      <c r="E580" t="s">
        <v>21</v>
      </c>
      <c r="F580" s="17">
        <v>0</v>
      </c>
    </row>
    <row r="581" spans="1:6" x14ac:dyDescent="0.25">
      <c r="A581" t="s">
        <v>89</v>
      </c>
      <c r="B581">
        <v>1282</v>
      </c>
      <c r="C581" t="s">
        <v>138</v>
      </c>
      <c r="D581" t="s">
        <v>144</v>
      </c>
      <c r="E581" t="s">
        <v>21</v>
      </c>
      <c r="F581" s="17">
        <v>0</v>
      </c>
    </row>
    <row r="582" spans="1:6" x14ac:dyDescent="0.25">
      <c r="A582" t="s">
        <v>89</v>
      </c>
      <c r="B582">
        <v>1282</v>
      </c>
      <c r="C582" t="s">
        <v>144</v>
      </c>
      <c r="D582" t="s">
        <v>139</v>
      </c>
      <c r="E582" t="s">
        <v>98</v>
      </c>
      <c r="F582" s="17">
        <v>0</v>
      </c>
    </row>
    <row r="583" spans="1:6" x14ac:dyDescent="0.25">
      <c r="A583" t="s">
        <v>89</v>
      </c>
      <c r="B583">
        <v>1282</v>
      </c>
      <c r="C583" t="s">
        <v>144</v>
      </c>
      <c r="D583" t="s">
        <v>138</v>
      </c>
      <c r="E583" t="s">
        <v>98</v>
      </c>
      <c r="F583" s="17">
        <v>3.2500000000000001E-2</v>
      </c>
    </row>
    <row r="584" spans="1:6" x14ac:dyDescent="0.25">
      <c r="A584" t="s">
        <v>89</v>
      </c>
      <c r="B584">
        <v>1282</v>
      </c>
      <c r="C584" t="s">
        <v>144</v>
      </c>
      <c r="D584" t="s">
        <v>142</v>
      </c>
      <c r="E584" t="s">
        <v>98</v>
      </c>
      <c r="F584" s="17">
        <v>0</v>
      </c>
    </row>
    <row r="585" spans="1:6" x14ac:dyDescent="0.25">
      <c r="A585" t="s">
        <v>89</v>
      </c>
      <c r="B585">
        <v>1282</v>
      </c>
      <c r="C585" t="s">
        <v>144</v>
      </c>
      <c r="D585" t="s">
        <v>143</v>
      </c>
      <c r="E585" t="s">
        <v>98</v>
      </c>
      <c r="F585" s="17">
        <v>0</v>
      </c>
    </row>
    <row r="586" spans="1:6" x14ac:dyDescent="0.25">
      <c r="A586" t="s">
        <v>89</v>
      </c>
      <c r="B586">
        <v>1282</v>
      </c>
      <c r="C586" t="s">
        <v>144</v>
      </c>
      <c r="D586" t="s">
        <v>144</v>
      </c>
      <c r="E586" t="s">
        <v>98</v>
      </c>
      <c r="F586" s="17">
        <v>0.14749999999999999</v>
      </c>
    </row>
    <row r="587" spans="1:6" x14ac:dyDescent="0.25">
      <c r="A587" t="s">
        <v>89</v>
      </c>
      <c r="B587">
        <v>1282</v>
      </c>
      <c r="C587" t="s">
        <v>143</v>
      </c>
      <c r="D587" t="s">
        <v>139</v>
      </c>
      <c r="E587" t="s">
        <v>98</v>
      </c>
      <c r="F587" s="17">
        <v>0</v>
      </c>
    </row>
    <row r="588" spans="1:6" x14ac:dyDescent="0.25">
      <c r="A588" t="s">
        <v>89</v>
      </c>
      <c r="B588">
        <v>1282</v>
      </c>
      <c r="C588" t="s">
        <v>143</v>
      </c>
      <c r="D588" t="s">
        <v>138</v>
      </c>
      <c r="E588" t="s">
        <v>98</v>
      </c>
      <c r="F588" s="17">
        <v>4.2500000000000003E-2</v>
      </c>
    </row>
    <row r="589" spans="1:6" x14ac:dyDescent="0.25">
      <c r="A589" t="s">
        <v>89</v>
      </c>
      <c r="B589">
        <v>1282</v>
      </c>
      <c r="C589" t="s">
        <v>143</v>
      </c>
      <c r="D589" t="s">
        <v>142</v>
      </c>
      <c r="E589" t="s">
        <v>98</v>
      </c>
      <c r="F589" s="17">
        <v>0</v>
      </c>
    </row>
    <row r="590" spans="1:6" x14ac:dyDescent="0.25">
      <c r="A590" t="s">
        <v>89</v>
      </c>
      <c r="B590">
        <v>1282</v>
      </c>
      <c r="C590" t="s">
        <v>143</v>
      </c>
      <c r="D590" t="s">
        <v>143</v>
      </c>
      <c r="E590" t="s">
        <v>98</v>
      </c>
      <c r="F590" s="17">
        <v>3.85E-2</v>
      </c>
    </row>
    <row r="591" spans="1:6" x14ac:dyDescent="0.25">
      <c r="A591" t="s">
        <v>89</v>
      </c>
      <c r="B591">
        <v>1282</v>
      </c>
      <c r="C591" t="s">
        <v>143</v>
      </c>
      <c r="D591" t="s">
        <v>144</v>
      </c>
      <c r="E591" t="s">
        <v>98</v>
      </c>
      <c r="F591" s="17">
        <v>1.7999999999999999E-2</v>
      </c>
    </row>
    <row r="592" spans="1:6" x14ac:dyDescent="0.25">
      <c r="A592" t="s">
        <v>89</v>
      </c>
      <c r="B592">
        <v>1282</v>
      </c>
      <c r="C592" t="s">
        <v>142</v>
      </c>
      <c r="D592" t="s">
        <v>139</v>
      </c>
      <c r="E592" t="s">
        <v>98</v>
      </c>
      <c r="F592" s="17">
        <v>0</v>
      </c>
    </row>
    <row r="593" spans="1:6" x14ac:dyDescent="0.25">
      <c r="A593" t="s">
        <v>89</v>
      </c>
      <c r="B593">
        <v>1282</v>
      </c>
      <c r="C593" t="s">
        <v>142</v>
      </c>
      <c r="D593" t="s">
        <v>138</v>
      </c>
      <c r="E593" t="s">
        <v>98</v>
      </c>
      <c r="F593" s="17">
        <v>3.2500000000000001E-2</v>
      </c>
    </row>
    <row r="594" spans="1:6" x14ac:dyDescent="0.25">
      <c r="A594" t="s">
        <v>89</v>
      </c>
      <c r="B594">
        <v>1282</v>
      </c>
      <c r="C594" t="s">
        <v>142</v>
      </c>
      <c r="D594" t="s">
        <v>142</v>
      </c>
      <c r="E594" t="s">
        <v>98</v>
      </c>
      <c r="F594" s="17">
        <v>2.75E-2</v>
      </c>
    </row>
    <row r="595" spans="1:6" x14ac:dyDescent="0.25">
      <c r="A595" t="s">
        <v>89</v>
      </c>
      <c r="B595">
        <v>1282</v>
      </c>
      <c r="C595" t="s">
        <v>142</v>
      </c>
      <c r="D595" t="s">
        <v>143</v>
      </c>
      <c r="E595" t="s">
        <v>98</v>
      </c>
      <c r="F595" s="17">
        <v>0</v>
      </c>
    </row>
    <row r="596" spans="1:6" x14ac:dyDescent="0.25">
      <c r="A596" t="s">
        <v>89</v>
      </c>
      <c r="B596">
        <v>1282</v>
      </c>
      <c r="C596" t="s">
        <v>142</v>
      </c>
      <c r="D596" t="s">
        <v>144</v>
      </c>
      <c r="E596" t="s">
        <v>98</v>
      </c>
      <c r="F596" s="17">
        <v>8.0000000000000002E-3</v>
      </c>
    </row>
    <row r="597" spans="1:6" x14ac:dyDescent="0.25">
      <c r="A597" t="s">
        <v>89</v>
      </c>
      <c r="B597">
        <v>1282</v>
      </c>
      <c r="C597" t="s">
        <v>138</v>
      </c>
      <c r="D597" t="s">
        <v>139</v>
      </c>
      <c r="E597" t="s">
        <v>98</v>
      </c>
      <c r="F597" s="17">
        <v>0</v>
      </c>
    </row>
    <row r="598" spans="1:6" x14ac:dyDescent="0.25">
      <c r="A598" t="s">
        <v>89</v>
      </c>
      <c r="B598">
        <v>1282</v>
      </c>
      <c r="C598" t="s">
        <v>138</v>
      </c>
      <c r="D598" t="s">
        <v>138</v>
      </c>
      <c r="E598" t="s">
        <v>98</v>
      </c>
      <c r="F598" s="17">
        <v>2.3E-2</v>
      </c>
    </row>
    <row r="599" spans="1:6" x14ac:dyDescent="0.25">
      <c r="A599" t="s">
        <v>89</v>
      </c>
      <c r="B599">
        <v>1282</v>
      </c>
      <c r="C599" t="s">
        <v>138</v>
      </c>
      <c r="D599" t="s">
        <v>142</v>
      </c>
      <c r="E599" t="s">
        <v>98</v>
      </c>
      <c r="F599" s="17">
        <v>0</v>
      </c>
    </row>
    <row r="600" spans="1:6" x14ac:dyDescent="0.25">
      <c r="A600" t="s">
        <v>89</v>
      </c>
      <c r="B600">
        <v>1282</v>
      </c>
      <c r="C600" t="s">
        <v>138</v>
      </c>
      <c r="D600" t="s">
        <v>143</v>
      </c>
      <c r="E600" t="s">
        <v>98</v>
      </c>
      <c r="F600" s="17">
        <v>0</v>
      </c>
    </row>
    <row r="601" spans="1:6" x14ac:dyDescent="0.25">
      <c r="A601" t="s">
        <v>89</v>
      </c>
      <c r="B601">
        <v>1282</v>
      </c>
      <c r="C601" t="s">
        <v>138</v>
      </c>
      <c r="D601" t="s">
        <v>144</v>
      </c>
      <c r="E601" t="s">
        <v>98</v>
      </c>
      <c r="F601" s="17">
        <v>0</v>
      </c>
    </row>
    <row r="602" spans="1:6" x14ac:dyDescent="0.25">
      <c r="A602" t="s">
        <v>89</v>
      </c>
      <c r="B602">
        <v>1282</v>
      </c>
      <c r="C602" t="s">
        <v>144</v>
      </c>
      <c r="D602" t="s">
        <v>139</v>
      </c>
      <c r="E602" t="s">
        <v>104</v>
      </c>
      <c r="F602" s="17">
        <v>0</v>
      </c>
    </row>
    <row r="603" spans="1:6" x14ac:dyDescent="0.25">
      <c r="A603" t="s">
        <v>89</v>
      </c>
      <c r="B603">
        <v>1282</v>
      </c>
      <c r="C603" t="s">
        <v>144</v>
      </c>
      <c r="D603" t="s">
        <v>138</v>
      </c>
      <c r="E603" t="s">
        <v>104</v>
      </c>
      <c r="F603" s="17">
        <v>3.2500000000000001E-2</v>
      </c>
    </row>
    <row r="604" spans="1:6" x14ac:dyDescent="0.25">
      <c r="A604" t="s">
        <v>89</v>
      </c>
      <c r="B604">
        <v>1282</v>
      </c>
      <c r="C604" t="s">
        <v>144</v>
      </c>
      <c r="D604" t="s">
        <v>142</v>
      </c>
      <c r="E604" t="s">
        <v>104</v>
      </c>
      <c r="F604" s="17">
        <v>0</v>
      </c>
    </row>
    <row r="605" spans="1:6" x14ac:dyDescent="0.25">
      <c r="A605" t="s">
        <v>89</v>
      </c>
      <c r="B605">
        <v>1282</v>
      </c>
      <c r="C605" t="s">
        <v>144</v>
      </c>
      <c r="D605" t="s">
        <v>143</v>
      </c>
      <c r="E605" t="s">
        <v>104</v>
      </c>
      <c r="F605" s="17">
        <v>0</v>
      </c>
    </row>
    <row r="606" spans="1:6" x14ac:dyDescent="0.25">
      <c r="A606" t="s">
        <v>89</v>
      </c>
      <c r="B606">
        <v>1282</v>
      </c>
      <c r="C606" t="s">
        <v>144</v>
      </c>
      <c r="D606" t="s">
        <v>144</v>
      </c>
      <c r="E606" t="s">
        <v>104</v>
      </c>
      <c r="F606" s="17">
        <v>0.14749999999999999</v>
      </c>
    </row>
    <row r="607" spans="1:6" x14ac:dyDescent="0.25">
      <c r="A607" t="s">
        <v>89</v>
      </c>
      <c r="B607">
        <v>1282</v>
      </c>
      <c r="C607" t="s">
        <v>143</v>
      </c>
      <c r="D607" t="s">
        <v>139</v>
      </c>
      <c r="E607" t="s">
        <v>104</v>
      </c>
      <c r="F607" s="17">
        <v>0</v>
      </c>
    </row>
    <row r="608" spans="1:6" x14ac:dyDescent="0.25">
      <c r="A608" t="s">
        <v>89</v>
      </c>
      <c r="B608">
        <v>1282</v>
      </c>
      <c r="C608" t="s">
        <v>143</v>
      </c>
      <c r="D608" t="s">
        <v>138</v>
      </c>
      <c r="E608" t="s">
        <v>104</v>
      </c>
      <c r="F608" s="17">
        <v>4.2500000000000003E-2</v>
      </c>
    </row>
    <row r="609" spans="1:6" x14ac:dyDescent="0.25">
      <c r="A609" t="s">
        <v>89</v>
      </c>
      <c r="B609">
        <v>1282</v>
      </c>
      <c r="C609" t="s">
        <v>143</v>
      </c>
      <c r="D609" t="s">
        <v>142</v>
      </c>
      <c r="E609" t="s">
        <v>104</v>
      </c>
      <c r="F609" s="17">
        <v>0</v>
      </c>
    </row>
    <row r="610" spans="1:6" x14ac:dyDescent="0.25">
      <c r="A610" t="s">
        <v>89</v>
      </c>
      <c r="B610">
        <v>1282</v>
      </c>
      <c r="C610" t="s">
        <v>143</v>
      </c>
      <c r="D610" t="s">
        <v>143</v>
      </c>
      <c r="E610" t="s">
        <v>104</v>
      </c>
      <c r="F610" s="17">
        <v>3.85E-2</v>
      </c>
    </row>
    <row r="611" spans="1:6" x14ac:dyDescent="0.25">
      <c r="A611" t="s">
        <v>89</v>
      </c>
      <c r="B611">
        <v>1282</v>
      </c>
      <c r="C611" t="s">
        <v>143</v>
      </c>
      <c r="D611" t="s">
        <v>144</v>
      </c>
      <c r="E611" t="s">
        <v>104</v>
      </c>
      <c r="F611" s="17">
        <v>1.7999999999999999E-2</v>
      </c>
    </row>
    <row r="612" spans="1:6" x14ac:dyDescent="0.25">
      <c r="A612" t="s">
        <v>89</v>
      </c>
      <c r="B612">
        <v>1282</v>
      </c>
      <c r="C612" t="s">
        <v>142</v>
      </c>
      <c r="D612" t="s">
        <v>139</v>
      </c>
      <c r="E612" t="s">
        <v>104</v>
      </c>
      <c r="F612" s="17">
        <v>0</v>
      </c>
    </row>
    <row r="613" spans="1:6" x14ac:dyDescent="0.25">
      <c r="A613" t="s">
        <v>89</v>
      </c>
      <c r="B613">
        <v>1282</v>
      </c>
      <c r="C613" t="s">
        <v>142</v>
      </c>
      <c r="D613" t="s">
        <v>138</v>
      </c>
      <c r="E613" t="s">
        <v>104</v>
      </c>
      <c r="F613" s="17">
        <v>3.2500000000000001E-2</v>
      </c>
    </row>
    <row r="614" spans="1:6" x14ac:dyDescent="0.25">
      <c r="A614" t="s">
        <v>89</v>
      </c>
      <c r="B614">
        <v>1282</v>
      </c>
      <c r="C614" t="s">
        <v>142</v>
      </c>
      <c r="D614" t="s">
        <v>142</v>
      </c>
      <c r="E614" t="s">
        <v>104</v>
      </c>
      <c r="F614" s="17">
        <v>2.75E-2</v>
      </c>
    </row>
    <row r="615" spans="1:6" x14ac:dyDescent="0.25">
      <c r="A615" t="s">
        <v>89</v>
      </c>
      <c r="B615">
        <v>1282</v>
      </c>
      <c r="C615" t="s">
        <v>142</v>
      </c>
      <c r="D615" t="s">
        <v>143</v>
      </c>
      <c r="E615" t="s">
        <v>104</v>
      </c>
      <c r="F615" s="17">
        <v>0</v>
      </c>
    </row>
    <row r="616" spans="1:6" x14ac:dyDescent="0.25">
      <c r="A616" t="s">
        <v>89</v>
      </c>
      <c r="B616">
        <v>1282</v>
      </c>
      <c r="C616" t="s">
        <v>142</v>
      </c>
      <c r="D616" t="s">
        <v>144</v>
      </c>
      <c r="E616" t="s">
        <v>104</v>
      </c>
      <c r="F616" s="17">
        <v>8.0000000000000002E-3</v>
      </c>
    </row>
    <row r="617" spans="1:6" x14ac:dyDescent="0.25">
      <c r="A617" t="s">
        <v>89</v>
      </c>
      <c r="B617">
        <v>1282</v>
      </c>
      <c r="C617" t="s">
        <v>138</v>
      </c>
      <c r="D617" t="s">
        <v>139</v>
      </c>
      <c r="E617" t="s">
        <v>104</v>
      </c>
      <c r="F617" s="17">
        <v>0</v>
      </c>
    </row>
    <row r="618" spans="1:6" x14ac:dyDescent="0.25">
      <c r="A618" t="s">
        <v>89</v>
      </c>
      <c r="B618">
        <v>1282</v>
      </c>
      <c r="C618" t="s">
        <v>138</v>
      </c>
      <c r="D618" t="s">
        <v>138</v>
      </c>
      <c r="E618" t="s">
        <v>104</v>
      </c>
      <c r="F618" s="17">
        <v>2.3E-2</v>
      </c>
    </row>
    <row r="619" spans="1:6" x14ac:dyDescent="0.25">
      <c r="A619" t="s">
        <v>89</v>
      </c>
      <c r="B619">
        <v>1282</v>
      </c>
      <c r="C619" t="s">
        <v>138</v>
      </c>
      <c r="D619" t="s">
        <v>142</v>
      </c>
      <c r="E619" t="s">
        <v>104</v>
      </c>
      <c r="F619" s="17">
        <v>0</v>
      </c>
    </row>
    <row r="620" spans="1:6" x14ac:dyDescent="0.25">
      <c r="A620" t="s">
        <v>89</v>
      </c>
      <c r="B620">
        <v>1282</v>
      </c>
      <c r="C620" t="s">
        <v>138</v>
      </c>
      <c r="D620" t="s">
        <v>143</v>
      </c>
      <c r="E620" t="s">
        <v>104</v>
      </c>
      <c r="F620" s="17">
        <v>0</v>
      </c>
    </row>
    <row r="621" spans="1:6" x14ac:dyDescent="0.25">
      <c r="A621" t="s">
        <v>89</v>
      </c>
      <c r="B621">
        <v>1282</v>
      </c>
      <c r="C621" t="s">
        <v>138</v>
      </c>
      <c r="D621" t="s">
        <v>144</v>
      </c>
      <c r="E621" t="s">
        <v>104</v>
      </c>
      <c r="F621" s="17">
        <v>0</v>
      </c>
    </row>
    <row r="622" spans="1:6" x14ac:dyDescent="0.25">
      <c r="A622" t="s">
        <v>89</v>
      </c>
      <c r="B622">
        <v>1282</v>
      </c>
      <c r="C622" t="s">
        <v>144</v>
      </c>
      <c r="D622" t="s">
        <v>139</v>
      </c>
      <c r="E622" t="s">
        <v>23</v>
      </c>
      <c r="F622" s="17">
        <v>7.85E-2</v>
      </c>
    </row>
    <row r="623" spans="1:6" x14ac:dyDescent="0.25">
      <c r="A623" t="s">
        <v>89</v>
      </c>
      <c r="B623">
        <v>1282</v>
      </c>
      <c r="C623" t="s">
        <v>144</v>
      </c>
      <c r="D623" t="s">
        <v>138</v>
      </c>
      <c r="E623" t="s">
        <v>23</v>
      </c>
      <c r="F623" s="17">
        <v>0</v>
      </c>
    </row>
    <row r="624" spans="1:6" x14ac:dyDescent="0.25">
      <c r="A624" t="s">
        <v>89</v>
      </c>
      <c r="B624">
        <v>1282</v>
      </c>
      <c r="C624" t="s">
        <v>144</v>
      </c>
      <c r="D624" t="s">
        <v>142</v>
      </c>
      <c r="E624" t="s">
        <v>23</v>
      </c>
      <c r="F624" s="17">
        <v>0</v>
      </c>
    </row>
    <row r="625" spans="1:6" x14ac:dyDescent="0.25">
      <c r="A625" t="s">
        <v>89</v>
      </c>
      <c r="B625">
        <v>1282</v>
      </c>
      <c r="C625" t="s">
        <v>144</v>
      </c>
      <c r="D625" t="s">
        <v>143</v>
      </c>
      <c r="E625" t="s">
        <v>23</v>
      </c>
      <c r="F625" s="17">
        <v>0</v>
      </c>
    </row>
    <row r="626" spans="1:6" x14ac:dyDescent="0.25">
      <c r="A626" t="s">
        <v>89</v>
      </c>
      <c r="B626">
        <v>1282</v>
      </c>
      <c r="C626" t="s">
        <v>144</v>
      </c>
      <c r="D626" t="s">
        <v>144</v>
      </c>
      <c r="E626" t="s">
        <v>23</v>
      </c>
      <c r="F626" s="17">
        <v>6.25E-2</v>
      </c>
    </row>
    <row r="627" spans="1:6" x14ac:dyDescent="0.25">
      <c r="A627" t="s">
        <v>89</v>
      </c>
      <c r="B627">
        <v>1282</v>
      </c>
      <c r="C627" t="s">
        <v>143</v>
      </c>
      <c r="D627" t="s">
        <v>139</v>
      </c>
      <c r="E627" t="s">
        <v>23</v>
      </c>
      <c r="F627" s="17">
        <v>4.4999999999999998E-2</v>
      </c>
    </row>
    <row r="628" spans="1:6" x14ac:dyDescent="0.25">
      <c r="A628" t="s">
        <v>89</v>
      </c>
      <c r="B628">
        <v>1282</v>
      </c>
      <c r="C628" t="s">
        <v>143</v>
      </c>
      <c r="D628" t="s">
        <v>138</v>
      </c>
      <c r="E628" t="s">
        <v>23</v>
      </c>
      <c r="F628" s="17">
        <v>0</v>
      </c>
    </row>
    <row r="629" spans="1:6" x14ac:dyDescent="0.25">
      <c r="A629" t="s">
        <v>89</v>
      </c>
      <c r="B629">
        <v>1282</v>
      </c>
      <c r="C629" t="s">
        <v>143</v>
      </c>
      <c r="D629" t="s">
        <v>142</v>
      </c>
      <c r="E629" t="s">
        <v>23</v>
      </c>
      <c r="F629" s="17">
        <v>0</v>
      </c>
    </row>
    <row r="630" spans="1:6" x14ac:dyDescent="0.25">
      <c r="A630" t="s">
        <v>89</v>
      </c>
      <c r="B630">
        <v>1282</v>
      </c>
      <c r="C630" t="s">
        <v>143</v>
      </c>
      <c r="D630" t="s">
        <v>143</v>
      </c>
      <c r="E630" t="s">
        <v>23</v>
      </c>
      <c r="F630" s="17">
        <v>3.5000000000000003E-2</v>
      </c>
    </row>
    <row r="631" spans="1:6" x14ac:dyDescent="0.25">
      <c r="A631" t="s">
        <v>89</v>
      </c>
      <c r="B631">
        <v>1282</v>
      </c>
      <c r="C631" t="s">
        <v>143</v>
      </c>
      <c r="D631" t="s">
        <v>144</v>
      </c>
      <c r="E631" t="s">
        <v>23</v>
      </c>
      <c r="F631" s="17">
        <v>1.2500000000000001E-2</v>
      </c>
    </row>
    <row r="632" spans="1:6" x14ac:dyDescent="0.25">
      <c r="A632" t="s">
        <v>89</v>
      </c>
      <c r="B632">
        <v>1282</v>
      </c>
      <c r="C632" t="s">
        <v>142</v>
      </c>
      <c r="D632" t="s">
        <v>139</v>
      </c>
      <c r="E632" t="s">
        <v>23</v>
      </c>
      <c r="F632" s="17">
        <v>6.7000000000000004E-2</v>
      </c>
    </row>
    <row r="633" spans="1:6" x14ac:dyDescent="0.25">
      <c r="A633" t="s">
        <v>89</v>
      </c>
      <c r="B633">
        <v>1282</v>
      </c>
      <c r="C633" t="s">
        <v>142</v>
      </c>
      <c r="D633" t="s">
        <v>138</v>
      </c>
      <c r="E633" t="s">
        <v>23</v>
      </c>
      <c r="F633" s="17">
        <v>0</v>
      </c>
    </row>
    <row r="634" spans="1:6" x14ac:dyDescent="0.25">
      <c r="A634" t="s">
        <v>89</v>
      </c>
      <c r="B634">
        <v>1282</v>
      </c>
      <c r="C634" t="s">
        <v>142</v>
      </c>
      <c r="D634" t="s">
        <v>142</v>
      </c>
      <c r="E634" t="s">
        <v>23</v>
      </c>
      <c r="F634" s="17">
        <v>6.5000000000000002E-2</v>
      </c>
    </row>
    <row r="635" spans="1:6" x14ac:dyDescent="0.25">
      <c r="A635" t="s">
        <v>89</v>
      </c>
      <c r="B635">
        <v>1282</v>
      </c>
      <c r="C635" t="s">
        <v>142</v>
      </c>
      <c r="D635" t="s">
        <v>143</v>
      </c>
      <c r="E635" t="s">
        <v>23</v>
      </c>
      <c r="F635" s="17">
        <v>0</v>
      </c>
    </row>
    <row r="636" spans="1:6" x14ac:dyDescent="0.25">
      <c r="A636" t="s">
        <v>89</v>
      </c>
      <c r="B636">
        <v>1282</v>
      </c>
      <c r="C636" t="s">
        <v>142</v>
      </c>
      <c r="D636" t="s">
        <v>144</v>
      </c>
      <c r="E636" t="s">
        <v>23</v>
      </c>
      <c r="F636" s="17">
        <v>1.8499999999999999E-2</v>
      </c>
    </row>
    <row r="637" spans="1:6" x14ac:dyDescent="0.25">
      <c r="A637" t="s">
        <v>89</v>
      </c>
      <c r="B637">
        <v>1282</v>
      </c>
      <c r="C637" t="s">
        <v>138</v>
      </c>
      <c r="D637" t="s">
        <v>139</v>
      </c>
      <c r="E637" t="s">
        <v>23</v>
      </c>
      <c r="F637" s="17">
        <v>2.35E-2</v>
      </c>
    </row>
    <row r="638" spans="1:6" x14ac:dyDescent="0.25">
      <c r="A638" t="s">
        <v>89</v>
      </c>
      <c r="B638">
        <v>1282</v>
      </c>
      <c r="C638" t="s">
        <v>138</v>
      </c>
      <c r="D638" t="s">
        <v>138</v>
      </c>
      <c r="E638" t="s">
        <v>23</v>
      </c>
      <c r="F638" s="17">
        <v>1.2500000000000001E-2</v>
      </c>
    </row>
    <row r="639" spans="1:6" x14ac:dyDescent="0.25">
      <c r="A639" t="s">
        <v>89</v>
      </c>
      <c r="B639">
        <v>1282</v>
      </c>
      <c r="C639" t="s">
        <v>138</v>
      </c>
      <c r="D639" t="s">
        <v>142</v>
      </c>
      <c r="E639" t="s">
        <v>23</v>
      </c>
      <c r="F639" s="17">
        <v>0</v>
      </c>
    </row>
    <row r="640" spans="1:6" x14ac:dyDescent="0.25">
      <c r="A640" t="s">
        <v>89</v>
      </c>
      <c r="B640">
        <v>1282</v>
      </c>
      <c r="C640" t="s">
        <v>138</v>
      </c>
      <c r="D640" t="s">
        <v>143</v>
      </c>
      <c r="E640" t="s">
        <v>23</v>
      </c>
      <c r="F640" s="17">
        <v>0</v>
      </c>
    </row>
    <row r="641" spans="1:6" x14ac:dyDescent="0.25">
      <c r="A641" t="s">
        <v>89</v>
      </c>
      <c r="B641">
        <v>1282</v>
      </c>
      <c r="C641" t="s">
        <v>138</v>
      </c>
      <c r="D641" t="s">
        <v>144</v>
      </c>
      <c r="E641" t="s">
        <v>23</v>
      </c>
      <c r="F641" s="17">
        <v>0</v>
      </c>
    </row>
    <row r="642" spans="1:6" x14ac:dyDescent="0.25">
      <c r="A642" t="s">
        <v>89</v>
      </c>
      <c r="B642">
        <v>1282</v>
      </c>
      <c r="C642" t="s">
        <v>144</v>
      </c>
      <c r="D642" t="s">
        <v>139</v>
      </c>
      <c r="E642" t="s">
        <v>99</v>
      </c>
      <c r="F642" s="17">
        <v>7.85E-2</v>
      </c>
    </row>
    <row r="643" spans="1:6" x14ac:dyDescent="0.25">
      <c r="A643" t="s">
        <v>89</v>
      </c>
      <c r="B643">
        <v>1282</v>
      </c>
      <c r="C643" t="s">
        <v>144</v>
      </c>
      <c r="D643" t="s">
        <v>138</v>
      </c>
      <c r="E643" t="s">
        <v>99</v>
      </c>
      <c r="F643" s="17">
        <v>0</v>
      </c>
    </row>
    <row r="644" spans="1:6" x14ac:dyDescent="0.25">
      <c r="A644" t="s">
        <v>89</v>
      </c>
      <c r="B644">
        <v>1282</v>
      </c>
      <c r="C644" t="s">
        <v>144</v>
      </c>
      <c r="D644" t="s">
        <v>142</v>
      </c>
      <c r="E644" t="s">
        <v>99</v>
      </c>
      <c r="F644" s="17">
        <v>0</v>
      </c>
    </row>
    <row r="645" spans="1:6" x14ac:dyDescent="0.25">
      <c r="A645" t="s">
        <v>89</v>
      </c>
      <c r="B645">
        <v>1282</v>
      </c>
      <c r="C645" t="s">
        <v>144</v>
      </c>
      <c r="D645" t="s">
        <v>143</v>
      </c>
      <c r="E645" t="s">
        <v>99</v>
      </c>
      <c r="F645" s="17">
        <v>0</v>
      </c>
    </row>
    <row r="646" spans="1:6" x14ac:dyDescent="0.25">
      <c r="A646" t="s">
        <v>89</v>
      </c>
      <c r="B646">
        <v>1282</v>
      </c>
      <c r="C646" t="s">
        <v>144</v>
      </c>
      <c r="D646" t="s">
        <v>144</v>
      </c>
      <c r="E646" t="s">
        <v>99</v>
      </c>
      <c r="F646" s="17">
        <v>6.25E-2</v>
      </c>
    </row>
    <row r="647" spans="1:6" x14ac:dyDescent="0.25">
      <c r="A647" t="s">
        <v>89</v>
      </c>
      <c r="B647">
        <v>1282</v>
      </c>
      <c r="C647" t="s">
        <v>143</v>
      </c>
      <c r="D647" t="s">
        <v>139</v>
      </c>
      <c r="E647" t="s">
        <v>99</v>
      </c>
      <c r="F647" s="17">
        <v>4.4999999999999998E-2</v>
      </c>
    </row>
    <row r="648" spans="1:6" x14ac:dyDescent="0.25">
      <c r="A648" t="s">
        <v>89</v>
      </c>
      <c r="B648">
        <v>1282</v>
      </c>
      <c r="C648" t="s">
        <v>143</v>
      </c>
      <c r="D648" t="s">
        <v>138</v>
      </c>
      <c r="E648" t="s">
        <v>99</v>
      </c>
      <c r="F648" s="17">
        <v>0</v>
      </c>
    </row>
    <row r="649" spans="1:6" x14ac:dyDescent="0.25">
      <c r="A649" t="s">
        <v>89</v>
      </c>
      <c r="B649">
        <v>1282</v>
      </c>
      <c r="C649" t="s">
        <v>143</v>
      </c>
      <c r="D649" t="s">
        <v>142</v>
      </c>
      <c r="E649" t="s">
        <v>99</v>
      </c>
      <c r="F649" s="17">
        <v>0</v>
      </c>
    </row>
    <row r="650" spans="1:6" x14ac:dyDescent="0.25">
      <c r="A650" t="s">
        <v>89</v>
      </c>
      <c r="B650">
        <v>1282</v>
      </c>
      <c r="C650" t="s">
        <v>143</v>
      </c>
      <c r="D650" t="s">
        <v>143</v>
      </c>
      <c r="E650" t="s">
        <v>99</v>
      </c>
      <c r="F650" s="17">
        <v>3.5000000000000003E-2</v>
      </c>
    </row>
    <row r="651" spans="1:6" x14ac:dyDescent="0.25">
      <c r="A651" t="s">
        <v>89</v>
      </c>
      <c r="B651">
        <v>1282</v>
      </c>
      <c r="C651" t="s">
        <v>143</v>
      </c>
      <c r="D651" t="s">
        <v>144</v>
      </c>
      <c r="E651" t="s">
        <v>99</v>
      </c>
      <c r="F651" s="17">
        <v>1.2500000000000001E-2</v>
      </c>
    </row>
    <row r="652" spans="1:6" x14ac:dyDescent="0.25">
      <c r="A652" t="s">
        <v>89</v>
      </c>
      <c r="B652">
        <v>1282</v>
      </c>
      <c r="C652" t="s">
        <v>142</v>
      </c>
      <c r="D652" t="s">
        <v>139</v>
      </c>
      <c r="E652" t="s">
        <v>99</v>
      </c>
      <c r="F652" s="17">
        <v>6.7000000000000004E-2</v>
      </c>
    </row>
    <row r="653" spans="1:6" x14ac:dyDescent="0.25">
      <c r="A653" t="s">
        <v>89</v>
      </c>
      <c r="B653">
        <v>1282</v>
      </c>
      <c r="C653" t="s">
        <v>142</v>
      </c>
      <c r="D653" t="s">
        <v>138</v>
      </c>
      <c r="E653" t="s">
        <v>99</v>
      </c>
      <c r="F653" s="17">
        <v>0</v>
      </c>
    </row>
    <row r="654" spans="1:6" x14ac:dyDescent="0.25">
      <c r="A654" t="s">
        <v>89</v>
      </c>
      <c r="B654">
        <v>1282</v>
      </c>
      <c r="C654" t="s">
        <v>142</v>
      </c>
      <c r="D654" t="s">
        <v>142</v>
      </c>
      <c r="E654" t="s">
        <v>99</v>
      </c>
      <c r="F654" s="17">
        <v>6.5000000000000002E-2</v>
      </c>
    </row>
    <row r="655" spans="1:6" x14ac:dyDescent="0.25">
      <c r="A655" t="s">
        <v>89</v>
      </c>
      <c r="B655">
        <v>1282</v>
      </c>
      <c r="C655" t="s">
        <v>142</v>
      </c>
      <c r="D655" t="s">
        <v>143</v>
      </c>
      <c r="E655" t="s">
        <v>99</v>
      </c>
      <c r="F655" s="17">
        <v>0</v>
      </c>
    </row>
    <row r="656" spans="1:6" x14ac:dyDescent="0.25">
      <c r="A656" t="s">
        <v>89</v>
      </c>
      <c r="B656">
        <v>1282</v>
      </c>
      <c r="C656" t="s">
        <v>142</v>
      </c>
      <c r="D656" t="s">
        <v>144</v>
      </c>
      <c r="E656" t="s">
        <v>99</v>
      </c>
      <c r="F656" s="17">
        <v>1.8499999999999999E-2</v>
      </c>
    </row>
    <row r="657" spans="1:6" x14ac:dyDescent="0.25">
      <c r="A657" t="s">
        <v>89</v>
      </c>
      <c r="B657">
        <v>1282</v>
      </c>
      <c r="C657" t="s">
        <v>138</v>
      </c>
      <c r="D657" t="s">
        <v>139</v>
      </c>
      <c r="E657" t="s">
        <v>99</v>
      </c>
      <c r="F657" s="17">
        <v>2.35E-2</v>
      </c>
    </row>
    <row r="658" spans="1:6" x14ac:dyDescent="0.25">
      <c r="A658" t="s">
        <v>89</v>
      </c>
      <c r="B658">
        <v>1282</v>
      </c>
      <c r="C658" t="s">
        <v>138</v>
      </c>
      <c r="D658" t="s">
        <v>138</v>
      </c>
      <c r="E658" t="s">
        <v>99</v>
      </c>
      <c r="F658" s="17">
        <v>1.2500000000000001E-2</v>
      </c>
    </row>
    <row r="659" spans="1:6" x14ac:dyDescent="0.25">
      <c r="A659" t="s">
        <v>89</v>
      </c>
      <c r="B659">
        <v>1282</v>
      </c>
      <c r="C659" t="s">
        <v>138</v>
      </c>
      <c r="D659" t="s">
        <v>142</v>
      </c>
      <c r="E659" t="s">
        <v>99</v>
      </c>
      <c r="F659" s="17">
        <v>0</v>
      </c>
    </row>
    <row r="660" spans="1:6" x14ac:dyDescent="0.25">
      <c r="A660" t="s">
        <v>89</v>
      </c>
      <c r="B660">
        <v>1282</v>
      </c>
      <c r="C660" t="s">
        <v>138</v>
      </c>
      <c r="D660" t="s">
        <v>143</v>
      </c>
      <c r="E660" t="s">
        <v>99</v>
      </c>
      <c r="F660" s="17">
        <v>0</v>
      </c>
    </row>
    <row r="661" spans="1:6" x14ac:dyDescent="0.25">
      <c r="A661" t="s">
        <v>89</v>
      </c>
      <c r="B661">
        <v>1282</v>
      </c>
      <c r="C661" t="s">
        <v>138</v>
      </c>
      <c r="D661" t="s">
        <v>144</v>
      </c>
      <c r="E661" t="s">
        <v>99</v>
      </c>
      <c r="F661" s="17">
        <v>0</v>
      </c>
    </row>
    <row r="662" spans="1:6" x14ac:dyDescent="0.25">
      <c r="A662" t="s">
        <v>89</v>
      </c>
      <c r="B662">
        <v>1282</v>
      </c>
      <c r="C662" t="s">
        <v>144</v>
      </c>
      <c r="D662" t="s">
        <v>139</v>
      </c>
      <c r="E662" t="s">
        <v>107</v>
      </c>
      <c r="F662" s="17">
        <v>0</v>
      </c>
    </row>
    <row r="663" spans="1:6" x14ac:dyDescent="0.25">
      <c r="A663" t="s">
        <v>89</v>
      </c>
      <c r="B663">
        <v>1282</v>
      </c>
      <c r="C663" t="s">
        <v>144</v>
      </c>
      <c r="D663" t="s">
        <v>138</v>
      </c>
      <c r="E663" t="s">
        <v>107</v>
      </c>
      <c r="F663" s="17">
        <v>0</v>
      </c>
    </row>
    <row r="664" spans="1:6" x14ac:dyDescent="0.25">
      <c r="A664" t="s">
        <v>89</v>
      </c>
      <c r="B664">
        <v>1282</v>
      </c>
      <c r="C664" t="s">
        <v>144</v>
      </c>
      <c r="D664" t="s">
        <v>142</v>
      </c>
      <c r="E664" t="s">
        <v>107</v>
      </c>
      <c r="F664" s="17">
        <v>0</v>
      </c>
    </row>
    <row r="665" spans="1:6" x14ac:dyDescent="0.25">
      <c r="A665" t="s">
        <v>89</v>
      </c>
      <c r="B665">
        <v>1282</v>
      </c>
      <c r="C665" t="s">
        <v>144</v>
      </c>
      <c r="D665" t="s">
        <v>143</v>
      </c>
      <c r="E665" t="s">
        <v>107</v>
      </c>
      <c r="F665" s="17">
        <v>0</v>
      </c>
    </row>
    <row r="666" spans="1:6" x14ac:dyDescent="0.25">
      <c r="A666" t="s">
        <v>89</v>
      </c>
      <c r="B666">
        <v>1282</v>
      </c>
      <c r="C666" t="s">
        <v>144</v>
      </c>
      <c r="D666" t="s">
        <v>144</v>
      </c>
      <c r="E666" t="s">
        <v>107</v>
      </c>
      <c r="F666" s="17">
        <v>0.125</v>
      </c>
    </row>
    <row r="667" spans="1:6" x14ac:dyDescent="0.25">
      <c r="A667" t="s">
        <v>89</v>
      </c>
      <c r="B667">
        <v>1282</v>
      </c>
      <c r="C667" t="s">
        <v>143</v>
      </c>
      <c r="D667" t="s">
        <v>139</v>
      </c>
      <c r="E667" t="s">
        <v>107</v>
      </c>
      <c r="F667" s="17">
        <v>0</v>
      </c>
    </row>
    <row r="668" spans="1:6" x14ac:dyDescent="0.25">
      <c r="A668" t="s">
        <v>89</v>
      </c>
      <c r="B668">
        <v>1282</v>
      </c>
      <c r="C668" t="s">
        <v>143</v>
      </c>
      <c r="D668" t="s">
        <v>138</v>
      </c>
      <c r="E668" t="s">
        <v>107</v>
      </c>
      <c r="F668" s="17">
        <v>0</v>
      </c>
    </row>
    <row r="669" spans="1:6" x14ac:dyDescent="0.25">
      <c r="A669" t="s">
        <v>89</v>
      </c>
      <c r="B669">
        <v>1282</v>
      </c>
      <c r="C669" t="s">
        <v>143</v>
      </c>
      <c r="D669" t="s">
        <v>142</v>
      </c>
      <c r="E669" t="s">
        <v>107</v>
      </c>
      <c r="F669" s="17">
        <v>0</v>
      </c>
    </row>
    <row r="670" spans="1:6" x14ac:dyDescent="0.25">
      <c r="A670" t="s">
        <v>89</v>
      </c>
      <c r="B670">
        <v>1282</v>
      </c>
      <c r="C670" t="s">
        <v>143</v>
      </c>
      <c r="D670" t="s">
        <v>143</v>
      </c>
      <c r="E670" t="s">
        <v>107</v>
      </c>
      <c r="F670" s="17">
        <v>5.5E-2</v>
      </c>
    </row>
    <row r="671" spans="1:6" x14ac:dyDescent="0.25">
      <c r="A671" t="s">
        <v>89</v>
      </c>
      <c r="B671">
        <v>1282</v>
      </c>
      <c r="C671" t="s">
        <v>143</v>
      </c>
      <c r="D671" t="s">
        <v>144</v>
      </c>
      <c r="E671" t="s">
        <v>107</v>
      </c>
      <c r="F671" s="17">
        <v>2.5000000000000001E-2</v>
      </c>
    </row>
    <row r="672" spans="1:6" x14ac:dyDescent="0.25">
      <c r="A672" t="s">
        <v>89</v>
      </c>
      <c r="B672">
        <v>1282</v>
      </c>
      <c r="C672" t="s">
        <v>142</v>
      </c>
      <c r="D672" t="s">
        <v>139</v>
      </c>
      <c r="E672" t="s">
        <v>107</v>
      </c>
      <c r="F672" s="17">
        <v>0</v>
      </c>
    </row>
    <row r="673" spans="1:6" x14ac:dyDescent="0.25">
      <c r="A673" t="s">
        <v>89</v>
      </c>
      <c r="B673">
        <v>1282</v>
      </c>
      <c r="C673" t="s">
        <v>142</v>
      </c>
      <c r="D673" t="s">
        <v>138</v>
      </c>
      <c r="E673" t="s">
        <v>107</v>
      </c>
      <c r="F673" s="17">
        <v>0</v>
      </c>
    </row>
    <row r="674" spans="1:6" x14ac:dyDescent="0.25">
      <c r="A674" t="s">
        <v>89</v>
      </c>
      <c r="B674">
        <v>1282</v>
      </c>
      <c r="C674" t="s">
        <v>142</v>
      </c>
      <c r="D674" t="s">
        <v>142</v>
      </c>
      <c r="E674" t="s">
        <v>107</v>
      </c>
      <c r="F674" s="17">
        <v>3.2500000000000001E-2</v>
      </c>
    </row>
    <row r="675" spans="1:6" x14ac:dyDescent="0.25">
      <c r="A675" t="s">
        <v>89</v>
      </c>
      <c r="B675">
        <v>1282</v>
      </c>
      <c r="C675" t="s">
        <v>142</v>
      </c>
      <c r="D675" t="s">
        <v>143</v>
      </c>
      <c r="E675" t="s">
        <v>107</v>
      </c>
      <c r="F675" s="17">
        <v>0</v>
      </c>
    </row>
    <row r="676" spans="1:6" x14ac:dyDescent="0.25">
      <c r="A676" t="s">
        <v>89</v>
      </c>
      <c r="B676">
        <v>1282</v>
      </c>
      <c r="C676" t="s">
        <v>142</v>
      </c>
      <c r="D676" t="s">
        <v>144</v>
      </c>
      <c r="E676" t="s">
        <v>107</v>
      </c>
      <c r="F676" s="17">
        <v>1.2500000000000001E-2</v>
      </c>
    </row>
    <row r="677" spans="1:6" x14ac:dyDescent="0.25">
      <c r="A677" t="s">
        <v>89</v>
      </c>
      <c r="B677">
        <v>1282</v>
      </c>
      <c r="C677" t="s">
        <v>138</v>
      </c>
      <c r="D677" t="s">
        <v>139</v>
      </c>
      <c r="E677" t="s">
        <v>107</v>
      </c>
      <c r="F677" s="17">
        <v>0</v>
      </c>
    </row>
    <row r="678" spans="1:6" x14ac:dyDescent="0.25">
      <c r="A678" t="s">
        <v>89</v>
      </c>
      <c r="B678">
        <v>1282</v>
      </c>
      <c r="C678" t="s">
        <v>138</v>
      </c>
      <c r="D678" t="s">
        <v>138</v>
      </c>
      <c r="E678" t="s">
        <v>107</v>
      </c>
      <c r="F678" s="17">
        <v>0</v>
      </c>
    </row>
    <row r="679" spans="1:6" x14ac:dyDescent="0.25">
      <c r="A679" t="s">
        <v>89</v>
      </c>
      <c r="B679">
        <v>1282</v>
      </c>
      <c r="C679" t="s">
        <v>138</v>
      </c>
      <c r="D679" t="s">
        <v>142</v>
      </c>
      <c r="E679" t="s">
        <v>107</v>
      </c>
      <c r="F679" s="17">
        <v>0</v>
      </c>
    </row>
    <row r="680" spans="1:6" x14ac:dyDescent="0.25">
      <c r="A680" t="s">
        <v>89</v>
      </c>
      <c r="B680">
        <v>1282</v>
      </c>
      <c r="C680" t="s">
        <v>138</v>
      </c>
      <c r="D680" t="s">
        <v>143</v>
      </c>
      <c r="E680" t="s">
        <v>107</v>
      </c>
      <c r="F680" s="17">
        <v>0</v>
      </c>
    </row>
    <row r="681" spans="1:6" x14ac:dyDescent="0.25">
      <c r="A681" t="s">
        <v>89</v>
      </c>
      <c r="B681">
        <v>1282</v>
      </c>
      <c r="C681" t="s">
        <v>138</v>
      </c>
      <c r="D681" t="s">
        <v>144</v>
      </c>
      <c r="E681" t="s">
        <v>107</v>
      </c>
      <c r="F681" s="17">
        <v>0</v>
      </c>
    </row>
    <row r="682" spans="1:6" x14ac:dyDescent="0.25">
      <c r="A682" t="s">
        <v>89</v>
      </c>
      <c r="B682">
        <v>1282</v>
      </c>
      <c r="C682" t="s">
        <v>144</v>
      </c>
      <c r="D682" t="s">
        <v>139</v>
      </c>
      <c r="E682" t="s">
        <v>111</v>
      </c>
      <c r="F682" s="17">
        <v>0</v>
      </c>
    </row>
    <row r="683" spans="1:6" x14ac:dyDescent="0.25">
      <c r="A683" t="s">
        <v>89</v>
      </c>
      <c r="B683">
        <v>1282</v>
      </c>
      <c r="C683" t="s">
        <v>144</v>
      </c>
      <c r="D683" t="s">
        <v>138</v>
      </c>
      <c r="E683" t="s">
        <v>111</v>
      </c>
      <c r="F683" s="17">
        <v>0</v>
      </c>
    </row>
    <row r="684" spans="1:6" x14ac:dyDescent="0.25">
      <c r="A684" t="s">
        <v>89</v>
      </c>
      <c r="B684">
        <v>1282</v>
      </c>
      <c r="C684" t="s">
        <v>144</v>
      </c>
      <c r="D684" t="s">
        <v>142</v>
      </c>
      <c r="E684" t="s">
        <v>111</v>
      </c>
      <c r="F684" s="17">
        <v>0</v>
      </c>
    </row>
    <row r="685" spans="1:6" x14ac:dyDescent="0.25">
      <c r="A685" t="s">
        <v>89</v>
      </c>
      <c r="B685">
        <v>1282</v>
      </c>
      <c r="C685" t="s">
        <v>144</v>
      </c>
      <c r="D685" t="s">
        <v>143</v>
      </c>
      <c r="E685" t="s">
        <v>111</v>
      </c>
      <c r="F685" s="17">
        <v>0</v>
      </c>
    </row>
    <row r="686" spans="1:6" x14ac:dyDescent="0.25">
      <c r="A686" t="s">
        <v>89</v>
      </c>
      <c r="B686">
        <v>1282</v>
      </c>
      <c r="C686" t="s">
        <v>144</v>
      </c>
      <c r="D686" t="s">
        <v>144</v>
      </c>
      <c r="E686" t="s">
        <v>111</v>
      </c>
      <c r="F686" s="17">
        <v>0.125</v>
      </c>
    </row>
    <row r="687" spans="1:6" x14ac:dyDescent="0.25">
      <c r="A687" t="s">
        <v>89</v>
      </c>
      <c r="B687">
        <v>1282</v>
      </c>
      <c r="C687" t="s">
        <v>143</v>
      </c>
      <c r="D687" t="s">
        <v>139</v>
      </c>
      <c r="E687" t="s">
        <v>111</v>
      </c>
      <c r="F687" s="17">
        <v>0</v>
      </c>
    </row>
    <row r="688" spans="1:6" x14ac:dyDescent="0.25">
      <c r="A688" t="s">
        <v>89</v>
      </c>
      <c r="B688">
        <v>1282</v>
      </c>
      <c r="C688" t="s">
        <v>143</v>
      </c>
      <c r="D688" t="s">
        <v>138</v>
      </c>
      <c r="E688" t="s">
        <v>111</v>
      </c>
      <c r="F688" s="17">
        <v>0</v>
      </c>
    </row>
    <row r="689" spans="1:6" x14ac:dyDescent="0.25">
      <c r="A689" t="s">
        <v>89</v>
      </c>
      <c r="B689">
        <v>1282</v>
      </c>
      <c r="C689" t="s">
        <v>143</v>
      </c>
      <c r="D689" t="s">
        <v>142</v>
      </c>
      <c r="E689" t="s">
        <v>111</v>
      </c>
      <c r="F689" s="17">
        <v>0</v>
      </c>
    </row>
    <row r="690" spans="1:6" x14ac:dyDescent="0.25">
      <c r="A690" t="s">
        <v>89</v>
      </c>
      <c r="B690">
        <v>1282</v>
      </c>
      <c r="C690" t="s">
        <v>143</v>
      </c>
      <c r="D690" t="s">
        <v>143</v>
      </c>
      <c r="E690" t="s">
        <v>111</v>
      </c>
      <c r="F690" s="17">
        <v>5.5E-2</v>
      </c>
    </row>
    <row r="691" spans="1:6" x14ac:dyDescent="0.25">
      <c r="A691" t="s">
        <v>89</v>
      </c>
      <c r="B691">
        <v>1282</v>
      </c>
      <c r="C691" t="s">
        <v>143</v>
      </c>
      <c r="D691" t="s">
        <v>144</v>
      </c>
      <c r="E691" t="s">
        <v>111</v>
      </c>
      <c r="F691" s="17">
        <v>2.5000000000000001E-2</v>
      </c>
    </row>
    <row r="692" spans="1:6" x14ac:dyDescent="0.25">
      <c r="A692" t="s">
        <v>89</v>
      </c>
      <c r="B692">
        <v>1282</v>
      </c>
      <c r="C692" t="s">
        <v>142</v>
      </c>
      <c r="D692" t="s">
        <v>139</v>
      </c>
      <c r="E692" t="s">
        <v>111</v>
      </c>
      <c r="F692" s="17">
        <v>0</v>
      </c>
    </row>
    <row r="693" spans="1:6" x14ac:dyDescent="0.25">
      <c r="A693" t="s">
        <v>89</v>
      </c>
      <c r="B693">
        <v>1282</v>
      </c>
      <c r="C693" t="s">
        <v>142</v>
      </c>
      <c r="D693" t="s">
        <v>138</v>
      </c>
      <c r="E693" t="s">
        <v>111</v>
      </c>
      <c r="F693" s="17">
        <v>0</v>
      </c>
    </row>
    <row r="694" spans="1:6" x14ac:dyDescent="0.25">
      <c r="A694" t="s">
        <v>89</v>
      </c>
      <c r="B694">
        <v>1282</v>
      </c>
      <c r="C694" t="s">
        <v>142</v>
      </c>
      <c r="D694" t="s">
        <v>142</v>
      </c>
      <c r="E694" t="s">
        <v>111</v>
      </c>
      <c r="F694" s="17">
        <v>3.2500000000000001E-2</v>
      </c>
    </row>
    <row r="695" spans="1:6" x14ac:dyDescent="0.25">
      <c r="A695" t="s">
        <v>89</v>
      </c>
      <c r="B695">
        <v>1282</v>
      </c>
      <c r="C695" t="s">
        <v>142</v>
      </c>
      <c r="D695" t="s">
        <v>143</v>
      </c>
      <c r="E695" t="s">
        <v>111</v>
      </c>
      <c r="F695" s="17">
        <v>0</v>
      </c>
    </row>
    <row r="696" spans="1:6" x14ac:dyDescent="0.25">
      <c r="A696" t="s">
        <v>89</v>
      </c>
      <c r="B696">
        <v>1282</v>
      </c>
      <c r="C696" t="s">
        <v>142</v>
      </c>
      <c r="D696" t="s">
        <v>144</v>
      </c>
      <c r="E696" t="s">
        <v>111</v>
      </c>
      <c r="F696" s="17">
        <v>1.2500000000000001E-2</v>
      </c>
    </row>
    <row r="697" spans="1:6" x14ac:dyDescent="0.25">
      <c r="A697" t="s">
        <v>89</v>
      </c>
      <c r="B697">
        <v>1282</v>
      </c>
      <c r="C697" t="s">
        <v>138</v>
      </c>
      <c r="D697" t="s">
        <v>139</v>
      </c>
      <c r="E697" t="s">
        <v>111</v>
      </c>
      <c r="F697" s="17">
        <v>0</v>
      </c>
    </row>
    <row r="698" spans="1:6" x14ac:dyDescent="0.25">
      <c r="A698" t="s">
        <v>89</v>
      </c>
      <c r="B698">
        <v>1282</v>
      </c>
      <c r="C698" t="s">
        <v>138</v>
      </c>
      <c r="D698" t="s">
        <v>138</v>
      </c>
      <c r="E698" t="s">
        <v>111</v>
      </c>
      <c r="F698" s="17">
        <v>0</v>
      </c>
    </row>
    <row r="699" spans="1:6" x14ac:dyDescent="0.25">
      <c r="A699" t="s">
        <v>89</v>
      </c>
      <c r="B699">
        <v>1282</v>
      </c>
      <c r="C699" t="s">
        <v>138</v>
      </c>
      <c r="D699" t="s">
        <v>142</v>
      </c>
      <c r="E699" t="s">
        <v>111</v>
      </c>
      <c r="F699" s="17">
        <v>0</v>
      </c>
    </row>
    <row r="700" spans="1:6" x14ac:dyDescent="0.25">
      <c r="A700" t="s">
        <v>89</v>
      </c>
      <c r="B700">
        <v>1282</v>
      </c>
      <c r="C700" t="s">
        <v>138</v>
      </c>
      <c r="D700" t="s">
        <v>143</v>
      </c>
      <c r="E700" t="s">
        <v>111</v>
      </c>
      <c r="F700" s="17">
        <v>0</v>
      </c>
    </row>
    <row r="701" spans="1:6" x14ac:dyDescent="0.25">
      <c r="A701" t="s">
        <v>89</v>
      </c>
      <c r="B701">
        <v>1282</v>
      </c>
      <c r="C701" t="s">
        <v>138</v>
      </c>
      <c r="D701" t="s">
        <v>144</v>
      </c>
      <c r="E701" t="s">
        <v>111</v>
      </c>
      <c r="F701" s="17">
        <v>0</v>
      </c>
    </row>
    <row r="702" spans="1:6" x14ac:dyDescent="0.25">
      <c r="A702" t="s">
        <v>89</v>
      </c>
      <c r="B702">
        <v>1292</v>
      </c>
      <c r="C702" t="s">
        <v>144</v>
      </c>
      <c r="D702" t="s">
        <v>139</v>
      </c>
      <c r="E702" t="s">
        <v>21</v>
      </c>
      <c r="F702" s="17">
        <v>0</v>
      </c>
    </row>
    <row r="703" spans="1:6" x14ac:dyDescent="0.25">
      <c r="A703" t="s">
        <v>89</v>
      </c>
      <c r="B703">
        <v>1292</v>
      </c>
      <c r="C703" t="s">
        <v>144</v>
      </c>
      <c r="D703" t="s">
        <v>138</v>
      </c>
      <c r="E703" t="s">
        <v>21</v>
      </c>
      <c r="F703" s="17">
        <v>3.2500000000000001E-2</v>
      </c>
    </row>
    <row r="704" spans="1:6" x14ac:dyDescent="0.25">
      <c r="A704" t="s">
        <v>89</v>
      </c>
      <c r="B704">
        <v>1292</v>
      </c>
      <c r="C704" t="s">
        <v>144</v>
      </c>
      <c r="D704" t="s">
        <v>142</v>
      </c>
      <c r="E704" t="s">
        <v>21</v>
      </c>
      <c r="F704" s="17">
        <v>0</v>
      </c>
    </row>
    <row r="705" spans="1:6" x14ac:dyDescent="0.25">
      <c r="A705" t="s">
        <v>89</v>
      </c>
      <c r="B705">
        <v>1292</v>
      </c>
      <c r="C705" t="s">
        <v>144</v>
      </c>
      <c r="D705" t="s">
        <v>143</v>
      </c>
      <c r="E705" t="s">
        <v>21</v>
      </c>
      <c r="F705" s="17">
        <v>0</v>
      </c>
    </row>
    <row r="706" spans="1:6" x14ac:dyDescent="0.25">
      <c r="A706" t="s">
        <v>89</v>
      </c>
      <c r="B706">
        <v>1292</v>
      </c>
      <c r="C706" t="s">
        <v>144</v>
      </c>
      <c r="D706" t="s">
        <v>144</v>
      </c>
      <c r="E706" t="s">
        <v>21</v>
      </c>
      <c r="F706" s="17">
        <v>0.14749999999999999</v>
      </c>
    </row>
    <row r="707" spans="1:6" x14ac:dyDescent="0.25">
      <c r="A707" t="s">
        <v>89</v>
      </c>
      <c r="B707">
        <v>1292</v>
      </c>
      <c r="C707" t="s">
        <v>143</v>
      </c>
      <c r="D707" t="s">
        <v>139</v>
      </c>
      <c r="E707" t="s">
        <v>21</v>
      </c>
      <c r="F707" s="17">
        <v>0</v>
      </c>
    </row>
    <row r="708" spans="1:6" x14ac:dyDescent="0.25">
      <c r="A708" t="s">
        <v>89</v>
      </c>
      <c r="B708">
        <v>1292</v>
      </c>
      <c r="C708" t="s">
        <v>143</v>
      </c>
      <c r="D708" t="s">
        <v>138</v>
      </c>
      <c r="E708" t="s">
        <v>21</v>
      </c>
      <c r="F708" s="17">
        <v>4.2500000000000003E-2</v>
      </c>
    </row>
    <row r="709" spans="1:6" x14ac:dyDescent="0.25">
      <c r="A709" t="s">
        <v>89</v>
      </c>
      <c r="B709">
        <v>1292</v>
      </c>
      <c r="C709" t="s">
        <v>143</v>
      </c>
      <c r="D709" t="s">
        <v>142</v>
      </c>
      <c r="E709" t="s">
        <v>21</v>
      </c>
      <c r="F709" s="17">
        <v>0</v>
      </c>
    </row>
    <row r="710" spans="1:6" x14ac:dyDescent="0.25">
      <c r="A710" t="s">
        <v>89</v>
      </c>
      <c r="B710">
        <v>1292</v>
      </c>
      <c r="C710" t="s">
        <v>143</v>
      </c>
      <c r="D710" t="s">
        <v>143</v>
      </c>
      <c r="E710" t="s">
        <v>21</v>
      </c>
      <c r="F710" s="17">
        <v>3.85E-2</v>
      </c>
    </row>
    <row r="711" spans="1:6" x14ac:dyDescent="0.25">
      <c r="A711" t="s">
        <v>89</v>
      </c>
      <c r="B711">
        <v>1292</v>
      </c>
      <c r="C711" t="s">
        <v>143</v>
      </c>
      <c r="D711" t="s">
        <v>144</v>
      </c>
      <c r="E711" t="s">
        <v>21</v>
      </c>
      <c r="F711" s="17">
        <v>1.7999999999999999E-2</v>
      </c>
    </row>
    <row r="712" spans="1:6" x14ac:dyDescent="0.25">
      <c r="A712" t="s">
        <v>89</v>
      </c>
      <c r="B712">
        <v>1292</v>
      </c>
      <c r="C712" t="s">
        <v>142</v>
      </c>
      <c r="D712" t="s">
        <v>139</v>
      </c>
      <c r="E712" t="s">
        <v>21</v>
      </c>
      <c r="F712" s="17">
        <v>0</v>
      </c>
    </row>
    <row r="713" spans="1:6" x14ac:dyDescent="0.25">
      <c r="A713" t="s">
        <v>89</v>
      </c>
      <c r="B713">
        <v>1292</v>
      </c>
      <c r="C713" t="s">
        <v>142</v>
      </c>
      <c r="D713" t="s">
        <v>138</v>
      </c>
      <c r="E713" t="s">
        <v>21</v>
      </c>
      <c r="F713" s="17">
        <v>3.2500000000000001E-2</v>
      </c>
    </row>
    <row r="714" spans="1:6" x14ac:dyDescent="0.25">
      <c r="A714" t="s">
        <v>89</v>
      </c>
      <c r="B714">
        <v>1292</v>
      </c>
      <c r="C714" t="s">
        <v>142</v>
      </c>
      <c r="D714" t="s">
        <v>142</v>
      </c>
      <c r="E714" t="s">
        <v>21</v>
      </c>
      <c r="F714" s="17">
        <v>2.75E-2</v>
      </c>
    </row>
    <row r="715" spans="1:6" x14ac:dyDescent="0.25">
      <c r="A715" t="s">
        <v>89</v>
      </c>
      <c r="B715">
        <v>1292</v>
      </c>
      <c r="C715" t="s">
        <v>142</v>
      </c>
      <c r="D715" t="s">
        <v>143</v>
      </c>
      <c r="E715" t="s">
        <v>21</v>
      </c>
      <c r="F715" s="17">
        <v>0</v>
      </c>
    </row>
    <row r="716" spans="1:6" x14ac:dyDescent="0.25">
      <c r="A716" t="s">
        <v>89</v>
      </c>
      <c r="B716">
        <v>1292</v>
      </c>
      <c r="C716" t="s">
        <v>142</v>
      </c>
      <c r="D716" t="s">
        <v>144</v>
      </c>
      <c r="E716" t="s">
        <v>21</v>
      </c>
      <c r="F716" s="17">
        <v>8.0000000000000002E-3</v>
      </c>
    </row>
    <row r="717" spans="1:6" x14ac:dyDescent="0.25">
      <c r="A717" t="s">
        <v>89</v>
      </c>
      <c r="B717">
        <v>1292</v>
      </c>
      <c r="C717" t="s">
        <v>138</v>
      </c>
      <c r="D717" t="s">
        <v>139</v>
      </c>
      <c r="E717" t="s">
        <v>21</v>
      </c>
      <c r="F717" s="17">
        <v>0</v>
      </c>
    </row>
    <row r="718" spans="1:6" x14ac:dyDescent="0.25">
      <c r="A718" t="s">
        <v>89</v>
      </c>
      <c r="B718">
        <v>1292</v>
      </c>
      <c r="C718" t="s">
        <v>138</v>
      </c>
      <c r="D718" t="s">
        <v>138</v>
      </c>
      <c r="E718" t="s">
        <v>21</v>
      </c>
      <c r="F718" s="17">
        <v>2.3E-2</v>
      </c>
    </row>
    <row r="719" spans="1:6" x14ac:dyDescent="0.25">
      <c r="A719" t="s">
        <v>89</v>
      </c>
      <c r="B719">
        <v>1292</v>
      </c>
      <c r="C719" t="s">
        <v>138</v>
      </c>
      <c r="D719" t="s">
        <v>142</v>
      </c>
      <c r="E719" t="s">
        <v>21</v>
      </c>
      <c r="F719" s="17">
        <v>0</v>
      </c>
    </row>
    <row r="720" spans="1:6" x14ac:dyDescent="0.25">
      <c r="A720" t="s">
        <v>89</v>
      </c>
      <c r="B720">
        <v>1292</v>
      </c>
      <c r="C720" t="s">
        <v>138</v>
      </c>
      <c r="D720" t="s">
        <v>143</v>
      </c>
      <c r="E720" t="s">
        <v>21</v>
      </c>
      <c r="F720" s="17">
        <v>0</v>
      </c>
    </row>
    <row r="721" spans="1:6" x14ac:dyDescent="0.25">
      <c r="A721" t="s">
        <v>89</v>
      </c>
      <c r="B721">
        <v>1292</v>
      </c>
      <c r="C721" t="s">
        <v>138</v>
      </c>
      <c r="D721" t="s">
        <v>144</v>
      </c>
      <c r="E721" t="s">
        <v>21</v>
      </c>
      <c r="F721" s="17">
        <v>0</v>
      </c>
    </row>
    <row r="722" spans="1:6" x14ac:dyDescent="0.25">
      <c r="A722" t="s">
        <v>89</v>
      </c>
      <c r="B722">
        <v>1292</v>
      </c>
      <c r="C722" t="s">
        <v>144</v>
      </c>
      <c r="D722" t="s">
        <v>139</v>
      </c>
      <c r="E722" t="s">
        <v>98</v>
      </c>
      <c r="F722" s="17">
        <v>0</v>
      </c>
    </row>
    <row r="723" spans="1:6" x14ac:dyDescent="0.25">
      <c r="A723" t="s">
        <v>89</v>
      </c>
      <c r="B723">
        <v>1292</v>
      </c>
      <c r="C723" t="s">
        <v>144</v>
      </c>
      <c r="D723" t="s">
        <v>138</v>
      </c>
      <c r="E723" t="s">
        <v>98</v>
      </c>
      <c r="F723" s="17">
        <v>3.2500000000000001E-2</v>
      </c>
    </row>
    <row r="724" spans="1:6" x14ac:dyDescent="0.25">
      <c r="A724" t="s">
        <v>89</v>
      </c>
      <c r="B724">
        <v>1292</v>
      </c>
      <c r="C724" t="s">
        <v>144</v>
      </c>
      <c r="D724" t="s">
        <v>142</v>
      </c>
      <c r="E724" t="s">
        <v>98</v>
      </c>
      <c r="F724" s="17">
        <v>0</v>
      </c>
    </row>
    <row r="725" spans="1:6" x14ac:dyDescent="0.25">
      <c r="A725" t="s">
        <v>89</v>
      </c>
      <c r="B725">
        <v>1292</v>
      </c>
      <c r="C725" t="s">
        <v>144</v>
      </c>
      <c r="D725" t="s">
        <v>143</v>
      </c>
      <c r="E725" t="s">
        <v>98</v>
      </c>
      <c r="F725" s="17">
        <v>0</v>
      </c>
    </row>
    <row r="726" spans="1:6" x14ac:dyDescent="0.25">
      <c r="A726" t="s">
        <v>89</v>
      </c>
      <c r="B726">
        <v>1292</v>
      </c>
      <c r="C726" t="s">
        <v>144</v>
      </c>
      <c r="D726" t="s">
        <v>144</v>
      </c>
      <c r="E726" t="s">
        <v>98</v>
      </c>
      <c r="F726" s="17">
        <v>0.14749999999999999</v>
      </c>
    </row>
    <row r="727" spans="1:6" x14ac:dyDescent="0.25">
      <c r="A727" t="s">
        <v>89</v>
      </c>
      <c r="B727">
        <v>1292</v>
      </c>
      <c r="C727" t="s">
        <v>143</v>
      </c>
      <c r="D727" t="s">
        <v>139</v>
      </c>
      <c r="E727" t="s">
        <v>98</v>
      </c>
      <c r="F727" s="17">
        <v>0</v>
      </c>
    </row>
    <row r="728" spans="1:6" x14ac:dyDescent="0.25">
      <c r="A728" t="s">
        <v>89</v>
      </c>
      <c r="B728">
        <v>1292</v>
      </c>
      <c r="C728" t="s">
        <v>143</v>
      </c>
      <c r="D728" t="s">
        <v>138</v>
      </c>
      <c r="E728" t="s">
        <v>98</v>
      </c>
      <c r="F728" s="17">
        <v>4.2500000000000003E-2</v>
      </c>
    </row>
    <row r="729" spans="1:6" x14ac:dyDescent="0.25">
      <c r="A729" t="s">
        <v>89</v>
      </c>
      <c r="B729">
        <v>1292</v>
      </c>
      <c r="C729" t="s">
        <v>143</v>
      </c>
      <c r="D729" t="s">
        <v>142</v>
      </c>
      <c r="E729" t="s">
        <v>98</v>
      </c>
      <c r="F729" s="17">
        <v>0</v>
      </c>
    </row>
    <row r="730" spans="1:6" x14ac:dyDescent="0.25">
      <c r="A730" t="s">
        <v>89</v>
      </c>
      <c r="B730">
        <v>1292</v>
      </c>
      <c r="C730" t="s">
        <v>143</v>
      </c>
      <c r="D730" t="s">
        <v>143</v>
      </c>
      <c r="E730" t="s">
        <v>98</v>
      </c>
      <c r="F730" s="17">
        <v>3.85E-2</v>
      </c>
    </row>
    <row r="731" spans="1:6" x14ac:dyDescent="0.25">
      <c r="A731" t="s">
        <v>89</v>
      </c>
      <c r="B731">
        <v>1292</v>
      </c>
      <c r="C731" t="s">
        <v>143</v>
      </c>
      <c r="D731" t="s">
        <v>144</v>
      </c>
      <c r="E731" t="s">
        <v>98</v>
      </c>
      <c r="F731" s="17">
        <v>1.7999999999999999E-2</v>
      </c>
    </row>
    <row r="732" spans="1:6" x14ac:dyDescent="0.25">
      <c r="A732" t="s">
        <v>89</v>
      </c>
      <c r="B732">
        <v>1292</v>
      </c>
      <c r="C732" t="s">
        <v>142</v>
      </c>
      <c r="D732" t="s">
        <v>139</v>
      </c>
      <c r="E732" t="s">
        <v>98</v>
      </c>
      <c r="F732" s="17">
        <v>0</v>
      </c>
    </row>
    <row r="733" spans="1:6" x14ac:dyDescent="0.25">
      <c r="A733" t="s">
        <v>89</v>
      </c>
      <c r="B733">
        <v>1292</v>
      </c>
      <c r="C733" t="s">
        <v>142</v>
      </c>
      <c r="D733" t="s">
        <v>138</v>
      </c>
      <c r="E733" t="s">
        <v>98</v>
      </c>
      <c r="F733" s="17">
        <v>3.2500000000000001E-2</v>
      </c>
    </row>
    <row r="734" spans="1:6" x14ac:dyDescent="0.25">
      <c r="A734" t="s">
        <v>89</v>
      </c>
      <c r="B734">
        <v>1292</v>
      </c>
      <c r="C734" t="s">
        <v>142</v>
      </c>
      <c r="D734" t="s">
        <v>142</v>
      </c>
      <c r="E734" t="s">
        <v>98</v>
      </c>
      <c r="F734" s="17">
        <v>2.75E-2</v>
      </c>
    </row>
    <row r="735" spans="1:6" x14ac:dyDescent="0.25">
      <c r="A735" t="s">
        <v>89</v>
      </c>
      <c r="B735">
        <v>1292</v>
      </c>
      <c r="C735" t="s">
        <v>142</v>
      </c>
      <c r="D735" t="s">
        <v>143</v>
      </c>
      <c r="E735" t="s">
        <v>98</v>
      </c>
      <c r="F735" s="17">
        <v>0</v>
      </c>
    </row>
    <row r="736" spans="1:6" x14ac:dyDescent="0.25">
      <c r="A736" t="s">
        <v>89</v>
      </c>
      <c r="B736">
        <v>1292</v>
      </c>
      <c r="C736" t="s">
        <v>142</v>
      </c>
      <c r="D736" t="s">
        <v>144</v>
      </c>
      <c r="E736" t="s">
        <v>98</v>
      </c>
      <c r="F736" s="17">
        <v>8.0000000000000002E-3</v>
      </c>
    </row>
    <row r="737" spans="1:6" x14ac:dyDescent="0.25">
      <c r="A737" t="s">
        <v>89</v>
      </c>
      <c r="B737">
        <v>1292</v>
      </c>
      <c r="C737" t="s">
        <v>138</v>
      </c>
      <c r="D737" t="s">
        <v>139</v>
      </c>
      <c r="E737" t="s">
        <v>98</v>
      </c>
      <c r="F737" s="17">
        <v>0</v>
      </c>
    </row>
    <row r="738" spans="1:6" x14ac:dyDescent="0.25">
      <c r="A738" t="s">
        <v>89</v>
      </c>
      <c r="B738">
        <v>1292</v>
      </c>
      <c r="C738" t="s">
        <v>138</v>
      </c>
      <c r="D738" t="s">
        <v>138</v>
      </c>
      <c r="E738" t="s">
        <v>98</v>
      </c>
      <c r="F738" s="17">
        <v>2.3E-2</v>
      </c>
    </row>
    <row r="739" spans="1:6" x14ac:dyDescent="0.25">
      <c r="A739" t="s">
        <v>89</v>
      </c>
      <c r="B739">
        <v>1292</v>
      </c>
      <c r="C739" t="s">
        <v>138</v>
      </c>
      <c r="D739" t="s">
        <v>142</v>
      </c>
      <c r="E739" t="s">
        <v>98</v>
      </c>
      <c r="F739" s="17">
        <v>0</v>
      </c>
    </row>
    <row r="740" spans="1:6" x14ac:dyDescent="0.25">
      <c r="A740" t="s">
        <v>89</v>
      </c>
      <c r="B740">
        <v>1292</v>
      </c>
      <c r="C740" t="s">
        <v>138</v>
      </c>
      <c r="D740" t="s">
        <v>143</v>
      </c>
      <c r="E740" t="s">
        <v>98</v>
      </c>
      <c r="F740" s="17">
        <v>0</v>
      </c>
    </row>
    <row r="741" spans="1:6" x14ac:dyDescent="0.25">
      <c r="A741" t="s">
        <v>89</v>
      </c>
      <c r="B741">
        <v>1292</v>
      </c>
      <c r="C741" t="s">
        <v>138</v>
      </c>
      <c r="D741" t="s">
        <v>144</v>
      </c>
      <c r="E741" t="s">
        <v>98</v>
      </c>
      <c r="F741" s="17">
        <v>0</v>
      </c>
    </row>
    <row r="742" spans="1:6" x14ac:dyDescent="0.25">
      <c r="A742" t="s">
        <v>89</v>
      </c>
      <c r="B742">
        <v>1292</v>
      </c>
      <c r="C742" t="s">
        <v>144</v>
      </c>
      <c r="D742" t="s">
        <v>139</v>
      </c>
      <c r="E742" t="s">
        <v>104</v>
      </c>
      <c r="F742" s="17">
        <v>0</v>
      </c>
    </row>
    <row r="743" spans="1:6" x14ac:dyDescent="0.25">
      <c r="A743" t="s">
        <v>89</v>
      </c>
      <c r="B743">
        <v>1292</v>
      </c>
      <c r="C743" t="s">
        <v>144</v>
      </c>
      <c r="D743" t="s">
        <v>138</v>
      </c>
      <c r="E743" t="s">
        <v>104</v>
      </c>
      <c r="F743" s="17">
        <v>3.2500000000000001E-2</v>
      </c>
    </row>
    <row r="744" spans="1:6" x14ac:dyDescent="0.25">
      <c r="A744" t="s">
        <v>89</v>
      </c>
      <c r="B744">
        <v>1292</v>
      </c>
      <c r="C744" t="s">
        <v>144</v>
      </c>
      <c r="D744" t="s">
        <v>142</v>
      </c>
      <c r="E744" t="s">
        <v>104</v>
      </c>
      <c r="F744" s="17">
        <v>0</v>
      </c>
    </row>
    <row r="745" spans="1:6" x14ac:dyDescent="0.25">
      <c r="A745" t="s">
        <v>89</v>
      </c>
      <c r="B745">
        <v>1292</v>
      </c>
      <c r="C745" t="s">
        <v>144</v>
      </c>
      <c r="D745" t="s">
        <v>143</v>
      </c>
      <c r="E745" t="s">
        <v>104</v>
      </c>
      <c r="F745" s="17">
        <v>0</v>
      </c>
    </row>
    <row r="746" spans="1:6" x14ac:dyDescent="0.25">
      <c r="A746" t="s">
        <v>89</v>
      </c>
      <c r="B746">
        <v>1292</v>
      </c>
      <c r="C746" t="s">
        <v>144</v>
      </c>
      <c r="D746" t="s">
        <v>144</v>
      </c>
      <c r="E746" t="s">
        <v>104</v>
      </c>
      <c r="F746" s="17">
        <v>0.14749999999999999</v>
      </c>
    </row>
    <row r="747" spans="1:6" x14ac:dyDescent="0.25">
      <c r="A747" t="s">
        <v>89</v>
      </c>
      <c r="B747">
        <v>1292</v>
      </c>
      <c r="C747" t="s">
        <v>143</v>
      </c>
      <c r="D747" t="s">
        <v>139</v>
      </c>
      <c r="E747" t="s">
        <v>104</v>
      </c>
      <c r="F747" s="17">
        <v>0</v>
      </c>
    </row>
    <row r="748" spans="1:6" x14ac:dyDescent="0.25">
      <c r="A748" t="s">
        <v>89</v>
      </c>
      <c r="B748">
        <v>1292</v>
      </c>
      <c r="C748" t="s">
        <v>143</v>
      </c>
      <c r="D748" t="s">
        <v>138</v>
      </c>
      <c r="E748" t="s">
        <v>104</v>
      </c>
      <c r="F748" s="17">
        <v>4.2500000000000003E-2</v>
      </c>
    </row>
    <row r="749" spans="1:6" x14ac:dyDescent="0.25">
      <c r="A749" t="s">
        <v>89</v>
      </c>
      <c r="B749">
        <v>1292</v>
      </c>
      <c r="C749" t="s">
        <v>143</v>
      </c>
      <c r="D749" t="s">
        <v>142</v>
      </c>
      <c r="E749" t="s">
        <v>104</v>
      </c>
      <c r="F749" s="17">
        <v>0</v>
      </c>
    </row>
    <row r="750" spans="1:6" x14ac:dyDescent="0.25">
      <c r="A750" t="s">
        <v>89</v>
      </c>
      <c r="B750">
        <v>1292</v>
      </c>
      <c r="C750" t="s">
        <v>143</v>
      </c>
      <c r="D750" t="s">
        <v>143</v>
      </c>
      <c r="E750" t="s">
        <v>104</v>
      </c>
      <c r="F750" s="17">
        <v>3.85E-2</v>
      </c>
    </row>
    <row r="751" spans="1:6" x14ac:dyDescent="0.25">
      <c r="A751" t="s">
        <v>89</v>
      </c>
      <c r="B751">
        <v>1292</v>
      </c>
      <c r="C751" t="s">
        <v>143</v>
      </c>
      <c r="D751" t="s">
        <v>144</v>
      </c>
      <c r="E751" t="s">
        <v>104</v>
      </c>
      <c r="F751" s="17">
        <v>1.7999999999999999E-2</v>
      </c>
    </row>
    <row r="752" spans="1:6" x14ac:dyDescent="0.25">
      <c r="A752" t="s">
        <v>89</v>
      </c>
      <c r="B752">
        <v>1292</v>
      </c>
      <c r="C752" t="s">
        <v>142</v>
      </c>
      <c r="D752" t="s">
        <v>139</v>
      </c>
      <c r="E752" t="s">
        <v>104</v>
      </c>
      <c r="F752" s="17">
        <v>0</v>
      </c>
    </row>
    <row r="753" spans="1:6" x14ac:dyDescent="0.25">
      <c r="A753" t="s">
        <v>89</v>
      </c>
      <c r="B753">
        <v>1292</v>
      </c>
      <c r="C753" t="s">
        <v>142</v>
      </c>
      <c r="D753" t="s">
        <v>138</v>
      </c>
      <c r="E753" t="s">
        <v>104</v>
      </c>
      <c r="F753" s="17">
        <v>3.2500000000000001E-2</v>
      </c>
    </row>
    <row r="754" spans="1:6" x14ac:dyDescent="0.25">
      <c r="A754" t="s">
        <v>89</v>
      </c>
      <c r="B754">
        <v>1292</v>
      </c>
      <c r="C754" t="s">
        <v>142</v>
      </c>
      <c r="D754" t="s">
        <v>142</v>
      </c>
      <c r="E754" t="s">
        <v>104</v>
      </c>
      <c r="F754" s="17">
        <v>2.75E-2</v>
      </c>
    </row>
    <row r="755" spans="1:6" x14ac:dyDescent="0.25">
      <c r="A755" t="s">
        <v>89</v>
      </c>
      <c r="B755">
        <v>1292</v>
      </c>
      <c r="C755" t="s">
        <v>142</v>
      </c>
      <c r="D755" t="s">
        <v>143</v>
      </c>
      <c r="E755" t="s">
        <v>104</v>
      </c>
      <c r="F755" s="17">
        <v>0</v>
      </c>
    </row>
    <row r="756" spans="1:6" x14ac:dyDescent="0.25">
      <c r="A756" t="s">
        <v>89</v>
      </c>
      <c r="B756">
        <v>1292</v>
      </c>
      <c r="C756" t="s">
        <v>142</v>
      </c>
      <c r="D756" t="s">
        <v>144</v>
      </c>
      <c r="E756" t="s">
        <v>104</v>
      </c>
      <c r="F756" s="17">
        <v>8.0000000000000002E-3</v>
      </c>
    </row>
    <row r="757" spans="1:6" x14ac:dyDescent="0.25">
      <c r="A757" t="s">
        <v>89</v>
      </c>
      <c r="B757">
        <v>1292</v>
      </c>
      <c r="C757" t="s">
        <v>138</v>
      </c>
      <c r="D757" t="s">
        <v>139</v>
      </c>
      <c r="E757" t="s">
        <v>104</v>
      </c>
      <c r="F757" s="17">
        <v>0</v>
      </c>
    </row>
    <row r="758" spans="1:6" x14ac:dyDescent="0.25">
      <c r="A758" t="s">
        <v>89</v>
      </c>
      <c r="B758">
        <v>1292</v>
      </c>
      <c r="C758" t="s">
        <v>138</v>
      </c>
      <c r="D758" t="s">
        <v>138</v>
      </c>
      <c r="E758" t="s">
        <v>104</v>
      </c>
      <c r="F758" s="17">
        <v>2.3E-2</v>
      </c>
    </row>
    <row r="759" spans="1:6" x14ac:dyDescent="0.25">
      <c r="A759" t="s">
        <v>89</v>
      </c>
      <c r="B759">
        <v>1292</v>
      </c>
      <c r="C759" t="s">
        <v>138</v>
      </c>
      <c r="D759" t="s">
        <v>142</v>
      </c>
      <c r="E759" t="s">
        <v>104</v>
      </c>
      <c r="F759" s="17">
        <v>0</v>
      </c>
    </row>
    <row r="760" spans="1:6" x14ac:dyDescent="0.25">
      <c r="A760" t="s">
        <v>89</v>
      </c>
      <c r="B760">
        <v>1292</v>
      </c>
      <c r="C760" t="s">
        <v>138</v>
      </c>
      <c r="D760" t="s">
        <v>143</v>
      </c>
      <c r="E760" t="s">
        <v>104</v>
      </c>
      <c r="F760" s="17">
        <v>0</v>
      </c>
    </row>
    <row r="761" spans="1:6" x14ac:dyDescent="0.25">
      <c r="A761" t="s">
        <v>89</v>
      </c>
      <c r="B761">
        <v>1292</v>
      </c>
      <c r="C761" t="s">
        <v>138</v>
      </c>
      <c r="D761" t="s">
        <v>144</v>
      </c>
      <c r="E761" t="s">
        <v>104</v>
      </c>
      <c r="F761" s="17">
        <v>0</v>
      </c>
    </row>
    <row r="762" spans="1:6" x14ac:dyDescent="0.25">
      <c r="A762" t="s">
        <v>89</v>
      </c>
      <c r="B762">
        <v>1292</v>
      </c>
      <c r="C762" t="s">
        <v>144</v>
      </c>
      <c r="D762" t="s">
        <v>139</v>
      </c>
      <c r="E762" t="s">
        <v>23</v>
      </c>
      <c r="F762" s="17">
        <v>7.85E-2</v>
      </c>
    </row>
    <row r="763" spans="1:6" x14ac:dyDescent="0.25">
      <c r="A763" t="s">
        <v>89</v>
      </c>
      <c r="B763">
        <v>1292</v>
      </c>
      <c r="C763" t="s">
        <v>144</v>
      </c>
      <c r="D763" t="s">
        <v>138</v>
      </c>
      <c r="E763" t="s">
        <v>23</v>
      </c>
      <c r="F763" s="17">
        <v>0</v>
      </c>
    </row>
    <row r="764" spans="1:6" x14ac:dyDescent="0.25">
      <c r="A764" t="s">
        <v>89</v>
      </c>
      <c r="B764">
        <v>1292</v>
      </c>
      <c r="C764" t="s">
        <v>144</v>
      </c>
      <c r="D764" t="s">
        <v>142</v>
      </c>
      <c r="E764" t="s">
        <v>23</v>
      </c>
      <c r="F764" s="17">
        <v>0</v>
      </c>
    </row>
    <row r="765" spans="1:6" x14ac:dyDescent="0.25">
      <c r="A765" t="s">
        <v>89</v>
      </c>
      <c r="B765">
        <v>1292</v>
      </c>
      <c r="C765" t="s">
        <v>144</v>
      </c>
      <c r="D765" t="s">
        <v>143</v>
      </c>
      <c r="E765" t="s">
        <v>23</v>
      </c>
      <c r="F765" s="17">
        <v>0</v>
      </c>
    </row>
    <row r="766" spans="1:6" x14ac:dyDescent="0.25">
      <c r="A766" t="s">
        <v>89</v>
      </c>
      <c r="B766">
        <v>1292</v>
      </c>
      <c r="C766" t="s">
        <v>144</v>
      </c>
      <c r="D766" t="s">
        <v>144</v>
      </c>
      <c r="E766" t="s">
        <v>23</v>
      </c>
      <c r="F766" s="17">
        <v>6.25E-2</v>
      </c>
    </row>
    <row r="767" spans="1:6" x14ac:dyDescent="0.25">
      <c r="A767" t="s">
        <v>89</v>
      </c>
      <c r="B767">
        <v>1292</v>
      </c>
      <c r="C767" t="s">
        <v>143</v>
      </c>
      <c r="D767" t="s">
        <v>139</v>
      </c>
      <c r="E767" t="s">
        <v>23</v>
      </c>
      <c r="F767" s="17">
        <v>4.4999999999999998E-2</v>
      </c>
    </row>
    <row r="768" spans="1:6" x14ac:dyDescent="0.25">
      <c r="A768" t="s">
        <v>89</v>
      </c>
      <c r="B768">
        <v>1292</v>
      </c>
      <c r="C768" t="s">
        <v>143</v>
      </c>
      <c r="D768" t="s">
        <v>138</v>
      </c>
      <c r="E768" t="s">
        <v>23</v>
      </c>
      <c r="F768" s="17">
        <v>0</v>
      </c>
    </row>
    <row r="769" spans="1:6" x14ac:dyDescent="0.25">
      <c r="A769" t="s">
        <v>89</v>
      </c>
      <c r="B769">
        <v>1292</v>
      </c>
      <c r="C769" t="s">
        <v>143</v>
      </c>
      <c r="D769" t="s">
        <v>142</v>
      </c>
      <c r="E769" t="s">
        <v>23</v>
      </c>
      <c r="F769" s="17">
        <v>0</v>
      </c>
    </row>
    <row r="770" spans="1:6" x14ac:dyDescent="0.25">
      <c r="A770" t="s">
        <v>89</v>
      </c>
      <c r="B770">
        <v>1292</v>
      </c>
      <c r="C770" t="s">
        <v>143</v>
      </c>
      <c r="D770" t="s">
        <v>143</v>
      </c>
      <c r="E770" t="s">
        <v>23</v>
      </c>
      <c r="F770" s="17">
        <v>3.5000000000000003E-2</v>
      </c>
    </row>
    <row r="771" spans="1:6" x14ac:dyDescent="0.25">
      <c r="A771" t="s">
        <v>89</v>
      </c>
      <c r="B771">
        <v>1292</v>
      </c>
      <c r="C771" t="s">
        <v>143</v>
      </c>
      <c r="D771" t="s">
        <v>144</v>
      </c>
      <c r="E771" t="s">
        <v>23</v>
      </c>
      <c r="F771" s="17">
        <v>1.2500000000000001E-2</v>
      </c>
    </row>
    <row r="772" spans="1:6" x14ac:dyDescent="0.25">
      <c r="A772" t="s">
        <v>89</v>
      </c>
      <c r="B772">
        <v>1292</v>
      </c>
      <c r="C772" t="s">
        <v>142</v>
      </c>
      <c r="D772" t="s">
        <v>139</v>
      </c>
      <c r="E772" t="s">
        <v>23</v>
      </c>
      <c r="F772" s="17">
        <v>6.7000000000000004E-2</v>
      </c>
    </row>
    <row r="773" spans="1:6" x14ac:dyDescent="0.25">
      <c r="A773" t="s">
        <v>89</v>
      </c>
      <c r="B773">
        <v>1292</v>
      </c>
      <c r="C773" t="s">
        <v>142</v>
      </c>
      <c r="D773" t="s">
        <v>138</v>
      </c>
      <c r="E773" t="s">
        <v>23</v>
      </c>
      <c r="F773" s="17">
        <v>0</v>
      </c>
    </row>
    <row r="774" spans="1:6" x14ac:dyDescent="0.25">
      <c r="A774" t="s">
        <v>89</v>
      </c>
      <c r="B774">
        <v>1292</v>
      </c>
      <c r="C774" t="s">
        <v>142</v>
      </c>
      <c r="D774" t="s">
        <v>142</v>
      </c>
      <c r="E774" t="s">
        <v>23</v>
      </c>
      <c r="F774" s="17">
        <v>6.5000000000000002E-2</v>
      </c>
    </row>
    <row r="775" spans="1:6" x14ac:dyDescent="0.25">
      <c r="A775" t="s">
        <v>89</v>
      </c>
      <c r="B775">
        <v>1292</v>
      </c>
      <c r="C775" t="s">
        <v>142</v>
      </c>
      <c r="D775" t="s">
        <v>143</v>
      </c>
      <c r="E775" t="s">
        <v>23</v>
      </c>
      <c r="F775" s="17">
        <v>0</v>
      </c>
    </row>
    <row r="776" spans="1:6" x14ac:dyDescent="0.25">
      <c r="A776" t="s">
        <v>89</v>
      </c>
      <c r="B776">
        <v>1292</v>
      </c>
      <c r="C776" t="s">
        <v>142</v>
      </c>
      <c r="D776" t="s">
        <v>144</v>
      </c>
      <c r="E776" t="s">
        <v>23</v>
      </c>
      <c r="F776" s="17">
        <v>1.8499999999999999E-2</v>
      </c>
    </row>
    <row r="777" spans="1:6" x14ac:dyDescent="0.25">
      <c r="A777" t="s">
        <v>89</v>
      </c>
      <c r="B777">
        <v>1292</v>
      </c>
      <c r="C777" t="s">
        <v>138</v>
      </c>
      <c r="D777" t="s">
        <v>139</v>
      </c>
      <c r="E777" t="s">
        <v>23</v>
      </c>
      <c r="F777" s="17">
        <v>2.35E-2</v>
      </c>
    </row>
    <row r="778" spans="1:6" x14ac:dyDescent="0.25">
      <c r="A778" t="s">
        <v>89</v>
      </c>
      <c r="B778">
        <v>1292</v>
      </c>
      <c r="C778" t="s">
        <v>138</v>
      </c>
      <c r="D778" t="s">
        <v>138</v>
      </c>
      <c r="E778" t="s">
        <v>23</v>
      </c>
      <c r="F778" s="17">
        <v>1.2500000000000001E-2</v>
      </c>
    </row>
    <row r="779" spans="1:6" x14ac:dyDescent="0.25">
      <c r="A779" t="s">
        <v>89</v>
      </c>
      <c r="B779">
        <v>1292</v>
      </c>
      <c r="C779" t="s">
        <v>138</v>
      </c>
      <c r="D779" t="s">
        <v>142</v>
      </c>
      <c r="E779" t="s">
        <v>23</v>
      </c>
      <c r="F779" s="17">
        <v>0</v>
      </c>
    </row>
    <row r="780" spans="1:6" x14ac:dyDescent="0.25">
      <c r="A780" t="s">
        <v>89</v>
      </c>
      <c r="B780">
        <v>1292</v>
      </c>
      <c r="C780" t="s">
        <v>138</v>
      </c>
      <c r="D780" t="s">
        <v>143</v>
      </c>
      <c r="E780" t="s">
        <v>23</v>
      </c>
      <c r="F780" s="17">
        <v>0</v>
      </c>
    </row>
    <row r="781" spans="1:6" x14ac:dyDescent="0.25">
      <c r="A781" t="s">
        <v>89</v>
      </c>
      <c r="B781">
        <v>1292</v>
      </c>
      <c r="C781" t="s">
        <v>138</v>
      </c>
      <c r="D781" t="s">
        <v>144</v>
      </c>
      <c r="E781" t="s">
        <v>23</v>
      </c>
      <c r="F781" s="17">
        <v>0</v>
      </c>
    </row>
    <row r="782" spans="1:6" x14ac:dyDescent="0.25">
      <c r="A782" t="s">
        <v>89</v>
      </c>
      <c r="B782">
        <v>1292</v>
      </c>
      <c r="C782" t="s">
        <v>144</v>
      </c>
      <c r="D782" t="s">
        <v>139</v>
      </c>
      <c r="E782" t="s">
        <v>99</v>
      </c>
      <c r="F782" s="17">
        <v>7.85E-2</v>
      </c>
    </row>
    <row r="783" spans="1:6" x14ac:dyDescent="0.25">
      <c r="A783" t="s">
        <v>89</v>
      </c>
      <c r="B783">
        <v>1292</v>
      </c>
      <c r="C783" t="s">
        <v>144</v>
      </c>
      <c r="D783" t="s">
        <v>138</v>
      </c>
      <c r="E783" t="s">
        <v>99</v>
      </c>
      <c r="F783" s="17">
        <v>0</v>
      </c>
    </row>
    <row r="784" spans="1:6" x14ac:dyDescent="0.25">
      <c r="A784" t="s">
        <v>89</v>
      </c>
      <c r="B784">
        <v>1292</v>
      </c>
      <c r="C784" t="s">
        <v>144</v>
      </c>
      <c r="D784" t="s">
        <v>142</v>
      </c>
      <c r="E784" t="s">
        <v>99</v>
      </c>
      <c r="F784" s="17">
        <v>0</v>
      </c>
    </row>
    <row r="785" spans="1:6" x14ac:dyDescent="0.25">
      <c r="A785" t="s">
        <v>89</v>
      </c>
      <c r="B785">
        <v>1292</v>
      </c>
      <c r="C785" t="s">
        <v>144</v>
      </c>
      <c r="D785" t="s">
        <v>143</v>
      </c>
      <c r="E785" t="s">
        <v>99</v>
      </c>
      <c r="F785" s="17">
        <v>0</v>
      </c>
    </row>
    <row r="786" spans="1:6" x14ac:dyDescent="0.25">
      <c r="A786" t="s">
        <v>89</v>
      </c>
      <c r="B786">
        <v>1292</v>
      </c>
      <c r="C786" t="s">
        <v>144</v>
      </c>
      <c r="D786" t="s">
        <v>144</v>
      </c>
      <c r="E786" t="s">
        <v>99</v>
      </c>
      <c r="F786" s="17">
        <v>6.25E-2</v>
      </c>
    </row>
    <row r="787" spans="1:6" x14ac:dyDescent="0.25">
      <c r="A787" t="s">
        <v>89</v>
      </c>
      <c r="B787">
        <v>1292</v>
      </c>
      <c r="C787" t="s">
        <v>143</v>
      </c>
      <c r="D787" t="s">
        <v>139</v>
      </c>
      <c r="E787" t="s">
        <v>99</v>
      </c>
      <c r="F787" s="17">
        <v>4.4999999999999998E-2</v>
      </c>
    </row>
    <row r="788" spans="1:6" x14ac:dyDescent="0.25">
      <c r="A788" t="s">
        <v>89</v>
      </c>
      <c r="B788">
        <v>1292</v>
      </c>
      <c r="C788" t="s">
        <v>143</v>
      </c>
      <c r="D788" t="s">
        <v>138</v>
      </c>
      <c r="E788" t="s">
        <v>99</v>
      </c>
      <c r="F788" s="17">
        <v>0</v>
      </c>
    </row>
    <row r="789" spans="1:6" x14ac:dyDescent="0.25">
      <c r="A789" t="s">
        <v>89</v>
      </c>
      <c r="B789">
        <v>1292</v>
      </c>
      <c r="C789" t="s">
        <v>143</v>
      </c>
      <c r="D789" t="s">
        <v>142</v>
      </c>
      <c r="E789" t="s">
        <v>99</v>
      </c>
      <c r="F789" s="17">
        <v>0</v>
      </c>
    </row>
    <row r="790" spans="1:6" x14ac:dyDescent="0.25">
      <c r="A790" t="s">
        <v>89</v>
      </c>
      <c r="B790">
        <v>1292</v>
      </c>
      <c r="C790" t="s">
        <v>143</v>
      </c>
      <c r="D790" t="s">
        <v>143</v>
      </c>
      <c r="E790" t="s">
        <v>99</v>
      </c>
      <c r="F790" s="17">
        <v>3.5000000000000003E-2</v>
      </c>
    </row>
    <row r="791" spans="1:6" x14ac:dyDescent="0.25">
      <c r="A791" t="s">
        <v>89</v>
      </c>
      <c r="B791">
        <v>1292</v>
      </c>
      <c r="C791" t="s">
        <v>143</v>
      </c>
      <c r="D791" t="s">
        <v>144</v>
      </c>
      <c r="E791" t="s">
        <v>99</v>
      </c>
      <c r="F791" s="17">
        <v>1.2500000000000001E-2</v>
      </c>
    </row>
    <row r="792" spans="1:6" x14ac:dyDescent="0.25">
      <c r="A792" t="s">
        <v>89</v>
      </c>
      <c r="B792">
        <v>1292</v>
      </c>
      <c r="C792" t="s">
        <v>142</v>
      </c>
      <c r="D792" t="s">
        <v>139</v>
      </c>
      <c r="E792" t="s">
        <v>99</v>
      </c>
      <c r="F792" s="17">
        <v>6.7000000000000004E-2</v>
      </c>
    </row>
    <row r="793" spans="1:6" x14ac:dyDescent="0.25">
      <c r="A793" t="s">
        <v>89</v>
      </c>
      <c r="B793">
        <v>1292</v>
      </c>
      <c r="C793" t="s">
        <v>142</v>
      </c>
      <c r="D793" t="s">
        <v>138</v>
      </c>
      <c r="E793" t="s">
        <v>99</v>
      </c>
      <c r="F793" s="17">
        <v>0</v>
      </c>
    </row>
    <row r="794" spans="1:6" x14ac:dyDescent="0.25">
      <c r="A794" t="s">
        <v>89</v>
      </c>
      <c r="B794">
        <v>1292</v>
      </c>
      <c r="C794" t="s">
        <v>142</v>
      </c>
      <c r="D794" t="s">
        <v>142</v>
      </c>
      <c r="E794" t="s">
        <v>99</v>
      </c>
      <c r="F794" s="17">
        <v>6.5000000000000002E-2</v>
      </c>
    </row>
    <row r="795" spans="1:6" x14ac:dyDescent="0.25">
      <c r="A795" t="s">
        <v>89</v>
      </c>
      <c r="B795">
        <v>1292</v>
      </c>
      <c r="C795" t="s">
        <v>142</v>
      </c>
      <c r="D795" t="s">
        <v>143</v>
      </c>
      <c r="E795" t="s">
        <v>99</v>
      </c>
      <c r="F795" s="17">
        <v>0</v>
      </c>
    </row>
    <row r="796" spans="1:6" x14ac:dyDescent="0.25">
      <c r="A796" t="s">
        <v>89</v>
      </c>
      <c r="B796">
        <v>1292</v>
      </c>
      <c r="C796" t="s">
        <v>142</v>
      </c>
      <c r="D796" t="s">
        <v>144</v>
      </c>
      <c r="E796" t="s">
        <v>99</v>
      </c>
      <c r="F796" s="17">
        <v>1.8499999999999999E-2</v>
      </c>
    </row>
    <row r="797" spans="1:6" x14ac:dyDescent="0.25">
      <c r="A797" t="s">
        <v>89</v>
      </c>
      <c r="B797">
        <v>1292</v>
      </c>
      <c r="C797" t="s">
        <v>138</v>
      </c>
      <c r="D797" t="s">
        <v>139</v>
      </c>
      <c r="E797" t="s">
        <v>99</v>
      </c>
      <c r="F797" s="17">
        <v>2.35E-2</v>
      </c>
    </row>
    <row r="798" spans="1:6" x14ac:dyDescent="0.25">
      <c r="A798" t="s">
        <v>89</v>
      </c>
      <c r="B798">
        <v>1292</v>
      </c>
      <c r="C798" t="s">
        <v>138</v>
      </c>
      <c r="D798" t="s">
        <v>138</v>
      </c>
      <c r="E798" t="s">
        <v>99</v>
      </c>
      <c r="F798" s="17">
        <v>1.2500000000000001E-2</v>
      </c>
    </row>
    <row r="799" spans="1:6" x14ac:dyDescent="0.25">
      <c r="A799" t="s">
        <v>89</v>
      </c>
      <c r="B799">
        <v>1292</v>
      </c>
      <c r="C799" t="s">
        <v>138</v>
      </c>
      <c r="D799" t="s">
        <v>142</v>
      </c>
      <c r="E799" t="s">
        <v>99</v>
      </c>
      <c r="F799" s="17">
        <v>0</v>
      </c>
    </row>
    <row r="800" spans="1:6" x14ac:dyDescent="0.25">
      <c r="A800" t="s">
        <v>89</v>
      </c>
      <c r="B800">
        <v>1292</v>
      </c>
      <c r="C800" t="s">
        <v>138</v>
      </c>
      <c r="D800" t="s">
        <v>143</v>
      </c>
      <c r="E800" t="s">
        <v>99</v>
      </c>
      <c r="F800" s="17">
        <v>0</v>
      </c>
    </row>
    <row r="801" spans="1:6" x14ac:dyDescent="0.25">
      <c r="A801" t="s">
        <v>89</v>
      </c>
      <c r="B801">
        <v>1292</v>
      </c>
      <c r="C801" t="s">
        <v>138</v>
      </c>
      <c r="D801" t="s">
        <v>144</v>
      </c>
      <c r="E801" t="s">
        <v>99</v>
      </c>
      <c r="F801" s="17">
        <v>0</v>
      </c>
    </row>
    <row r="802" spans="1:6" x14ac:dyDescent="0.25">
      <c r="A802" t="s">
        <v>89</v>
      </c>
      <c r="B802">
        <v>1292</v>
      </c>
      <c r="C802" t="s">
        <v>144</v>
      </c>
      <c r="D802" t="s">
        <v>139</v>
      </c>
      <c r="E802" t="s">
        <v>107</v>
      </c>
      <c r="F802" s="17">
        <v>0</v>
      </c>
    </row>
    <row r="803" spans="1:6" x14ac:dyDescent="0.25">
      <c r="A803" t="s">
        <v>89</v>
      </c>
      <c r="B803">
        <v>1292</v>
      </c>
      <c r="C803" t="s">
        <v>144</v>
      </c>
      <c r="D803" t="s">
        <v>138</v>
      </c>
      <c r="E803" t="s">
        <v>107</v>
      </c>
      <c r="F803" s="17">
        <v>0</v>
      </c>
    </row>
    <row r="804" spans="1:6" x14ac:dyDescent="0.25">
      <c r="A804" t="s">
        <v>89</v>
      </c>
      <c r="B804">
        <v>1292</v>
      </c>
      <c r="C804" t="s">
        <v>144</v>
      </c>
      <c r="D804" t="s">
        <v>142</v>
      </c>
      <c r="E804" t="s">
        <v>107</v>
      </c>
      <c r="F804" s="17">
        <v>0</v>
      </c>
    </row>
    <row r="805" spans="1:6" x14ac:dyDescent="0.25">
      <c r="A805" t="s">
        <v>89</v>
      </c>
      <c r="B805">
        <v>1292</v>
      </c>
      <c r="C805" t="s">
        <v>144</v>
      </c>
      <c r="D805" t="s">
        <v>143</v>
      </c>
      <c r="E805" t="s">
        <v>107</v>
      </c>
      <c r="F805" s="17">
        <v>0</v>
      </c>
    </row>
    <row r="806" spans="1:6" x14ac:dyDescent="0.25">
      <c r="A806" t="s">
        <v>89</v>
      </c>
      <c r="B806">
        <v>1292</v>
      </c>
      <c r="C806" t="s">
        <v>144</v>
      </c>
      <c r="D806" t="s">
        <v>144</v>
      </c>
      <c r="E806" t="s">
        <v>107</v>
      </c>
      <c r="F806" s="17">
        <v>0.125</v>
      </c>
    </row>
    <row r="807" spans="1:6" x14ac:dyDescent="0.25">
      <c r="A807" t="s">
        <v>89</v>
      </c>
      <c r="B807">
        <v>1292</v>
      </c>
      <c r="C807" t="s">
        <v>143</v>
      </c>
      <c r="D807" t="s">
        <v>139</v>
      </c>
      <c r="E807" t="s">
        <v>107</v>
      </c>
      <c r="F807" s="17">
        <v>0</v>
      </c>
    </row>
    <row r="808" spans="1:6" x14ac:dyDescent="0.25">
      <c r="A808" t="s">
        <v>89</v>
      </c>
      <c r="B808">
        <v>1292</v>
      </c>
      <c r="C808" t="s">
        <v>143</v>
      </c>
      <c r="D808" t="s">
        <v>138</v>
      </c>
      <c r="E808" t="s">
        <v>107</v>
      </c>
      <c r="F808" s="17">
        <v>0</v>
      </c>
    </row>
    <row r="809" spans="1:6" x14ac:dyDescent="0.25">
      <c r="A809" t="s">
        <v>89</v>
      </c>
      <c r="B809">
        <v>1292</v>
      </c>
      <c r="C809" t="s">
        <v>143</v>
      </c>
      <c r="D809" t="s">
        <v>142</v>
      </c>
      <c r="E809" t="s">
        <v>107</v>
      </c>
      <c r="F809" s="17">
        <v>0</v>
      </c>
    </row>
    <row r="810" spans="1:6" x14ac:dyDescent="0.25">
      <c r="A810" t="s">
        <v>89</v>
      </c>
      <c r="B810">
        <v>1292</v>
      </c>
      <c r="C810" t="s">
        <v>143</v>
      </c>
      <c r="D810" t="s">
        <v>143</v>
      </c>
      <c r="E810" t="s">
        <v>107</v>
      </c>
      <c r="F810" s="17">
        <v>5.5E-2</v>
      </c>
    </row>
    <row r="811" spans="1:6" x14ac:dyDescent="0.25">
      <c r="A811" t="s">
        <v>89</v>
      </c>
      <c r="B811">
        <v>1292</v>
      </c>
      <c r="C811" t="s">
        <v>143</v>
      </c>
      <c r="D811" t="s">
        <v>144</v>
      </c>
      <c r="E811" t="s">
        <v>107</v>
      </c>
      <c r="F811" s="17">
        <v>2.5000000000000001E-2</v>
      </c>
    </row>
    <row r="812" spans="1:6" x14ac:dyDescent="0.25">
      <c r="A812" t="s">
        <v>89</v>
      </c>
      <c r="B812">
        <v>1292</v>
      </c>
      <c r="C812" t="s">
        <v>142</v>
      </c>
      <c r="D812" t="s">
        <v>139</v>
      </c>
      <c r="E812" t="s">
        <v>107</v>
      </c>
      <c r="F812" s="17">
        <v>0</v>
      </c>
    </row>
    <row r="813" spans="1:6" x14ac:dyDescent="0.25">
      <c r="A813" t="s">
        <v>89</v>
      </c>
      <c r="B813">
        <v>1292</v>
      </c>
      <c r="C813" t="s">
        <v>142</v>
      </c>
      <c r="D813" t="s">
        <v>138</v>
      </c>
      <c r="E813" t="s">
        <v>107</v>
      </c>
      <c r="F813" s="17">
        <v>0</v>
      </c>
    </row>
    <row r="814" spans="1:6" x14ac:dyDescent="0.25">
      <c r="A814" t="s">
        <v>89</v>
      </c>
      <c r="B814">
        <v>1292</v>
      </c>
      <c r="C814" t="s">
        <v>142</v>
      </c>
      <c r="D814" t="s">
        <v>142</v>
      </c>
      <c r="E814" t="s">
        <v>107</v>
      </c>
      <c r="F814" s="17">
        <v>3.2500000000000001E-2</v>
      </c>
    </row>
    <row r="815" spans="1:6" x14ac:dyDescent="0.25">
      <c r="A815" t="s">
        <v>89</v>
      </c>
      <c r="B815">
        <v>1292</v>
      </c>
      <c r="C815" t="s">
        <v>142</v>
      </c>
      <c r="D815" t="s">
        <v>143</v>
      </c>
      <c r="E815" t="s">
        <v>107</v>
      </c>
      <c r="F815" s="17">
        <v>0</v>
      </c>
    </row>
    <row r="816" spans="1:6" x14ac:dyDescent="0.25">
      <c r="A816" t="s">
        <v>89</v>
      </c>
      <c r="B816">
        <v>1292</v>
      </c>
      <c r="C816" t="s">
        <v>142</v>
      </c>
      <c r="D816" t="s">
        <v>144</v>
      </c>
      <c r="E816" t="s">
        <v>107</v>
      </c>
      <c r="F816" s="17">
        <v>1.2500000000000001E-2</v>
      </c>
    </row>
    <row r="817" spans="1:6" x14ac:dyDescent="0.25">
      <c r="A817" t="s">
        <v>89</v>
      </c>
      <c r="B817">
        <v>1292</v>
      </c>
      <c r="C817" t="s">
        <v>138</v>
      </c>
      <c r="D817" t="s">
        <v>139</v>
      </c>
      <c r="E817" t="s">
        <v>107</v>
      </c>
      <c r="F817" s="17">
        <v>0</v>
      </c>
    </row>
    <row r="818" spans="1:6" x14ac:dyDescent="0.25">
      <c r="A818" t="s">
        <v>89</v>
      </c>
      <c r="B818">
        <v>1292</v>
      </c>
      <c r="C818" t="s">
        <v>138</v>
      </c>
      <c r="D818" t="s">
        <v>138</v>
      </c>
      <c r="E818" t="s">
        <v>107</v>
      </c>
      <c r="F818" s="17">
        <v>0</v>
      </c>
    </row>
    <row r="819" spans="1:6" x14ac:dyDescent="0.25">
      <c r="A819" t="s">
        <v>89</v>
      </c>
      <c r="B819">
        <v>1292</v>
      </c>
      <c r="C819" t="s">
        <v>138</v>
      </c>
      <c r="D819" t="s">
        <v>142</v>
      </c>
      <c r="E819" t="s">
        <v>107</v>
      </c>
      <c r="F819" s="17">
        <v>0</v>
      </c>
    </row>
    <row r="820" spans="1:6" x14ac:dyDescent="0.25">
      <c r="A820" t="s">
        <v>89</v>
      </c>
      <c r="B820">
        <v>1292</v>
      </c>
      <c r="C820" t="s">
        <v>138</v>
      </c>
      <c r="D820" t="s">
        <v>143</v>
      </c>
      <c r="E820" t="s">
        <v>107</v>
      </c>
      <c r="F820" s="17">
        <v>0</v>
      </c>
    </row>
    <row r="821" spans="1:6" x14ac:dyDescent="0.25">
      <c r="A821" t="s">
        <v>89</v>
      </c>
      <c r="B821">
        <v>1292</v>
      </c>
      <c r="C821" t="s">
        <v>138</v>
      </c>
      <c r="D821" t="s">
        <v>144</v>
      </c>
      <c r="E821" t="s">
        <v>107</v>
      </c>
      <c r="F821" s="17">
        <v>0</v>
      </c>
    </row>
    <row r="822" spans="1:6" x14ac:dyDescent="0.25">
      <c r="A822" t="s">
        <v>89</v>
      </c>
      <c r="B822">
        <v>1292</v>
      </c>
      <c r="C822" t="s">
        <v>144</v>
      </c>
      <c r="D822" t="s">
        <v>139</v>
      </c>
      <c r="E822" t="s">
        <v>111</v>
      </c>
      <c r="F822" s="17">
        <v>0</v>
      </c>
    </row>
    <row r="823" spans="1:6" x14ac:dyDescent="0.25">
      <c r="A823" t="s">
        <v>89</v>
      </c>
      <c r="B823">
        <v>1292</v>
      </c>
      <c r="C823" t="s">
        <v>144</v>
      </c>
      <c r="D823" t="s">
        <v>138</v>
      </c>
      <c r="E823" t="s">
        <v>111</v>
      </c>
      <c r="F823" s="17">
        <v>0</v>
      </c>
    </row>
    <row r="824" spans="1:6" x14ac:dyDescent="0.25">
      <c r="A824" t="s">
        <v>89</v>
      </c>
      <c r="B824">
        <v>1292</v>
      </c>
      <c r="C824" t="s">
        <v>144</v>
      </c>
      <c r="D824" t="s">
        <v>142</v>
      </c>
      <c r="E824" t="s">
        <v>111</v>
      </c>
      <c r="F824" s="17">
        <v>0</v>
      </c>
    </row>
    <row r="825" spans="1:6" x14ac:dyDescent="0.25">
      <c r="A825" t="s">
        <v>89</v>
      </c>
      <c r="B825">
        <v>1292</v>
      </c>
      <c r="C825" t="s">
        <v>144</v>
      </c>
      <c r="D825" t="s">
        <v>143</v>
      </c>
      <c r="E825" t="s">
        <v>111</v>
      </c>
      <c r="F825" s="17">
        <v>0</v>
      </c>
    </row>
    <row r="826" spans="1:6" x14ac:dyDescent="0.25">
      <c r="A826" t="s">
        <v>89</v>
      </c>
      <c r="B826">
        <v>1292</v>
      </c>
      <c r="C826" t="s">
        <v>144</v>
      </c>
      <c r="D826" t="s">
        <v>144</v>
      </c>
      <c r="E826" t="s">
        <v>111</v>
      </c>
      <c r="F826" s="17">
        <v>0.125</v>
      </c>
    </row>
    <row r="827" spans="1:6" x14ac:dyDescent="0.25">
      <c r="A827" t="s">
        <v>89</v>
      </c>
      <c r="B827">
        <v>1292</v>
      </c>
      <c r="C827" t="s">
        <v>143</v>
      </c>
      <c r="D827" t="s">
        <v>139</v>
      </c>
      <c r="E827" t="s">
        <v>111</v>
      </c>
      <c r="F827" s="17">
        <v>0</v>
      </c>
    </row>
    <row r="828" spans="1:6" x14ac:dyDescent="0.25">
      <c r="A828" t="s">
        <v>89</v>
      </c>
      <c r="B828">
        <v>1292</v>
      </c>
      <c r="C828" t="s">
        <v>143</v>
      </c>
      <c r="D828" t="s">
        <v>138</v>
      </c>
      <c r="E828" t="s">
        <v>111</v>
      </c>
      <c r="F828" s="17">
        <v>0</v>
      </c>
    </row>
    <row r="829" spans="1:6" x14ac:dyDescent="0.25">
      <c r="A829" t="s">
        <v>89</v>
      </c>
      <c r="B829">
        <v>1292</v>
      </c>
      <c r="C829" t="s">
        <v>143</v>
      </c>
      <c r="D829" t="s">
        <v>142</v>
      </c>
      <c r="E829" t="s">
        <v>111</v>
      </c>
      <c r="F829" s="17">
        <v>0</v>
      </c>
    </row>
    <row r="830" spans="1:6" x14ac:dyDescent="0.25">
      <c r="A830" t="s">
        <v>89</v>
      </c>
      <c r="B830">
        <v>1292</v>
      </c>
      <c r="C830" t="s">
        <v>143</v>
      </c>
      <c r="D830" t="s">
        <v>143</v>
      </c>
      <c r="E830" t="s">
        <v>111</v>
      </c>
      <c r="F830" s="17">
        <v>5.5E-2</v>
      </c>
    </row>
    <row r="831" spans="1:6" x14ac:dyDescent="0.25">
      <c r="A831" t="s">
        <v>89</v>
      </c>
      <c r="B831">
        <v>1292</v>
      </c>
      <c r="C831" t="s">
        <v>143</v>
      </c>
      <c r="D831" t="s">
        <v>144</v>
      </c>
      <c r="E831" t="s">
        <v>111</v>
      </c>
      <c r="F831" s="17">
        <v>2.5000000000000001E-2</v>
      </c>
    </row>
    <row r="832" spans="1:6" x14ac:dyDescent="0.25">
      <c r="A832" t="s">
        <v>89</v>
      </c>
      <c r="B832">
        <v>1292</v>
      </c>
      <c r="C832" t="s">
        <v>142</v>
      </c>
      <c r="D832" t="s">
        <v>139</v>
      </c>
      <c r="E832" t="s">
        <v>111</v>
      </c>
      <c r="F832" s="17">
        <v>0</v>
      </c>
    </row>
    <row r="833" spans="1:6" x14ac:dyDescent="0.25">
      <c r="A833" t="s">
        <v>89</v>
      </c>
      <c r="B833">
        <v>1292</v>
      </c>
      <c r="C833" t="s">
        <v>142</v>
      </c>
      <c r="D833" t="s">
        <v>138</v>
      </c>
      <c r="E833" t="s">
        <v>111</v>
      </c>
      <c r="F833" s="17">
        <v>0</v>
      </c>
    </row>
    <row r="834" spans="1:6" x14ac:dyDescent="0.25">
      <c r="A834" t="s">
        <v>89</v>
      </c>
      <c r="B834">
        <v>1292</v>
      </c>
      <c r="C834" t="s">
        <v>142</v>
      </c>
      <c r="D834" t="s">
        <v>142</v>
      </c>
      <c r="E834" t="s">
        <v>111</v>
      </c>
      <c r="F834" s="17">
        <v>3.2500000000000001E-2</v>
      </c>
    </row>
    <row r="835" spans="1:6" x14ac:dyDescent="0.25">
      <c r="A835" t="s">
        <v>89</v>
      </c>
      <c r="B835">
        <v>1292</v>
      </c>
      <c r="C835" t="s">
        <v>142</v>
      </c>
      <c r="D835" t="s">
        <v>143</v>
      </c>
      <c r="E835" t="s">
        <v>111</v>
      </c>
      <c r="F835" s="17">
        <v>0</v>
      </c>
    </row>
    <row r="836" spans="1:6" x14ac:dyDescent="0.25">
      <c r="A836" t="s">
        <v>89</v>
      </c>
      <c r="B836">
        <v>1292</v>
      </c>
      <c r="C836" t="s">
        <v>142</v>
      </c>
      <c r="D836" t="s">
        <v>144</v>
      </c>
      <c r="E836" t="s">
        <v>111</v>
      </c>
      <c r="F836" s="17">
        <v>1.2500000000000001E-2</v>
      </c>
    </row>
    <row r="837" spans="1:6" x14ac:dyDescent="0.25">
      <c r="A837" t="s">
        <v>89</v>
      </c>
      <c r="B837">
        <v>1292</v>
      </c>
      <c r="C837" t="s">
        <v>138</v>
      </c>
      <c r="D837" t="s">
        <v>139</v>
      </c>
      <c r="E837" t="s">
        <v>111</v>
      </c>
      <c r="F837" s="17">
        <v>0</v>
      </c>
    </row>
    <row r="838" spans="1:6" x14ac:dyDescent="0.25">
      <c r="A838" t="s">
        <v>89</v>
      </c>
      <c r="B838">
        <v>1292</v>
      </c>
      <c r="C838" t="s">
        <v>138</v>
      </c>
      <c r="D838" t="s">
        <v>138</v>
      </c>
      <c r="E838" t="s">
        <v>111</v>
      </c>
      <c r="F838" s="17">
        <v>0</v>
      </c>
    </row>
    <row r="839" spans="1:6" x14ac:dyDescent="0.25">
      <c r="A839" t="s">
        <v>89</v>
      </c>
      <c r="B839">
        <v>1292</v>
      </c>
      <c r="C839" t="s">
        <v>138</v>
      </c>
      <c r="D839" t="s">
        <v>142</v>
      </c>
      <c r="E839" t="s">
        <v>111</v>
      </c>
      <c r="F839" s="17">
        <v>0</v>
      </c>
    </row>
    <row r="840" spans="1:6" x14ac:dyDescent="0.25">
      <c r="A840" t="s">
        <v>89</v>
      </c>
      <c r="B840">
        <v>1292</v>
      </c>
      <c r="C840" t="s">
        <v>138</v>
      </c>
      <c r="D840" t="s">
        <v>143</v>
      </c>
      <c r="E840" t="s">
        <v>111</v>
      </c>
      <c r="F840" s="17">
        <v>0</v>
      </c>
    </row>
    <row r="841" spans="1:6" x14ac:dyDescent="0.25">
      <c r="A841" t="s">
        <v>89</v>
      </c>
      <c r="B841">
        <v>1292</v>
      </c>
      <c r="C841" t="s">
        <v>138</v>
      </c>
      <c r="D841" t="s">
        <v>144</v>
      </c>
      <c r="E841" t="s">
        <v>111</v>
      </c>
      <c r="F841" s="17">
        <v>0</v>
      </c>
    </row>
    <row r="842" spans="1:6" x14ac:dyDescent="0.25">
      <c r="A842" t="s">
        <v>15</v>
      </c>
      <c r="B842">
        <v>1261</v>
      </c>
      <c r="C842" t="s">
        <v>144</v>
      </c>
      <c r="D842" t="s">
        <v>139</v>
      </c>
      <c r="E842" t="s">
        <v>21</v>
      </c>
      <c r="F842" s="17">
        <v>0</v>
      </c>
    </row>
    <row r="843" spans="1:6" x14ac:dyDescent="0.25">
      <c r="A843" t="s">
        <v>15</v>
      </c>
      <c r="B843">
        <v>1261</v>
      </c>
      <c r="C843" t="s">
        <v>144</v>
      </c>
      <c r="D843" t="s">
        <v>138</v>
      </c>
      <c r="E843" t="s">
        <v>21</v>
      </c>
      <c r="F843" s="17">
        <v>3.2500000000000001E-2</v>
      </c>
    </row>
    <row r="844" spans="1:6" x14ac:dyDescent="0.25">
      <c r="A844" t="s">
        <v>15</v>
      </c>
      <c r="B844">
        <v>1261</v>
      </c>
      <c r="C844" t="s">
        <v>144</v>
      </c>
      <c r="D844" t="s">
        <v>142</v>
      </c>
      <c r="E844" t="s">
        <v>21</v>
      </c>
      <c r="F844" s="17">
        <v>0</v>
      </c>
    </row>
    <row r="845" spans="1:6" x14ac:dyDescent="0.25">
      <c r="A845" t="s">
        <v>15</v>
      </c>
      <c r="B845">
        <v>1261</v>
      </c>
      <c r="C845" t="s">
        <v>144</v>
      </c>
      <c r="D845" t="s">
        <v>143</v>
      </c>
      <c r="E845" t="s">
        <v>21</v>
      </c>
      <c r="F845" s="17">
        <v>0</v>
      </c>
    </row>
    <row r="846" spans="1:6" x14ac:dyDescent="0.25">
      <c r="A846" t="s">
        <v>15</v>
      </c>
      <c r="B846">
        <v>1261</v>
      </c>
      <c r="C846" t="s">
        <v>144</v>
      </c>
      <c r="D846" t="s">
        <v>144</v>
      </c>
      <c r="E846" t="s">
        <v>21</v>
      </c>
      <c r="F846" s="17">
        <v>0.14749999999999999</v>
      </c>
    </row>
    <row r="847" spans="1:6" x14ac:dyDescent="0.25">
      <c r="A847" t="s">
        <v>15</v>
      </c>
      <c r="B847">
        <v>1261</v>
      </c>
      <c r="C847" t="s">
        <v>143</v>
      </c>
      <c r="D847" t="s">
        <v>139</v>
      </c>
      <c r="E847" t="s">
        <v>21</v>
      </c>
      <c r="F847" s="17">
        <v>0</v>
      </c>
    </row>
    <row r="848" spans="1:6" x14ac:dyDescent="0.25">
      <c r="A848" t="s">
        <v>15</v>
      </c>
      <c r="B848">
        <v>1261</v>
      </c>
      <c r="C848" t="s">
        <v>143</v>
      </c>
      <c r="D848" t="s">
        <v>138</v>
      </c>
      <c r="E848" t="s">
        <v>21</v>
      </c>
      <c r="F848" s="17">
        <v>4.2500000000000003E-2</v>
      </c>
    </row>
    <row r="849" spans="1:6" x14ac:dyDescent="0.25">
      <c r="A849" t="s">
        <v>15</v>
      </c>
      <c r="B849">
        <v>1261</v>
      </c>
      <c r="C849" t="s">
        <v>143</v>
      </c>
      <c r="D849" t="s">
        <v>142</v>
      </c>
      <c r="E849" t="s">
        <v>21</v>
      </c>
      <c r="F849" s="17">
        <v>0</v>
      </c>
    </row>
    <row r="850" spans="1:6" x14ac:dyDescent="0.25">
      <c r="A850" t="s">
        <v>15</v>
      </c>
      <c r="B850">
        <v>1261</v>
      </c>
      <c r="C850" t="s">
        <v>143</v>
      </c>
      <c r="D850" t="s">
        <v>143</v>
      </c>
      <c r="E850" t="s">
        <v>21</v>
      </c>
      <c r="F850" s="17">
        <v>3.85E-2</v>
      </c>
    </row>
    <row r="851" spans="1:6" x14ac:dyDescent="0.25">
      <c r="A851" t="s">
        <v>15</v>
      </c>
      <c r="B851">
        <v>1261</v>
      </c>
      <c r="C851" t="s">
        <v>143</v>
      </c>
      <c r="D851" t="s">
        <v>144</v>
      </c>
      <c r="E851" t="s">
        <v>21</v>
      </c>
      <c r="F851" s="17">
        <v>1.7999999999999999E-2</v>
      </c>
    </row>
    <row r="852" spans="1:6" x14ac:dyDescent="0.25">
      <c r="A852" t="s">
        <v>15</v>
      </c>
      <c r="B852">
        <v>1261</v>
      </c>
      <c r="C852" t="s">
        <v>142</v>
      </c>
      <c r="D852" t="s">
        <v>139</v>
      </c>
      <c r="E852" t="s">
        <v>21</v>
      </c>
      <c r="F852" s="17">
        <v>0</v>
      </c>
    </row>
    <row r="853" spans="1:6" x14ac:dyDescent="0.25">
      <c r="A853" t="s">
        <v>15</v>
      </c>
      <c r="B853">
        <v>1261</v>
      </c>
      <c r="C853" t="s">
        <v>142</v>
      </c>
      <c r="D853" t="s">
        <v>138</v>
      </c>
      <c r="E853" t="s">
        <v>21</v>
      </c>
      <c r="F853" s="17">
        <v>3.2500000000000001E-2</v>
      </c>
    </row>
    <row r="854" spans="1:6" x14ac:dyDescent="0.25">
      <c r="A854" t="s">
        <v>15</v>
      </c>
      <c r="B854">
        <v>1261</v>
      </c>
      <c r="C854" t="s">
        <v>142</v>
      </c>
      <c r="D854" t="s">
        <v>142</v>
      </c>
      <c r="E854" t="s">
        <v>21</v>
      </c>
      <c r="F854" s="17">
        <v>2.75E-2</v>
      </c>
    </row>
    <row r="855" spans="1:6" x14ac:dyDescent="0.25">
      <c r="A855" t="s">
        <v>15</v>
      </c>
      <c r="B855">
        <v>1261</v>
      </c>
      <c r="C855" t="s">
        <v>142</v>
      </c>
      <c r="D855" t="s">
        <v>143</v>
      </c>
      <c r="E855" t="s">
        <v>21</v>
      </c>
      <c r="F855" s="17">
        <v>0</v>
      </c>
    </row>
    <row r="856" spans="1:6" x14ac:dyDescent="0.25">
      <c r="A856" t="s">
        <v>15</v>
      </c>
      <c r="B856">
        <v>1261</v>
      </c>
      <c r="C856" t="s">
        <v>142</v>
      </c>
      <c r="D856" t="s">
        <v>144</v>
      </c>
      <c r="E856" t="s">
        <v>21</v>
      </c>
      <c r="F856" s="17">
        <v>8.0000000000000002E-3</v>
      </c>
    </row>
    <row r="857" spans="1:6" x14ac:dyDescent="0.25">
      <c r="A857" t="s">
        <v>15</v>
      </c>
      <c r="B857">
        <v>1261</v>
      </c>
      <c r="C857" t="s">
        <v>138</v>
      </c>
      <c r="D857" t="s">
        <v>139</v>
      </c>
      <c r="E857" t="s">
        <v>21</v>
      </c>
      <c r="F857" s="17">
        <v>0</v>
      </c>
    </row>
    <row r="858" spans="1:6" x14ac:dyDescent="0.25">
      <c r="A858" t="s">
        <v>15</v>
      </c>
      <c r="B858">
        <v>1261</v>
      </c>
      <c r="C858" t="s">
        <v>138</v>
      </c>
      <c r="D858" t="s">
        <v>138</v>
      </c>
      <c r="E858" t="s">
        <v>21</v>
      </c>
      <c r="F858" s="17">
        <v>2.3E-2</v>
      </c>
    </row>
    <row r="859" spans="1:6" x14ac:dyDescent="0.25">
      <c r="A859" t="s">
        <v>15</v>
      </c>
      <c r="B859">
        <v>1261</v>
      </c>
      <c r="C859" t="s">
        <v>138</v>
      </c>
      <c r="D859" t="s">
        <v>142</v>
      </c>
      <c r="E859" t="s">
        <v>21</v>
      </c>
      <c r="F859" s="17">
        <v>0</v>
      </c>
    </row>
    <row r="860" spans="1:6" x14ac:dyDescent="0.25">
      <c r="A860" t="s">
        <v>15</v>
      </c>
      <c r="B860">
        <v>1261</v>
      </c>
      <c r="C860" t="s">
        <v>138</v>
      </c>
      <c r="D860" t="s">
        <v>143</v>
      </c>
      <c r="E860" t="s">
        <v>21</v>
      </c>
      <c r="F860" s="17">
        <v>0</v>
      </c>
    </row>
    <row r="861" spans="1:6" x14ac:dyDescent="0.25">
      <c r="A861" t="s">
        <v>15</v>
      </c>
      <c r="B861">
        <v>1261</v>
      </c>
      <c r="C861" t="s">
        <v>138</v>
      </c>
      <c r="D861" t="s">
        <v>144</v>
      </c>
      <c r="E861" t="s">
        <v>21</v>
      </c>
      <c r="F861" s="17">
        <v>0</v>
      </c>
    </row>
    <row r="862" spans="1:6" x14ac:dyDescent="0.25">
      <c r="A862" t="s">
        <v>15</v>
      </c>
      <c r="B862">
        <v>1261</v>
      </c>
      <c r="C862" t="s">
        <v>144</v>
      </c>
      <c r="D862" t="s">
        <v>139</v>
      </c>
      <c r="E862" t="s">
        <v>98</v>
      </c>
      <c r="F862" s="17">
        <v>0</v>
      </c>
    </row>
    <row r="863" spans="1:6" x14ac:dyDescent="0.25">
      <c r="A863" t="s">
        <v>15</v>
      </c>
      <c r="B863">
        <v>1261</v>
      </c>
      <c r="C863" t="s">
        <v>144</v>
      </c>
      <c r="D863" t="s">
        <v>138</v>
      </c>
      <c r="E863" t="s">
        <v>98</v>
      </c>
      <c r="F863" s="17">
        <v>3.2500000000000001E-2</v>
      </c>
    </row>
    <row r="864" spans="1:6" x14ac:dyDescent="0.25">
      <c r="A864" t="s">
        <v>15</v>
      </c>
      <c r="B864">
        <v>1261</v>
      </c>
      <c r="C864" t="s">
        <v>144</v>
      </c>
      <c r="D864" t="s">
        <v>142</v>
      </c>
      <c r="E864" t="s">
        <v>98</v>
      </c>
      <c r="F864" s="17">
        <v>0</v>
      </c>
    </row>
    <row r="865" spans="1:6" x14ac:dyDescent="0.25">
      <c r="A865" t="s">
        <v>15</v>
      </c>
      <c r="B865">
        <v>1261</v>
      </c>
      <c r="C865" t="s">
        <v>144</v>
      </c>
      <c r="D865" t="s">
        <v>143</v>
      </c>
      <c r="E865" t="s">
        <v>98</v>
      </c>
      <c r="F865" s="17">
        <v>0</v>
      </c>
    </row>
    <row r="866" spans="1:6" x14ac:dyDescent="0.25">
      <c r="A866" t="s">
        <v>15</v>
      </c>
      <c r="B866">
        <v>1261</v>
      </c>
      <c r="C866" t="s">
        <v>144</v>
      </c>
      <c r="D866" t="s">
        <v>144</v>
      </c>
      <c r="E866" t="s">
        <v>98</v>
      </c>
      <c r="F866" s="17">
        <v>0.14749999999999999</v>
      </c>
    </row>
    <row r="867" spans="1:6" x14ac:dyDescent="0.25">
      <c r="A867" t="s">
        <v>15</v>
      </c>
      <c r="B867">
        <v>1261</v>
      </c>
      <c r="C867" t="s">
        <v>143</v>
      </c>
      <c r="D867" t="s">
        <v>139</v>
      </c>
      <c r="E867" t="s">
        <v>98</v>
      </c>
      <c r="F867" s="17">
        <v>0</v>
      </c>
    </row>
    <row r="868" spans="1:6" x14ac:dyDescent="0.25">
      <c r="A868" t="s">
        <v>15</v>
      </c>
      <c r="B868">
        <v>1261</v>
      </c>
      <c r="C868" t="s">
        <v>143</v>
      </c>
      <c r="D868" t="s">
        <v>138</v>
      </c>
      <c r="E868" t="s">
        <v>98</v>
      </c>
      <c r="F868" s="17">
        <v>4.2500000000000003E-2</v>
      </c>
    </row>
    <row r="869" spans="1:6" x14ac:dyDescent="0.25">
      <c r="A869" t="s">
        <v>15</v>
      </c>
      <c r="B869">
        <v>1261</v>
      </c>
      <c r="C869" t="s">
        <v>143</v>
      </c>
      <c r="D869" t="s">
        <v>142</v>
      </c>
      <c r="E869" t="s">
        <v>98</v>
      </c>
      <c r="F869" s="17">
        <v>0</v>
      </c>
    </row>
    <row r="870" spans="1:6" x14ac:dyDescent="0.25">
      <c r="A870" t="s">
        <v>15</v>
      </c>
      <c r="B870">
        <v>1261</v>
      </c>
      <c r="C870" t="s">
        <v>143</v>
      </c>
      <c r="D870" t="s">
        <v>143</v>
      </c>
      <c r="E870" t="s">
        <v>98</v>
      </c>
      <c r="F870" s="17">
        <v>3.85E-2</v>
      </c>
    </row>
    <row r="871" spans="1:6" x14ac:dyDescent="0.25">
      <c r="A871" t="s">
        <v>15</v>
      </c>
      <c r="B871">
        <v>1261</v>
      </c>
      <c r="C871" t="s">
        <v>143</v>
      </c>
      <c r="D871" t="s">
        <v>144</v>
      </c>
      <c r="E871" t="s">
        <v>98</v>
      </c>
      <c r="F871" s="17">
        <v>1.7999999999999999E-2</v>
      </c>
    </row>
    <row r="872" spans="1:6" x14ac:dyDescent="0.25">
      <c r="A872" t="s">
        <v>15</v>
      </c>
      <c r="B872">
        <v>1261</v>
      </c>
      <c r="C872" t="s">
        <v>142</v>
      </c>
      <c r="D872" t="s">
        <v>139</v>
      </c>
      <c r="E872" t="s">
        <v>98</v>
      </c>
      <c r="F872" s="17">
        <v>0</v>
      </c>
    </row>
    <row r="873" spans="1:6" x14ac:dyDescent="0.25">
      <c r="A873" t="s">
        <v>15</v>
      </c>
      <c r="B873">
        <v>1261</v>
      </c>
      <c r="C873" t="s">
        <v>142</v>
      </c>
      <c r="D873" t="s">
        <v>138</v>
      </c>
      <c r="E873" t="s">
        <v>98</v>
      </c>
      <c r="F873" s="17">
        <v>3.2500000000000001E-2</v>
      </c>
    </row>
    <row r="874" spans="1:6" x14ac:dyDescent="0.25">
      <c r="A874" t="s">
        <v>15</v>
      </c>
      <c r="B874">
        <v>1261</v>
      </c>
      <c r="C874" t="s">
        <v>142</v>
      </c>
      <c r="D874" t="s">
        <v>142</v>
      </c>
      <c r="E874" t="s">
        <v>98</v>
      </c>
      <c r="F874" s="17">
        <v>2.75E-2</v>
      </c>
    </row>
    <row r="875" spans="1:6" x14ac:dyDescent="0.25">
      <c r="A875" t="s">
        <v>15</v>
      </c>
      <c r="B875">
        <v>1261</v>
      </c>
      <c r="C875" t="s">
        <v>142</v>
      </c>
      <c r="D875" t="s">
        <v>143</v>
      </c>
      <c r="E875" t="s">
        <v>98</v>
      </c>
      <c r="F875" s="17">
        <v>0</v>
      </c>
    </row>
    <row r="876" spans="1:6" x14ac:dyDescent="0.25">
      <c r="A876" t="s">
        <v>15</v>
      </c>
      <c r="B876">
        <v>1261</v>
      </c>
      <c r="C876" t="s">
        <v>142</v>
      </c>
      <c r="D876" t="s">
        <v>144</v>
      </c>
      <c r="E876" t="s">
        <v>98</v>
      </c>
      <c r="F876" s="17">
        <v>8.0000000000000002E-3</v>
      </c>
    </row>
    <row r="877" spans="1:6" x14ac:dyDescent="0.25">
      <c r="A877" t="s">
        <v>15</v>
      </c>
      <c r="B877">
        <v>1261</v>
      </c>
      <c r="C877" t="s">
        <v>138</v>
      </c>
      <c r="D877" t="s">
        <v>139</v>
      </c>
      <c r="E877" t="s">
        <v>98</v>
      </c>
      <c r="F877" s="17">
        <v>0</v>
      </c>
    </row>
    <row r="878" spans="1:6" x14ac:dyDescent="0.25">
      <c r="A878" t="s">
        <v>15</v>
      </c>
      <c r="B878">
        <v>1261</v>
      </c>
      <c r="C878" t="s">
        <v>138</v>
      </c>
      <c r="D878" t="s">
        <v>138</v>
      </c>
      <c r="E878" t="s">
        <v>98</v>
      </c>
      <c r="F878" s="17">
        <v>2.3E-2</v>
      </c>
    </row>
    <row r="879" spans="1:6" x14ac:dyDescent="0.25">
      <c r="A879" t="s">
        <v>15</v>
      </c>
      <c r="B879">
        <v>1261</v>
      </c>
      <c r="C879" t="s">
        <v>138</v>
      </c>
      <c r="D879" t="s">
        <v>142</v>
      </c>
      <c r="E879" t="s">
        <v>98</v>
      </c>
      <c r="F879" s="17">
        <v>0</v>
      </c>
    </row>
    <row r="880" spans="1:6" x14ac:dyDescent="0.25">
      <c r="A880" t="s">
        <v>15</v>
      </c>
      <c r="B880">
        <v>1261</v>
      </c>
      <c r="C880" t="s">
        <v>138</v>
      </c>
      <c r="D880" t="s">
        <v>143</v>
      </c>
      <c r="E880" t="s">
        <v>98</v>
      </c>
      <c r="F880" s="17">
        <v>0</v>
      </c>
    </row>
    <row r="881" spans="1:6" x14ac:dyDescent="0.25">
      <c r="A881" t="s">
        <v>15</v>
      </c>
      <c r="B881">
        <v>1261</v>
      </c>
      <c r="C881" t="s">
        <v>138</v>
      </c>
      <c r="D881" t="s">
        <v>144</v>
      </c>
      <c r="E881" t="s">
        <v>98</v>
      </c>
      <c r="F881" s="17">
        <v>0</v>
      </c>
    </row>
    <row r="882" spans="1:6" x14ac:dyDescent="0.25">
      <c r="A882" t="s">
        <v>15</v>
      </c>
      <c r="B882">
        <v>1261</v>
      </c>
      <c r="C882" t="s">
        <v>144</v>
      </c>
      <c r="D882" t="s">
        <v>139</v>
      </c>
      <c r="E882" t="s">
        <v>104</v>
      </c>
      <c r="F882" s="17">
        <v>0</v>
      </c>
    </row>
    <row r="883" spans="1:6" x14ac:dyDescent="0.25">
      <c r="A883" t="s">
        <v>15</v>
      </c>
      <c r="B883">
        <v>1261</v>
      </c>
      <c r="C883" t="s">
        <v>144</v>
      </c>
      <c r="D883" t="s">
        <v>138</v>
      </c>
      <c r="E883" t="s">
        <v>104</v>
      </c>
      <c r="F883" s="17">
        <v>3.2500000000000001E-2</v>
      </c>
    </row>
    <row r="884" spans="1:6" x14ac:dyDescent="0.25">
      <c r="A884" t="s">
        <v>15</v>
      </c>
      <c r="B884">
        <v>1261</v>
      </c>
      <c r="C884" t="s">
        <v>144</v>
      </c>
      <c r="D884" t="s">
        <v>142</v>
      </c>
      <c r="E884" t="s">
        <v>104</v>
      </c>
      <c r="F884" s="17">
        <v>0</v>
      </c>
    </row>
    <row r="885" spans="1:6" x14ac:dyDescent="0.25">
      <c r="A885" t="s">
        <v>15</v>
      </c>
      <c r="B885">
        <v>1261</v>
      </c>
      <c r="C885" t="s">
        <v>144</v>
      </c>
      <c r="D885" t="s">
        <v>143</v>
      </c>
      <c r="E885" t="s">
        <v>104</v>
      </c>
      <c r="F885" s="17">
        <v>0</v>
      </c>
    </row>
    <row r="886" spans="1:6" x14ac:dyDescent="0.25">
      <c r="A886" t="s">
        <v>15</v>
      </c>
      <c r="B886">
        <v>1261</v>
      </c>
      <c r="C886" t="s">
        <v>144</v>
      </c>
      <c r="D886" t="s">
        <v>144</v>
      </c>
      <c r="E886" t="s">
        <v>104</v>
      </c>
      <c r="F886" s="17">
        <v>0.14749999999999999</v>
      </c>
    </row>
    <row r="887" spans="1:6" x14ac:dyDescent="0.25">
      <c r="A887" t="s">
        <v>15</v>
      </c>
      <c r="B887">
        <v>1261</v>
      </c>
      <c r="C887" t="s">
        <v>143</v>
      </c>
      <c r="D887" t="s">
        <v>139</v>
      </c>
      <c r="E887" t="s">
        <v>104</v>
      </c>
      <c r="F887" s="17">
        <v>0</v>
      </c>
    </row>
    <row r="888" spans="1:6" x14ac:dyDescent="0.25">
      <c r="A888" t="s">
        <v>15</v>
      </c>
      <c r="B888">
        <v>1261</v>
      </c>
      <c r="C888" t="s">
        <v>143</v>
      </c>
      <c r="D888" t="s">
        <v>138</v>
      </c>
      <c r="E888" t="s">
        <v>104</v>
      </c>
      <c r="F888" s="17">
        <v>4.2500000000000003E-2</v>
      </c>
    </row>
    <row r="889" spans="1:6" x14ac:dyDescent="0.25">
      <c r="A889" t="s">
        <v>15</v>
      </c>
      <c r="B889">
        <v>1261</v>
      </c>
      <c r="C889" t="s">
        <v>143</v>
      </c>
      <c r="D889" t="s">
        <v>142</v>
      </c>
      <c r="E889" t="s">
        <v>104</v>
      </c>
      <c r="F889" s="17">
        <v>0</v>
      </c>
    </row>
    <row r="890" spans="1:6" x14ac:dyDescent="0.25">
      <c r="A890" t="s">
        <v>15</v>
      </c>
      <c r="B890">
        <v>1261</v>
      </c>
      <c r="C890" t="s">
        <v>143</v>
      </c>
      <c r="D890" t="s">
        <v>143</v>
      </c>
      <c r="E890" t="s">
        <v>104</v>
      </c>
      <c r="F890" s="17">
        <v>3.85E-2</v>
      </c>
    </row>
    <row r="891" spans="1:6" x14ac:dyDescent="0.25">
      <c r="A891" t="s">
        <v>15</v>
      </c>
      <c r="B891">
        <v>1261</v>
      </c>
      <c r="C891" t="s">
        <v>143</v>
      </c>
      <c r="D891" t="s">
        <v>144</v>
      </c>
      <c r="E891" t="s">
        <v>104</v>
      </c>
      <c r="F891" s="17">
        <v>1.7999999999999999E-2</v>
      </c>
    </row>
    <row r="892" spans="1:6" x14ac:dyDescent="0.25">
      <c r="A892" t="s">
        <v>15</v>
      </c>
      <c r="B892">
        <v>1261</v>
      </c>
      <c r="C892" t="s">
        <v>142</v>
      </c>
      <c r="D892" t="s">
        <v>139</v>
      </c>
      <c r="E892" t="s">
        <v>104</v>
      </c>
      <c r="F892" s="17">
        <v>0</v>
      </c>
    </row>
    <row r="893" spans="1:6" x14ac:dyDescent="0.25">
      <c r="A893" t="s">
        <v>15</v>
      </c>
      <c r="B893">
        <v>1261</v>
      </c>
      <c r="C893" t="s">
        <v>142</v>
      </c>
      <c r="D893" t="s">
        <v>138</v>
      </c>
      <c r="E893" t="s">
        <v>104</v>
      </c>
      <c r="F893" s="17">
        <v>3.2500000000000001E-2</v>
      </c>
    </row>
    <row r="894" spans="1:6" x14ac:dyDescent="0.25">
      <c r="A894" t="s">
        <v>15</v>
      </c>
      <c r="B894">
        <v>1261</v>
      </c>
      <c r="C894" t="s">
        <v>142</v>
      </c>
      <c r="D894" t="s">
        <v>142</v>
      </c>
      <c r="E894" t="s">
        <v>104</v>
      </c>
      <c r="F894" s="17">
        <v>2.75E-2</v>
      </c>
    </row>
    <row r="895" spans="1:6" x14ac:dyDescent="0.25">
      <c r="A895" t="s">
        <v>15</v>
      </c>
      <c r="B895">
        <v>1261</v>
      </c>
      <c r="C895" t="s">
        <v>142</v>
      </c>
      <c r="D895" t="s">
        <v>143</v>
      </c>
      <c r="E895" t="s">
        <v>104</v>
      </c>
      <c r="F895" s="17">
        <v>0</v>
      </c>
    </row>
    <row r="896" spans="1:6" x14ac:dyDescent="0.25">
      <c r="A896" t="s">
        <v>15</v>
      </c>
      <c r="B896">
        <v>1261</v>
      </c>
      <c r="C896" t="s">
        <v>142</v>
      </c>
      <c r="D896" t="s">
        <v>144</v>
      </c>
      <c r="E896" t="s">
        <v>104</v>
      </c>
      <c r="F896" s="17">
        <v>8.0000000000000002E-3</v>
      </c>
    </row>
    <row r="897" spans="1:6" x14ac:dyDescent="0.25">
      <c r="A897" t="s">
        <v>15</v>
      </c>
      <c r="B897">
        <v>1261</v>
      </c>
      <c r="C897" t="s">
        <v>138</v>
      </c>
      <c r="D897" t="s">
        <v>139</v>
      </c>
      <c r="E897" t="s">
        <v>104</v>
      </c>
      <c r="F897" s="17">
        <v>0</v>
      </c>
    </row>
    <row r="898" spans="1:6" x14ac:dyDescent="0.25">
      <c r="A898" t="s">
        <v>15</v>
      </c>
      <c r="B898">
        <v>1261</v>
      </c>
      <c r="C898" t="s">
        <v>138</v>
      </c>
      <c r="D898" t="s">
        <v>138</v>
      </c>
      <c r="E898" t="s">
        <v>104</v>
      </c>
      <c r="F898" s="17">
        <v>2.3E-2</v>
      </c>
    </row>
    <row r="899" spans="1:6" x14ac:dyDescent="0.25">
      <c r="A899" t="s">
        <v>15</v>
      </c>
      <c r="B899">
        <v>1261</v>
      </c>
      <c r="C899" t="s">
        <v>138</v>
      </c>
      <c r="D899" t="s">
        <v>142</v>
      </c>
      <c r="E899" t="s">
        <v>104</v>
      </c>
      <c r="F899" s="17">
        <v>0</v>
      </c>
    </row>
    <row r="900" spans="1:6" x14ac:dyDescent="0.25">
      <c r="A900" t="s">
        <v>15</v>
      </c>
      <c r="B900">
        <v>1261</v>
      </c>
      <c r="C900" t="s">
        <v>138</v>
      </c>
      <c r="D900" t="s">
        <v>143</v>
      </c>
      <c r="E900" t="s">
        <v>104</v>
      </c>
      <c r="F900" s="17">
        <v>0</v>
      </c>
    </row>
    <row r="901" spans="1:6" x14ac:dyDescent="0.25">
      <c r="A901" t="s">
        <v>15</v>
      </c>
      <c r="B901">
        <v>1261</v>
      </c>
      <c r="C901" t="s">
        <v>138</v>
      </c>
      <c r="D901" t="s">
        <v>144</v>
      </c>
      <c r="E901" t="s">
        <v>104</v>
      </c>
      <c r="F901" s="17">
        <v>0</v>
      </c>
    </row>
    <row r="902" spans="1:6" x14ac:dyDescent="0.25">
      <c r="A902" t="s">
        <v>15</v>
      </c>
      <c r="B902">
        <v>1261</v>
      </c>
      <c r="C902" t="s">
        <v>144</v>
      </c>
      <c r="D902" t="s">
        <v>139</v>
      </c>
      <c r="E902" t="s">
        <v>23</v>
      </c>
      <c r="F902" s="17">
        <v>7.85E-2</v>
      </c>
    </row>
    <row r="903" spans="1:6" x14ac:dyDescent="0.25">
      <c r="A903" t="s">
        <v>15</v>
      </c>
      <c r="B903">
        <v>1261</v>
      </c>
      <c r="C903" t="s">
        <v>144</v>
      </c>
      <c r="D903" t="s">
        <v>138</v>
      </c>
      <c r="E903" t="s">
        <v>23</v>
      </c>
      <c r="F903" s="17">
        <v>0</v>
      </c>
    </row>
    <row r="904" spans="1:6" x14ac:dyDescent="0.25">
      <c r="A904" t="s">
        <v>15</v>
      </c>
      <c r="B904">
        <v>1261</v>
      </c>
      <c r="C904" t="s">
        <v>144</v>
      </c>
      <c r="D904" t="s">
        <v>142</v>
      </c>
      <c r="E904" t="s">
        <v>23</v>
      </c>
      <c r="F904" s="17">
        <v>0</v>
      </c>
    </row>
    <row r="905" spans="1:6" x14ac:dyDescent="0.25">
      <c r="A905" t="s">
        <v>15</v>
      </c>
      <c r="B905">
        <v>1261</v>
      </c>
      <c r="C905" t="s">
        <v>144</v>
      </c>
      <c r="D905" t="s">
        <v>143</v>
      </c>
      <c r="E905" t="s">
        <v>23</v>
      </c>
      <c r="F905" s="17">
        <v>0</v>
      </c>
    </row>
    <row r="906" spans="1:6" x14ac:dyDescent="0.25">
      <c r="A906" t="s">
        <v>15</v>
      </c>
      <c r="B906">
        <v>1261</v>
      </c>
      <c r="C906" t="s">
        <v>144</v>
      </c>
      <c r="D906" t="s">
        <v>144</v>
      </c>
      <c r="E906" t="s">
        <v>23</v>
      </c>
      <c r="F906" s="17">
        <v>6.25E-2</v>
      </c>
    </row>
    <row r="907" spans="1:6" x14ac:dyDescent="0.25">
      <c r="A907" t="s">
        <v>15</v>
      </c>
      <c r="B907">
        <v>1261</v>
      </c>
      <c r="C907" t="s">
        <v>143</v>
      </c>
      <c r="D907" t="s">
        <v>139</v>
      </c>
      <c r="E907" t="s">
        <v>23</v>
      </c>
      <c r="F907" s="17">
        <v>4.4999999999999998E-2</v>
      </c>
    </row>
    <row r="908" spans="1:6" x14ac:dyDescent="0.25">
      <c r="A908" t="s">
        <v>15</v>
      </c>
      <c r="B908">
        <v>1261</v>
      </c>
      <c r="C908" t="s">
        <v>143</v>
      </c>
      <c r="D908" t="s">
        <v>138</v>
      </c>
      <c r="E908" t="s">
        <v>23</v>
      </c>
      <c r="F908" s="17">
        <v>0</v>
      </c>
    </row>
    <row r="909" spans="1:6" x14ac:dyDescent="0.25">
      <c r="A909" t="s">
        <v>15</v>
      </c>
      <c r="B909">
        <v>1261</v>
      </c>
      <c r="C909" t="s">
        <v>143</v>
      </c>
      <c r="D909" t="s">
        <v>142</v>
      </c>
      <c r="E909" t="s">
        <v>23</v>
      </c>
      <c r="F909" s="17">
        <v>0</v>
      </c>
    </row>
    <row r="910" spans="1:6" x14ac:dyDescent="0.25">
      <c r="A910" t="s">
        <v>15</v>
      </c>
      <c r="B910">
        <v>1261</v>
      </c>
      <c r="C910" t="s">
        <v>143</v>
      </c>
      <c r="D910" t="s">
        <v>143</v>
      </c>
      <c r="E910" t="s">
        <v>23</v>
      </c>
      <c r="F910" s="17">
        <v>3.5000000000000003E-2</v>
      </c>
    </row>
    <row r="911" spans="1:6" x14ac:dyDescent="0.25">
      <c r="A911" t="s">
        <v>15</v>
      </c>
      <c r="B911">
        <v>1261</v>
      </c>
      <c r="C911" t="s">
        <v>143</v>
      </c>
      <c r="D911" t="s">
        <v>144</v>
      </c>
      <c r="E911" t="s">
        <v>23</v>
      </c>
      <c r="F911" s="17">
        <v>1.2500000000000001E-2</v>
      </c>
    </row>
    <row r="912" spans="1:6" x14ac:dyDescent="0.25">
      <c r="A912" t="s">
        <v>15</v>
      </c>
      <c r="B912">
        <v>1261</v>
      </c>
      <c r="C912" t="s">
        <v>142</v>
      </c>
      <c r="D912" t="s">
        <v>139</v>
      </c>
      <c r="E912" t="s">
        <v>23</v>
      </c>
      <c r="F912" s="17">
        <v>6.7000000000000004E-2</v>
      </c>
    </row>
    <row r="913" spans="1:6" x14ac:dyDescent="0.25">
      <c r="A913" t="s">
        <v>15</v>
      </c>
      <c r="B913">
        <v>1261</v>
      </c>
      <c r="C913" t="s">
        <v>142</v>
      </c>
      <c r="D913" t="s">
        <v>138</v>
      </c>
      <c r="E913" t="s">
        <v>23</v>
      </c>
      <c r="F913" s="17">
        <v>0</v>
      </c>
    </row>
    <row r="914" spans="1:6" x14ac:dyDescent="0.25">
      <c r="A914" t="s">
        <v>15</v>
      </c>
      <c r="B914">
        <v>1261</v>
      </c>
      <c r="C914" t="s">
        <v>142</v>
      </c>
      <c r="D914" t="s">
        <v>142</v>
      </c>
      <c r="E914" t="s">
        <v>23</v>
      </c>
      <c r="F914" s="17">
        <v>6.5000000000000002E-2</v>
      </c>
    </row>
    <row r="915" spans="1:6" x14ac:dyDescent="0.25">
      <c r="A915" t="s">
        <v>15</v>
      </c>
      <c r="B915">
        <v>1261</v>
      </c>
      <c r="C915" t="s">
        <v>142</v>
      </c>
      <c r="D915" t="s">
        <v>143</v>
      </c>
      <c r="E915" t="s">
        <v>23</v>
      </c>
      <c r="F915" s="17">
        <v>0</v>
      </c>
    </row>
    <row r="916" spans="1:6" x14ac:dyDescent="0.25">
      <c r="A916" t="s">
        <v>15</v>
      </c>
      <c r="B916">
        <v>1261</v>
      </c>
      <c r="C916" t="s">
        <v>142</v>
      </c>
      <c r="D916" t="s">
        <v>144</v>
      </c>
      <c r="E916" t="s">
        <v>23</v>
      </c>
      <c r="F916" s="17">
        <v>1.8499999999999999E-2</v>
      </c>
    </row>
    <row r="917" spans="1:6" x14ac:dyDescent="0.25">
      <c r="A917" t="s">
        <v>15</v>
      </c>
      <c r="B917">
        <v>1261</v>
      </c>
      <c r="C917" t="s">
        <v>138</v>
      </c>
      <c r="D917" t="s">
        <v>139</v>
      </c>
      <c r="E917" t="s">
        <v>23</v>
      </c>
      <c r="F917" s="17">
        <v>2.35E-2</v>
      </c>
    </row>
    <row r="918" spans="1:6" x14ac:dyDescent="0.25">
      <c r="A918" t="s">
        <v>15</v>
      </c>
      <c r="B918">
        <v>1261</v>
      </c>
      <c r="C918" t="s">
        <v>138</v>
      </c>
      <c r="D918" t="s">
        <v>138</v>
      </c>
      <c r="E918" t="s">
        <v>23</v>
      </c>
      <c r="F918" s="17">
        <v>1.2500000000000001E-2</v>
      </c>
    </row>
    <row r="919" spans="1:6" x14ac:dyDescent="0.25">
      <c r="A919" t="s">
        <v>15</v>
      </c>
      <c r="B919">
        <v>1261</v>
      </c>
      <c r="C919" t="s">
        <v>138</v>
      </c>
      <c r="D919" t="s">
        <v>142</v>
      </c>
      <c r="E919" t="s">
        <v>23</v>
      </c>
      <c r="F919" s="17">
        <v>0</v>
      </c>
    </row>
    <row r="920" spans="1:6" x14ac:dyDescent="0.25">
      <c r="A920" t="s">
        <v>15</v>
      </c>
      <c r="B920">
        <v>1261</v>
      </c>
      <c r="C920" t="s">
        <v>138</v>
      </c>
      <c r="D920" t="s">
        <v>143</v>
      </c>
      <c r="E920" t="s">
        <v>23</v>
      </c>
      <c r="F920" s="17">
        <v>0</v>
      </c>
    </row>
    <row r="921" spans="1:6" x14ac:dyDescent="0.25">
      <c r="A921" t="s">
        <v>15</v>
      </c>
      <c r="B921">
        <v>1261</v>
      </c>
      <c r="C921" t="s">
        <v>138</v>
      </c>
      <c r="D921" t="s">
        <v>144</v>
      </c>
      <c r="E921" t="s">
        <v>23</v>
      </c>
      <c r="F921" s="17">
        <v>0</v>
      </c>
    </row>
    <row r="922" spans="1:6" x14ac:dyDescent="0.25">
      <c r="A922" t="s">
        <v>15</v>
      </c>
      <c r="B922">
        <v>1261</v>
      </c>
      <c r="C922" t="s">
        <v>144</v>
      </c>
      <c r="D922" t="s">
        <v>139</v>
      </c>
      <c r="E922" t="s">
        <v>99</v>
      </c>
      <c r="F922" s="17">
        <v>7.85E-2</v>
      </c>
    </row>
    <row r="923" spans="1:6" x14ac:dyDescent="0.25">
      <c r="A923" t="s">
        <v>15</v>
      </c>
      <c r="B923">
        <v>1261</v>
      </c>
      <c r="C923" t="s">
        <v>144</v>
      </c>
      <c r="D923" t="s">
        <v>138</v>
      </c>
      <c r="E923" t="s">
        <v>99</v>
      </c>
      <c r="F923" s="17">
        <v>0</v>
      </c>
    </row>
    <row r="924" spans="1:6" x14ac:dyDescent="0.25">
      <c r="A924" t="s">
        <v>15</v>
      </c>
      <c r="B924">
        <v>1261</v>
      </c>
      <c r="C924" t="s">
        <v>144</v>
      </c>
      <c r="D924" t="s">
        <v>142</v>
      </c>
      <c r="E924" t="s">
        <v>99</v>
      </c>
      <c r="F924" s="17">
        <v>0</v>
      </c>
    </row>
    <row r="925" spans="1:6" x14ac:dyDescent="0.25">
      <c r="A925" t="s">
        <v>15</v>
      </c>
      <c r="B925">
        <v>1261</v>
      </c>
      <c r="C925" t="s">
        <v>144</v>
      </c>
      <c r="D925" t="s">
        <v>143</v>
      </c>
      <c r="E925" t="s">
        <v>99</v>
      </c>
      <c r="F925" s="17">
        <v>0</v>
      </c>
    </row>
    <row r="926" spans="1:6" x14ac:dyDescent="0.25">
      <c r="A926" t="s">
        <v>15</v>
      </c>
      <c r="B926">
        <v>1261</v>
      </c>
      <c r="C926" t="s">
        <v>144</v>
      </c>
      <c r="D926" t="s">
        <v>144</v>
      </c>
      <c r="E926" t="s">
        <v>99</v>
      </c>
      <c r="F926" s="17">
        <v>6.25E-2</v>
      </c>
    </row>
    <row r="927" spans="1:6" x14ac:dyDescent="0.25">
      <c r="A927" t="s">
        <v>15</v>
      </c>
      <c r="B927">
        <v>1261</v>
      </c>
      <c r="C927" t="s">
        <v>143</v>
      </c>
      <c r="D927" t="s">
        <v>139</v>
      </c>
      <c r="E927" t="s">
        <v>99</v>
      </c>
      <c r="F927" s="17">
        <v>4.4999999999999998E-2</v>
      </c>
    </row>
    <row r="928" spans="1:6" x14ac:dyDescent="0.25">
      <c r="A928" t="s">
        <v>15</v>
      </c>
      <c r="B928">
        <v>1261</v>
      </c>
      <c r="C928" t="s">
        <v>143</v>
      </c>
      <c r="D928" t="s">
        <v>138</v>
      </c>
      <c r="E928" t="s">
        <v>99</v>
      </c>
      <c r="F928" s="17">
        <v>0</v>
      </c>
    </row>
    <row r="929" spans="1:6" x14ac:dyDescent="0.25">
      <c r="A929" t="s">
        <v>15</v>
      </c>
      <c r="B929">
        <v>1261</v>
      </c>
      <c r="C929" t="s">
        <v>143</v>
      </c>
      <c r="D929" t="s">
        <v>142</v>
      </c>
      <c r="E929" t="s">
        <v>99</v>
      </c>
      <c r="F929" s="17">
        <v>0</v>
      </c>
    </row>
    <row r="930" spans="1:6" x14ac:dyDescent="0.25">
      <c r="A930" t="s">
        <v>15</v>
      </c>
      <c r="B930">
        <v>1261</v>
      </c>
      <c r="C930" t="s">
        <v>143</v>
      </c>
      <c r="D930" t="s">
        <v>143</v>
      </c>
      <c r="E930" t="s">
        <v>99</v>
      </c>
      <c r="F930" s="17">
        <v>3.5000000000000003E-2</v>
      </c>
    </row>
    <row r="931" spans="1:6" x14ac:dyDescent="0.25">
      <c r="A931" t="s">
        <v>15</v>
      </c>
      <c r="B931">
        <v>1261</v>
      </c>
      <c r="C931" t="s">
        <v>143</v>
      </c>
      <c r="D931" t="s">
        <v>144</v>
      </c>
      <c r="E931" t="s">
        <v>99</v>
      </c>
      <c r="F931" s="17">
        <v>1.2500000000000001E-2</v>
      </c>
    </row>
    <row r="932" spans="1:6" x14ac:dyDescent="0.25">
      <c r="A932" t="s">
        <v>15</v>
      </c>
      <c r="B932">
        <v>1261</v>
      </c>
      <c r="C932" t="s">
        <v>142</v>
      </c>
      <c r="D932" t="s">
        <v>139</v>
      </c>
      <c r="E932" t="s">
        <v>99</v>
      </c>
      <c r="F932" s="17">
        <v>6.7000000000000004E-2</v>
      </c>
    </row>
    <row r="933" spans="1:6" x14ac:dyDescent="0.25">
      <c r="A933" t="s">
        <v>15</v>
      </c>
      <c r="B933">
        <v>1261</v>
      </c>
      <c r="C933" t="s">
        <v>142</v>
      </c>
      <c r="D933" t="s">
        <v>138</v>
      </c>
      <c r="E933" t="s">
        <v>99</v>
      </c>
      <c r="F933" s="17">
        <v>0</v>
      </c>
    </row>
    <row r="934" spans="1:6" x14ac:dyDescent="0.25">
      <c r="A934" t="s">
        <v>15</v>
      </c>
      <c r="B934">
        <v>1261</v>
      </c>
      <c r="C934" t="s">
        <v>142</v>
      </c>
      <c r="D934" t="s">
        <v>142</v>
      </c>
      <c r="E934" t="s">
        <v>99</v>
      </c>
      <c r="F934" s="17">
        <v>6.5000000000000002E-2</v>
      </c>
    </row>
    <row r="935" spans="1:6" x14ac:dyDescent="0.25">
      <c r="A935" t="s">
        <v>15</v>
      </c>
      <c r="B935">
        <v>1261</v>
      </c>
      <c r="C935" t="s">
        <v>142</v>
      </c>
      <c r="D935" t="s">
        <v>143</v>
      </c>
      <c r="E935" t="s">
        <v>99</v>
      </c>
      <c r="F935" s="17">
        <v>0</v>
      </c>
    </row>
    <row r="936" spans="1:6" x14ac:dyDescent="0.25">
      <c r="A936" t="s">
        <v>15</v>
      </c>
      <c r="B936">
        <v>1261</v>
      </c>
      <c r="C936" t="s">
        <v>142</v>
      </c>
      <c r="D936" t="s">
        <v>144</v>
      </c>
      <c r="E936" t="s">
        <v>99</v>
      </c>
      <c r="F936" s="17">
        <v>1.8499999999999999E-2</v>
      </c>
    </row>
    <row r="937" spans="1:6" x14ac:dyDescent="0.25">
      <c r="A937" t="s">
        <v>15</v>
      </c>
      <c r="B937">
        <v>1261</v>
      </c>
      <c r="C937" t="s">
        <v>138</v>
      </c>
      <c r="D937" t="s">
        <v>139</v>
      </c>
      <c r="E937" t="s">
        <v>99</v>
      </c>
      <c r="F937" s="17">
        <v>2.35E-2</v>
      </c>
    </row>
    <row r="938" spans="1:6" x14ac:dyDescent="0.25">
      <c r="A938" t="s">
        <v>15</v>
      </c>
      <c r="B938">
        <v>1261</v>
      </c>
      <c r="C938" t="s">
        <v>138</v>
      </c>
      <c r="D938" t="s">
        <v>138</v>
      </c>
      <c r="E938" t="s">
        <v>99</v>
      </c>
      <c r="F938" s="17">
        <v>1.2500000000000001E-2</v>
      </c>
    </row>
    <row r="939" spans="1:6" x14ac:dyDescent="0.25">
      <c r="A939" t="s">
        <v>15</v>
      </c>
      <c r="B939">
        <v>1261</v>
      </c>
      <c r="C939" t="s">
        <v>138</v>
      </c>
      <c r="D939" t="s">
        <v>142</v>
      </c>
      <c r="E939" t="s">
        <v>99</v>
      </c>
      <c r="F939" s="17">
        <v>0</v>
      </c>
    </row>
    <row r="940" spans="1:6" x14ac:dyDescent="0.25">
      <c r="A940" t="s">
        <v>15</v>
      </c>
      <c r="B940">
        <v>1261</v>
      </c>
      <c r="C940" t="s">
        <v>138</v>
      </c>
      <c r="D940" t="s">
        <v>143</v>
      </c>
      <c r="E940" t="s">
        <v>99</v>
      </c>
      <c r="F940" s="17">
        <v>0</v>
      </c>
    </row>
    <row r="941" spans="1:6" x14ac:dyDescent="0.25">
      <c r="A941" t="s">
        <v>15</v>
      </c>
      <c r="B941">
        <v>1261</v>
      </c>
      <c r="C941" t="s">
        <v>138</v>
      </c>
      <c r="D941" t="s">
        <v>144</v>
      </c>
      <c r="E941" t="s">
        <v>99</v>
      </c>
      <c r="F941" s="17">
        <v>0</v>
      </c>
    </row>
    <row r="942" spans="1:6" x14ac:dyDescent="0.25">
      <c r="A942" t="s">
        <v>15</v>
      </c>
      <c r="B942">
        <v>1261</v>
      </c>
      <c r="C942" t="s">
        <v>144</v>
      </c>
      <c r="D942" t="s">
        <v>139</v>
      </c>
      <c r="E942" t="s">
        <v>107</v>
      </c>
      <c r="F942" s="17">
        <v>0</v>
      </c>
    </row>
    <row r="943" spans="1:6" x14ac:dyDescent="0.25">
      <c r="A943" t="s">
        <v>15</v>
      </c>
      <c r="B943">
        <v>1261</v>
      </c>
      <c r="C943" t="s">
        <v>144</v>
      </c>
      <c r="D943" t="s">
        <v>138</v>
      </c>
      <c r="E943" t="s">
        <v>107</v>
      </c>
      <c r="F943" s="17">
        <v>0</v>
      </c>
    </row>
    <row r="944" spans="1:6" x14ac:dyDescent="0.25">
      <c r="A944" t="s">
        <v>15</v>
      </c>
      <c r="B944">
        <v>1261</v>
      </c>
      <c r="C944" t="s">
        <v>144</v>
      </c>
      <c r="D944" t="s">
        <v>142</v>
      </c>
      <c r="E944" t="s">
        <v>107</v>
      </c>
      <c r="F944" s="17">
        <v>0</v>
      </c>
    </row>
    <row r="945" spans="1:6" x14ac:dyDescent="0.25">
      <c r="A945" t="s">
        <v>15</v>
      </c>
      <c r="B945">
        <v>1261</v>
      </c>
      <c r="C945" t="s">
        <v>144</v>
      </c>
      <c r="D945" t="s">
        <v>143</v>
      </c>
      <c r="E945" t="s">
        <v>107</v>
      </c>
      <c r="F945" s="17">
        <v>0</v>
      </c>
    </row>
    <row r="946" spans="1:6" x14ac:dyDescent="0.25">
      <c r="A946" t="s">
        <v>15</v>
      </c>
      <c r="B946">
        <v>1261</v>
      </c>
      <c r="C946" t="s">
        <v>144</v>
      </c>
      <c r="D946" t="s">
        <v>144</v>
      </c>
      <c r="E946" t="s">
        <v>107</v>
      </c>
      <c r="F946" s="17">
        <v>0.125</v>
      </c>
    </row>
    <row r="947" spans="1:6" x14ac:dyDescent="0.25">
      <c r="A947" t="s">
        <v>15</v>
      </c>
      <c r="B947">
        <v>1261</v>
      </c>
      <c r="C947" t="s">
        <v>143</v>
      </c>
      <c r="D947" t="s">
        <v>139</v>
      </c>
      <c r="E947" t="s">
        <v>107</v>
      </c>
      <c r="F947" s="17">
        <v>0</v>
      </c>
    </row>
    <row r="948" spans="1:6" x14ac:dyDescent="0.25">
      <c r="A948" t="s">
        <v>15</v>
      </c>
      <c r="B948">
        <v>1261</v>
      </c>
      <c r="C948" t="s">
        <v>143</v>
      </c>
      <c r="D948" t="s">
        <v>138</v>
      </c>
      <c r="E948" t="s">
        <v>107</v>
      </c>
      <c r="F948" s="17">
        <v>0</v>
      </c>
    </row>
    <row r="949" spans="1:6" x14ac:dyDescent="0.25">
      <c r="A949" t="s">
        <v>15</v>
      </c>
      <c r="B949">
        <v>1261</v>
      </c>
      <c r="C949" t="s">
        <v>143</v>
      </c>
      <c r="D949" t="s">
        <v>142</v>
      </c>
      <c r="E949" t="s">
        <v>107</v>
      </c>
      <c r="F949" s="17">
        <v>0</v>
      </c>
    </row>
    <row r="950" spans="1:6" x14ac:dyDescent="0.25">
      <c r="A950" t="s">
        <v>15</v>
      </c>
      <c r="B950">
        <v>1261</v>
      </c>
      <c r="C950" t="s">
        <v>143</v>
      </c>
      <c r="D950" t="s">
        <v>143</v>
      </c>
      <c r="E950" t="s">
        <v>107</v>
      </c>
      <c r="F950" s="17">
        <v>5.5E-2</v>
      </c>
    </row>
    <row r="951" spans="1:6" x14ac:dyDescent="0.25">
      <c r="A951" t="s">
        <v>15</v>
      </c>
      <c r="B951">
        <v>1261</v>
      </c>
      <c r="C951" t="s">
        <v>143</v>
      </c>
      <c r="D951" t="s">
        <v>144</v>
      </c>
      <c r="E951" t="s">
        <v>107</v>
      </c>
      <c r="F951" s="17">
        <v>2.5000000000000001E-2</v>
      </c>
    </row>
    <row r="952" spans="1:6" x14ac:dyDescent="0.25">
      <c r="A952" t="s">
        <v>15</v>
      </c>
      <c r="B952">
        <v>1261</v>
      </c>
      <c r="C952" t="s">
        <v>142</v>
      </c>
      <c r="D952" t="s">
        <v>139</v>
      </c>
      <c r="E952" t="s">
        <v>107</v>
      </c>
      <c r="F952" s="17">
        <v>0</v>
      </c>
    </row>
    <row r="953" spans="1:6" x14ac:dyDescent="0.25">
      <c r="A953" t="s">
        <v>15</v>
      </c>
      <c r="B953">
        <v>1261</v>
      </c>
      <c r="C953" t="s">
        <v>142</v>
      </c>
      <c r="D953" t="s">
        <v>138</v>
      </c>
      <c r="E953" t="s">
        <v>107</v>
      </c>
      <c r="F953" s="17">
        <v>0</v>
      </c>
    </row>
    <row r="954" spans="1:6" x14ac:dyDescent="0.25">
      <c r="A954" t="s">
        <v>15</v>
      </c>
      <c r="B954">
        <v>1261</v>
      </c>
      <c r="C954" t="s">
        <v>142</v>
      </c>
      <c r="D954" t="s">
        <v>142</v>
      </c>
      <c r="E954" t="s">
        <v>107</v>
      </c>
      <c r="F954" s="17">
        <v>3.2500000000000001E-2</v>
      </c>
    </row>
    <row r="955" spans="1:6" x14ac:dyDescent="0.25">
      <c r="A955" t="s">
        <v>15</v>
      </c>
      <c r="B955">
        <v>1261</v>
      </c>
      <c r="C955" t="s">
        <v>142</v>
      </c>
      <c r="D955" t="s">
        <v>143</v>
      </c>
      <c r="E955" t="s">
        <v>107</v>
      </c>
      <c r="F955" s="17">
        <v>0</v>
      </c>
    </row>
    <row r="956" spans="1:6" x14ac:dyDescent="0.25">
      <c r="A956" t="s">
        <v>15</v>
      </c>
      <c r="B956">
        <v>1261</v>
      </c>
      <c r="C956" t="s">
        <v>142</v>
      </c>
      <c r="D956" t="s">
        <v>144</v>
      </c>
      <c r="E956" t="s">
        <v>107</v>
      </c>
      <c r="F956" s="17">
        <v>1.2500000000000001E-2</v>
      </c>
    </row>
    <row r="957" spans="1:6" x14ac:dyDescent="0.25">
      <c r="A957" t="s">
        <v>15</v>
      </c>
      <c r="B957">
        <v>1261</v>
      </c>
      <c r="C957" t="s">
        <v>138</v>
      </c>
      <c r="D957" t="s">
        <v>139</v>
      </c>
      <c r="E957" t="s">
        <v>107</v>
      </c>
      <c r="F957" s="17">
        <v>0</v>
      </c>
    </row>
    <row r="958" spans="1:6" x14ac:dyDescent="0.25">
      <c r="A958" t="s">
        <v>15</v>
      </c>
      <c r="B958">
        <v>1261</v>
      </c>
      <c r="C958" t="s">
        <v>138</v>
      </c>
      <c r="D958" t="s">
        <v>138</v>
      </c>
      <c r="E958" t="s">
        <v>107</v>
      </c>
      <c r="F958" s="17">
        <v>0</v>
      </c>
    </row>
    <row r="959" spans="1:6" x14ac:dyDescent="0.25">
      <c r="A959" t="s">
        <v>15</v>
      </c>
      <c r="B959">
        <v>1261</v>
      </c>
      <c r="C959" t="s">
        <v>138</v>
      </c>
      <c r="D959" t="s">
        <v>142</v>
      </c>
      <c r="E959" t="s">
        <v>107</v>
      </c>
      <c r="F959" s="17">
        <v>0</v>
      </c>
    </row>
    <row r="960" spans="1:6" x14ac:dyDescent="0.25">
      <c r="A960" t="s">
        <v>15</v>
      </c>
      <c r="B960">
        <v>1261</v>
      </c>
      <c r="C960" t="s">
        <v>138</v>
      </c>
      <c r="D960" t="s">
        <v>143</v>
      </c>
      <c r="E960" t="s">
        <v>107</v>
      </c>
      <c r="F960" s="17">
        <v>0</v>
      </c>
    </row>
    <row r="961" spans="1:6" x14ac:dyDescent="0.25">
      <c r="A961" t="s">
        <v>15</v>
      </c>
      <c r="B961">
        <v>1261</v>
      </c>
      <c r="C961" t="s">
        <v>138</v>
      </c>
      <c r="D961" t="s">
        <v>144</v>
      </c>
      <c r="E961" t="s">
        <v>107</v>
      </c>
      <c r="F961" s="17">
        <v>0</v>
      </c>
    </row>
    <row r="962" spans="1:6" x14ac:dyDescent="0.25">
      <c r="A962" t="s">
        <v>15</v>
      </c>
      <c r="B962">
        <v>1261</v>
      </c>
      <c r="C962" t="s">
        <v>144</v>
      </c>
      <c r="D962" t="s">
        <v>139</v>
      </c>
      <c r="E962" t="s">
        <v>111</v>
      </c>
      <c r="F962" s="17">
        <v>0</v>
      </c>
    </row>
    <row r="963" spans="1:6" x14ac:dyDescent="0.25">
      <c r="A963" t="s">
        <v>15</v>
      </c>
      <c r="B963">
        <v>1261</v>
      </c>
      <c r="C963" t="s">
        <v>144</v>
      </c>
      <c r="D963" t="s">
        <v>138</v>
      </c>
      <c r="E963" t="s">
        <v>111</v>
      </c>
      <c r="F963" s="17">
        <v>0</v>
      </c>
    </row>
    <row r="964" spans="1:6" x14ac:dyDescent="0.25">
      <c r="A964" t="s">
        <v>15</v>
      </c>
      <c r="B964">
        <v>1261</v>
      </c>
      <c r="C964" t="s">
        <v>144</v>
      </c>
      <c r="D964" t="s">
        <v>142</v>
      </c>
      <c r="E964" t="s">
        <v>111</v>
      </c>
      <c r="F964" s="17">
        <v>0</v>
      </c>
    </row>
    <row r="965" spans="1:6" x14ac:dyDescent="0.25">
      <c r="A965" t="s">
        <v>15</v>
      </c>
      <c r="B965">
        <v>1261</v>
      </c>
      <c r="C965" t="s">
        <v>144</v>
      </c>
      <c r="D965" t="s">
        <v>143</v>
      </c>
      <c r="E965" t="s">
        <v>111</v>
      </c>
      <c r="F965" s="17">
        <v>0</v>
      </c>
    </row>
    <row r="966" spans="1:6" x14ac:dyDescent="0.25">
      <c r="A966" t="s">
        <v>15</v>
      </c>
      <c r="B966">
        <v>1261</v>
      </c>
      <c r="C966" t="s">
        <v>144</v>
      </c>
      <c r="D966" t="s">
        <v>144</v>
      </c>
      <c r="E966" t="s">
        <v>111</v>
      </c>
      <c r="F966" s="17">
        <v>0.125</v>
      </c>
    </row>
    <row r="967" spans="1:6" x14ac:dyDescent="0.25">
      <c r="A967" t="s">
        <v>15</v>
      </c>
      <c r="B967">
        <v>1261</v>
      </c>
      <c r="C967" t="s">
        <v>143</v>
      </c>
      <c r="D967" t="s">
        <v>139</v>
      </c>
      <c r="E967" t="s">
        <v>111</v>
      </c>
      <c r="F967" s="17">
        <v>0</v>
      </c>
    </row>
    <row r="968" spans="1:6" x14ac:dyDescent="0.25">
      <c r="A968" t="s">
        <v>15</v>
      </c>
      <c r="B968">
        <v>1261</v>
      </c>
      <c r="C968" t="s">
        <v>143</v>
      </c>
      <c r="D968" t="s">
        <v>138</v>
      </c>
      <c r="E968" t="s">
        <v>111</v>
      </c>
      <c r="F968" s="17">
        <v>0</v>
      </c>
    </row>
    <row r="969" spans="1:6" x14ac:dyDescent="0.25">
      <c r="A969" t="s">
        <v>15</v>
      </c>
      <c r="B969">
        <v>1261</v>
      </c>
      <c r="C969" t="s">
        <v>143</v>
      </c>
      <c r="D969" t="s">
        <v>142</v>
      </c>
      <c r="E969" t="s">
        <v>111</v>
      </c>
      <c r="F969" s="17">
        <v>0</v>
      </c>
    </row>
    <row r="970" spans="1:6" x14ac:dyDescent="0.25">
      <c r="A970" t="s">
        <v>15</v>
      </c>
      <c r="B970">
        <v>1261</v>
      </c>
      <c r="C970" t="s">
        <v>143</v>
      </c>
      <c r="D970" t="s">
        <v>143</v>
      </c>
      <c r="E970" t="s">
        <v>111</v>
      </c>
      <c r="F970" s="17">
        <v>5.5E-2</v>
      </c>
    </row>
    <row r="971" spans="1:6" x14ac:dyDescent="0.25">
      <c r="A971" t="s">
        <v>15</v>
      </c>
      <c r="B971">
        <v>1261</v>
      </c>
      <c r="C971" t="s">
        <v>143</v>
      </c>
      <c r="D971" t="s">
        <v>144</v>
      </c>
      <c r="E971" t="s">
        <v>111</v>
      </c>
      <c r="F971" s="17">
        <v>2.5000000000000001E-2</v>
      </c>
    </row>
    <row r="972" spans="1:6" x14ac:dyDescent="0.25">
      <c r="A972" t="s">
        <v>15</v>
      </c>
      <c r="B972">
        <v>1261</v>
      </c>
      <c r="C972" t="s">
        <v>142</v>
      </c>
      <c r="D972" t="s">
        <v>139</v>
      </c>
      <c r="E972" t="s">
        <v>111</v>
      </c>
      <c r="F972" s="17">
        <v>0</v>
      </c>
    </row>
    <row r="973" spans="1:6" x14ac:dyDescent="0.25">
      <c r="A973" t="s">
        <v>15</v>
      </c>
      <c r="B973">
        <v>1261</v>
      </c>
      <c r="C973" t="s">
        <v>142</v>
      </c>
      <c r="D973" t="s">
        <v>138</v>
      </c>
      <c r="E973" t="s">
        <v>111</v>
      </c>
      <c r="F973" s="17">
        <v>0</v>
      </c>
    </row>
    <row r="974" spans="1:6" x14ac:dyDescent="0.25">
      <c r="A974" t="s">
        <v>15</v>
      </c>
      <c r="B974">
        <v>1261</v>
      </c>
      <c r="C974" t="s">
        <v>142</v>
      </c>
      <c r="D974" t="s">
        <v>142</v>
      </c>
      <c r="E974" t="s">
        <v>111</v>
      </c>
      <c r="F974" s="17">
        <v>3.2500000000000001E-2</v>
      </c>
    </row>
    <row r="975" spans="1:6" x14ac:dyDescent="0.25">
      <c r="A975" t="s">
        <v>15</v>
      </c>
      <c r="B975">
        <v>1261</v>
      </c>
      <c r="C975" t="s">
        <v>142</v>
      </c>
      <c r="D975" t="s">
        <v>143</v>
      </c>
      <c r="E975" t="s">
        <v>111</v>
      </c>
      <c r="F975" s="17">
        <v>0</v>
      </c>
    </row>
    <row r="976" spans="1:6" x14ac:dyDescent="0.25">
      <c r="A976" t="s">
        <v>15</v>
      </c>
      <c r="B976">
        <v>1261</v>
      </c>
      <c r="C976" t="s">
        <v>142</v>
      </c>
      <c r="D976" t="s">
        <v>144</v>
      </c>
      <c r="E976" t="s">
        <v>111</v>
      </c>
      <c r="F976" s="17">
        <v>1.2500000000000001E-2</v>
      </c>
    </row>
    <row r="977" spans="1:6" x14ac:dyDescent="0.25">
      <c r="A977" t="s">
        <v>15</v>
      </c>
      <c r="B977">
        <v>1261</v>
      </c>
      <c r="C977" t="s">
        <v>138</v>
      </c>
      <c r="D977" t="s">
        <v>139</v>
      </c>
      <c r="E977" t="s">
        <v>111</v>
      </c>
      <c r="F977" s="17">
        <v>0</v>
      </c>
    </row>
    <row r="978" spans="1:6" x14ac:dyDescent="0.25">
      <c r="A978" t="s">
        <v>15</v>
      </c>
      <c r="B978">
        <v>1261</v>
      </c>
      <c r="C978" t="s">
        <v>138</v>
      </c>
      <c r="D978" t="s">
        <v>138</v>
      </c>
      <c r="E978" t="s">
        <v>111</v>
      </c>
      <c r="F978" s="17">
        <v>0</v>
      </c>
    </row>
    <row r="979" spans="1:6" x14ac:dyDescent="0.25">
      <c r="A979" t="s">
        <v>15</v>
      </c>
      <c r="B979">
        <v>1261</v>
      </c>
      <c r="C979" t="s">
        <v>138</v>
      </c>
      <c r="D979" t="s">
        <v>142</v>
      </c>
      <c r="E979" t="s">
        <v>111</v>
      </c>
      <c r="F979" s="17">
        <v>0</v>
      </c>
    </row>
    <row r="980" spans="1:6" x14ac:dyDescent="0.25">
      <c r="A980" t="s">
        <v>15</v>
      </c>
      <c r="B980">
        <v>1261</v>
      </c>
      <c r="C980" t="s">
        <v>138</v>
      </c>
      <c r="D980" t="s">
        <v>143</v>
      </c>
      <c r="E980" t="s">
        <v>111</v>
      </c>
      <c r="F980" s="17">
        <v>0</v>
      </c>
    </row>
    <row r="981" spans="1:6" x14ac:dyDescent="0.25">
      <c r="A981" t="s">
        <v>15</v>
      </c>
      <c r="B981">
        <v>1261</v>
      </c>
      <c r="C981" t="s">
        <v>138</v>
      </c>
      <c r="D981" t="s">
        <v>144</v>
      </c>
      <c r="E981" t="s">
        <v>111</v>
      </c>
      <c r="F981" s="17">
        <v>0</v>
      </c>
    </row>
    <row r="982" spans="1:6" x14ac:dyDescent="0.25">
      <c r="A982" t="s">
        <v>15</v>
      </c>
      <c r="B982">
        <v>1271</v>
      </c>
      <c r="C982" t="s">
        <v>144</v>
      </c>
      <c r="D982" t="s">
        <v>139</v>
      </c>
      <c r="E982" t="s">
        <v>21</v>
      </c>
      <c r="F982" s="17">
        <v>0</v>
      </c>
    </row>
    <row r="983" spans="1:6" x14ac:dyDescent="0.25">
      <c r="A983" t="s">
        <v>15</v>
      </c>
      <c r="B983">
        <v>1271</v>
      </c>
      <c r="C983" t="s">
        <v>144</v>
      </c>
      <c r="D983" t="s">
        <v>138</v>
      </c>
      <c r="E983" t="s">
        <v>21</v>
      </c>
      <c r="F983" s="17">
        <v>3.2500000000000001E-2</v>
      </c>
    </row>
    <row r="984" spans="1:6" x14ac:dyDescent="0.25">
      <c r="A984" t="s">
        <v>15</v>
      </c>
      <c r="B984">
        <v>1271</v>
      </c>
      <c r="C984" t="s">
        <v>144</v>
      </c>
      <c r="D984" t="s">
        <v>142</v>
      </c>
      <c r="E984" t="s">
        <v>21</v>
      </c>
      <c r="F984" s="17">
        <v>0</v>
      </c>
    </row>
    <row r="985" spans="1:6" x14ac:dyDescent="0.25">
      <c r="A985" t="s">
        <v>15</v>
      </c>
      <c r="B985">
        <v>1271</v>
      </c>
      <c r="C985" t="s">
        <v>144</v>
      </c>
      <c r="D985" t="s">
        <v>143</v>
      </c>
      <c r="E985" t="s">
        <v>21</v>
      </c>
      <c r="F985" s="17">
        <v>0</v>
      </c>
    </row>
    <row r="986" spans="1:6" x14ac:dyDescent="0.25">
      <c r="A986" t="s">
        <v>15</v>
      </c>
      <c r="B986">
        <v>1271</v>
      </c>
      <c r="C986" t="s">
        <v>144</v>
      </c>
      <c r="D986" t="s">
        <v>144</v>
      </c>
      <c r="E986" t="s">
        <v>21</v>
      </c>
      <c r="F986" s="17">
        <v>0.14749999999999999</v>
      </c>
    </row>
    <row r="987" spans="1:6" x14ac:dyDescent="0.25">
      <c r="A987" t="s">
        <v>15</v>
      </c>
      <c r="B987">
        <v>1271</v>
      </c>
      <c r="C987" t="s">
        <v>143</v>
      </c>
      <c r="D987" t="s">
        <v>139</v>
      </c>
      <c r="E987" t="s">
        <v>21</v>
      </c>
      <c r="F987" s="17">
        <v>0</v>
      </c>
    </row>
    <row r="988" spans="1:6" x14ac:dyDescent="0.25">
      <c r="A988" t="s">
        <v>15</v>
      </c>
      <c r="B988">
        <v>1271</v>
      </c>
      <c r="C988" t="s">
        <v>143</v>
      </c>
      <c r="D988" t="s">
        <v>138</v>
      </c>
      <c r="E988" t="s">
        <v>21</v>
      </c>
      <c r="F988" s="17">
        <v>4.2500000000000003E-2</v>
      </c>
    </row>
    <row r="989" spans="1:6" x14ac:dyDescent="0.25">
      <c r="A989" t="s">
        <v>15</v>
      </c>
      <c r="B989">
        <v>1271</v>
      </c>
      <c r="C989" t="s">
        <v>143</v>
      </c>
      <c r="D989" t="s">
        <v>142</v>
      </c>
      <c r="E989" t="s">
        <v>21</v>
      </c>
      <c r="F989" s="17">
        <v>0</v>
      </c>
    </row>
    <row r="990" spans="1:6" x14ac:dyDescent="0.25">
      <c r="A990" t="s">
        <v>15</v>
      </c>
      <c r="B990">
        <v>1271</v>
      </c>
      <c r="C990" t="s">
        <v>143</v>
      </c>
      <c r="D990" t="s">
        <v>143</v>
      </c>
      <c r="E990" t="s">
        <v>21</v>
      </c>
      <c r="F990" s="17">
        <v>3.85E-2</v>
      </c>
    </row>
    <row r="991" spans="1:6" x14ac:dyDescent="0.25">
      <c r="A991" t="s">
        <v>15</v>
      </c>
      <c r="B991">
        <v>1271</v>
      </c>
      <c r="C991" t="s">
        <v>143</v>
      </c>
      <c r="D991" t="s">
        <v>144</v>
      </c>
      <c r="E991" t="s">
        <v>21</v>
      </c>
      <c r="F991" s="17">
        <v>1.7999999999999999E-2</v>
      </c>
    </row>
    <row r="992" spans="1:6" x14ac:dyDescent="0.25">
      <c r="A992" t="s">
        <v>15</v>
      </c>
      <c r="B992">
        <v>1271</v>
      </c>
      <c r="C992" t="s">
        <v>142</v>
      </c>
      <c r="D992" t="s">
        <v>139</v>
      </c>
      <c r="E992" t="s">
        <v>21</v>
      </c>
      <c r="F992" s="17">
        <v>0</v>
      </c>
    </row>
    <row r="993" spans="1:6" x14ac:dyDescent="0.25">
      <c r="A993" t="s">
        <v>15</v>
      </c>
      <c r="B993">
        <v>1271</v>
      </c>
      <c r="C993" t="s">
        <v>142</v>
      </c>
      <c r="D993" t="s">
        <v>138</v>
      </c>
      <c r="E993" t="s">
        <v>21</v>
      </c>
      <c r="F993" s="17">
        <v>3.2500000000000001E-2</v>
      </c>
    </row>
    <row r="994" spans="1:6" x14ac:dyDescent="0.25">
      <c r="A994" t="s">
        <v>15</v>
      </c>
      <c r="B994">
        <v>1271</v>
      </c>
      <c r="C994" t="s">
        <v>142</v>
      </c>
      <c r="D994" t="s">
        <v>142</v>
      </c>
      <c r="E994" t="s">
        <v>21</v>
      </c>
      <c r="F994" s="17">
        <v>2.75E-2</v>
      </c>
    </row>
    <row r="995" spans="1:6" x14ac:dyDescent="0.25">
      <c r="A995" t="s">
        <v>15</v>
      </c>
      <c r="B995">
        <v>1271</v>
      </c>
      <c r="C995" t="s">
        <v>142</v>
      </c>
      <c r="D995" t="s">
        <v>143</v>
      </c>
      <c r="E995" t="s">
        <v>21</v>
      </c>
      <c r="F995" s="17">
        <v>0</v>
      </c>
    </row>
    <row r="996" spans="1:6" x14ac:dyDescent="0.25">
      <c r="A996" t="s">
        <v>15</v>
      </c>
      <c r="B996">
        <v>1271</v>
      </c>
      <c r="C996" t="s">
        <v>142</v>
      </c>
      <c r="D996" t="s">
        <v>144</v>
      </c>
      <c r="E996" t="s">
        <v>21</v>
      </c>
      <c r="F996" s="17">
        <v>8.0000000000000002E-3</v>
      </c>
    </row>
    <row r="997" spans="1:6" x14ac:dyDescent="0.25">
      <c r="A997" t="s">
        <v>15</v>
      </c>
      <c r="B997">
        <v>1271</v>
      </c>
      <c r="C997" t="s">
        <v>138</v>
      </c>
      <c r="D997" t="s">
        <v>139</v>
      </c>
      <c r="E997" t="s">
        <v>21</v>
      </c>
      <c r="F997" s="17">
        <v>0</v>
      </c>
    </row>
    <row r="998" spans="1:6" x14ac:dyDescent="0.25">
      <c r="A998" t="s">
        <v>15</v>
      </c>
      <c r="B998">
        <v>1271</v>
      </c>
      <c r="C998" t="s">
        <v>138</v>
      </c>
      <c r="D998" t="s">
        <v>138</v>
      </c>
      <c r="E998" t="s">
        <v>21</v>
      </c>
      <c r="F998" s="17">
        <v>2.3E-2</v>
      </c>
    </row>
    <row r="999" spans="1:6" x14ac:dyDescent="0.25">
      <c r="A999" t="s">
        <v>15</v>
      </c>
      <c r="B999">
        <v>1271</v>
      </c>
      <c r="C999" t="s">
        <v>138</v>
      </c>
      <c r="D999" t="s">
        <v>142</v>
      </c>
      <c r="E999" t="s">
        <v>21</v>
      </c>
      <c r="F999" s="17">
        <v>0</v>
      </c>
    </row>
    <row r="1000" spans="1:6" x14ac:dyDescent="0.25">
      <c r="A1000" t="s">
        <v>15</v>
      </c>
      <c r="B1000">
        <v>1271</v>
      </c>
      <c r="C1000" t="s">
        <v>138</v>
      </c>
      <c r="D1000" t="s">
        <v>143</v>
      </c>
      <c r="E1000" t="s">
        <v>21</v>
      </c>
      <c r="F1000" s="17">
        <v>0</v>
      </c>
    </row>
    <row r="1001" spans="1:6" x14ac:dyDescent="0.25">
      <c r="A1001" t="s">
        <v>15</v>
      </c>
      <c r="B1001">
        <v>1271</v>
      </c>
      <c r="C1001" t="s">
        <v>138</v>
      </c>
      <c r="D1001" t="s">
        <v>144</v>
      </c>
      <c r="E1001" t="s">
        <v>21</v>
      </c>
      <c r="F1001" s="17">
        <v>0</v>
      </c>
    </row>
    <row r="1002" spans="1:6" x14ac:dyDescent="0.25">
      <c r="A1002" t="s">
        <v>15</v>
      </c>
      <c r="B1002">
        <v>1271</v>
      </c>
      <c r="C1002" t="s">
        <v>144</v>
      </c>
      <c r="D1002" t="s">
        <v>139</v>
      </c>
      <c r="E1002" t="s">
        <v>98</v>
      </c>
      <c r="F1002" s="17">
        <v>0</v>
      </c>
    </row>
    <row r="1003" spans="1:6" x14ac:dyDescent="0.25">
      <c r="A1003" t="s">
        <v>15</v>
      </c>
      <c r="B1003">
        <v>1271</v>
      </c>
      <c r="C1003" t="s">
        <v>144</v>
      </c>
      <c r="D1003" t="s">
        <v>138</v>
      </c>
      <c r="E1003" t="s">
        <v>98</v>
      </c>
      <c r="F1003" s="17">
        <v>3.2500000000000001E-2</v>
      </c>
    </row>
    <row r="1004" spans="1:6" x14ac:dyDescent="0.25">
      <c r="A1004" t="s">
        <v>15</v>
      </c>
      <c r="B1004">
        <v>1271</v>
      </c>
      <c r="C1004" t="s">
        <v>144</v>
      </c>
      <c r="D1004" t="s">
        <v>142</v>
      </c>
      <c r="E1004" t="s">
        <v>98</v>
      </c>
      <c r="F1004" s="17">
        <v>0</v>
      </c>
    </row>
    <row r="1005" spans="1:6" x14ac:dyDescent="0.25">
      <c r="A1005" t="s">
        <v>15</v>
      </c>
      <c r="B1005">
        <v>1271</v>
      </c>
      <c r="C1005" t="s">
        <v>144</v>
      </c>
      <c r="D1005" t="s">
        <v>143</v>
      </c>
      <c r="E1005" t="s">
        <v>98</v>
      </c>
      <c r="F1005" s="17">
        <v>0</v>
      </c>
    </row>
    <row r="1006" spans="1:6" x14ac:dyDescent="0.25">
      <c r="A1006" t="s">
        <v>15</v>
      </c>
      <c r="B1006">
        <v>1271</v>
      </c>
      <c r="C1006" t="s">
        <v>144</v>
      </c>
      <c r="D1006" t="s">
        <v>144</v>
      </c>
      <c r="E1006" t="s">
        <v>98</v>
      </c>
      <c r="F1006" s="17">
        <v>0.14749999999999999</v>
      </c>
    </row>
    <row r="1007" spans="1:6" x14ac:dyDescent="0.25">
      <c r="A1007" t="s">
        <v>15</v>
      </c>
      <c r="B1007">
        <v>1271</v>
      </c>
      <c r="C1007" t="s">
        <v>143</v>
      </c>
      <c r="D1007" t="s">
        <v>139</v>
      </c>
      <c r="E1007" t="s">
        <v>98</v>
      </c>
      <c r="F1007" s="17">
        <v>0</v>
      </c>
    </row>
    <row r="1008" spans="1:6" x14ac:dyDescent="0.25">
      <c r="A1008" t="s">
        <v>15</v>
      </c>
      <c r="B1008">
        <v>1271</v>
      </c>
      <c r="C1008" t="s">
        <v>143</v>
      </c>
      <c r="D1008" t="s">
        <v>138</v>
      </c>
      <c r="E1008" t="s">
        <v>98</v>
      </c>
      <c r="F1008" s="17">
        <v>4.2500000000000003E-2</v>
      </c>
    </row>
    <row r="1009" spans="1:6" x14ac:dyDescent="0.25">
      <c r="A1009" t="s">
        <v>15</v>
      </c>
      <c r="B1009">
        <v>1271</v>
      </c>
      <c r="C1009" t="s">
        <v>143</v>
      </c>
      <c r="D1009" t="s">
        <v>142</v>
      </c>
      <c r="E1009" t="s">
        <v>98</v>
      </c>
      <c r="F1009" s="17">
        <v>0</v>
      </c>
    </row>
    <row r="1010" spans="1:6" x14ac:dyDescent="0.25">
      <c r="A1010" t="s">
        <v>15</v>
      </c>
      <c r="B1010">
        <v>1271</v>
      </c>
      <c r="C1010" t="s">
        <v>143</v>
      </c>
      <c r="D1010" t="s">
        <v>143</v>
      </c>
      <c r="E1010" t="s">
        <v>98</v>
      </c>
      <c r="F1010" s="17">
        <v>3.85E-2</v>
      </c>
    </row>
    <row r="1011" spans="1:6" x14ac:dyDescent="0.25">
      <c r="A1011" t="s">
        <v>15</v>
      </c>
      <c r="B1011">
        <v>1271</v>
      </c>
      <c r="C1011" t="s">
        <v>143</v>
      </c>
      <c r="D1011" t="s">
        <v>144</v>
      </c>
      <c r="E1011" t="s">
        <v>98</v>
      </c>
      <c r="F1011" s="17">
        <v>1.7999999999999999E-2</v>
      </c>
    </row>
    <row r="1012" spans="1:6" x14ac:dyDescent="0.25">
      <c r="A1012" t="s">
        <v>15</v>
      </c>
      <c r="B1012">
        <v>1271</v>
      </c>
      <c r="C1012" t="s">
        <v>142</v>
      </c>
      <c r="D1012" t="s">
        <v>139</v>
      </c>
      <c r="E1012" t="s">
        <v>98</v>
      </c>
      <c r="F1012" s="17">
        <v>0</v>
      </c>
    </row>
    <row r="1013" spans="1:6" x14ac:dyDescent="0.25">
      <c r="A1013" t="s">
        <v>15</v>
      </c>
      <c r="B1013">
        <v>1271</v>
      </c>
      <c r="C1013" t="s">
        <v>142</v>
      </c>
      <c r="D1013" t="s">
        <v>138</v>
      </c>
      <c r="E1013" t="s">
        <v>98</v>
      </c>
      <c r="F1013" s="17">
        <v>3.2500000000000001E-2</v>
      </c>
    </row>
    <row r="1014" spans="1:6" x14ac:dyDescent="0.25">
      <c r="A1014" t="s">
        <v>15</v>
      </c>
      <c r="B1014">
        <v>1271</v>
      </c>
      <c r="C1014" t="s">
        <v>142</v>
      </c>
      <c r="D1014" t="s">
        <v>142</v>
      </c>
      <c r="E1014" t="s">
        <v>98</v>
      </c>
      <c r="F1014" s="17">
        <v>2.75E-2</v>
      </c>
    </row>
    <row r="1015" spans="1:6" x14ac:dyDescent="0.25">
      <c r="A1015" t="s">
        <v>15</v>
      </c>
      <c r="B1015">
        <v>1271</v>
      </c>
      <c r="C1015" t="s">
        <v>142</v>
      </c>
      <c r="D1015" t="s">
        <v>143</v>
      </c>
      <c r="E1015" t="s">
        <v>98</v>
      </c>
      <c r="F1015" s="17">
        <v>0</v>
      </c>
    </row>
    <row r="1016" spans="1:6" x14ac:dyDescent="0.25">
      <c r="A1016" t="s">
        <v>15</v>
      </c>
      <c r="B1016">
        <v>1271</v>
      </c>
      <c r="C1016" t="s">
        <v>142</v>
      </c>
      <c r="D1016" t="s">
        <v>144</v>
      </c>
      <c r="E1016" t="s">
        <v>98</v>
      </c>
      <c r="F1016" s="17">
        <v>8.0000000000000002E-3</v>
      </c>
    </row>
    <row r="1017" spans="1:6" x14ac:dyDescent="0.25">
      <c r="A1017" t="s">
        <v>15</v>
      </c>
      <c r="B1017">
        <v>1271</v>
      </c>
      <c r="C1017" t="s">
        <v>138</v>
      </c>
      <c r="D1017" t="s">
        <v>139</v>
      </c>
      <c r="E1017" t="s">
        <v>98</v>
      </c>
      <c r="F1017" s="17">
        <v>0</v>
      </c>
    </row>
    <row r="1018" spans="1:6" x14ac:dyDescent="0.25">
      <c r="A1018" t="s">
        <v>15</v>
      </c>
      <c r="B1018">
        <v>1271</v>
      </c>
      <c r="C1018" t="s">
        <v>138</v>
      </c>
      <c r="D1018" t="s">
        <v>138</v>
      </c>
      <c r="E1018" t="s">
        <v>98</v>
      </c>
      <c r="F1018" s="17">
        <v>2.3E-2</v>
      </c>
    </row>
    <row r="1019" spans="1:6" x14ac:dyDescent="0.25">
      <c r="A1019" t="s">
        <v>15</v>
      </c>
      <c r="B1019">
        <v>1271</v>
      </c>
      <c r="C1019" t="s">
        <v>138</v>
      </c>
      <c r="D1019" t="s">
        <v>142</v>
      </c>
      <c r="E1019" t="s">
        <v>98</v>
      </c>
      <c r="F1019" s="17">
        <v>0</v>
      </c>
    </row>
    <row r="1020" spans="1:6" x14ac:dyDescent="0.25">
      <c r="A1020" t="s">
        <v>15</v>
      </c>
      <c r="B1020">
        <v>1271</v>
      </c>
      <c r="C1020" t="s">
        <v>138</v>
      </c>
      <c r="D1020" t="s">
        <v>143</v>
      </c>
      <c r="E1020" t="s">
        <v>98</v>
      </c>
      <c r="F1020" s="17">
        <v>0</v>
      </c>
    </row>
    <row r="1021" spans="1:6" x14ac:dyDescent="0.25">
      <c r="A1021" t="s">
        <v>15</v>
      </c>
      <c r="B1021">
        <v>1271</v>
      </c>
      <c r="C1021" t="s">
        <v>138</v>
      </c>
      <c r="D1021" t="s">
        <v>144</v>
      </c>
      <c r="E1021" t="s">
        <v>98</v>
      </c>
      <c r="F1021" s="17">
        <v>0</v>
      </c>
    </row>
    <row r="1022" spans="1:6" x14ac:dyDescent="0.25">
      <c r="A1022" t="s">
        <v>15</v>
      </c>
      <c r="B1022">
        <v>1271</v>
      </c>
      <c r="C1022" t="s">
        <v>144</v>
      </c>
      <c r="D1022" t="s">
        <v>139</v>
      </c>
      <c r="E1022" t="s">
        <v>104</v>
      </c>
      <c r="F1022" s="17">
        <v>0</v>
      </c>
    </row>
    <row r="1023" spans="1:6" x14ac:dyDescent="0.25">
      <c r="A1023" t="s">
        <v>15</v>
      </c>
      <c r="B1023">
        <v>1271</v>
      </c>
      <c r="C1023" t="s">
        <v>144</v>
      </c>
      <c r="D1023" t="s">
        <v>138</v>
      </c>
      <c r="E1023" t="s">
        <v>104</v>
      </c>
      <c r="F1023" s="17">
        <v>3.2500000000000001E-2</v>
      </c>
    </row>
    <row r="1024" spans="1:6" x14ac:dyDescent="0.25">
      <c r="A1024" t="s">
        <v>15</v>
      </c>
      <c r="B1024">
        <v>1271</v>
      </c>
      <c r="C1024" t="s">
        <v>144</v>
      </c>
      <c r="D1024" t="s">
        <v>142</v>
      </c>
      <c r="E1024" t="s">
        <v>104</v>
      </c>
      <c r="F1024" s="17">
        <v>0</v>
      </c>
    </row>
    <row r="1025" spans="1:6" x14ac:dyDescent="0.25">
      <c r="A1025" t="s">
        <v>15</v>
      </c>
      <c r="B1025">
        <v>1271</v>
      </c>
      <c r="C1025" t="s">
        <v>144</v>
      </c>
      <c r="D1025" t="s">
        <v>143</v>
      </c>
      <c r="E1025" t="s">
        <v>104</v>
      </c>
      <c r="F1025" s="17">
        <v>0</v>
      </c>
    </row>
    <row r="1026" spans="1:6" x14ac:dyDescent="0.25">
      <c r="A1026" t="s">
        <v>15</v>
      </c>
      <c r="B1026">
        <v>1271</v>
      </c>
      <c r="C1026" t="s">
        <v>144</v>
      </c>
      <c r="D1026" t="s">
        <v>144</v>
      </c>
      <c r="E1026" t="s">
        <v>104</v>
      </c>
      <c r="F1026" s="17">
        <v>0.14749999999999999</v>
      </c>
    </row>
    <row r="1027" spans="1:6" x14ac:dyDescent="0.25">
      <c r="A1027" t="s">
        <v>15</v>
      </c>
      <c r="B1027">
        <v>1271</v>
      </c>
      <c r="C1027" t="s">
        <v>143</v>
      </c>
      <c r="D1027" t="s">
        <v>139</v>
      </c>
      <c r="E1027" t="s">
        <v>104</v>
      </c>
      <c r="F1027" s="17">
        <v>0</v>
      </c>
    </row>
    <row r="1028" spans="1:6" x14ac:dyDescent="0.25">
      <c r="A1028" t="s">
        <v>15</v>
      </c>
      <c r="B1028">
        <v>1271</v>
      </c>
      <c r="C1028" t="s">
        <v>143</v>
      </c>
      <c r="D1028" t="s">
        <v>138</v>
      </c>
      <c r="E1028" t="s">
        <v>104</v>
      </c>
      <c r="F1028" s="17">
        <v>4.2500000000000003E-2</v>
      </c>
    </row>
    <row r="1029" spans="1:6" x14ac:dyDescent="0.25">
      <c r="A1029" t="s">
        <v>15</v>
      </c>
      <c r="B1029">
        <v>1271</v>
      </c>
      <c r="C1029" t="s">
        <v>143</v>
      </c>
      <c r="D1029" t="s">
        <v>142</v>
      </c>
      <c r="E1029" t="s">
        <v>104</v>
      </c>
      <c r="F1029" s="17">
        <v>0</v>
      </c>
    </row>
    <row r="1030" spans="1:6" x14ac:dyDescent="0.25">
      <c r="A1030" t="s">
        <v>15</v>
      </c>
      <c r="B1030">
        <v>1271</v>
      </c>
      <c r="C1030" t="s">
        <v>143</v>
      </c>
      <c r="D1030" t="s">
        <v>143</v>
      </c>
      <c r="E1030" t="s">
        <v>104</v>
      </c>
      <c r="F1030" s="17">
        <v>3.85E-2</v>
      </c>
    </row>
    <row r="1031" spans="1:6" x14ac:dyDescent="0.25">
      <c r="A1031" t="s">
        <v>15</v>
      </c>
      <c r="B1031">
        <v>1271</v>
      </c>
      <c r="C1031" t="s">
        <v>143</v>
      </c>
      <c r="D1031" t="s">
        <v>144</v>
      </c>
      <c r="E1031" t="s">
        <v>104</v>
      </c>
      <c r="F1031" s="17">
        <v>1.7999999999999999E-2</v>
      </c>
    </row>
    <row r="1032" spans="1:6" x14ac:dyDescent="0.25">
      <c r="A1032" t="s">
        <v>15</v>
      </c>
      <c r="B1032">
        <v>1271</v>
      </c>
      <c r="C1032" t="s">
        <v>142</v>
      </c>
      <c r="D1032" t="s">
        <v>139</v>
      </c>
      <c r="E1032" t="s">
        <v>104</v>
      </c>
      <c r="F1032" s="17">
        <v>0</v>
      </c>
    </row>
    <row r="1033" spans="1:6" x14ac:dyDescent="0.25">
      <c r="A1033" t="s">
        <v>15</v>
      </c>
      <c r="B1033">
        <v>1271</v>
      </c>
      <c r="C1033" t="s">
        <v>142</v>
      </c>
      <c r="D1033" t="s">
        <v>138</v>
      </c>
      <c r="E1033" t="s">
        <v>104</v>
      </c>
      <c r="F1033" s="17">
        <v>3.2500000000000001E-2</v>
      </c>
    </row>
    <row r="1034" spans="1:6" x14ac:dyDescent="0.25">
      <c r="A1034" t="s">
        <v>15</v>
      </c>
      <c r="B1034">
        <v>1271</v>
      </c>
      <c r="C1034" t="s">
        <v>142</v>
      </c>
      <c r="D1034" t="s">
        <v>142</v>
      </c>
      <c r="E1034" t="s">
        <v>104</v>
      </c>
      <c r="F1034" s="17">
        <v>2.75E-2</v>
      </c>
    </row>
    <row r="1035" spans="1:6" x14ac:dyDescent="0.25">
      <c r="A1035" t="s">
        <v>15</v>
      </c>
      <c r="B1035">
        <v>1271</v>
      </c>
      <c r="C1035" t="s">
        <v>142</v>
      </c>
      <c r="D1035" t="s">
        <v>143</v>
      </c>
      <c r="E1035" t="s">
        <v>104</v>
      </c>
      <c r="F1035" s="17">
        <v>0</v>
      </c>
    </row>
    <row r="1036" spans="1:6" x14ac:dyDescent="0.25">
      <c r="A1036" t="s">
        <v>15</v>
      </c>
      <c r="B1036">
        <v>1271</v>
      </c>
      <c r="C1036" t="s">
        <v>142</v>
      </c>
      <c r="D1036" t="s">
        <v>144</v>
      </c>
      <c r="E1036" t="s">
        <v>104</v>
      </c>
      <c r="F1036" s="17">
        <v>8.0000000000000002E-3</v>
      </c>
    </row>
    <row r="1037" spans="1:6" x14ac:dyDescent="0.25">
      <c r="A1037" t="s">
        <v>15</v>
      </c>
      <c r="B1037">
        <v>1271</v>
      </c>
      <c r="C1037" t="s">
        <v>138</v>
      </c>
      <c r="D1037" t="s">
        <v>139</v>
      </c>
      <c r="E1037" t="s">
        <v>104</v>
      </c>
      <c r="F1037" s="17">
        <v>0</v>
      </c>
    </row>
    <row r="1038" spans="1:6" x14ac:dyDescent="0.25">
      <c r="A1038" t="s">
        <v>15</v>
      </c>
      <c r="B1038">
        <v>1271</v>
      </c>
      <c r="C1038" t="s">
        <v>138</v>
      </c>
      <c r="D1038" t="s">
        <v>138</v>
      </c>
      <c r="E1038" t="s">
        <v>104</v>
      </c>
      <c r="F1038" s="17">
        <v>2.3E-2</v>
      </c>
    </row>
    <row r="1039" spans="1:6" x14ac:dyDescent="0.25">
      <c r="A1039" t="s">
        <v>15</v>
      </c>
      <c r="B1039">
        <v>1271</v>
      </c>
      <c r="C1039" t="s">
        <v>138</v>
      </c>
      <c r="D1039" t="s">
        <v>142</v>
      </c>
      <c r="E1039" t="s">
        <v>104</v>
      </c>
      <c r="F1039" s="17">
        <v>0</v>
      </c>
    </row>
    <row r="1040" spans="1:6" x14ac:dyDescent="0.25">
      <c r="A1040" t="s">
        <v>15</v>
      </c>
      <c r="B1040">
        <v>1271</v>
      </c>
      <c r="C1040" t="s">
        <v>138</v>
      </c>
      <c r="D1040" t="s">
        <v>143</v>
      </c>
      <c r="E1040" t="s">
        <v>104</v>
      </c>
      <c r="F1040" s="17">
        <v>0</v>
      </c>
    </row>
    <row r="1041" spans="1:6" x14ac:dyDescent="0.25">
      <c r="A1041" t="s">
        <v>15</v>
      </c>
      <c r="B1041">
        <v>1271</v>
      </c>
      <c r="C1041" t="s">
        <v>138</v>
      </c>
      <c r="D1041" t="s">
        <v>144</v>
      </c>
      <c r="E1041" t="s">
        <v>104</v>
      </c>
      <c r="F1041" s="17">
        <v>0</v>
      </c>
    </row>
    <row r="1042" spans="1:6" x14ac:dyDescent="0.25">
      <c r="A1042" t="s">
        <v>15</v>
      </c>
      <c r="B1042">
        <v>1271</v>
      </c>
      <c r="C1042" t="s">
        <v>144</v>
      </c>
      <c r="D1042" t="s">
        <v>139</v>
      </c>
      <c r="E1042" t="s">
        <v>23</v>
      </c>
      <c r="F1042" s="17">
        <v>7.85E-2</v>
      </c>
    </row>
    <row r="1043" spans="1:6" x14ac:dyDescent="0.25">
      <c r="A1043" t="s">
        <v>15</v>
      </c>
      <c r="B1043">
        <v>1271</v>
      </c>
      <c r="C1043" t="s">
        <v>144</v>
      </c>
      <c r="D1043" t="s">
        <v>138</v>
      </c>
      <c r="E1043" t="s">
        <v>23</v>
      </c>
      <c r="F1043" s="17">
        <v>0</v>
      </c>
    </row>
    <row r="1044" spans="1:6" x14ac:dyDescent="0.25">
      <c r="A1044" t="s">
        <v>15</v>
      </c>
      <c r="B1044">
        <v>1271</v>
      </c>
      <c r="C1044" t="s">
        <v>144</v>
      </c>
      <c r="D1044" t="s">
        <v>142</v>
      </c>
      <c r="E1044" t="s">
        <v>23</v>
      </c>
      <c r="F1044" s="17">
        <v>0</v>
      </c>
    </row>
    <row r="1045" spans="1:6" x14ac:dyDescent="0.25">
      <c r="A1045" t="s">
        <v>15</v>
      </c>
      <c r="B1045">
        <v>1271</v>
      </c>
      <c r="C1045" t="s">
        <v>144</v>
      </c>
      <c r="D1045" t="s">
        <v>143</v>
      </c>
      <c r="E1045" t="s">
        <v>23</v>
      </c>
      <c r="F1045" s="17">
        <v>0</v>
      </c>
    </row>
    <row r="1046" spans="1:6" x14ac:dyDescent="0.25">
      <c r="A1046" t="s">
        <v>15</v>
      </c>
      <c r="B1046">
        <v>1271</v>
      </c>
      <c r="C1046" t="s">
        <v>144</v>
      </c>
      <c r="D1046" t="s">
        <v>144</v>
      </c>
      <c r="E1046" t="s">
        <v>23</v>
      </c>
      <c r="F1046" s="17">
        <v>6.25E-2</v>
      </c>
    </row>
    <row r="1047" spans="1:6" x14ac:dyDescent="0.25">
      <c r="A1047" t="s">
        <v>15</v>
      </c>
      <c r="B1047">
        <v>1271</v>
      </c>
      <c r="C1047" t="s">
        <v>143</v>
      </c>
      <c r="D1047" t="s">
        <v>139</v>
      </c>
      <c r="E1047" t="s">
        <v>23</v>
      </c>
      <c r="F1047" s="17">
        <v>4.4999999999999998E-2</v>
      </c>
    </row>
    <row r="1048" spans="1:6" x14ac:dyDescent="0.25">
      <c r="A1048" t="s">
        <v>15</v>
      </c>
      <c r="B1048">
        <v>1271</v>
      </c>
      <c r="C1048" t="s">
        <v>143</v>
      </c>
      <c r="D1048" t="s">
        <v>138</v>
      </c>
      <c r="E1048" t="s">
        <v>23</v>
      </c>
      <c r="F1048" s="17">
        <v>0</v>
      </c>
    </row>
    <row r="1049" spans="1:6" x14ac:dyDescent="0.25">
      <c r="A1049" t="s">
        <v>15</v>
      </c>
      <c r="B1049">
        <v>1271</v>
      </c>
      <c r="C1049" t="s">
        <v>143</v>
      </c>
      <c r="D1049" t="s">
        <v>142</v>
      </c>
      <c r="E1049" t="s">
        <v>23</v>
      </c>
      <c r="F1049" s="17">
        <v>0</v>
      </c>
    </row>
    <row r="1050" spans="1:6" x14ac:dyDescent="0.25">
      <c r="A1050" t="s">
        <v>15</v>
      </c>
      <c r="B1050">
        <v>1271</v>
      </c>
      <c r="C1050" t="s">
        <v>143</v>
      </c>
      <c r="D1050" t="s">
        <v>143</v>
      </c>
      <c r="E1050" t="s">
        <v>23</v>
      </c>
      <c r="F1050" s="17">
        <v>3.5000000000000003E-2</v>
      </c>
    </row>
    <row r="1051" spans="1:6" x14ac:dyDescent="0.25">
      <c r="A1051" t="s">
        <v>15</v>
      </c>
      <c r="B1051">
        <v>1271</v>
      </c>
      <c r="C1051" t="s">
        <v>143</v>
      </c>
      <c r="D1051" t="s">
        <v>144</v>
      </c>
      <c r="E1051" t="s">
        <v>23</v>
      </c>
      <c r="F1051" s="17">
        <v>1.2500000000000001E-2</v>
      </c>
    </row>
    <row r="1052" spans="1:6" x14ac:dyDescent="0.25">
      <c r="A1052" t="s">
        <v>15</v>
      </c>
      <c r="B1052">
        <v>1271</v>
      </c>
      <c r="C1052" t="s">
        <v>142</v>
      </c>
      <c r="D1052" t="s">
        <v>139</v>
      </c>
      <c r="E1052" t="s">
        <v>23</v>
      </c>
      <c r="F1052" s="17">
        <v>6.7000000000000004E-2</v>
      </c>
    </row>
    <row r="1053" spans="1:6" x14ac:dyDescent="0.25">
      <c r="A1053" t="s">
        <v>15</v>
      </c>
      <c r="B1053">
        <v>1271</v>
      </c>
      <c r="C1053" t="s">
        <v>142</v>
      </c>
      <c r="D1053" t="s">
        <v>138</v>
      </c>
      <c r="E1053" t="s">
        <v>23</v>
      </c>
      <c r="F1053" s="17">
        <v>0</v>
      </c>
    </row>
    <row r="1054" spans="1:6" x14ac:dyDescent="0.25">
      <c r="A1054" t="s">
        <v>15</v>
      </c>
      <c r="B1054">
        <v>1271</v>
      </c>
      <c r="C1054" t="s">
        <v>142</v>
      </c>
      <c r="D1054" t="s">
        <v>142</v>
      </c>
      <c r="E1054" t="s">
        <v>23</v>
      </c>
      <c r="F1054" s="17">
        <v>6.5000000000000002E-2</v>
      </c>
    </row>
    <row r="1055" spans="1:6" x14ac:dyDescent="0.25">
      <c r="A1055" t="s">
        <v>15</v>
      </c>
      <c r="B1055">
        <v>1271</v>
      </c>
      <c r="C1055" t="s">
        <v>142</v>
      </c>
      <c r="D1055" t="s">
        <v>143</v>
      </c>
      <c r="E1055" t="s">
        <v>23</v>
      </c>
      <c r="F1055" s="17">
        <v>0</v>
      </c>
    </row>
    <row r="1056" spans="1:6" x14ac:dyDescent="0.25">
      <c r="A1056" t="s">
        <v>15</v>
      </c>
      <c r="B1056">
        <v>1271</v>
      </c>
      <c r="C1056" t="s">
        <v>142</v>
      </c>
      <c r="D1056" t="s">
        <v>144</v>
      </c>
      <c r="E1056" t="s">
        <v>23</v>
      </c>
      <c r="F1056" s="17">
        <v>1.8499999999999999E-2</v>
      </c>
    </row>
    <row r="1057" spans="1:6" x14ac:dyDescent="0.25">
      <c r="A1057" t="s">
        <v>15</v>
      </c>
      <c r="B1057">
        <v>1271</v>
      </c>
      <c r="C1057" t="s">
        <v>138</v>
      </c>
      <c r="D1057" t="s">
        <v>139</v>
      </c>
      <c r="E1057" t="s">
        <v>23</v>
      </c>
      <c r="F1057" s="17">
        <v>2.35E-2</v>
      </c>
    </row>
    <row r="1058" spans="1:6" x14ac:dyDescent="0.25">
      <c r="A1058" t="s">
        <v>15</v>
      </c>
      <c r="B1058">
        <v>1271</v>
      </c>
      <c r="C1058" t="s">
        <v>138</v>
      </c>
      <c r="D1058" t="s">
        <v>138</v>
      </c>
      <c r="E1058" t="s">
        <v>23</v>
      </c>
      <c r="F1058" s="17">
        <v>1.2500000000000001E-2</v>
      </c>
    </row>
    <row r="1059" spans="1:6" x14ac:dyDescent="0.25">
      <c r="A1059" t="s">
        <v>15</v>
      </c>
      <c r="B1059">
        <v>1271</v>
      </c>
      <c r="C1059" t="s">
        <v>138</v>
      </c>
      <c r="D1059" t="s">
        <v>142</v>
      </c>
      <c r="E1059" t="s">
        <v>23</v>
      </c>
      <c r="F1059" s="17">
        <v>0</v>
      </c>
    </row>
    <row r="1060" spans="1:6" x14ac:dyDescent="0.25">
      <c r="A1060" t="s">
        <v>15</v>
      </c>
      <c r="B1060">
        <v>1271</v>
      </c>
      <c r="C1060" t="s">
        <v>138</v>
      </c>
      <c r="D1060" t="s">
        <v>143</v>
      </c>
      <c r="E1060" t="s">
        <v>23</v>
      </c>
      <c r="F1060" s="17">
        <v>0</v>
      </c>
    </row>
    <row r="1061" spans="1:6" x14ac:dyDescent="0.25">
      <c r="A1061" t="s">
        <v>15</v>
      </c>
      <c r="B1061">
        <v>1271</v>
      </c>
      <c r="C1061" t="s">
        <v>138</v>
      </c>
      <c r="D1061" t="s">
        <v>144</v>
      </c>
      <c r="E1061" t="s">
        <v>23</v>
      </c>
      <c r="F1061" s="17">
        <v>0</v>
      </c>
    </row>
    <row r="1062" spans="1:6" x14ac:dyDescent="0.25">
      <c r="A1062" t="s">
        <v>15</v>
      </c>
      <c r="B1062">
        <v>1271</v>
      </c>
      <c r="C1062" t="s">
        <v>144</v>
      </c>
      <c r="D1062" t="s">
        <v>139</v>
      </c>
      <c r="E1062" t="s">
        <v>99</v>
      </c>
      <c r="F1062" s="17">
        <v>7.85E-2</v>
      </c>
    </row>
    <row r="1063" spans="1:6" x14ac:dyDescent="0.25">
      <c r="A1063" t="s">
        <v>15</v>
      </c>
      <c r="B1063">
        <v>1271</v>
      </c>
      <c r="C1063" t="s">
        <v>144</v>
      </c>
      <c r="D1063" t="s">
        <v>138</v>
      </c>
      <c r="E1063" t="s">
        <v>99</v>
      </c>
      <c r="F1063" s="17">
        <v>0</v>
      </c>
    </row>
    <row r="1064" spans="1:6" x14ac:dyDescent="0.25">
      <c r="A1064" t="s">
        <v>15</v>
      </c>
      <c r="B1064">
        <v>1271</v>
      </c>
      <c r="C1064" t="s">
        <v>144</v>
      </c>
      <c r="D1064" t="s">
        <v>142</v>
      </c>
      <c r="E1064" t="s">
        <v>99</v>
      </c>
      <c r="F1064" s="17">
        <v>0</v>
      </c>
    </row>
    <row r="1065" spans="1:6" x14ac:dyDescent="0.25">
      <c r="A1065" t="s">
        <v>15</v>
      </c>
      <c r="B1065">
        <v>1271</v>
      </c>
      <c r="C1065" t="s">
        <v>144</v>
      </c>
      <c r="D1065" t="s">
        <v>143</v>
      </c>
      <c r="E1065" t="s">
        <v>99</v>
      </c>
      <c r="F1065" s="17">
        <v>0</v>
      </c>
    </row>
    <row r="1066" spans="1:6" x14ac:dyDescent="0.25">
      <c r="A1066" t="s">
        <v>15</v>
      </c>
      <c r="B1066">
        <v>1271</v>
      </c>
      <c r="C1066" t="s">
        <v>144</v>
      </c>
      <c r="D1066" t="s">
        <v>144</v>
      </c>
      <c r="E1066" t="s">
        <v>99</v>
      </c>
      <c r="F1066" s="17">
        <v>6.25E-2</v>
      </c>
    </row>
    <row r="1067" spans="1:6" x14ac:dyDescent="0.25">
      <c r="A1067" t="s">
        <v>15</v>
      </c>
      <c r="B1067">
        <v>1271</v>
      </c>
      <c r="C1067" t="s">
        <v>143</v>
      </c>
      <c r="D1067" t="s">
        <v>139</v>
      </c>
      <c r="E1067" t="s">
        <v>99</v>
      </c>
      <c r="F1067" s="17">
        <v>4.4999999999999998E-2</v>
      </c>
    </row>
    <row r="1068" spans="1:6" x14ac:dyDescent="0.25">
      <c r="A1068" t="s">
        <v>15</v>
      </c>
      <c r="B1068">
        <v>1271</v>
      </c>
      <c r="C1068" t="s">
        <v>143</v>
      </c>
      <c r="D1068" t="s">
        <v>138</v>
      </c>
      <c r="E1068" t="s">
        <v>99</v>
      </c>
      <c r="F1068" s="17">
        <v>0</v>
      </c>
    </row>
    <row r="1069" spans="1:6" x14ac:dyDescent="0.25">
      <c r="A1069" t="s">
        <v>15</v>
      </c>
      <c r="B1069">
        <v>1271</v>
      </c>
      <c r="C1069" t="s">
        <v>143</v>
      </c>
      <c r="D1069" t="s">
        <v>142</v>
      </c>
      <c r="E1069" t="s">
        <v>99</v>
      </c>
      <c r="F1069" s="17">
        <v>0</v>
      </c>
    </row>
    <row r="1070" spans="1:6" x14ac:dyDescent="0.25">
      <c r="A1070" t="s">
        <v>15</v>
      </c>
      <c r="B1070">
        <v>1271</v>
      </c>
      <c r="C1070" t="s">
        <v>143</v>
      </c>
      <c r="D1070" t="s">
        <v>143</v>
      </c>
      <c r="E1070" t="s">
        <v>99</v>
      </c>
      <c r="F1070" s="17">
        <v>3.5000000000000003E-2</v>
      </c>
    </row>
    <row r="1071" spans="1:6" x14ac:dyDescent="0.25">
      <c r="A1071" t="s">
        <v>15</v>
      </c>
      <c r="B1071">
        <v>1271</v>
      </c>
      <c r="C1071" t="s">
        <v>143</v>
      </c>
      <c r="D1071" t="s">
        <v>144</v>
      </c>
      <c r="E1071" t="s">
        <v>99</v>
      </c>
      <c r="F1071" s="17">
        <v>1.2500000000000001E-2</v>
      </c>
    </row>
    <row r="1072" spans="1:6" x14ac:dyDescent="0.25">
      <c r="A1072" t="s">
        <v>15</v>
      </c>
      <c r="B1072">
        <v>1271</v>
      </c>
      <c r="C1072" t="s">
        <v>142</v>
      </c>
      <c r="D1072" t="s">
        <v>139</v>
      </c>
      <c r="E1072" t="s">
        <v>99</v>
      </c>
      <c r="F1072" s="17">
        <v>6.7000000000000004E-2</v>
      </c>
    </row>
    <row r="1073" spans="1:6" x14ac:dyDescent="0.25">
      <c r="A1073" t="s">
        <v>15</v>
      </c>
      <c r="B1073">
        <v>1271</v>
      </c>
      <c r="C1073" t="s">
        <v>142</v>
      </c>
      <c r="D1073" t="s">
        <v>138</v>
      </c>
      <c r="E1073" t="s">
        <v>99</v>
      </c>
      <c r="F1073" s="17">
        <v>0</v>
      </c>
    </row>
    <row r="1074" spans="1:6" x14ac:dyDescent="0.25">
      <c r="A1074" t="s">
        <v>15</v>
      </c>
      <c r="B1074">
        <v>1271</v>
      </c>
      <c r="C1074" t="s">
        <v>142</v>
      </c>
      <c r="D1074" t="s">
        <v>142</v>
      </c>
      <c r="E1074" t="s">
        <v>99</v>
      </c>
      <c r="F1074" s="17">
        <v>6.5000000000000002E-2</v>
      </c>
    </row>
    <row r="1075" spans="1:6" x14ac:dyDescent="0.25">
      <c r="A1075" t="s">
        <v>15</v>
      </c>
      <c r="B1075">
        <v>1271</v>
      </c>
      <c r="C1075" t="s">
        <v>142</v>
      </c>
      <c r="D1075" t="s">
        <v>143</v>
      </c>
      <c r="E1075" t="s">
        <v>99</v>
      </c>
      <c r="F1075" s="17">
        <v>0</v>
      </c>
    </row>
    <row r="1076" spans="1:6" x14ac:dyDescent="0.25">
      <c r="A1076" t="s">
        <v>15</v>
      </c>
      <c r="B1076">
        <v>1271</v>
      </c>
      <c r="C1076" t="s">
        <v>142</v>
      </c>
      <c r="D1076" t="s">
        <v>144</v>
      </c>
      <c r="E1076" t="s">
        <v>99</v>
      </c>
      <c r="F1076" s="17">
        <v>1.8499999999999999E-2</v>
      </c>
    </row>
    <row r="1077" spans="1:6" x14ac:dyDescent="0.25">
      <c r="A1077" t="s">
        <v>15</v>
      </c>
      <c r="B1077">
        <v>1271</v>
      </c>
      <c r="C1077" t="s">
        <v>138</v>
      </c>
      <c r="D1077" t="s">
        <v>139</v>
      </c>
      <c r="E1077" t="s">
        <v>99</v>
      </c>
      <c r="F1077" s="17">
        <v>2.35E-2</v>
      </c>
    </row>
    <row r="1078" spans="1:6" x14ac:dyDescent="0.25">
      <c r="A1078" t="s">
        <v>15</v>
      </c>
      <c r="B1078">
        <v>1271</v>
      </c>
      <c r="C1078" t="s">
        <v>138</v>
      </c>
      <c r="D1078" t="s">
        <v>138</v>
      </c>
      <c r="E1078" t="s">
        <v>99</v>
      </c>
      <c r="F1078" s="17">
        <v>1.2500000000000001E-2</v>
      </c>
    </row>
    <row r="1079" spans="1:6" x14ac:dyDescent="0.25">
      <c r="A1079" t="s">
        <v>15</v>
      </c>
      <c r="B1079">
        <v>1271</v>
      </c>
      <c r="C1079" t="s">
        <v>138</v>
      </c>
      <c r="D1079" t="s">
        <v>142</v>
      </c>
      <c r="E1079" t="s">
        <v>99</v>
      </c>
      <c r="F1079" s="17">
        <v>0</v>
      </c>
    </row>
    <row r="1080" spans="1:6" x14ac:dyDescent="0.25">
      <c r="A1080" t="s">
        <v>15</v>
      </c>
      <c r="B1080">
        <v>1271</v>
      </c>
      <c r="C1080" t="s">
        <v>138</v>
      </c>
      <c r="D1080" t="s">
        <v>143</v>
      </c>
      <c r="E1080" t="s">
        <v>99</v>
      </c>
      <c r="F1080" s="17">
        <v>0</v>
      </c>
    </row>
    <row r="1081" spans="1:6" x14ac:dyDescent="0.25">
      <c r="A1081" t="s">
        <v>15</v>
      </c>
      <c r="B1081">
        <v>1271</v>
      </c>
      <c r="C1081" t="s">
        <v>138</v>
      </c>
      <c r="D1081" t="s">
        <v>144</v>
      </c>
      <c r="E1081" t="s">
        <v>99</v>
      </c>
      <c r="F1081" s="17">
        <v>0</v>
      </c>
    </row>
    <row r="1082" spans="1:6" x14ac:dyDescent="0.25">
      <c r="A1082" t="s">
        <v>15</v>
      </c>
      <c r="B1082">
        <v>1271</v>
      </c>
      <c r="C1082" t="s">
        <v>144</v>
      </c>
      <c r="D1082" t="s">
        <v>139</v>
      </c>
      <c r="E1082" t="s">
        <v>107</v>
      </c>
      <c r="F1082" s="17">
        <v>0</v>
      </c>
    </row>
    <row r="1083" spans="1:6" x14ac:dyDescent="0.25">
      <c r="A1083" t="s">
        <v>15</v>
      </c>
      <c r="B1083">
        <v>1271</v>
      </c>
      <c r="C1083" t="s">
        <v>144</v>
      </c>
      <c r="D1083" t="s">
        <v>138</v>
      </c>
      <c r="E1083" t="s">
        <v>107</v>
      </c>
      <c r="F1083" s="17">
        <v>0</v>
      </c>
    </row>
    <row r="1084" spans="1:6" x14ac:dyDescent="0.25">
      <c r="A1084" t="s">
        <v>15</v>
      </c>
      <c r="B1084">
        <v>1271</v>
      </c>
      <c r="C1084" t="s">
        <v>144</v>
      </c>
      <c r="D1084" t="s">
        <v>142</v>
      </c>
      <c r="E1084" t="s">
        <v>107</v>
      </c>
      <c r="F1084" s="17">
        <v>0</v>
      </c>
    </row>
    <row r="1085" spans="1:6" x14ac:dyDescent="0.25">
      <c r="A1085" t="s">
        <v>15</v>
      </c>
      <c r="B1085">
        <v>1271</v>
      </c>
      <c r="C1085" t="s">
        <v>144</v>
      </c>
      <c r="D1085" t="s">
        <v>143</v>
      </c>
      <c r="E1085" t="s">
        <v>107</v>
      </c>
      <c r="F1085" s="17">
        <v>0</v>
      </c>
    </row>
    <row r="1086" spans="1:6" x14ac:dyDescent="0.25">
      <c r="A1086" t="s">
        <v>15</v>
      </c>
      <c r="B1086">
        <v>1271</v>
      </c>
      <c r="C1086" t="s">
        <v>144</v>
      </c>
      <c r="D1086" t="s">
        <v>144</v>
      </c>
      <c r="E1086" t="s">
        <v>107</v>
      </c>
      <c r="F1086" s="17">
        <v>0.125</v>
      </c>
    </row>
    <row r="1087" spans="1:6" x14ac:dyDescent="0.25">
      <c r="A1087" t="s">
        <v>15</v>
      </c>
      <c r="B1087">
        <v>1271</v>
      </c>
      <c r="C1087" t="s">
        <v>143</v>
      </c>
      <c r="D1087" t="s">
        <v>139</v>
      </c>
      <c r="E1087" t="s">
        <v>107</v>
      </c>
      <c r="F1087" s="17">
        <v>0</v>
      </c>
    </row>
    <row r="1088" spans="1:6" x14ac:dyDescent="0.25">
      <c r="A1088" t="s">
        <v>15</v>
      </c>
      <c r="B1088">
        <v>1271</v>
      </c>
      <c r="C1088" t="s">
        <v>143</v>
      </c>
      <c r="D1088" t="s">
        <v>138</v>
      </c>
      <c r="E1088" t="s">
        <v>107</v>
      </c>
      <c r="F1088" s="17">
        <v>0</v>
      </c>
    </row>
    <row r="1089" spans="1:6" x14ac:dyDescent="0.25">
      <c r="A1089" t="s">
        <v>15</v>
      </c>
      <c r="B1089">
        <v>1271</v>
      </c>
      <c r="C1089" t="s">
        <v>143</v>
      </c>
      <c r="D1089" t="s">
        <v>142</v>
      </c>
      <c r="E1089" t="s">
        <v>107</v>
      </c>
      <c r="F1089" s="17">
        <v>0</v>
      </c>
    </row>
    <row r="1090" spans="1:6" x14ac:dyDescent="0.25">
      <c r="A1090" t="s">
        <v>15</v>
      </c>
      <c r="B1090">
        <v>1271</v>
      </c>
      <c r="C1090" t="s">
        <v>143</v>
      </c>
      <c r="D1090" t="s">
        <v>143</v>
      </c>
      <c r="E1090" t="s">
        <v>107</v>
      </c>
      <c r="F1090" s="17">
        <v>5.5E-2</v>
      </c>
    </row>
    <row r="1091" spans="1:6" x14ac:dyDescent="0.25">
      <c r="A1091" t="s">
        <v>15</v>
      </c>
      <c r="B1091">
        <v>1271</v>
      </c>
      <c r="C1091" t="s">
        <v>143</v>
      </c>
      <c r="D1091" t="s">
        <v>144</v>
      </c>
      <c r="E1091" t="s">
        <v>107</v>
      </c>
      <c r="F1091" s="17">
        <v>2.5000000000000001E-2</v>
      </c>
    </row>
    <row r="1092" spans="1:6" x14ac:dyDescent="0.25">
      <c r="A1092" t="s">
        <v>15</v>
      </c>
      <c r="B1092">
        <v>1271</v>
      </c>
      <c r="C1092" t="s">
        <v>142</v>
      </c>
      <c r="D1092" t="s">
        <v>139</v>
      </c>
      <c r="E1092" t="s">
        <v>107</v>
      </c>
      <c r="F1092" s="17">
        <v>0</v>
      </c>
    </row>
    <row r="1093" spans="1:6" x14ac:dyDescent="0.25">
      <c r="A1093" t="s">
        <v>15</v>
      </c>
      <c r="B1093">
        <v>1271</v>
      </c>
      <c r="C1093" t="s">
        <v>142</v>
      </c>
      <c r="D1093" t="s">
        <v>138</v>
      </c>
      <c r="E1093" t="s">
        <v>107</v>
      </c>
      <c r="F1093" s="17">
        <v>0</v>
      </c>
    </row>
    <row r="1094" spans="1:6" x14ac:dyDescent="0.25">
      <c r="A1094" t="s">
        <v>15</v>
      </c>
      <c r="B1094">
        <v>1271</v>
      </c>
      <c r="C1094" t="s">
        <v>142</v>
      </c>
      <c r="D1094" t="s">
        <v>142</v>
      </c>
      <c r="E1094" t="s">
        <v>107</v>
      </c>
      <c r="F1094" s="17">
        <v>3.2500000000000001E-2</v>
      </c>
    </row>
    <row r="1095" spans="1:6" x14ac:dyDescent="0.25">
      <c r="A1095" t="s">
        <v>15</v>
      </c>
      <c r="B1095">
        <v>1271</v>
      </c>
      <c r="C1095" t="s">
        <v>142</v>
      </c>
      <c r="D1095" t="s">
        <v>143</v>
      </c>
      <c r="E1095" t="s">
        <v>107</v>
      </c>
      <c r="F1095" s="17">
        <v>0</v>
      </c>
    </row>
    <row r="1096" spans="1:6" x14ac:dyDescent="0.25">
      <c r="A1096" t="s">
        <v>15</v>
      </c>
      <c r="B1096">
        <v>1271</v>
      </c>
      <c r="C1096" t="s">
        <v>142</v>
      </c>
      <c r="D1096" t="s">
        <v>144</v>
      </c>
      <c r="E1096" t="s">
        <v>107</v>
      </c>
      <c r="F1096" s="17">
        <v>1.2500000000000001E-2</v>
      </c>
    </row>
    <row r="1097" spans="1:6" x14ac:dyDescent="0.25">
      <c r="A1097" t="s">
        <v>15</v>
      </c>
      <c r="B1097">
        <v>1271</v>
      </c>
      <c r="C1097" t="s">
        <v>138</v>
      </c>
      <c r="D1097" t="s">
        <v>139</v>
      </c>
      <c r="E1097" t="s">
        <v>107</v>
      </c>
      <c r="F1097" s="17">
        <v>0</v>
      </c>
    </row>
    <row r="1098" spans="1:6" x14ac:dyDescent="0.25">
      <c r="A1098" t="s">
        <v>15</v>
      </c>
      <c r="B1098">
        <v>1271</v>
      </c>
      <c r="C1098" t="s">
        <v>138</v>
      </c>
      <c r="D1098" t="s">
        <v>138</v>
      </c>
      <c r="E1098" t="s">
        <v>107</v>
      </c>
      <c r="F1098" s="17">
        <v>0</v>
      </c>
    </row>
    <row r="1099" spans="1:6" x14ac:dyDescent="0.25">
      <c r="A1099" t="s">
        <v>15</v>
      </c>
      <c r="B1099">
        <v>1271</v>
      </c>
      <c r="C1099" t="s">
        <v>138</v>
      </c>
      <c r="D1099" t="s">
        <v>142</v>
      </c>
      <c r="E1099" t="s">
        <v>107</v>
      </c>
      <c r="F1099" s="17">
        <v>0</v>
      </c>
    </row>
    <row r="1100" spans="1:6" x14ac:dyDescent="0.25">
      <c r="A1100" t="s">
        <v>15</v>
      </c>
      <c r="B1100">
        <v>1271</v>
      </c>
      <c r="C1100" t="s">
        <v>138</v>
      </c>
      <c r="D1100" t="s">
        <v>143</v>
      </c>
      <c r="E1100" t="s">
        <v>107</v>
      </c>
      <c r="F1100" s="17">
        <v>0</v>
      </c>
    </row>
    <row r="1101" spans="1:6" x14ac:dyDescent="0.25">
      <c r="A1101" t="s">
        <v>15</v>
      </c>
      <c r="B1101">
        <v>1271</v>
      </c>
      <c r="C1101" t="s">
        <v>138</v>
      </c>
      <c r="D1101" t="s">
        <v>144</v>
      </c>
      <c r="E1101" t="s">
        <v>107</v>
      </c>
      <c r="F1101" s="17">
        <v>0</v>
      </c>
    </row>
    <row r="1102" spans="1:6" x14ac:dyDescent="0.25">
      <c r="A1102" t="s">
        <v>15</v>
      </c>
      <c r="B1102">
        <v>1271</v>
      </c>
      <c r="C1102" t="s">
        <v>144</v>
      </c>
      <c r="D1102" t="s">
        <v>139</v>
      </c>
      <c r="E1102" t="s">
        <v>111</v>
      </c>
      <c r="F1102" s="17">
        <v>0</v>
      </c>
    </row>
    <row r="1103" spans="1:6" x14ac:dyDescent="0.25">
      <c r="A1103" t="s">
        <v>15</v>
      </c>
      <c r="B1103">
        <v>1271</v>
      </c>
      <c r="C1103" t="s">
        <v>144</v>
      </c>
      <c r="D1103" t="s">
        <v>138</v>
      </c>
      <c r="E1103" t="s">
        <v>111</v>
      </c>
      <c r="F1103" s="17">
        <v>0</v>
      </c>
    </row>
    <row r="1104" spans="1:6" x14ac:dyDescent="0.25">
      <c r="A1104" t="s">
        <v>15</v>
      </c>
      <c r="B1104">
        <v>1271</v>
      </c>
      <c r="C1104" t="s">
        <v>144</v>
      </c>
      <c r="D1104" t="s">
        <v>142</v>
      </c>
      <c r="E1104" t="s">
        <v>111</v>
      </c>
      <c r="F1104" s="17">
        <v>0</v>
      </c>
    </row>
    <row r="1105" spans="1:6" x14ac:dyDescent="0.25">
      <c r="A1105" t="s">
        <v>15</v>
      </c>
      <c r="B1105">
        <v>1271</v>
      </c>
      <c r="C1105" t="s">
        <v>144</v>
      </c>
      <c r="D1105" t="s">
        <v>143</v>
      </c>
      <c r="E1105" t="s">
        <v>111</v>
      </c>
      <c r="F1105" s="17">
        <v>0</v>
      </c>
    </row>
    <row r="1106" spans="1:6" x14ac:dyDescent="0.25">
      <c r="A1106" t="s">
        <v>15</v>
      </c>
      <c r="B1106">
        <v>1271</v>
      </c>
      <c r="C1106" t="s">
        <v>144</v>
      </c>
      <c r="D1106" t="s">
        <v>144</v>
      </c>
      <c r="E1106" t="s">
        <v>111</v>
      </c>
      <c r="F1106" s="17">
        <v>0.125</v>
      </c>
    </row>
    <row r="1107" spans="1:6" x14ac:dyDescent="0.25">
      <c r="A1107" t="s">
        <v>15</v>
      </c>
      <c r="B1107">
        <v>1271</v>
      </c>
      <c r="C1107" t="s">
        <v>143</v>
      </c>
      <c r="D1107" t="s">
        <v>139</v>
      </c>
      <c r="E1107" t="s">
        <v>111</v>
      </c>
      <c r="F1107" s="17">
        <v>0</v>
      </c>
    </row>
    <row r="1108" spans="1:6" x14ac:dyDescent="0.25">
      <c r="A1108" t="s">
        <v>15</v>
      </c>
      <c r="B1108">
        <v>1271</v>
      </c>
      <c r="C1108" t="s">
        <v>143</v>
      </c>
      <c r="D1108" t="s">
        <v>138</v>
      </c>
      <c r="E1108" t="s">
        <v>111</v>
      </c>
      <c r="F1108" s="17">
        <v>0</v>
      </c>
    </row>
    <row r="1109" spans="1:6" x14ac:dyDescent="0.25">
      <c r="A1109" t="s">
        <v>15</v>
      </c>
      <c r="B1109">
        <v>1271</v>
      </c>
      <c r="C1109" t="s">
        <v>143</v>
      </c>
      <c r="D1109" t="s">
        <v>142</v>
      </c>
      <c r="E1109" t="s">
        <v>111</v>
      </c>
      <c r="F1109" s="17">
        <v>0</v>
      </c>
    </row>
    <row r="1110" spans="1:6" x14ac:dyDescent="0.25">
      <c r="A1110" t="s">
        <v>15</v>
      </c>
      <c r="B1110">
        <v>1271</v>
      </c>
      <c r="C1110" t="s">
        <v>143</v>
      </c>
      <c r="D1110" t="s">
        <v>143</v>
      </c>
      <c r="E1110" t="s">
        <v>111</v>
      </c>
      <c r="F1110" s="17">
        <v>5.5E-2</v>
      </c>
    </row>
    <row r="1111" spans="1:6" x14ac:dyDescent="0.25">
      <c r="A1111" t="s">
        <v>15</v>
      </c>
      <c r="B1111">
        <v>1271</v>
      </c>
      <c r="C1111" t="s">
        <v>143</v>
      </c>
      <c r="D1111" t="s">
        <v>144</v>
      </c>
      <c r="E1111" t="s">
        <v>111</v>
      </c>
      <c r="F1111" s="17">
        <v>2.5000000000000001E-2</v>
      </c>
    </row>
    <row r="1112" spans="1:6" x14ac:dyDescent="0.25">
      <c r="A1112" t="s">
        <v>15</v>
      </c>
      <c r="B1112">
        <v>1271</v>
      </c>
      <c r="C1112" t="s">
        <v>142</v>
      </c>
      <c r="D1112" t="s">
        <v>139</v>
      </c>
      <c r="E1112" t="s">
        <v>111</v>
      </c>
      <c r="F1112" s="17">
        <v>0</v>
      </c>
    </row>
    <row r="1113" spans="1:6" x14ac:dyDescent="0.25">
      <c r="A1113" t="s">
        <v>15</v>
      </c>
      <c r="B1113">
        <v>1271</v>
      </c>
      <c r="C1113" t="s">
        <v>142</v>
      </c>
      <c r="D1113" t="s">
        <v>138</v>
      </c>
      <c r="E1113" t="s">
        <v>111</v>
      </c>
      <c r="F1113" s="17">
        <v>0</v>
      </c>
    </row>
    <row r="1114" spans="1:6" x14ac:dyDescent="0.25">
      <c r="A1114" t="s">
        <v>15</v>
      </c>
      <c r="B1114">
        <v>1271</v>
      </c>
      <c r="C1114" t="s">
        <v>142</v>
      </c>
      <c r="D1114" t="s">
        <v>142</v>
      </c>
      <c r="E1114" t="s">
        <v>111</v>
      </c>
      <c r="F1114" s="17">
        <v>3.2500000000000001E-2</v>
      </c>
    </row>
    <row r="1115" spans="1:6" x14ac:dyDescent="0.25">
      <c r="A1115" t="s">
        <v>15</v>
      </c>
      <c r="B1115">
        <v>1271</v>
      </c>
      <c r="C1115" t="s">
        <v>142</v>
      </c>
      <c r="D1115" t="s">
        <v>143</v>
      </c>
      <c r="E1115" t="s">
        <v>111</v>
      </c>
      <c r="F1115" s="17">
        <v>0</v>
      </c>
    </row>
    <row r="1116" spans="1:6" x14ac:dyDescent="0.25">
      <c r="A1116" t="s">
        <v>15</v>
      </c>
      <c r="B1116">
        <v>1271</v>
      </c>
      <c r="C1116" t="s">
        <v>142</v>
      </c>
      <c r="D1116" t="s">
        <v>144</v>
      </c>
      <c r="E1116" t="s">
        <v>111</v>
      </c>
      <c r="F1116" s="17">
        <v>1.2500000000000001E-2</v>
      </c>
    </row>
    <row r="1117" spans="1:6" x14ac:dyDescent="0.25">
      <c r="A1117" t="s">
        <v>15</v>
      </c>
      <c r="B1117">
        <v>1271</v>
      </c>
      <c r="C1117" t="s">
        <v>138</v>
      </c>
      <c r="D1117" t="s">
        <v>139</v>
      </c>
      <c r="E1117" t="s">
        <v>111</v>
      </c>
      <c r="F1117" s="17">
        <v>0</v>
      </c>
    </row>
    <row r="1118" spans="1:6" x14ac:dyDescent="0.25">
      <c r="A1118" t="s">
        <v>15</v>
      </c>
      <c r="B1118">
        <v>1271</v>
      </c>
      <c r="C1118" t="s">
        <v>138</v>
      </c>
      <c r="D1118" t="s">
        <v>138</v>
      </c>
      <c r="E1118" t="s">
        <v>111</v>
      </c>
      <c r="F1118" s="17">
        <v>0</v>
      </c>
    </row>
    <row r="1119" spans="1:6" x14ac:dyDescent="0.25">
      <c r="A1119" t="s">
        <v>15</v>
      </c>
      <c r="B1119">
        <v>1271</v>
      </c>
      <c r="C1119" t="s">
        <v>138</v>
      </c>
      <c r="D1119" t="s">
        <v>142</v>
      </c>
      <c r="E1119" t="s">
        <v>111</v>
      </c>
      <c r="F1119" s="17">
        <v>0</v>
      </c>
    </row>
    <row r="1120" spans="1:6" x14ac:dyDescent="0.25">
      <c r="A1120" t="s">
        <v>15</v>
      </c>
      <c r="B1120">
        <v>1271</v>
      </c>
      <c r="C1120" t="s">
        <v>138</v>
      </c>
      <c r="D1120" t="s">
        <v>143</v>
      </c>
      <c r="E1120" t="s">
        <v>111</v>
      </c>
      <c r="F1120" s="17">
        <v>0</v>
      </c>
    </row>
    <row r="1121" spans="1:6" x14ac:dyDescent="0.25">
      <c r="A1121" t="s">
        <v>15</v>
      </c>
      <c r="B1121">
        <v>1271</v>
      </c>
      <c r="C1121" t="s">
        <v>138</v>
      </c>
      <c r="D1121" t="s">
        <v>144</v>
      </c>
      <c r="E1121" t="s">
        <v>111</v>
      </c>
      <c r="F1121" s="17">
        <v>0</v>
      </c>
    </row>
    <row r="1122" spans="1:6" x14ac:dyDescent="0.25">
      <c r="A1122" t="s">
        <v>15</v>
      </c>
      <c r="B1122">
        <v>1281</v>
      </c>
      <c r="C1122" t="s">
        <v>144</v>
      </c>
      <c r="D1122" t="s">
        <v>139</v>
      </c>
      <c r="E1122" t="s">
        <v>21</v>
      </c>
      <c r="F1122" s="17">
        <v>0</v>
      </c>
    </row>
    <row r="1123" spans="1:6" x14ac:dyDescent="0.25">
      <c r="A1123" t="s">
        <v>15</v>
      </c>
      <c r="B1123">
        <v>1281</v>
      </c>
      <c r="C1123" t="s">
        <v>144</v>
      </c>
      <c r="D1123" t="s">
        <v>138</v>
      </c>
      <c r="E1123" t="s">
        <v>21</v>
      </c>
      <c r="F1123" s="17">
        <v>3.2500000000000001E-2</v>
      </c>
    </row>
    <row r="1124" spans="1:6" x14ac:dyDescent="0.25">
      <c r="A1124" t="s">
        <v>15</v>
      </c>
      <c r="B1124">
        <v>1281</v>
      </c>
      <c r="C1124" t="s">
        <v>144</v>
      </c>
      <c r="D1124" t="s">
        <v>142</v>
      </c>
      <c r="E1124" t="s">
        <v>21</v>
      </c>
      <c r="F1124" s="17">
        <v>0</v>
      </c>
    </row>
    <row r="1125" spans="1:6" x14ac:dyDescent="0.25">
      <c r="A1125" t="s">
        <v>15</v>
      </c>
      <c r="B1125">
        <v>1281</v>
      </c>
      <c r="C1125" t="s">
        <v>144</v>
      </c>
      <c r="D1125" t="s">
        <v>143</v>
      </c>
      <c r="E1125" t="s">
        <v>21</v>
      </c>
      <c r="F1125" s="17">
        <v>0</v>
      </c>
    </row>
    <row r="1126" spans="1:6" x14ac:dyDescent="0.25">
      <c r="A1126" t="s">
        <v>15</v>
      </c>
      <c r="B1126">
        <v>1281</v>
      </c>
      <c r="C1126" t="s">
        <v>144</v>
      </c>
      <c r="D1126" t="s">
        <v>144</v>
      </c>
      <c r="E1126" t="s">
        <v>21</v>
      </c>
      <c r="F1126" s="17">
        <v>0.14749999999999999</v>
      </c>
    </row>
    <row r="1127" spans="1:6" x14ac:dyDescent="0.25">
      <c r="A1127" t="s">
        <v>15</v>
      </c>
      <c r="B1127">
        <v>1281</v>
      </c>
      <c r="C1127" t="s">
        <v>143</v>
      </c>
      <c r="D1127" t="s">
        <v>139</v>
      </c>
      <c r="E1127" t="s">
        <v>21</v>
      </c>
      <c r="F1127" s="17">
        <v>0</v>
      </c>
    </row>
    <row r="1128" spans="1:6" x14ac:dyDescent="0.25">
      <c r="A1128" t="s">
        <v>15</v>
      </c>
      <c r="B1128">
        <v>1281</v>
      </c>
      <c r="C1128" t="s">
        <v>143</v>
      </c>
      <c r="D1128" t="s">
        <v>138</v>
      </c>
      <c r="E1128" t="s">
        <v>21</v>
      </c>
      <c r="F1128" s="17">
        <v>4.2500000000000003E-2</v>
      </c>
    </row>
    <row r="1129" spans="1:6" x14ac:dyDescent="0.25">
      <c r="A1129" t="s">
        <v>15</v>
      </c>
      <c r="B1129">
        <v>1281</v>
      </c>
      <c r="C1129" t="s">
        <v>143</v>
      </c>
      <c r="D1129" t="s">
        <v>142</v>
      </c>
      <c r="E1129" t="s">
        <v>21</v>
      </c>
      <c r="F1129" s="17">
        <v>0</v>
      </c>
    </row>
    <row r="1130" spans="1:6" x14ac:dyDescent="0.25">
      <c r="A1130" t="s">
        <v>15</v>
      </c>
      <c r="B1130">
        <v>1281</v>
      </c>
      <c r="C1130" t="s">
        <v>143</v>
      </c>
      <c r="D1130" t="s">
        <v>143</v>
      </c>
      <c r="E1130" t="s">
        <v>21</v>
      </c>
      <c r="F1130" s="17">
        <v>3.85E-2</v>
      </c>
    </row>
    <row r="1131" spans="1:6" x14ac:dyDescent="0.25">
      <c r="A1131" t="s">
        <v>15</v>
      </c>
      <c r="B1131">
        <v>1281</v>
      </c>
      <c r="C1131" t="s">
        <v>143</v>
      </c>
      <c r="D1131" t="s">
        <v>144</v>
      </c>
      <c r="E1131" t="s">
        <v>21</v>
      </c>
      <c r="F1131" s="17">
        <v>1.7999999999999999E-2</v>
      </c>
    </row>
    <row r="1132" spans="1:6" x14ac:dyDescent="0.25">
      <c r="A1132" t="s">
        <v>15</v>
      </c>
      <c r="B1132">
        <v>1281</v>
      </c>
      <c r="C1132" t="s">
        <v>142</v>
      </c>
      <c r="D1132" t="s">
        <v>139</v>
      </c>
      <c r="E1132" t="s">
        <v>21</v>
      </c>
      <c r="F1132" s="17">
        <v>0</v>
      </c>
    </row>
    <row r="1133" spans="1:6" x14ac:dyDescent="0.25">
      <c r="A1133" t="s">
        <v>15</v>
      </c>
      <c r="B1133">
        <v>1281</v>
      </c>
      <c r="C1133" t="s">
        <v>142</v>
      </c>
      <c r="D1133" t="s">
        <v>138</v>
      </c>
      <c r="E1133" t="s">
        <v>21</v>
      </c>
      <c r="F1133" s="17">
        <v>3.2500000000000001E-2</v>
      </c>
    </row>
    <row r="1134" spans="1:6" x14ac:dyDescent="0.25">
      <c r="A1134" t="s">
        <v>15</v>
      </c>
      <c r="B1134">
        <v>1281</v>
      </c>
      <c r="C1134" t="s">
        <v>142</v>
      </c>
      <c r="D1134" t="s">
        <v>142</v>
      </c>
      <c r="E1134" t="s">
        <v>21</v>
      </c>
      <c r="F1134" s="17">
        <v>2.75E-2</v>
      </c>
    </row>
    <row r="1135" spans="1:6" x14ac:dyDescent="0.25">
      <c r="A1135" t="s">
        <v>15</v>
      </c>
      <c r="B1135">
        <v>1281</v>
      </c>
      <c r="C1135" t="s">
        <v>142</v>
      </c>
      <c r="D1135" t="s">
        <v>143</v>
      </c>
      <c r="E1135" t="s">
        <v>21</v>
      </c>
      <c r="F1135" s="17">
        <v>0</v>
      </c>
    </row>
    <row r="1136" spans="1:6" x14ac:dyDescent="0.25">
      <c r="A1136" t="s">
        <v>15</v>
      </c>
      <c r="B1136">
        <v>1281</v>
      </c>
      <c r="C1136" t="s">
        <v>142</v>
      </c>
      <c r="D1136" t="s">
        <v>144</v>
      </c>
      <c r="E1136" t="s">
        <v>21</v>
      </c>
      <c r="F1136" s="17">
        <v>8.0000000000000002E-3</v>
      </c>
    </row>
    <row r="1137" spans="1:6" x14ac:dyDescent="0.25">
      <c r="A1137" t="s">
        <v>15</v>
      </c>
      <c r="B1137">
        <v>1281</v>
      </c>
      <c r="C1137" t="s">
        <v>138</v>
      </c>
      <c r="D1137" t="s">
        <v>139</v>
      </c>
      <c r="E1137" t="s">
        <v>21</v>
      </c>
      <c r="F1137" s="17">
        <v>0</v>
      </c>
    </row>
    <row r="1138" spans="1:6" x14ac:dyDescent="0.25">
      <c r="A1138" t="s">
        <v>15</v>
      </c>
      <c r="B1138">
        <v>1281</v>
      </c>
      <c r="C1138" t="s">
        <v>138</v>
      </c>
      <c r="D1138" t="s">
        <v>138</v>
      </c>
      <c r="E1138" t="s">
        <v>21</v>
      </c>
      <c r="F1138" s="17">
        <v>2.3E-2</v>
      </c>
    </row>
    <row r="1139" spans="1:6" x14ac:dyDescent="0.25">
      <c r="A1139" t="s">
        <v>15</v>
      </c>
      <c r="B1139">
        <v>1281</v>
      </c>
      <c r="C1139" t="s">
        <v>138</v>
      </c>
      <c r="D1139" t="s">
        <v>142</v>
      </c>
      <c r="E1139" t="s">
        <v>21</v>
      </c>
      <c r="F1139" s="17">
        <v>0</v>
      </c>
    </row>
    <row r="1140" spans="1:6" x14ac:dyDescent="0.25">
      <c r="A1140" t="s">
        <v>15</v>
      </c>
      <c r="B1140">
        <v>1281</v>
      </c>
      <c r="C1140" t="s">
        <v>138</v>
      </c>
      <c r="D1140" t="s">
        <v>143</v>
      </c>
      <c r="E1140" t="s">
        <v>21</v>
      </c>
      <c r="F1140" s="17">
        <v>0</v>
      </c>
    </row>
    <row r="1141" spans="1:6" x14ac:dyDescent="0.25">
      <c r="A1141" t="s">
        <v>15</v>
      </c>
      <c r="B1141">
        <v>1281</v>
      </c>
      <c r="C1141" t="s">
        <v>138</v>
      </c>
      <c r="D1141" t="s">
        <v>144</v>
      </c>
      <c r="E1141" t="s">
        <v>21</v>
      </c>
      <c r="F1141" s="17">
        <v>0</v>
      </c>
    </row>
    <row r="1142" spans="1:6" x14ac:dyDescent="0.25">
      <c r="A1142" t="s">
        <v>15</v>
      </c>
      <c r="B1142">
        <v>1281</v>
      </c>
      <c r="C1142" t="s">
        <v>144</v>
      </c>
      <c r="D1142" t="s">
        <v>139</v>
      </c>
      <c r="E1142" t="s">
        <v>98</v>
      </c>
      <c r="F1142" s="17">
        <v>0</v>
      </c>
    </row>
    <row r="1143" spans="1:6" x14ac:dyDescent="0.25">
      <c r="A1143" t="s">
        <v>15</v>
      </c>
      <c r="B1143">
        <v>1281</v>
      </c>
      <c r="C1143" t="s">
        <v>144</v>
      </c>
      <c r="D1143" t="s">
        <v>138</v>
      </c>
      <c r="E1143" t="s">
        <v>98</v>
      </c>
      <c r="F1143" s="17">
        <v>3.2500000000000001E-2</v>
      </c>
    </row>
    <row r="1144" spans="1:6" x14ac:dyDescent="0.25">
      <c r="A1144" t="s">
        <v>15</v>
      </c>
      <c r="B1144">
        <v>1281</v>
      </c>
      <c r="C1144" t="s">
        <v>144</v>
      </c>
      <c r="D1144" t="s">
        <v>142</v>
      </c>
      <c r="E1144" t="s">
        <v>98</v>
      </c>
      <c r="F1144" s="17">
        <v>0</v>
      </c>
    </row>
    <row r="1145" spans="1:6" x14ac:dyDescent="0.25">
      <c r="A1145" t="s">
        <v>15</v>
      </c>
      <c r="B1145">
        <v>1281</v>
      </c>
      <c r="C1145" t="s">
        <v>144</v>
      </c>
      <c r="D1145" t="s">
        <v>143</v>
      </c>
      <c r="E1145" t="s">
        <v>98</v>
      </c>
      <c r="F1145" s="17">
        <v>0</v>
      </c>
    </row>
    <row r="1146" spans="1:6" x14ac:dyDescent="0.25">
      <c r="A1146" t="s">
        <v>15</v>
      </c>
      <c r="B1146">
        <v>1281</v>
      </c>
      <c r="C1146" t="s">
        <v>144</v>
      </c>
      <c r="D1146" t="s">
        <v>144</v>
      </c>
      <c r="E1146" t="s">
        <v>98</v>
      </c>
      <c r="F1146" s="17">
        <v>0.14749999999999999</v>
      </c>
    </row>
    <row r="1147" spans="1:6" x14ac:dyDescent="0.25">
      <c r="A1147" t="s">
        <v>15</v>
      </c>
      <c r="B1147">
        <v>1281</v>
      </c>
      <c r="C1147" t="s">
        <v>143</v>
      </c>
      <c r="D1147" t="s">
        <v>139</v>
      </c>
      <c r="E1147" t="s">
        <v>98</v>
      </c>
      <c r="F1147" s="17">
        <v>0</v>
      </c>
    </row>
    <row r="1148" spans="1:6" x14ac:dyDescent="0.25">
      <c r="A1148" t="s">
        <v>15</v>
      </c>
      <c r="B1148">
        <v>1281</v>
      </c>
      <c r="C1148" t="s">
        <v>143</v>
      </c>
      <c r="D1148" t="s">
        <v>138</v>
      </c>
      <c r="E1148" t="s">
        <v>98</v>
      </c>
      <c r="F1148" s="17">
        <v>4.2500000000000003E-2</v>
      </c>
    </row>
    <row r="1149" spans="1:6" x14ac:dyDescent="0.25">
      <c r="A1149" t="s">
        <v>15</v>
      </c>
      <c r="B1149">
        <v>1281</v>
      </c>
      <c r="C1149" t="s">
        <v>143</v>
      </c>
      <c r="D1149" t="s">
        <v>142</v>
      </c>
      <c r="E1149" t="s">
        <v>98</v>
      </c>
      <c r="F1149" s="17">
        <v>0</v>
      </c>
    </row>
    <row r="1150" spans="1:6" x14ac:dyDescent="0.25">
      <c r="A1150" t="s">
        <v>15</v>
      </c>
      <c r="B1150">
        <v>1281</v>
      </c>
      <c r="C1150" t="s">
        <v>143</v>
      </c>
      <c r="D1150" t="s">
        <v>143</v>
      </c>
      <c r="E1150" t="s">
        <v>98</v>
      </c>
      <c r="F1150" s="17">
        <v>3.85E-2</v>
      </c>
    </row>
    <row r="1151" spans="1:6" x14ac:dyDescent="0.25">
      <c r="A1151" t="s">
        <v>15</v>
      </c>
      <c r="B1151">
        <v>1281</v>
      </c>
      <c r="C1151" t="s">
        <v>143</v>
      </c>
      <c r="D1151" t="s">
        <v>144</v>
      </c>
      <c r="E1151" t="s">
        <v>98</v>
      </c>
      <c r="F1151" s="17">
        <v>1.7999999999999999E-2</v>
      </c>
    </row>
    <row r="1152" spans="1:6" x14ac:dyDescent="0.25">
      <c r="A1152" t="s">
        <v>15</v>
      </c>
      <c r="B1152">
        <v>1281</v>
      </c>
      <c r="C1152" t="s">
        <v>142</v>
      </c>
      <c r="D1152" t="s">
        <v>139</v>
      </c>
      <c r="E1152" t="s">
        <v>98</v>
      </c>
      <c r="F1152" s="17">
        <v>0</v>
      </c>
    </row>
    <row r="1153" spans="1:6" x14ac:dyDescent="0.25">
      <c r="A1153" t="s">
        <v>15</v>
      </c>
      <c r="B1153">
        <v>1281</v>
      </c>
      <c r="C1153" t="s">
        <v>142</v>
      </c>
      <c r="D1153" t="s">
        <v>138</v>
      </c>
      <c r="E1153" t="s">
        <v>98</v>
      </c>
      <c r="F1153" s="17">
        <v>3.2500000000000001E-2</v>
      </c>
    </row>
    <row r="1154" spans="1:6" x14ac:dyDescent="0.25">
      <c r="A1154" t="s">
        <v>15</v>
      </c>
      <c r="B1154">
        <v>1281</v>
      </c>
      <c r="C1154" t="s">
        <v>142</v>
      </c>
      <c r="D1154" t="s">
        <v>142</v>
      </c>
      <c r="E1154" t="s">
        <v>98</v>
      </c>
      <c r="F1154" s="17">
        <v>2.75E-2</v>
      </c>
    </row>
    <row r="1155" spans="1:6" x14ac:dyDescent="0.25">
      <c r="A1155" t="s">
        <v>15</v>
      </c>
      <c r="B1155">
        <v>1281</v>
      </c>
      <c r="C1155" t="s">
        <v>142</v>
      </c>
      <c r="D1155" t="s">
        <v>143</v>
      </c>
      <c r="E1155" t="s">
        <v>98</v>
      </c>
      <c r="F1155" s="17">
        <v>0</v>
      </c>
    </row>
    <row r="1156" spans="1:6" x14ac:dyDescent="0.25">
      <c r="A1156" t="s">
        <v>15</v>
      </c>
      <c r="B1156">
        <v>1281</v>
      </c>
      <c r="C1156" t="s">
        <v>142</v>
      </c>
      <c r="D1156" t="s">
        <v>144</v>
      </c>
      <c r="E1156" t="s">
        <v>98</v>
      </c>
      <c r="F1156" s="17">
        <v>8.0000000000000002E-3</v>
      </c>
    </row>
    <row r="1157" spans="1:6" x14ac:dyDescent="0.25">
      <c r="A1157" t="s">
        <v>15</v>
      </c>
      <c r="B1157">
        <v>1281</v>
      </c>
      <c r="C1157" t="s">
        <v>138</v>
      </c>
      <c r="D1157" t="s">
        <v>139</v>
      </c>
      <c r="E1157" t="s">
        <v>98</v>
      </c>
      <c r="F1157" s="17">
        <v>0</v>
      </c>
    </row>
    <row r="1158" spans="1:6" x14ac:dyDescent="0.25">
      <c r="A1158" t="s">
        <v>15</v>
      </c>
      <c r="B1158">
        <v>1281</v>
      </c>
      <c r="C1158" t="s">
        <v>138</v>
      </c>
      <c r="D1158" t="s">
        <v>138</v>
      </c>
      <c r="E1158" t="s">
        <v>98</v>
      </c>
      <c r="F1158" s="17">
        <v>2.3E-2</v>
      </c>
    </row>
    <row r="1159" spans="1:6" x14ac:dyDescent="0.25">
      <c r="A1159" t="s">
        <v>15</v>
      </c>
      <c r="B1159">
        <v>1281</v>
      </c>
      <c r="C1159" t="s">
        <v>138</v>
      </c>
      <c r="D1159" t="s">
        <v>142</v>
      </c>
      <c r="E1159" t="s">
        <v>98</v>
      </c>
      <c r="F1159" s="17">
        <v>0</v>
      </c>
    </row>
    <row r="1160" spans="1:6" x14ac:dyDescent="0.25">
      <c r="A1160" t="s">
        <v>15</v>
      </c>
      <c r="B1160">
        <v>1281</v>
      </c>
      <c r="C1160" t="s">
        <v>138</v>
      </c>
      <c r="D1160" t="s">
        <v>143</v>
      </c>
      <c r="E1160" t="s">
        <v>98</v>
      </c>
      <c r="F1160" s="17">
        <v>0</v>
      </c>
    </row>
    <row r="1161" spans="1:6" x14ac:dyDescent="0.25">
      <c r="A1161" t="s">
        <v>15</v>
      </c>
      <c r="B1161">
        <v>1281</v>
      </c>
      <c r="C1161" t="s">
        <v>138</v>
      </c>
      <c r="D1161" t="s">
        <v>144</v>
      </c>
      <c r="E1161" t="s">
        <v>98</v>
      </c>
      <c r="F1161" s="17">
        <v>0</v>
      </c>
    </row>
    <row r="1162" spans="1:6" x14ac:dyDescent="0.25">
      <c r="A1162" t="s">
        <v>15</v>
      </c>
      <c r="B1162">
        <v>1281</v>
      </c>
      <c r="C1162" t="s">
        <v>144</v>
      </c>
      <c r="D1162" t="s">
        <v>139</v>
      </c>
      <c r="E1162" t="s">
        <v>104</v>
      </c>
      <c r="F1162" s="17">
        <v>0</v>
      </c>
    </row>
    <row r="1163" spans="1:6" x14ac:dyDescent="0.25">
      <c r="A1163" t="s">
        <v>15</v>
      </c>
      <c r="B1163">
        <v>1281</v>
      </c>
      <c r="C1163" t="s">
        <v>144</v>
      </c>
      <c r="D1163" t="s">
        <v>138</v>
      </c>
      <c r="E1163" t="s">
        <v>104</v>
      </c>
      <c r="F1163" s="17">
        <v>3.2500000000000001E-2</v>
      </c>
    </row>
    <row r="1164" spans="1:6" x14ac:dyDescent="0.25">
      <c r="A1164" t="s">
        <v>15</v>
      </c>
      <c r="B1164">
        <v>1281</v>
      </c>
      <c r="C1164" t="s">
        <v>144</v>
      </c>
      <c r="D1164" t="s">
        <v>142</v>
      </c>
      <c r="E1164" t="s">
        <v>104</v>
      </c>
      <c r="F1164" s="17">
        <v>0</v>
      </c>
    </row>
    <row r="1165" spans="1:6" x14ac:dyDescent="0.25">
      <c r="A1165" t="s">
        <v>15</v>
      </c>
      <c r="B1165">
        <v>1281</v>
      </c>
      <c r="C1165" t="s">
        <v>144</v>
      </c>
      <c r="D1165" t="s">
        <v>143</v>
      </c>
      <c r="E1165" t="s">
        <v>104</v>
      </c>
      <c r="F1165" s="17">
        <v>0</v>
      </c>
    </row>
    <row r="1166" spans="1:6" x14ac:dyDescent="0.25">
      <c r="A1166" t="s">
        <v>15</v>
      </c>
      <c r="B1166">
        <v>1281</v>
      </c>
      <c r="C1166" t="s">
        <v>144</v>
      </c>
      <c r="D1166" t="s">
        <v>144</v>
      </c>
      <c r="E1166" t="s">
        <v>104</v>
      </c>
      <c r="F1166" s="17">
        <v>0.14749999999999999</v>
      </c>
    </row>
    <row r="1167" spans="1:6" x14ac:dyDescent="0.25">
      <c r="A1167" t="s">
        <v>15</v>
      </c>
      <c r="B1167">
        <v>1281</v>
      </c>
      <c r="C1167" t="s">
        <v>143</v>
      </c>
      <c r="D1167" t="s">
        <v>139</v>
      </c>
      <c r="E1167" t="s">
        <v>104</v>
      </c>
      <c r="F1167" s="17">
        <v>0</v>
      </c>
    </row>
    <row r="1168" spans="1:6" x14ac:dyDescent="0.25">
      <c r="A1168" t="s">
        <v>15</v>
      </c>
      <c r="B1168">
        <v>1281</v>
      </c>
      <c r="C1168" t="s">
        <v>143</v>
      </c>
      <c r="D1168" t="s">
        <v>138</v>
      </c>
      <c r="E1168" t="s">
        <v>104</v>
      </c>
      <c r="F1168" s="17">
        <v>4.2500000000000003E-2</v>
      </c>
    </row>
    <row r="1169" spans="1:6" x14ac:dyDescent="0.25">
      <c r="A1169" t="s">
        <v>15</v>
      </c>
      <c r="B1169">
        <v>1281</v>
      </c>
      <c r="C1169" t="s">
        <v>143</v>
      </c>
      <c r="D1169" t="s">
        <v>142</v>
      </c>
      <c r="E1169" t="s">
        <v>104</v>
      </c>
      <c r="F1169" s="17">
        <v>0</v>
      </c>
    </row>
    <row r="1170" spans="1:6" x14ac:dyDescent="0.25">
      <c r="A1170" t="s">
        <v>15</v>
      </c>
      <c r="B1170">
        <v>1281</v>
      </c>
      <c r="C1170" t="s">
        <v>143</v>
      </c>
      <c r="D1170" t="s">
        <v>143</v>
      </c>
      <c r="E1170" t="s">
        <v>104</v>
      </c>
      <c r="F1170" s="17">
        <v>3.85E-2</v>
      </c>
    </row>
    <row r="1171" spans="1:6" x14ac:dyDescent="0.25">
      <c r="A1171" t="s">
        <v>15</v>
      </c>
      <c r="B1171">
        <v>1281</v>
      </c>
      <c r="C1171" t="s">
        <v>143</v>
      </c>
      <c r="D1171" t="s">
        <v>144</v>
      </c>
      <c r="E1171" t="s">
        <v>104</v>
      </c>
      <c r="F1171" s="17">
        <v>1.7999999999999999E-2</v>
      </c>
    </row>
    <row r="1172" spans="1:6" x14ac:dyDescent="0.25">
      <c r="A1172" t="s">
        <v>15</v>
      </c>
      <c r="B1172">
        <v>1281</v>
      </c>
      <c r="C1172" t="s">
        <v>142</v>
      </c>
      <c r="D1172" t="s">
        <v>139</v>
      </c>
      <c r="E1172" t="s">
        <v>104</v>
      </c>
      <c r="F1172" s="17">
        <v>0</v>
      </c>
    </row>
    <row r="1173" spans="1:6" x14ac:dyDescent="0.25">
      <c r="A1173" t="s">
        <v>15</v>
      </c>
      <c r="B1173">
        <v>1281</v>
      </c>
      <c r="C1173" t="s">
        <v>142</v>
      </c>
      <c r="D1173" t="s">
        <v>138</v>
      </c>
      <c r="E1173" t="s">
        <v>104</v>
      </c>
      <c r="F1173" s="17">
        <v>3.2500000000000001E-2</v>
      </c>
    </row>
    <row r="1174" spans="1:6" x14ac:dyDescent="0.25">
      <c r="A1174" t="s">
        <v>15</v>
      </c>
      <c r="B1174">
        <v>1281</v>
      </c>
      <c r="C1174" t="s">
        <v>142</v>
      </c>
      <c r="D1174" t="s">
        <v>142</v>
      </c>
      <c r="E1174" t="s">
        <v>104</v>
      </c>
      <c r="F1174" s="17">
        <v>2.75E-2</v>
      </c>
    </row>
    <row r="1175" spans="1:6" x14ac:dyDescent="0.25">
      <c r="A1175" t="s">
        <v>15</v>
      </c>
      <c r="B1175">
        <v>1281</v>
      </c>
      <c r="C1175" t="s">
        <v>142</v>
      </c>
      <c r="D1175" t="s">
        <v>143</v>
      </c>
      <c r="E1175" t="s">
        <v>104</v>
      </c>
      <c r="F1175" s="17">
        <v>0</v>
      </c>
    </row>
    <row r="1176" spans="1:6" x14ac:dyDescent="0.25">
      <c r="A1176" t="s">
        <v>15</v>
      </c>
      <c r="B1176">
        <v>1281</v>
      </c>
      <c r="C1176" t="s">
        <v>142</v>
      </c>
      <c r="D1176" t="s">
        <v>144</v>
      </c>
      <c r="E1176" t="s">
        <v>104</v>
      </c>
      <c r="F1176" s="17">
        <v>8.0000000000000002E-3</v>
      </c>
    </row>
    <row r="1177" spans="1:6" x14ac:dyDescent="0.25">
      <c r="A1177" t="s">
        <v>15</v>
      </c>
      <c r="B1177">
        <v>1281</v>
      </c>
      <c r="C1177" t="s">
        <v>138</v>
      </c>
      <c r="D1177" t="s">
        <v>139</v>
      </c>
      <c r="E1177" t="s">
        <v>104</v>
      </c>
      <c r="F1177" s="17">
        <v>0</v>
      </c>
    </row>
    <row r="1178" spans="1:6" x14ac:dyDescent="0.25">
      <c r="A1178" t="s">
        <v>15</v>
      </c>
      <c r="B1178">
        <v>1281</v>
      </c>
      <c r="C1178" t="s">
        <v>138</v>
      </c>
      <c r="D1178" t="s">
        <v>138</v>
      </c>
      <c r="E1178" t="s">
        <v>104</v>
      </c>
      <c r="F1178" s="17">
        <v>2.3E-2</v>
      </c>
    </row>
    <row r="1179" spans="1:6" x14ac:dyDescent="0.25">
      <c r="A1179" t="s">
        <v>15</v>
      </c>
      <c r="B1179">
        <v>1281</v>
      </c>
      <c r="C1179" t="s">
        <v>138</v>
      </c>
      <c r="D1179" t="s">
        <v>142</v>
      </c>
      <c r="E1179" t="s">
        <v>104</v>
      </c>
      <c r="F1179" s="17">
        <v>0</v>
      </c>
    </row>
    <row r="1180" spans="1:6" x14ac:dyDescent="0.25">
      <c r="A1180" t="s">
        <v>15</v>
      </c>
      <c r="B1180">
        <v>1281</v>
      </c>
      <c r="C1180" t="s">
        <v>138</v>
      </c>
      <c r="D1180" t="s">
        <v>143</v>
      </c>
      <c r="E1180" t="s">
        <v>104</v>
      </c>
      <c r="F1180" s="17">
        <v>0</v>
      </c>
    </row>
    <row r="1181" spans="1:6" x14ac:dyDescent="0.25">
      <c r="A1181" t="s">
        <v>15</v>
      </c>
      <c r="B1181">
        <v>1281</v>
      </c>
      <c r="C1181" t="s">
        <v>138</v>
      </c>
      <c r="D1181" t="s">
        <v>144</v>
      </c>
      <c r="E1181" t="s">
        <v>104</v>
      </c>
      <c r="F1181" s="17">
        <v>0</v>
      </c>
    </row>
    <row r="1182" spans="1:6" x14ac:dyDescent="0.25">
      <c r="A1182" t="s">
        <v>15</v>
      </c>
      <c r="B1182">
        <v>1281</v>
      </c>
      <c r="C1182" t="s">
        <v>144</v>
      </c>
      <c r="D1182" t="s">
        <v>139</v>
      </c>
      <c r="E1182" t="s">
        <v>23</v>
      </c>
      <c r="F1182" s="17">
        <v>7.85E-2</v>
      </c>
    </row>
    <row r="1183" spans="1:6" x14ac:dyDescent="0.25">
      <c r="A1183" t="s">
        <v>15</v>
      </c>
      <c r="B1183">
        <v>1281</v>
      </c>
      <c r="C1183" t="s">
        <v>144</v>
      </c>
      <c r="D1183" t="s">
        <v>138</v>
      </c>
      <c r="E1183" t="s">
        <v>23</v>
      </c>
      <c r="F1183" s="17">
        <v>0</v>
      </c>
    </row>
    <row r="1184" spans="1:6" x14ac:dyDescent="0.25">
      <c r="A1184" t="s">
        <v>15</v>
      </c>
      <c r="B1184">
        <v>1281</v>
      </c>
      <c r="C1184" t="s">
        <v>144</v>
      </c>
      <c r="D1184" t="s">
        <v>142</v>
      </c>
      <c r="E1184" t="s">
        <v>23</v>
      </c>
      <c r="F1184" s="17">
        <v>0</v>
      </c>
    </row>
    <row r="1185" spans="1:6" x14ac:dyDescent="0.25">
      <c r="A1185" t="s">
        <v>15</v>
      </c>
      <c r="B1185">
        <v>1281</v>
      </c>
      <c r="C1185" t="s">
        <v>144</v>
      </c>
      <c r="D1185" t="s">
        <v>143</v>
      </c>
      <c r="E1185" t="s">
        <v>23</v>
      </c>
      <c r="F1185" s="17">
        <v>0</v>
      </c>
    </row>
    <row r="1186" spans="1:6" x14ac:dyDescent="0.25">
      <c r="A1186" t="s">
        <v>15</v>
      </c>
      <c r="B1186">
        <v>1281</v>
      </c>
      <c r="C1186" t="s">
        <v>144</v>
      </c>
      <c r="D1186" t="s">
        <v>144</v>
      </c>
      <c r="E1186" t="s">
        <v>23</v>
      </c>
      <c r="F1186" s="17">
        <v>6.25E-2</v>
      </c>
    </row>
    <row r="1187" spans="1:6" x14ac:dyDescent="0.25">
      <c r="A1187" t="s">
        <v>15</v>
      </c>
      <c r="B1187">
        <v>1281</v>
      </c>
      <c r="C1187" t="s">
        <v>143</v>
      </c>
      <c r="D1187" t="s">
        <v>139</v>
      </c>
      <c r="E1187" t="s">
        <v>23</v>
      </c>
      <c r="F1187" s="17">
        <v>4.4999999999999998E-2</v>
      </c>
    </row>
    <row r="1188" spans="1:6" x14ac:dyDescent="0.25">
      <c r="A1188" t="s">
        <v>15</v>
      </c>
      <c r="B1188">
        <v>1281</v>
      </c>
      <c r="C1188" t="s">
        <v>143</v>
      </c>
      <c r="D1188" t="s">
        <v>138</v>
      </c>
      <c r="E1188" t="s">
        <v>23</v>
      </c>
      <c r="F1188" s="17">
        <v>0</v>
      </c>
    </row>
    <row r="1189" spans="1:6" x14ac:dyDescent="0.25">
      <c r="A1189" t="s">
        <v>15</v>
      </c>
      <c r="B1189">
        <v>1281</v>
      </c>
      <c r="C1189" t="s">
        <v>143</v>
      </c>
      <c r="D1189" t="s">
        <v>142</v>
      </c>
      <c r="E1189" t="s">
        <v>23</v>
      </c>
      <c r="F1189" s="17">
        <v>0</v>
      </c>
    </row>
    <row r="1190" spans="1:6" x14ac:dyDescent="0.25">
      <c r="A1190" t="s">
        <v>15</v>
      </c>
      <c r="B1190">
        <v>1281</v>
      </c>
      <c r="C1190" t="s">
        <v>143</v>
      </c>
      <c r="D1190" t="s">
        <v>143</v>
      </c>
      <c r="E1190" t="s">
        <v>23</v>
      </c>
      <c r="F1190" s="17">
        <v>3.5000000000000003E-2</v>
      </c>
    </row>
    <row r="1191" spans="1:6" x14ac:dyDescent="0.25">
      <c r="A1191" t="s">
        <v>15</v>
      </c>
      <c r="B1191">
        <v>1281</v>
      </c>
      <c r="C1191" t="s">
        <v>143</v>
      </c>
      <c r="D1191" t="s">
        <v>144</v>
      </c>
      <c r="E1191" t="s">
        <v>23</v>
      </c>
      <c r="F1191" s="17">
        <v>1.2500000000000001E-2</v>
      </c>
    </row>
    <row r="1192" spans="1:6" x14ac:dyDescent="0.25">
      <c r="A1192" t="s">
        <v>15</v>
      </c>
      <c r="B1192">
        <v>1281</v>
      </c>
      <c r="C1192" t="s">
        <v>142</v>
      </c>
      <c r="D1192" t="s">
        <v>139</v>
      </c>
      <c r="E1192" t="s">
        <v>23</v>
      </c>
      <c r="F1192" s="17">
        <v>6.7000000000000004E-2</v>
      </c>
    </row>
    <row r="1193" spans="1:6" x14ac:dyDescent="0.25">
      <c r="A1193" t="s">
        <v>15</v>
      </c>
      <c r="B1193">
        <v>1281</v>
      </c>
      <c r="C1193" t="s">
        <v>142</v>
      </c>
      <c r="D1193" t="s">
        <v>138</v>
      </c>
      <c r="E1193" t="s">
        <v>23</v>
      </c>
      <c r="F1193" s="17">
        <v>0</v>
      </c>
    </row>
    <row r="1194" spans="1:6" x14ac:dyDescent="0.25">
      <c r="A1194" t="s">
        <v>15</v>
      </c>
      <c r="B1194">
        <v>1281</v>
      </c>
      <c r="C1194" t="s">
        <v>142</v>
      </c>
      <c r="D1194" t="s">
        <v>142</v>
      </c>
      <c r="E1194" t="s">
        <v>23</v>
      </c>
      <c r="F1194" s="17">
        <v>6.5000000000000002E-2</v>
      </c>
    </row>
    <row r="1195" spans="1:6" x14ac:dyDescent="0.25">
      <c r="A1195" t="s">
        <v>15</v>
      </c>
      <c r="B1195">
        <v>1281</v>
      </c>
      <c r="C1195" t="s">
        <v>142</v>
      </c>
      <c r="D1195" t="s">
        <v>143</v>
      </c>
      <c r="E1195" t="s">
        <v>23</v>
      </c>
      <c r="F1195" s="17">
        <v>0</v>
      </c>
    </row>
    <row r="1196" spans="1:6" x14ac:dyDescent="0.25">
      <c r="A1196" t="s">
        <v>15</v>
      </c>
      <c r="B1196">
        <v>1281</v>
      </c>
      <c r="C1196" t="s">
        <v>142</v>
      </c>
      <c r="D1196" t="s">
        <v>144</v>
      </c>
      <c r="E1196" t="s">
        <v>23</v>
      </c>
      <c r="F1196" s="17">
        <v>1.8499999999999999E-2</v>
      </c>
    </row>
    <row r="1197" spans="1:6" x14ac:dyDescent="0.25">
      <c r="A1197" t="s">
        <v>15</v>
      </c>
      <c r="B1197">
        <v>1281</v>
      </c>
      <c r="C1197" t="s">
        <v>138</v>
      </c>
      <c r="D1197" t="s">
        <v>139</v>
      </c>
      <c r="E1197" t="s">
        <v>23</v>
      </c>
      <c r="F1197" s="17">
        <v>2.35E-2</v>
      </c>
    </row>
    <row r="1198" spans="1:6" x14ac:dyDescent="0.25">
      <c r="A1198" t="s">
        <v>15</v>
      </c>
      <c r="B1198">
        <v>1281</v>
      </c>
      <c r="C1198" t="s">
        <v>138</v>
      </c>
      <c r="D1198" t="s">
        <v>138</v>
      </c>
      <c r="E1198" t="s">
        <v>23</v>
      </c>
      <c r="F1198" s="17">
        <v>1.2500000000000001E-2</v>
      </c>
    </row>
    <row r="1199" spans="1:6" x14ac:dyDescent="0.25">
      <c r="A1199" t="s">
        <v>15</v>
      </c>
      <c r="B1199">
        <v>1281</v>
      </c>
      <c r="C1199" t="s">
        <v>138</v>
      </c>
      <c r="D1199" t="s">
        <v>142</v>
      </c>
      <c r="E1199" t="s">
        <v>23</v>
      </c>
      <c r="F1199" s="17">
        <v>0</v>
      </c>
    </row>
    <row r="1200" spans="1:6" x14ac:dyDescent="0.25">
      <c r="A1200" t="s">
        <v>15</v>
      </c>
      <c r="B1200">
        <v>1281</v>
      </c>
      <c r="C1200" t="s">
        <v>138</v>
      </c>
      <c r="D1200" t="s">
        <v>143</v>
      </c>
      <c r="E1200" t="s">
        <v>23</v>
      </c>
      <c r="F1200" s="17">
        <v>0</v>
      </c>
    </row>
    <row r="1201" spans="1:6" x14ac:dyDescent="0.25">
      <c r="A1201" t="s">
        <v>15</v>
      </c>
      <c r="B1201">
        <v>1281</v>
      </c>
      <c r="C1201" t="s">
        <v>138</v>
      </c>
      <c r="D1201" t="s">
        <v>144</v>
      </c>
      <c r="E1201" t="s">
        <v>23</v>
      </c>
      <c r="F1201" s="17">
        <v>0</v>
      </c>
    </row>
    <row r="1202" spans="1:6" x14ac:dyDescent="0.25">
      <c r="A1202" t="s">
        <v>15</v>
      </c>
      <c r="B1202">
        <v>1281</v>
      </c>
      <c r="C1202" t="s">
        <v>144</v>
      </c>
      <c r="D1202" t="s">
        <v>139</v>
      </c>
      <c r="E1202" t="s">
        <v>99</v>
      </c>
      <c r="F1202" s="17">
        <v>7.85E-2</v>
      </c>
    </row>
    <row r="1203" spans="1:6" x14ac:dyDescent="0.25">
      <c r="A1203" t="s">
        <v>15</v>
      </c>
      <c r="B1203">
        <v>1281</v>
      </c>
      <c r="C1203" t="s">
        <v>144</v>
      </c>
      <c r="D1203" t="s">
        <v>138</v>
      </c>
      <c r="E1203" t="s">
        <v>99</v>
      </c>
      <c r="F1203" s="17">
        <v>0</v>
      </c>
    </row>
    <row r="1204" spans="1:6" x14ac:dyDescent="0.25">
      <c r="A1204" t="s">
        <v>15</v>
      </c>
      <c r="B1204">
        <v>1281</v>
      </c>
      <c r="C1204" t="s">
        <v>144</v>
      </c>
      <c r="D1204" t="s">
        <v>142</v>
      </c>
      <c r="E1204" t="s">
        <v>99</v>
      </c>
      <c r="F1204" s="17">
        <v>0</v>
      </c>
    </row>
    <row r="1205" spans="1:6" x14ac:dyDescent="0.25">
      <c r="A1205" t="s">
        <v>15</v>
      </c>
      <c r="B1205">
        <v>1281</v>
      </c>
      <c r="C1205" t="s">
        <v>144</v>
      </c>
      <c r="D1205" t="s">
        <v>143</v>
      </c>
      <c r="E1205" t="s">
        <v>99</v>
      </c>
      <c r="F1205" s="17">
        <v>0</v>
      </c>
    </row>
    <row r="1206" spans="1:6" x14ac:dyDescent="0.25">
      <c r="A1206" t="s">
        <v>15</v>
      </c>
      <c r="B1206">
        <v>1281</v>
      </c>
      <c r="C1206" t="s">
        <v>144</v>
      </c>
      <c r="D1206" t="s">
        <v>144</v>
      </c>
      <c r="E1206" t="s">
        <v>99</v>
      </c>
      <c r="F1206" s="17">
        <v>6.25E-2</v>
      </c>
    </row>
    <row r="1207" spans="1:6" x14ac:dyDescent="0.25">
      <c r="A1207" t="s">
        <v>15</v>
      </c>
      <c r="B1207">
        <v>1281</v>
      </c>
      <c r="C1207" t="s">
        <v>143</v>
      </c>
      <c r="D1207" t="s">
        <v>139</v>
      </c>
      <c r="E1207" t="s">
        <v>99</v>
      </c>
      <c r="F1207" s="17">
        <v>4.4999999999999998E-2</v>
      </c>
    </row>
    <row r="1208" spans="1:6" x14ac:dyDescent="0.25">
      <c r="A1208" t="s">
        <v>15</v>
      </c>
      <c r="B1208">
        <v>1281</v>
      </c>
      <c r="C1208" t="s">
        <v>143</v>
      </c>
      <c r="D1208" t="s">
        <v>138</v>
      </c>
      <c r="E1208" t="s">
        <v>99</v>
      </c>
      <c r="F1208" s="17">
        <v>0</v>
      </c>
    </row>
    <row r="1209" spans="1:6" x14ac:dyDescent="0.25">
      <c r="A1209" t="s">
        <v>15</v>
      </c>
      <c r="B1209">
        <v>1281</v>
      </c>
      <c r="C1209" t="s">
        <v>143</v>
      </c>
      <c r="D1209" t="s">
        <v>142</v>
      </c>
      <c r="E1209" t="s">
        <v>99</v>
      </c>
      <c r="F1209" s="17">
        <v>0</v>
      </c>
    </row>
    <row r="1210" spans="1:6" x14ac:dyDescent="0.25">
      <c r="A1210" t="s">
        <v>15</v>
      </c>
      <c r="B1210">
        <v>1281</v>
      </c>
      <c r="C1210" t="s">
        <v>143</v>
      </c>
      <c r="D1210" t="s">
        <v>143</v>
      </c>
      <c r="E1210" t="s">
        <v>99</v>
      </c>
      <c r="F1210" s="17">
        <v>3.5000000000000003E-2</v>
      </c>
    </row>
    <row r="1211" spans="1:6" x14ac:dyDescent="0.25">
      <c r="A1211" t="s">
        <v>15</v>
      </c>
      <c r="B1211">
        <v>1281</v>
      </c>
      <c r="C1211" t="s">
        <v>143</v>
      </c>
      <c r="D1211" t="s">
        <v>144</v>
      </c>
      <c r="E1211" t="s">
        <v>99</v>
      </c>
      <c r="F1211" s="17">
        <v>1.2500000000000001E-2</v>
      </c>
    </row>
    <row r="1212" spans="1:6" x14ac:dyDescent="0.25">
      <c r="A1212" t="s">
        <v>15</v>
      </c>
      <c r="B1212">
        <v>1281</v>
      </c>
      <c r="C1212" t="s">
        <v>142</v>
      </c>
      <c r="D1212" t="s">
        <v>139</v>
      </c>
      <c r="E1212" t="s">
        <v>99</v>
      </c>
      <c r="F1212" s="17">
        <v>6.7000000000000004E-2</v>
      </c>
    </row>
    <row r="1213" spans="1:6" x14ac:dyDescent="0.25">
      <c r="A1213" t="s">
        <v>15</v>
      </c>
      <c r="B1213">
        <v>1281</v>
      </c>
      <c r="C1213" t="s">
        <v>142</v>
      </c>
      <c r="D1213" t="s">
        <v>138</v>
      </c>
      <c r="E1213" t="s">
        <v>99</v>
      </c>
      <c r="F1213" s="17">
        <v>0</v>
      </c>
    </row>
    <row r="1214" spans="1:6" x14ac:dyDescent="0.25">
      <c r="A1214" t="s">
        <v>15</v>
      </c>
      <c r="B1214">
        <v>1281</v>
      </c>
      <c r="C1214" t="s">
        <v>142</v>
      </c>
      <c r="D1214" t="s">
        <v>142</v>
      </c>
      <c r="E1214" t="s">
        <v>99</v>
      </c>
      <c r="F1214" s="17">
        <v>6.5000000000000002E-2</v>
      </c>
    </row>
    <row r="1215" spans="1:6" x14ac:dyDescent="0.25">
      <c r="A1215" t="s">
        <v>15</v>
      </c>
      <c r="B1215">
        <v>1281</v>
      </c>
      <c r="C1215" t="s">
        <v>142</v>
      </c>
      <c r="D1215" t="s">
        <v>143</v>
      </c>
      <c r="E1215" t="s">
        <v>99</v>
      </c>
      <c r="F1215" s="17">
        <v>0</v>
      </c>
    </row>
    <row r="1216" spans="1:6" x14ac:dyDescent="0.25">
      <c r="A1216" t="s">
        <v>15</v>
      </c>
      <c r="B1216">
        <v>1281</v>
      </c>
      <c r="C1216" t="s">
        <v>142</v>
      </c>
      <c r="D1216" t="s">
        <v>144</v>
      </c>
      <c r="E1216" t="s">
        <v>99</v>
      </c>
      <c r="F1216" s="17">
        <v>1.8499999999999999E-2</v>
      </c>
    </row>
    <row r="1217" spans="1:6" x14ac:dyDescent="0.25">
      <c r="A1217" t="s">
        <v>15</v>
      </c>
      <c r="B1217">
        <v>1281</v>
      </c>
      <c r="C1217" t="s">
        <v>138</v>
      </c>
      <c r="D1217" t="s">
        <v>139</v>
      </c>
      <c r="E1217" t="s">
        <v>99</v>
      </c>
      <c r="F1217" s="17">
        <v>2.35E-2</v>
      </c>
    </row>
    <row r="1218" spans="1:6" x14ac:dyDescent="0.25">
      <c r="A1218" t="s">
        <v>15</v>
      </c>
      <c r="B1218">
        <v>1281</v>
      </c>
      <c r="C1218" t="s">
        <v>138</v>
      </c>
      <c r="D1218" t="s">
        <v>138</v>
      </c>
      <c r="E1218" t="s">
        <v>99</v>
      </c>
      <c r="F1218" s="17">
        <v>1.2500000000000001E-2</v>
      </c>
    </row>
    <row r="1219" spans="1:6" x14ac:dyDescent="0.25">
      <c r="A1219" t="s">
        <v>15</v>
      </c>
      <c r="B1219">
        <v>1281</v>
      </c>
      <c r="C1219" t="s">
        <v>138</v>
      </c>
      <c r="D1219" t="s">
        <v>142</v>
      </c>
      <c r="E1219" t="s">
        <v>99</v>
      </c>
      <c r="F1219" s="17">
        <v>0</v>
      </c>
    </row>
    <row r="1220" spans="1:6" x14ac:dyDescent="0.25">
      <c r="A1220" t="s">
        <v>15</v>
      </c>
      <c r="B1220">
        <v>1281</v>
      </c>
      <c r="C1220" t="s">
        <v>138</v>
      </c>
      <c r="D1220" t="s">
        <v>143</v>
      </c>
      <c r="E1220" t="s">
        <v>99</v>
      </c>
      <c r="F1220" s="17">
        <v>0</v>
      </c>
    </row>
    <row r="1221" spans="1:6" x14ac:dyDescent="0.25">
      <c r="A1221" t="s">
        <v>15</v>
      </c>
      <c r="B1221">
        <v>1281</v>
      </c>
      <c r="C1221" t="s">
        <v>138</v>
      </c>
      <c r="D1221" t="s">
        <v>144</v>
      </c>
      <c r="E1221" t="s">
        <v>99</v>
      </c>
      <c r="F1221" s="17">
        <v>0</v>
      </c>
    </row>
    <row r="1222" spans="1:6" x14ac:dyDescent="0.25">
      <c r="A1222" t="s">
        <v>15</v>
      </c>
      <c r="B1222">
        <v>1281</v>
      </c>
      <c r="C1222" t="s">
        <v>144</v>
      </c>
      <c r="D1222" t="s">
        <v>139</v>
      </c>
      <c r="E1222" t="s">
        <v>107</v>
      </c>
      <c r="F1222" s="17">
        <v>0</v>
      </c>
    </row>
    <row r="1223" spans="1:6" x14ac:dyDescent="0.25">
      <c r="A1223" t="s">
        <v>15</v>
      </c>
      <c r="B1223">
        <v>1281</v>
      </c>
      <c r="C1223" t="s">
        <v>144</v>
      </c>
      <c r="D1223" t="s">
        <v>138</v>
      </c>
      <c r="E1223" t="s">
        <v>107</v>
      </c>
      <c r="F1223" s="17">
        <v>0</v>
      </c>
    </row>
    <row r="1224" spans="1:6" x14ac:dyDescent="0.25">
      <c r="A1224" t="s">
        <v>15</v>
      </c>
      <c r="B1224">
        <v>1281</v>
      </c>
      <c r="C1224" t="s">
        <v>144</v>
      </c>
      <c r="D1224" t="s">
        <v>142</v>
      </c>
      <c r="E1224" t="s">
        <v>107</v>
      </c>
      <c r="F1224" s="17">
        <v>0</v>
      </c>
    </row>
    <row r="1225" spans="1:6" x14ac:dyDescent="0.25">
      <c r="A1225" t="s">
        <v>15</v>
      </c>
      <c r="B1225">
        <v>1281</v>
      </c>
      <c r="C1225" t="s">
        <v>144</v>
      </c>
      <c r="D1225" t="s">
        <v>143</v>
      </c>
      <c r="E1225" t="s">
        <v>107</v>
      </c>
      <c r="F1225" s="17">
        <v>0</v>
      </c>
    </row>
    <row r="1226" spans="1:6" x14ac:dyDescent="0.25">
      <c r="A1226" t="s">
        <v>15</v>
      </c>
      <c r="B1226">
        <v>1281</v>
      </c>
      <c r="C1226" t="s">
        <v>144</v>
      </c>
      <c r="D1226" t="s">
        <v>144</v>
      </c>
      <c r="E1226" t="s">
        <v>107</v>
      </c>
      <c r="F1226" s="17">
        <v>0.125</v>
      </c>
    </row>
    <row r="1227" spans="1:6" x14ac:dyDescent="0.25">
      <c r="A1227" t="s">
        <v>15</v>
      </c>
      <c r="B1227">
        <v>1281</v>
      </c>
      <c r="C1227" t="s">
        <v>143</v>
      </c>
      <c r="D1227" t="s">
        <v>139</v>
      </c>
      <c r="E1227" t="s">
        <v>107</v>
      </c>
      <c r="F1227" s="17">
        <v>0</v>
      </c>
    </row>
    <row r="1228" spans="1:6" x14ac:dyDescent="0.25">
      <c r="A1228" t="s">
        <v>15</v>
      </c>
      <c r="B1228">
        <v>1281</v>
      </c>
      <c r="C1228" t="s">
        <v>143</v>
      </c>
      <c r="D1228" t="s">
        <v>138</v>
      </c>
      <c r="E1228" t="s">
        <v>107</v>
      </c>
      <c r="F1228" s="17">
        <v>0</v>
      </c>
    </row>
    <row r="1229" spans="1:6" x14ac:dyDescent="0.25">
      <c r="A1229" t="s">
        <v>15</v>
      </c>
      <c r="B1229">
        <v>1281</v>
      </c>
      <c r="C1229" t="s">
        <v>143</v>
      </c>
      <c r="D1229" t="s">
        <v>142</v>
      </c>
      <c r="E1229" t="s">
        <v>107</v>
      </c>
      <c r="F1229" s="17">
        <v>0</v>
      </c>
    </row>
    <row r="1230" spans="1:6" x14ac:dyDescent="0.25">
      <c r="A1230" t="s">
        <v>15</v>
      </c>
      <c r="B1230">
        <v>1281</v>
      </c>
      <c r="C1230" t="s">
        <v>143</v>
      </c>
      <c r="D1230" t="s">
        <v>143</v>
      </c>
      <c r="E1230" t="s">
        <v>107</v>
      </c>
      <c r="F1230" s="17">
        <v>5.5E-2</v>
      </c>
    </row>
    <row r="1231" spans="1:6" x14ac:dyDescent="0.25">
      <c r="A1231" t="s">
        <v>15</v>
      </c>
      <c r="B1231">
        <v>1281</v>
      </c>
      <c r="C1231" t="s">
        <v>143</v>
      </c>
      <c r="D1231" t="s">
        <v>144</v>
      </c>
      <c r="E1231" t="s">
        <v>107</v>
      </c>
      <c r="F1231" s="17">
        <v>2.5000000000000001E-2</v>
      </c>
    </row>
    <row r="1232" spans="1:6" x14ac:dyDescent="0.25">
      <c r="A1232" t="s">
        <v>15</v>
      </c>
      <c r="B1232">
        <v>1281</v>
      </c>
      <c r="C1232" t="s">
        <v>142</v>
      </c>
      <c r="D1232" t="s">
        <v>139</v>
      </c>
      <c r="E1232" t="s">
        <v>107</v>
      </c>
      <c r="F1232" s="17">
        <v>0</v>
      </c>
    </row>
    <row r="1233" spans="1:6" x14ac:dyDescent="0.25">
      <c r="A1233" t="s">
        <v>15</v>
      </c>
      <c r="B1233">
        <v>1281</v>
      </c>
      <c r="C1233" t="s">
        <v>142</v>
      </c>
      <c r="D1233" t="s">
        <v>138</v>
      </c>
      <c r="E1233" t="s">
        <v>107</v>
      </c>
      <c r="F1233" s="17">
        <v>0</v>
      </c>
    </row>
    <row r="1234" spans="1:6" x14ac:dyDescent="0.25">
      <c r="A1234" t="s">
        <v>15</v>
      </c>
      <c r="B1234">
        <v>1281</v>
      </c>
      <c r="C1234" t="s">
        <v>142</v>
      </c>
      <c r="D1234" t="s">
        <v>142</v>
      </c>
      <c r="E1234" t="s">
        <v>107</v>
      </c>
      <c r="F1234" s="17">
        <v>3.2500000000000001E-2</v>
      </c>
    </row>
    <row r="1235" spans="1:6" x14ac:dyDescent="0.25">
      <c r="A1235" t="s">
        <v>15</v>
      </c>
      <c r="B1235">
        <v>1281</v>
      </c>
      <c r="C1235" t="s">
        <v>142</v>
      </c>
      <c r="D1235" t="s">
        <v>143</v>
      </c>
      <c r="E1235" t="s">
        <v>107</v>
      </c>
      <c r="F1235" s="17">
        <v>0</v>
      </c>
    </row>
    <row r="1236" spans="1:6" x14ac:dyDescent="0.25">
      <c r="A1236" t="s">
        <v>15</v>
      </c>
      <c r="B1236">
        <v>1281</v>
      </c>
      <c r="C1236" t="s">
        <v>142</v>
      </c>
      <c r="D1236" t="s">
        <v>144</v>
      </c>
      <c r="E1236" t="s">
        <v>107</v>
      </c>
      <c r="F1236" s="17">
        <v>1.2500000000000001E-2</v>
      </c>
    </row>
    <row r="1237" spans="1:6" x14ac:dyDescent="0.25">
      <c r="A1237" t="s">
        <v>15</v>
      </c>
      <c r="B1237">
        <v>1281</v>
      </c>
      <c r="C1237" t="s">
        <v>138</v>
      </c>
      <c r="D1237" t="s">
        <v>139</v>
      </c>
      <c r="E1237" t="s">
        <v>107</v>
      </c>
      <c r="F1237" s="17">
        <v>0</v>
      </c>
    </row>
    <row r="1238" spans="1:6" x14ac:dyDescent="0.25">
      <c r="A1238" t="s">
        <v>15</v>
      </c>
      <c r="B1238">
        <v>1281</v>
      </c>
      <c r="C1238" t="s">
        <v>138</v>
      </c>
      <c r="D1238" t="s">
        <v>138</v>
      </c>
      <c r="E1238" t="s">
        <v>107</v>
      </c>
      <c r="F1238" s="17">
        <v>0</v>
      </c>
    </row>
    <row r="1239" spans="1:6" x14ac:dyDescent="0.25">
      <c r="A1239" t="s">
        <v>15</v>
      </c>
      <c r="B1239">
        <v>1281</v>
      </c>
      <c r="C1239" t="s">
        <v>138</v>
      </c>
      <c r="D1239" t="s">
        <v>142</v>
      </c>
      <c r="E1239" t="s">
        <v>107</v>
      </c>
      <c r="F1239" s="17">
        <v>0</v>
      </c>
    </row>
    <row r="1240" spans="1:6" x14ac:dyDescent="0.25">
      <c r="A1240" t="s">
        <v>15</v>
      </c>
      <c r="B1240">
        <v>1281</v>
      </c>
      <c r="C1240" t="s">
        <v>138</v>
      </c>
      <c r="D1240" t="s">
        <v>143</v>
      </c>
      <c r="E1240" t="s">
        <v>107</v>
      </c>
      <c r="F1240" s="17">
        <v>0</v>
      </c>
    </row>
    <row r="1241" spans="1:6" x14ac:dyDescent="0.25">
      <c r="A1241" t="s">
        <v>15</v>
      </c>
      <c r="B1241">
        <v>1281</v>
      </c>
      <c r="C1241" t="s">
        <v>138</v>
      </c>
      <c r="D1241" t="s">
        <v>144</v>
      </c>
      <c r="E1241" t="s">
        <v>107</v>
      </c>
      <c r="F1241" s="17">
        <v>0</v>
      </c>
    </row>
    <row r="1242" spans="1:6" x14ac:dyDescent="0.25">
      <c r="A1242" t="s">
        <v>15</v>
      </c>
      <c r="B1242">
        <v>1281</v>
      </c>
      <c r="C1242" t="s">
        <v>144</v>
      </c>
      <c r="D1242" t="s">
        <v>139</v>
      </c>
      <c r="E1242" t="s">
        <v>111</v>
      </c>
      <c r="F1242" s="17">
        <v>0</v>
      </c>
    </row>
    <row r="1243" spans="1:6" x14ac:dyDescent="0.25">
      <c r="A1243" t="s">
        <v>15</v>
      </c>
      <c r="B1243">
        <v>1281</v>
      </c>
      <c r="C1243" t="s">
        <v>144</v>
      </c>
      <c r="D1243" t="s">
        <v>138</v>
      </c>
      <c r="E1243" t="s">
        <v>111</v>
      </c>
      <c r="F1243" s="17">
        <v>0</v>
      </c>
    </row>
    <row r="1244" spans="1:6" x14ac:dyDescent="0.25">
      <c r="A1244" t="s">
        <v>15</v>
      </c>
      <c r="B1244">
        <v>1281</v>
      </c>
      <c r="C1244" t="s">
        <v>144</v>
      </c>
      <c r="D1244" t="s">
        <v>142</v>
      </c>
      <c r="E1244" t="s">
        <v>111</v>
      </c>
      <c r="F1244" s="17">
        <v>0</v>
      </c>
    </row>
    <row r="1245" spans="1:6" x14ac:dyDescent="0.25">
      <c r="A1245" t="s">
        <v>15</v>
      </c>
      <c r="B1245">
        <v>1281</v>
      </c>
      <c r="C1245" t="s">
        <v>144</v>
      </c>
      <c r="D1245" t="s">
        <v>143</v>
      </c>
      <c r="E1245" t="s">
        <v>111</v>
      </c>
      <c r="F1245" s="17">
        <v>0</v>
      </c>
    </row>
    <row r="1246" spans="1:6" x14ac:dyDescent="0.25">
      <c r="A1246" t="s">
        <v>15</v>
      </c>
      <c r="B1246">
        <v>1281</v>
      </c>
      <c r="C1246" t="s">
        <v>144</v>
      </c>
      <c r="D1246" t="s">
        <v>144</v>
      </c>
      <c r="E1246" t="s">
        <v>111</v>
      </c>
      <c r="F1246" s="17">
        <v>0.125</v>
      </c>
    </row>
    <row r="1247" spans="1:6" x14ac:dyDescent="0.25">
      <c r="A1247" t="s">
        <v>15</v>
      </c>
      <c r="B1247">
        <v>1281</v>
      </c>
      <c r="C1247" t="s">
        <v>143</v>
      </c>
      <c r="D1247" t="s">
        <v>139</v>
      </c>
      <c r="E1247" t="s">
        <v>111</v>
      </c>
      <c r="F1247" s="17">
        <v>0</v>
      </c>
    </row>
    <row r="1248" spans="1:6" x14ac:dyDescent="0.25">
      <c r="A1248" t="s">
        <v>15</v>
      </c>
      <c r="B1248">
        <v>1281</v>
      </c>
      <c r="C1248" t="s">
        <v>143</v>
      </c>
      <c r="D1248" t="s">
        <v>138</v>
      </c>
      <c r="E1248" t="s">
        <v>111</v>
      </c>
      <c r="F1248" s="17">
        <v>0</v>
      </c>
    </row>
    <row r="1249" spans="1:6" x14ac:dyDescent="0.25">
      <c r="A1249" t="s">
        <v>15</v>
      </c>
      <c r="B1249">
        <v>1281</v>
      </c>
      <c r="C1249" t="s">
        <v>143</v>
      </c>
      <c r="D1249" t="s">
        <v>142</v>
      </c>
      <c r="E1249" t="s">
        <v>111</v>
      </c>
      <c r="F1249" s="17">
        <v>0</v>
      </c>
    </row>
    <row r="1250" spans="1:6" x14ac:dyDescent="0.25">
      <c r="A1250" t="s">
        <v>15</v>
      </c>
      <c r="B1250">
        <v>1281</v>
      </c>
      <c r="C1250" t="s">
        <v>143</v>
      </c>
      <c r="D1250" t="s">
        <v>143</v>
      </c>
      <c r="E1250" t="s">
        <v>111</v>
      </c>
      <c r="F1250" s="17">
        <v>5.5E-2</v>
      </c>
    </row>
    <row r="1251" spans="1:6" x14ac:dyDescent="0.25">
      <c r="A1251" t="s">
        <v>15</v>
      </c>
      <c r="B1251">
        <v>1281</v>
      </c>
      <c r="C1251" t="s">
        <v>143</v>
      </c>
      <c r="D1251" t="s">
        <v>144</v>
      </c>
      <c r="E1251" t="s">
        <v>111</v>
      </c>
      <c r="F1251" s="17">
        <v>2.5000000000000001E-2</v>
      </c>
    </row>
    <row r="1252" spans="1:6" x14ac:dyDescent="0.25">
      <c r="A1252" t="s">
        <v>15</v>
      </c>
      <c r="B1252">
        <v>1281</v>
      </c>
      <c r="C1252" t="s">
        <v>142</v>
      </c>
      <c r="D1252" t="s">
        <v>139</v>
      </c>
      <c r="E1252" t="s">
        <v>111</v>
      </c>
      <c r="F1252" s="17">
        <v>0</v>
      </c>
    </row>
    <row r="1253" spans="1:6" x14ac:dyDescent="0.25">
      <c r="A1253" t="s">
        <v>15</v>
      </c>
      <c r="B1253">
        <v>1281</v>
      </c>
      <c r="C1253" t="s">
        <v>142</v>
      </c>
      <c r="D1253" t="s">
        <v>138</v>
      </c>
      <c r="E1253" t="s">
        <v>111</v>
      </c>
      <c r="F1253" s="17">
        <v>0</v>
      </c>
    </row>
    <row r="1254" spans="1:6" x14ac:dyDescent="0.25">
      <c r="A1254" t="s">
        <v>15</v>
      </c>
      <c r="B1254">
        <v>1281</v>
      </c>
      <c r="C1254" t="s">
        <v>142</v>
      </c>
      <c r="D1254" t="s">
        <v>142</v>
      </c>
      <c r="E1254" t="s">
        <v>111</v>
      </c>
      <c r="F1254" s="17">
        <v>3.2500000000000001E-2</v>
      </c>
    </row>
    <row r="1255" spans="1:6" x14ac:dyDescent="0.25">
      <c r="A1255" t="s">
        <v>15</v>
      </c>
      <c r="B1255">
        <v>1281</v>
      </c>
      <c r="C1255" t="s">
        <v>142</v>
      </c>
      <c r="D1255" t="s">
        <v>143</v>
      </c>
      <c r="E1255" t="s">
        <v>111</v>
      </c>
      <c r="F1255" s="17">
        <v>0</v>
      </c>
    </row>
    <row r="1256" spans="1:6" x14ac:dyDescent="0.25">
      <c r="A1256" t="s">
        <v>15</v>
      </c>
      <c r="B1256">
        <v>1281</v>
      </c>
      <c r="C1256" t="s">
        <v>142</v>
      </c>
      <c r="D1256" t="s">
        <v>144</v>
      </c>
      <c r="E1256" t="s">
        <v>111</v>
      </c>
      <c r="F1256" s="17">
        <v>1.2500000000000001E-2</v>
      </c>
    </row>
    <row r="1257" spans="1:6" x14ac:dyDescent="0.25">
      <c r="A1257" t="s">
        <v>15</v>
      </c>
      <c r="B1257">
        <v>1281</v>
      </c>
      <c r="C1257" t="s">
        <v>138</v>
      </c>
      <c r="D1257" t="s">
        <v>139</v>
      </c>
      <c r="E1257" t="s">
        <v>111</v>
      </c>
      <c r="F1257" s="17">
        <v>0</v>
      </c>
    </row>
    <row r="1258" spans="1:6" x14ac:dyDescent="0.25">
      <c r="A1258" t="s">
        <v>15</v>
      </c>
      <c r="B1258">
        <v>1281</v>
      </c>
      <c r="C1258" t="s">
        <v>138</v>
      </c>
      <c r="D1258" t="s">
        <v>138</v>
      </c>
      <c r="E1258" t="s">
        <v>111</v>
      </c>
      <c r="F1258" s="17">
        <v>0</v>
      </c>
    </row>
    <row r="1259" spans="1:6" x14ac:dyDescent="0.25">
      <c r="A1259" t="s">
        <v>15</v>
      </c>
      <c r="B1259">
        <v>1281</v>
      </c>
      <c r="C1259" t="s">
        <v>138</v>
      </c>
      <c r="D1259" t="s">
        <v>142</v>
      </c>
      <c r="E1259" t="s">
        <v>111</v>
      </c>
      <c r="F1259" s="17">
        <v>0</v>
      </c>
    </row>
    <row r="1260" spans="1:6" x14ac:dyDescent="0.25">
      <c r="A1260" t="s">
        <v>15</v>
      </c>
      <c r="B1260">
        <v>1281</v>
      </c>
      <c r="C1260" t="s">
        <v>138</v>
      </c>
      <c r="D1260" t="s">
        <v>143</v>
      </c>
      <c r="E1260" t="s">
        <v>111</v>
      </c>
      <c r="F1260" s="17">
        <v>0</v>
      </c>
    </row>
    <row r="1261" spans="1:6" x14ac:dyDescent="0.25">
      <c r="A1261" t="s">
        <v>15</v>
      </c>
      <c r="B1261">
        <v>1281</v>
      </c>
      <c r="C1261" t="s">
        <v>138</v>
      </c>
      <c r="D1261" t="s">
        <v>144</v>
      </c>
      <c r="E1261" t="s">
        <v>111</v>
      </c>
      <c r="F1261" s="17">
        <v>0</v>
      </c>
    </row>
    <row r="1262" spans="1:6" x14ac:dyDescent="0.25">
      <c r="A1262" t="s">
        <v>9</v>
      </c>
      <c r="B1262">
        <v>1231</v>
      </c>
      <c r="C1262" t="s">
        <v>144</v>
      </c>
      <c r="D1262" t="s">
        <v>139</v>
      </c>
      <c r="E1262" t="s">
        <v>21</v>
      </c>
      <c r="F1262" s="17">
        <v>0</v>
      </c>
    </row>
    <row r="1263" spans="1:6" x14ac:dyDescent="0.25">
      <c r="A1263" t="s">
        <v>9</v>
      </c>
      <c r="B1263">
        <v>1231</v>
      </c>
      <c r="C1263" t="s">
        <v>144</v>
      </c>
      <c r="D1263" t="s">
        <v>138</v>
      </c>
      <c r="E1263" t="s">
        <v>21</v>
      </c>
      <c r="F1263" s="17">
        <v>3.2500000000000001E-2</v>
      </c>
    </row>
    <row r="1264" spans="1:6" x14ac:dyDescent="0.25">
      <c r="A1264" t="s">
        <v>9</v>
      </c>
      <c r="B1264">
        <v>1231</v>
      </c>
      <c r="C1264" t="s">
        <v>144</v>
      </c>
      <c r="D1264" t="s">
        <v>142</v>
      </c>
      <c r="E1264" t="s">
        <v>21</v>
      </c>
      <c r="F1264" s="17">
        <v>0</v>
      </c>
    </row>
    <row r="1265" spans="1:6" x14ac:dyDescent="0.25">
      <c r="A1265" t="s">
        <v>9</v>
      </c>
      <c r="B1265">
        <v>1231</v>
      </c>
      <c r="C1265" t="s">
        <v>144</v>
      </c>
      <c r="D1265" t="s">
        <v>143</v>
      </c>
      <c r="E1265" t="s">
        <v>21</v>
      </c>
      <c r="F1265" s="17">
        <v>0</v>
      </c>
    </row>
    <row r="1266" spans="1:6" x14ac:dyDescent="0.25">
      <c r="A1266" t="s">
        <v>9</v>
      </c>
      <c r="B1266">
        <v>1231</v>
      </c>
      <c r="C1266" t="s">
        <v>144</v>
      </c>
      <c r="D1266" t="s">
        <v>144</v>
      </c>
      <c r="E1266" t="s">
        <v>21</v>
      </c>
      <c r="F1266" s="17">
        <v>0.14749999999999999</v>
      </c>
    </row>
    <row r="1267" spans="1:6" x14ac:dyDescent="0.25">
      <c r="A1267" t="s">
        <v>9</v>
      </c>
      <c r="B1267">
        <v>1231</v>
      </c>
      <c r="C1267" t="s">
        <v>143</v>
      </c>
      <c r="D1267" t="s">
        <v>139</v>
      </c>
      <c r="E1267" t="s">
        <v>21</v>
      </c>
      <c r="F1267" s="17">
        <v>0</v>
      </c>
    </row>
    <row r="1268" spans="1:6" x14ac:dyDescent="0.25">
      <c r="A1268" t="s">
        <v>9</v>
      </c>
      <c r="B1268">
        <v>1231</v>
      </c>
      <c r="C1268" t="s">
        <v>143</v>
      </c>
      <c r="D1268" t="s">
        <v>138</v>
      </c>
      <c r="E1268" t="s">
        <v>21</v>
      </c>
      <c r="F1268" s="17">
        <v>4.2500000000000003E-2</v>
      </c>
    </row>
    <row r="1269" spans="1:6" x14ac:dyDescent="0.25">
      <c r="A1269" t="s">
        <v>9</v>
      </c>
      <c r="B1269">
        <v>1231</v>
      </c>
      <c r="C1269" t="s">
        <v>143</v>
      </c>
      <c r="D1269" t="s">
        <v>142</v>
      </c>
      <c r="E1269" t="s">
        <v>21</v>
      </c>
      <c r="F1269" s="17">
        <v>0</v>
      </c>
    </row>
    <row r="1270" spans="1:6" x14ac:dyDescent="0.25">
      <c r="A1270" t="s">
        <v>9</v>
      </c>
      <c r="B1270">
        <v>1231</v>
      </c>
      <c r="C1270" t="s">
        <v>143</v>
      </c>
      <c r="D1270" t="s">
        <v>143</v>
      </c>
      <c r="E1270" t="s">
        <v>21</v>
      </c>
      <c r="F1270" s="17">
        <v>3.85E-2</v>
      </c>
    </row>
    <row r="1271" spans="1:6" x14ac:dyDescent="0.25">
      <c r="A1271" t="s">
        <v>9</v>
      </c>
      <c r="B1271">
        <v>1231</v>
      </c>
      <c r="C1271" t="s">
        <v>143</v>
      </c>
      <c r="D1271" t="s">
        <v>144</v>
      </c>
      <c r="E1271" t="s">
        <v>21</v>
      </c>
      <c r="F1271" s="17">
        <v>1.7999999999999999E-2</v>
      </c>
    </row>
    <row r="1272" spans="1:6" x14ac:dyDescent="0.25">
      <c r="A1272" t="s">
        <v>9</v>
      </c>
      <c r="B1272">
        <v>1231</v>
      </c>
      <c r="C1272" t="s">
        <v>142</v>
      </c>
      <c r="D1272" t="s">
        <v>139</v>
      </c>
      <c r="E1272" t="s">
        <v>21</v>
      </c>
      <c r="F1272" s="17">
        <v>0</v>
      </c>
    </row>
    <row r="1273" spans="1:6" x14ac:dyDescent="0.25">
      <c r="A1273" t="s">
        <v>9</v>
      </c>
      <c r="B1273">
        <v>1231</v>
      </c>
      <c r="C1273" t="s">
        <v>142</v>
      </c>
      <c r="D1273" t="s">
        <v>138</v>
      </c>
      <c r="E1273" t="s">
        <v>21</v>
      </c>
      <c r="F1273" s="17">
        <v>3.2500000000000001E-2</v>
      </c>
    </row>
    <row r="1274" spans="1:6" x14ac:dyDescent="0.25">
      <c r="A1274" t="s">
        <v>9</v>
      </c>
      <c r="B1274">
        <v>1231</v>
      </c>
      <c r="C1274" t="s">
        <v>142</v>
      </c>
      <c r="D1274" t="s">
        <v>142</v>
      </c>
      <c r="E1274" t="s">
        <v>21</v>
      </c>
      <c r="F1274" s="17">
        <v>2.75E-2</v>
      </c>
    </row>
    <row r="1275" spans="1:6" x14ac:dyDescent="0.25">
      <c r="A1275" t="s">
        <v>9</v>
      </c>
      <c r="B1275">
        <v>1231</v>
      </c>
      <c r="C1275" t="s">
        <v>142</v>
      </c>
      <c r="D1275" t="s">
        <v>143</v>
      </c>
      <c r="E1275" t="s">
        <v>21</v>
      </c>
      <c r="F1275" s="17">
        <v>0</v>
      </c>
    </row>
    <row r="1276" spans="1:6" x14ac:dyDescent="0.25">
      <c r="A1276" t="s">
        <v>9</v>
      </c>
      <c r="B1276">
        <v>1231</v>
      </c>
      <c r="C1276" t="s">
        <v>142</v>
      </c>
      <c r="D1276" t="s">
        <v>144</v>
      </c>
      <c r="E1276" t="s">
        <v>21</v>
      </c>
      <c r="F1276" s="17">
        <v>8.0000000000000002E-3</v>
      </c>
    </row>
    <row r="1277" spans="1:6" x14ac:dyDescent="0.25">
      <c r="A1277" t="s">
        <v>9</v>
      </c>
      <c r="B1277">
        <v>1231</v>
      </c>
      <c r="C1277" t="s">
        <v>138</v>
      </c>
      <c r="D1277" t="s">
        <v>139</v>
      </c>
      <c r="E1277" t="s">
        <v>21</v>
      </c>
      <c r="F1277" s="17">
        <v>0</v>
      </c>
    </row>
    <row r="1278" spans="1:6" x14ac:dyDescent="0.25">
      <c r="A1278" t="s">
        <v>9</v>
      </c>
      <c r="B1278">
        <v>1231</v>
      </c>
      <c r="C1278" t="s">
        <v>138</v>
      </c>
      <c r="D1278" t="s">
        <v>138</v>
      </c>
      <c r="E1278" t="s">
        <v>21</v>
      </c>
      <c r="F1278" s="17">
        <v>2.3E-2</v>
      </c>
    </row>
    <row r="1279" spans="1:6" x14ac:dyDescent="0.25">
      <c r="A1279" t="s">
        <v>9</v>
      </c>
      <c r="B1279">
        <v>1231</v>
      </c>
      <c r="C1279" t="s">
        <v>138</v>
      </c>
      <c r="D1279" t="s">
        <v>142</v>
      </c>
      <c r="E1279" t="s">
        <v>21</v>
      </c>
      <c r="F1279" s="17">
        <v>0</v>
      </c>
    </row>
    <row r="1280" spans="1:6" x14ac:dyDescent="0.25">
      <c r="A1280" t="s">
        <v>9</v>
      </c>
      <c r="B1280">
        <v>1231</v>
      </c>
      <c r="C1280" t="s">
        <v>138</v>
      </c>
      <c r="D1280" t="s">
        <v>143</v>
      </c>
      <c r="E1280" t="s">
        <v>21</v>
      </c>
      <c r="F1280" s="17">
        <v>0</v>
      </c>
    </row>
    <row r="1281" spans="1:6" x14ac:dyDescent="0.25">
      <c r="A1281" t="s">
        <v>9</v>
      </c>
      <c r="B1281">
        <v>1231</v>
      </c>
      <c r="C1281" t="s">
        <v>138</v>
      </c>
      <c r="D1281" t="s">
        <v>144</v>
      </c>
      <c r="E1281" t="s">
        <v>21</v>
      </c>
      <c r="F1281" s="17">
        <v>0</v>
      </c>
    </row>
    <row r="1282" spans="1:6" x14ac:dyDescent="0.25">
      <c r="A1282" t="s">
        <v>9</v>
      </c>
      <c r="B1282">
        <v>1231</v>
      </c>
      <c r="C1282" t="s">
        <v>144</v>
      </c>
      <c r="D1282" t="s">
        <v>139</v>
      </c>
      <c r="E1282" t="s">
        <v>98</v>
      </c>
      <c r="F1282" s="17">
        <v>0</v>
      </c>
    </row>
    <row r="1283" spans="1:6" x14ac:dyDescent="0.25">
      <c r="A1283" t="s">
        <v>9</v>
      </c>
      <c r="B1283">
        <v>1231</v>
      </c>
      <c r="C1283" t="s">
        <v>144</v>
      </c>
      <c r="D1283" t="s">
        <v>138</v>
      </c>
      <c r="E1283" t="s">
        <v>98</v>
      </c>
      <c r="F1283" s="17">
        <v>3.2500000000000001E-2</v>
      </c>
    </row>
    <row r="1284" spans="1:6" x14ac:dyDescent="0.25">
      <c r="A1284" t="s">
        <v>9</v>
      </c>
      <c r="B1284">
        <v>1231</v>
      </c>
      <c r="C1284" t="s">
        <v>144</v>
      </c>
      <c r="D1284" t="s">
        <v>142</v>
      </c>
      <c r="E1284" t="s">
        <v>98</v>
      </c>
      <c r="F1284" s="17">
        <v>0</v>
      </c>
    </row>
    <row r="1285" spans="1:6" x14ac:dyDescent="0.25">
      <c r="A1285" t="s">
        <v>9</v>
      </c>
      <c r="B1285">
        <v>1231</v>
      </c>
      <c r="C1285" t="s">
        <v>144</v>
      </c>
      <c r="D1285" t="s">
        <v>143</v>
      </c>
      <c r="E1285" t="s">
        <v>98</v>
      </c>
      <c r="F1285" s="17">
        <v>0</v>
      </c>
    </row>
    <row r="1286" spans="1:6" x14ac:dyDescent="0.25">
      <c r="A1286" t="s">
        <v>9</v>
      </c>
      <c r="B1286">
        <v>1231</v>
      </c>
      <c r="C1286" t="s">
        <v>144</v>
      </c>
      <c r="D1286" t="s">
        <v>144</v>
      </c>
      <c r="E1286" t="s">
        <v>98</v>
      </c>
      <c r="F1286" s="17">
        <v>0.14749999999999999</v>
      </c>
    </row>
    <row r="1287" spans="1:6" x14ac:dyDescent="0.25">
      <c r="A1287" t="s">
        <v>9</v>
      </c>
      <c r="B1287">
        <v>1231</v>
      </c>
      <c r="C1287" t="s">
        <v>143</v>
      </c>
      <c r="D1287" t="s">
        <v>139</v>
      </c>
      <c r="E1287" t="s">
        <v>98</v>
      </c>
      <c r="F1287" s="17">
        <v>0</v>
      </c>
    </row>
    <row r="1288" spans="1:6" x14ac:dyDescent="0.25">
      <c r="A1288" t="s">
        <v>9</v>
      </c>
      <c r="B1288">
        <v>1231</v>
      </c>
      <c r="C1288" t="s">
        <v>143</v>
      </c>
      <c r="D1288" t="s">
        <v>138</v>
      </c>
      <c r="E1288" t="s">
        <v>98</v>
      </c>
      <c r="F1288" s="17">
        <v>4.2500000000000003E-2</v>
      </c>
    </row>
    <row r="1289" spans="1:6" x14ac:dyDescent="0.25">
      <c r="A1289" t="s">
        <v>9</v>
      </c>
      <c r="B1289">
        <v>1231</v>
      </c>
      <c r="C1289" t="s">
        <v>143</v>
      </c>
      <c r="D1289" t="s">
        <v>142</v>
      </c>
      <c r="E1289" t="s">
        <v>98</v>
      </c>
      <c r="F1289" s="17">
        <v>0</v>
      </c>
    </row>
    <row r="1290" spans="1:6" x14ac:dyDescent="0.25">
      <c r="A1290" t="s">
        <v>9</v>
      </c>
      <c r="B1290">
        <v>1231</v>
      </c>
      <c r="C1290" t="s">
        <v>143</v>
      </c>
      <c r="D1290" t="s">
        <v>143</v>
      </c>
      <c r="E1290" t="s">
        <v>98</v>
      </c>
      <c r="F1290" s="17">
        <v>3.85E-2</v>
      </c>
    </row>
    <row r="1291" spans="1:6" x14ac:dyDescent="0.25">
      <c r="A1291" t="s">
        <v>9</v>
      </c>
      <c r="B1291">
        <v>1231</v>
      </c>
      <c r="C1291" t="s">
        <v>143</v>
      </c>
      <c r="D1291" t="s">
        <v>144</v>
      </c>
      <c r="E1291" t="s">
        <v>98</v>
      </c>
      <c r="F1291" s="17">
        <v>1.7999999999999999E-2</v>
      </c>
    </row>
    <row r="1292" spans="1:6" x14ac:dyDescent="0.25">
      <c r="A1292" t="s">
        <v>9</v>
      </c>
      <c r="B1292">
        <v>1231</v>
      </c>
      <c r="C1292" t="s">
        <v>142</v>
      </c>
      <c r="D1292" t="s">
        <v>139</v>
      </c>
      <c r="E1292" t="s">
        <v>98</v>
      </c>
      <c r="F1292" s="17">
        <v>0</v>
      </c>
    </row>
    <row r="1293" spans="1:6" x14ac:dyDescent="0.25">
      <c r="A1293" t="s">
        <v>9</v>
      </c>
      <c r="B1293">
        <v>1231</v>
      </c>
      <c r="C1293" t="s">
        <v>142</v>
      </c>
      <c r="D1293" t="s">
        <v>138</v>
      </c>
      <c r="E1293" t="s">
        <v>98</v>
      </c>
      <c r="F1293" s="17">
        <v>3.2500000000000001E-2</v>
      </c>
    </row>
    <row r="1294" spans="1:6" x14ac:dyDescent="0.25">
      <c r="A1294" t="s">
        <v>9</v>
      </c>
      <c r="B1294">
        <v>1231</v>
      </c>
      <c r="C1294" t="s">
        <v>142</v>
      </c>
      <c r="D1294" t="s">
        <v>142</v>
      </c>
      <c r="E1294" t="s">
        <v>98</v>
      </c>
      <c r="F1294" s="17">
        <v>2.75E-2</v>
      </c>
    </row>
    <row r="1295" spans="1:6" x14ac:dyDescent="0.25">
      <c r="A1295" t="s">
        <v>9</v>
      </c>
      <c r="B1295">
        <v>1231</v>
      </c>
      <c r="C1295" t="s">
        <v>142</v>
      </c>
      <c r="D1295" t="s">
        <v>143</v>
      </c>
      <c r="E1295" t="s">
        <v>98</v>
      </c>
      <c r="F1295" s="17">
        <v>0</v>
      </c>
    </row>
    <row r="1296" spans="1:6" x14ac:dyDescent="0.25">
      <c r="A1296" t="s">
        <v>9</v>
      </c>
      <c r="B1296">
        <v>1231</v>
      </c>
      <c r="C1296" t="s">
        <v>142</v>
      </c>
      <c r="D1296" t="s">
        <v>144</v>
      </c>
      <c r="E1296" t="s">
        <v>98</v>
      </c>
      <c r="F1296" s="17">
        <v>8.0000000000000002E-3</v>
      </c>
    </row>
    <row r="1297" spans="1:6" x14ac:dyDescent="0.25">
      <c r="A1297" t="s">
        <v>9</v>
      </c>
      <c r="B1297">
        <v>1231</v>
      </c>
      <c r="C1297" t="s">
        <v>138</v>
      </c>
      <c r="D1297" t="s">
        <v>139</v>
      </c>
      <c r="E1297" t="s">
        <v>98</v>
      </c>
      <c r="F1297" s="17">
        <v>0</v>
      </c>
    </row>
    <row r="1298" spans="1:6" x14ac:dyDescent="0.25">
      <c r="A1298" t="s">
        <v>9</v>
      </c>
      <c r="B1298">
        <v>1231</v>
      </c>
      <c r="C1298" t="s">
        <v>138</v>
      </c>
      <c r="D1298" t="s">
        <v>138</v>
      </c>
      <c r="E1298" t="s">
        <v>98</v>
      </c>
      <c r="F1298" s="17">
        <v>2.3E-2</v>
      </c>
    </row>
    <row r="1299" spans="1:6" x14ac:dyDescent="0.25">
      <c r="A1299" t="s">
        <v>9</v>
      </c>
      <c r="B1299">
        <v>1231</v>
      </c>
      <c r="C1299" t="s">
        <v>138</v>
      </c>
      <c r="D1299" t="s">
        <v>142</v>
      </c>
      <c r="E1299" t="s">
        <v>98</v>
      </c>
      <c r="F1299" s="17">
        <v>0</v>
      </c>
    </row>
    <row r="1300" spans="1:6" x14ac:dyDescent="0.25">
      <c r="A1300" t="s">
        <v>9</v>
      </c>
      <c r="B1300">
        <v>1231</v>
      </c>
      <c r="C1300" t="s">
        <v>138</v>
      </c>
      <c r="D1300" t="s">
        <v>143</v>
      </c>
      <c r="E1300" t="s">
        <v>98</v>
      </c>
      <c r="F1300" s="17">
        <v>0</v>
      </c>
    </row>
    <row r="1301" spans="1:6" x14ac:dyDescent="0.25">
      <c r="A1301" t="s">
        <v>9</v>
      </c>
      <c r="B1301">
        <v>1231</v>
      </c>
      <c r="C1301" t="s">
        <v>138</v>
      </c>
      <c r="D1301" t="s">
        <v>144</v>
      </c>
      <c r="E1301" t="s">
        <v>98</v>
      </c>
      <c r="F1301" s="17">
        <v>0</v>
      </c>
    </row>
    <row r="1302" spans="1:6" x14ac:dyDescent="0.25">
      <c r="A1302" t="s">
        <v>9</v>
      </c>
      <c r="B1302">
        <v>1231</v>
      </c>
      <c r="C1302" t="s">
        <v>144</v>
      </c>
      <c r="D1302" t="s">
        <v>139</v>
      </c>
      <c r="E1302" t="s">
        <v>104</v>
      </c>
      <c r="F1302" s="17">
        <v>0</v>
      </c>
    </row>
    <row r="1303" spans="1:6" x14ac:dyDescent="0.25">
      <c r="A1303" t="s">
        <v>9</v>
      </c>
      <c r="B1303">
        <v>1231</v>
      </c>
      <c r="C1303" t="s">
        <v>144</v>
      </c>
      <c r="D1303" t="s">
        <v>138</v>
      </c>
      <c r="E1303" t="s">
        <v>104</v>
      </c>
      <c r="F1303" s="17">
        <v>3.2500000000000001E-2</v>
      </c>
    </row>
    <row r="1304" spans="1:6" x14ac:dyDescent="0.25">
      <c r="A1304" t="s">
        <v>9</v>
      </c>
      <c r="B1304">
        <v>1231</v>
      </c>
      <c r="C1304" t="s">
        <v>144</v>
      </c>
      <c r="D1304" t="s">
        <v>142</v>
      </c>
      <c r="E1304" t="s">
        <v>104</v>
      </c>
      <c r="F1304" s="17">
        <v>0</v>
      </c>
    </row>
    <row r="1305" spans="1:6" x14ac:dyDescent="0.25">
      <c r="A1305" t="s">
        <v>9</v>
      </c>
      <c r="B1305">
        <v>1231</v>
      </c>
      <c r="C1305" t="s">
        <v>144</v>
      </c>
      <c r="D1305" t="s">
        <v>143</v>
      </c>
      <c r="E1305" t="s">
        <v>104</v>
      </c>
      <c r="F1305" s="17">
        <v>0</v>
      </c>
    </row>
    <row r="1306" spans="1:6" x14ac:dyDescent="0.25">
      <c r="A1306" t="s">
        <v>9</v>
      </c>
      <c r="B1306">
        <v>1231</v>
      </c>
      <c r="C1306" t="s">
        <v>144</v>
      </c>
      <c r="D1306" t="s">
        <v>144</v>
      </c>
      <c r="E1306" t="s">
        <v>104</v>
      </c>
      <c r="F1306" s="17">
        <v>0.14749999999999999</v>
      </c>
    </row>
    <row r="1307" spans="1:6" x14ac:dyDescent="0.25">
      <c r="A1307" t="s">
        <v>9</v>
      </c>
      <c r="B1307">
        <v>1231</v>
      </c>
      <c r="C1307" t="s">
        <v>143</v>
      </c>
      <c r="D1307" t="s">
        <v>139</v>
      </c>
      <c r="E1307" t="s">
        <v>104</v>
      </c>
      <c r="F1307" s="17">
        <v>0</v>
      </c>
    </row>
    <row r="1308" spans="1:6" x14ac:dyDescent="0.25">
      <c r="A1308" t="s">
        <v>9</v>
      </c>
      <c r="B1308">
        <v>1231</v>
      </c>
      <c r="C1308" t="s">
        <v>143</v>
      </c>
      <c r="D1308" t="s">
        <v>138</v>
      </c>
      <c r="E1308" t="s">
        <v>104</v>
      </c>
      <c r="F1308" s="17">
        <v>4.2500000000000003E-2</v>
      </c>
    </row>
    <row r="1309" spans="1:6" x14ac:dyDescent="0.25">
      <c r="A1309" t="s">
        <v>9</v>
      </c>
      <c r="B1309">
        <v>1231</v>
      </c>
      <c r="C1309" t="s">
        <v>143</v>
      </c>
      <c r="D1309" t="s">
        <v>142</v>
      </c>
      <c r="E1309" t="s">
        <v>104</v>
      </c>
      <c r="F1309" s="17">
        <v>0</v>
      </c>
    </row>
    <row r="1310" spans="1:6" x14ac:dyDescent="0.25">
      <c r="A1310" t="s">
        <v>9</v>
      </c>
      <c r="B1310">
        <v>1231</v>
      </c>
      <c r="C1310" t="s">
        <v>143</v>
      </c>
      <c r="D1310" t="s">
        <v>143</v>
      </c>
      <c r="E1310" t="s">
        <v>104</v>
      </c>
      <c r="F1310" s="17">
        <v>3.85E-2</v>
      </c>
    </row>
    <row r="1311" spans="1:6" x14ac:dyDescent="0.25">
      <c r="A1311" t="s">
        <v>9</v>
      </c>
      <c r="B1311">
        <v>1231</v>
      </c>
      <c r="C1311" t="s">
        <v>143</v>
      </c>
      <c r="D1311" t="s">
        <v>144</v>
      </c>
      <c r="E1311" t="s">
        <v>104</v>
      </c>
      <c r="F1311" s="17">
        <v>1.7999999999999999E-2</v>
      </c>
    </row>
    <row r="1312" spans="1:6" x14ac:dyDescent="0.25">
      <c r="A1312" t="s">
        <v>9</v>
      </c>
      <c r="B1312">
        <v>1231</v>
      </c>
      <c r="C1312" t="s">
        <v>142</v>
      </c>
      <c r="D1312" t="s">
        <v>139</v>
      </c>
      <c r="E1312" t="s">
        <v>104</v>
      </c>
      <c r="F1312" s="17">
        <v>0</v>
      </c>
    </row>
    <row r="1313" spans="1:6" x14ac:dyDescent="0.25">
      <c r="A1313" t="s">
        <v>9</v>
      </c>
      <c r="B1313">
        <v>1231</v>
      </c>
      <c r="C1313" t="s">
        <v>142</v>
      </c>
      <c r="D1313" t="s">
        <v>138</v>
      </c>
      <c r="E1313" t="s">
        <v>104</v>
      </c>
      <c r="F1313" s="17">
        <v>3.2500000000000001E-2</v>
      </c>
    </row>
    <row r="1314" spans="1:6" x14ac:dyDescent="0.25">
      <c r="A1314" t="s">
        <v>9</v>
      </c>
      <c r="B1314">
        <v>1231</v>
      </c>
      <c r="C1314" t="s">
        <v>142</v>
      </c>
      <c r="D1314" t="s">
        <v>142</v>
      </c>
      <c r="E1314" t="s">
        <v>104</v>
      </c>
      <c r="F1314" s="17">
        <v>2.75E-2</v>
      </c>
    </row>
    <row r="1315" spans="1:6" x14ac:dyDescent="0.25">
      <c r="A1315" t="s">
        <v>9</v>
      </c>
      <c r="B1315">
        <v>1231</v>
      </c>
      <c r="C1315" t="s">
        <v>142</v>
      </c>
      <c r="D1315" t="s">
        <v>143</v>
      </c>
      <c r="E1315" t="s">
        <v>104</v>
      </c>
      <c r="F1315" s="17">
        <v>0</v>
      </c>
    </row>
    <row r="1316" spans="1:6" x14ac:dyDescent="0.25">
      <c r="A1316" t="s">
        <v>9</v>
      </c>
      <c r="B1316">
        <v>1231</v>
      </c>
      <c r="C1316" t="s">
        <v>142</v>
      </c>
      <c r="D1316" t="s">
        <v>144</v>
      </c>
      <c r="E1316" t="s">
        <v>104</v>
      </c>
      <c r="F1316" s="17">
        <v>8.0000000000000002E-3</v>
      </c>
    </row>
    <row r="1317" spans="1:6" x14ac:dyDescent="0.25">
      <c r="A1317" t="s">
        <v>9</v>
      </c>
      <c r="B1317">
        <v>1231</v>
      </c>
      <c r="C1317" t="s">
        <v>138</v>
      </c>
      <c r="D1317" t="s">
        <v>139</v>
      </c>
      <c r="E1317" t="s">
        <v>104</v>
      </c>
      <c r="F1317" s="17">
        <v>0</v>
      </c>
    </row>
    <row r="1318" spans="1:6" x14ac:dyDescent="0.25">
      <c r="A1318" t="s">
        <v>9</v>
      </c>
      <c r="B1318">
        <v>1231</v>
      </c>
      <c r="C1318" t="s">
        <v>138</v>
      </c>
      <c r="D1318" t="s">
        <v>138</v>
      </c>
      <c r="E1318" t="s">
        <v>104</v>
      </c>
      <c r="F1318" s="17">
        <v>2.3E-2</v>
      </c>
    </row>
    <row r="1319" spans="1:6" x14ac:dyDescent="0.25">
      <c r="A1319" t="s">
        <v>9</v>
      </c>
      <c r="B1319">
        <v>1231</v>
      </c>
      <c r="C1319" t="s">
        <v>138</v>
      </c>
      <c r="D1319" t="s">
        <v>142</v>
      </c>
      <c r="E1319" t="s">
        <v>104</v>
      </c>
      <c r="F1319" s="17">
        <v>0</v>
      </c>
    </row>
    <row r="1320" spans="1:6" x14ac:dyDescent="0.25">
      <c r="A1320" t="s">
        <v>9</v>
      </c>
      <c r="B1320">
        <v>1231</v>
      </c>
      <c r="C1320" t="s">
        <v>138</v>
      </c>
      <c r="D1320" t="s">
        <v>143</v>
      </c>
      <c r="E1320" t="s">
        <v>104</v>
      </c>
      <c r="F1320" s="17">
        <v>0</v>
      </c>
    </row>
    <row r="1321" spans="1:6" x14ac:dyDescent="0.25">
      <c r="A1321" t="s">
        <v>9</v>
      </c>
      <c r="B1321">
        <v>1231</v>
      </c>
      <c r="C1321" t="s">
        <v>138</v>
      </c>
      <c r="D1321" t="s">
        <v>144</v>
      </c>
      <c r="E1321" t="s">
        <v>104</v>
      </c>
      <c r="F1321" s="17">
        <v>0</v>
      </c>
    </row>
    <row r="1322" spans="1:6" x14ac:dyDescent="0.25">
      <c r="A1322" t="s">
        <v>9</v>
      </c>
      <c r="B1322">
        <v>1231</v>
      </c>
      <c r="C1322" t="s">
        <v>144</v>
      </c>
      <c r="D1322" t="s">
        <v>139</v>
      </c>
      <c r="E1322" t="s">
        <v>23</v>
      </c>
      <c r="F1322" s="17">
        <v>7.85E-2</v>
      </c>
    </row>
    <row r="1323" spans="1:6" x14ac:dyDescent="0.25">
      <c r="A1323" t="s">
        <v>9</v>
      </c>
      <c r="B1323">
        <v>1231</v>
      </c>
      <c r="C1323" t="s">
        <v>144</v>
      </c>
      <c r="D1323" t="s">
        <v>138</v>
      </c>
      <c r="E1323" t="s">
        <v>23</v>
      </c>
      <c r="F1323" s="17">
        <v>0</v>
      </c>
    </row>
    <row r="1324" spans="1:6" x14ac:dyDescent="0.25">
      <c r="A1324" t="s">
        <v>9</v>
      </c>
      <c r="B1324">
        <v>1231</v>
      </c>
      <c r="C1324" t="s">
        <v>144</v>
      </c>
      <c r="D1324" t="s">
        <v>142</v>
      </c>
      <c r="E1324" t="s">
        <v>23</v>
      </c>
      <c r="F1324" s="17">
        <v>0</v>
      </c>
    </row>
    <row r="1325" spans="1:6" x14ac:dyDescent="0.25">
      <c r="A1325" t="s">
        <v>9</v>
      </c>
      <c r="B1325">
        <v>1231</v>
      </c>
      <c r="C1325" t="s">
        <v>144</v>
      </c>
      <c r="D1325" t="s">
        <v>143</v>
      </c>
      <c r="E1325" t="s">
        <v>23</v>
      </c>
      <c r="F1325" s="17">
        <v>0</v>
      </c>
    </row>
    <row r="1326" spans="1:6" x14ac:dyDescent="0.25">
      <c r="A1326" t="s">
        <v>9</v>
      </c>
      <c r="B1326">
        <v>1231</v>
      </c>
      <c r="C1326" t="s">
        <v>144</v>
      </c>
      <c r="D1326" t="s">
        <v>144</v>
      </c>
      <c r="E1326" t="s">
        <v>23</v>
      </c>
      <c r="F1326" s="17">
        <v>6.25E-2</v>
      </c>
    </row>
    <row r="1327" spans="1:6" x14ac:dyDescent="0.25">
      <c r="A1327" t="s">
        <v>9</v>
      </c>
      <c r="B1327">
        <v>1231</v>
      </c>
      <c r="C1327" t="s">
        <v>143</v>
      </c>
      <c r="D1327" t="s">
        <v>139</v>
      </c>
      <c r="E1327" t="s">
        <v>23</v>
      </c>
      <c r="F1327" s="17">
        <v>4.4999999999999998E-2</v>
      </c>
    </row>
    <row r="1328" spans="1:6" x14ac:dyDescent="0.25">
      <c r="A1328" t="s">
        <v>9</v>
      </c>
      <c r="B1328">
        <v>1231</v>
      </c>
      <c r="C1328" t="s">
        <v>143</v>
      </c>
      <c r="D1328" t="s">
        <v>138</v>
      </c>
      <c r="E1328" t="s">
        <v>23</v>
      </c>
      <c r="F1328" s="17">
        <v>0</v>
      </c>
    </row>
    <row r="1329" spans="1:6" x14ac:dyDescent="0.25">
      <c r="A1329" t="s">
        <v>9</v>
      </c>
      <c r="B1329">
        <v>1231</v>
      </c>
      <c r="C1329" t="s">
        <v>143</v>
      </c>
      <c r="D1329" t="s">
        <v>142</v>
      </c>
      <c r="E1329" t="s">
        <v>23</v>
      </c>
      <c r="F1329" s="17">
        <v>0</v>
      </c>
    </row>
    <row r="1330" spans="1:6" x14ac:dyDescent="0.25">
      <c r="A1330" t="s">
        <v>9</v>
      </c>
      <c r="B1330">
        <v>1231</v>
      </c>
      <c r="C1330" t="s">
        <v>143</v>
      </c>
      <c r="D1330" t="s">
        <v>143</v>
      </c>
      <c r="E1330" t="s">
        <v>23</v>
      </c>
      <c r="F1330" s="17">
        <v>3.5000000000000003E-2</v>
      </c>
    </row>
    <row r="1331" spans="1:6" x14ac:dyDescent="0.25">
      <c r="A1331" t="s">
        <v>9</v>
      </c>
      <c r="B1331">
        <v>1231</v>
      </c>
      <c r="C1331" t="s">
        <v>143</v>
      </c>
      <c r="D1331" t="s">
        <v>144</v>
      </c>
      <c r="E1331" t="s">
        <v>23</v>
      </c>
      <c r="F1331" s="17">
        <v>1.2500000000000001E-2</v>
      </c>
    </row>
    <row r="1332" spans="1:6" x14ac:dyDescent="0.25">
      <c r="A1332" t="s">
        <v>9</v>
      </c>
      <c r="B1332">
        <v>1231</v>
      </c>
      <c r="C1332" t="s">
        <v>142</v>
      </c>
      <c r="D1332" t="s">
        <v>139</v>
      </c>
      <c r="E1332" t="s">
        <v>23</v>
      </c>
      <c r="F1332" s="17">
        <v>6.7000000000000004E-2</v>
      </c>
    </row>
    <row r="1333" spans="1:6" x14ac:dyDescent="0.25">
      <c r="A1333" t="s">
        <v>9</v>
      </c>
      <c r="B1333">
        <v>1231</v>
      </c>
      <c r="C1333" t="s">
        <v>142</v>
      </c>
      <c r="D1333" t="s">
        <v>138</v>
      </c>
      <c r="E1333" t="s">
        <v>23</v>
      </c>
      <c r="F1333" s="17">
        <v>0</v>
      </c>
    </row>
    <row r="1334" spans="1:6" x14ac:dyDescent="0.25">
      <c r="A1334" t="s">
        <v>9</v>
      </c>
      <c r="B1334">
        <v>1231</v>
      </c>
      <c r="C1334" t="s">
        <v>142</v>
      </c>
      <c r="D1334" t="s">
        <v>142</v>
      </c>
      <c r="E1334" t="s">
        <v>23</v>
      </c>
      <c r="F1334" s="17">
        <v>6.5000000000000002E-2</v>
      </c>
    </row>
    <row r="1335" spans="1:6" x14ac:dyDescent="0.25">
      <c r="A1335" t="s">
        <v>9</v>
      </c>
      <c r="B1335">
        <v>1231</v>
      </c>
      <c r="C1335" t="s">
        <v>142</v>
      </c>
      <c r="D1335" t="s">
        <v>143</v>
      </c>
      <c r="E1335" t="s">
        <v>23</v>
      </c>
      <c r="F1335" s="17">
        <v>0</v>
      </c>
    </row>
    <row r="1336" spans="1:6" x14ac:dyDescent="0.25">
      <c r="A1336" t="s">
        <v>9</v>
      </c>
      <c r="B1336">
        <v>1231</v>
      </c>
      <c r="C1336" t="s">
        <v>142</v>
      </c>
      <c r="D1336" t="s">
        <v>144</v>
      </c>
      <c r="E1336" t="s">
        <v>23</v>
      </c>
      <c r="F1336" s="17">
        <v>1.8499999999999999E-2</v>
      </c>
    </row>
    <row r="1337" spans="1:6" x14ac:dyDescent="0.25">
      <c r="A1337" t="s">
        <v>9</v>
      </c>
      <c r="B1337">
        <v>1231</v>
      </c>
      <c r="C1337" t="s">
        <v>138</v>
      </c>
      <c r="D1337" t="s">
        <v>139</v>
      </c>
      <c r="E1337" t="s">
        <v>23</v>
      </c>
      <c r="F1337" s="17">
        <v>2.35E-2</v>
      </c>
    </row>
    <row r="1338" spans="1:6" x14ac:dyDescent="0.25">
      <c r="A1338" t="s">
        <v>9</v>
      </c>
      <c r="B1338">
        <v>1231</v>
      </c>
      <c r="C1338" t="s">
        <v>138</v>
      </c>
      <c r="D1338" t="s">
        <v>138</v>
      </c>
      <c r="E1338" t="s">
        <v>23</v>
      </c>
      <c r="F1338" s="17">
        <v>1.2500000000000001E-2</v>
      </c>
    </row>
    <row r="1339" spans="1:6" x14ac:dyDescent="0.25">
      <c r="A1339" t="s">
        <v>9</v>
      </c>
      <c r="B1339">
        <v>1231</v>
      </c>
      <c r="C1339" t="s">
        <v>138</v>
      </c>
      <c r="D1339" t="s">
        <v>142</v>
      </c>
      <c r="E1339" t="s">
        <v>23</v>
      </c>
      <c r="F1339" s="17">
        <v>0</v>
      </c>
    </row>
    <row r="1340" spans="1:6" x14ac:dyDescent="0.25">
      <c r="A1340" t="s">
        <v>9</v>
      </c>
      <c r="B1340">
        <v>1231</v>
      </c>
      <c r="C1340" t="s">
        <v>138</v>
      </c>
      <c r="D1340" t="s">
        <v>143</v>
      </c>
      <c r="E1340" t="s">
        <v>23</v>
      </c>
      <c r="F1340" s="17">
        <v>0</v>
      </c>
    </row>
    <row r="1341" spans="1:6" x14ac:dyDescent="0.25">
      <c r="A1341" t="s">
        <v>9</v>
      </c>
      <c r="B1341">
        <v>1231</v>
      </c>
      <c r="C1341" t="s">
        <v>138</v>
      </c>
      <c r="D1341" t="s">
        <v>144</v>
      </c>
      <c r="E1341" t="s">
        <v>23</v>
      </c>
      <c r="F1341" s="17">
        <v>0</v>
      </c>
    </row>
    <row r="1342" spans="1:6" x14ac:dyDescent="0.25">
      <c r="A1342" t="s">
        <v>9</v>
      </c>
      <c r="B1342">
        <v>1231</v>
      </c>
      <c r="C1342" t="s">
        <v>144</v>
      </c>
      <c r="D1342" t="s">
        <v>139</v>
      </c>
      <c r="E1342" t="s">
        <v>99</v>
      </c>
      <c r="F1342" s="17">
        <v>7.85E-2</v>
      </c>
    </row>
    <row r="1343" spans="1:6" x14ac:dyDescent="0.25">
      <c r="A1343" t="s">
        <v>9</v>
      </c>
      <c r="B1343">
        <v>1231</v>
      </c>
      <c r="C1343" t="s">
        <v>144</v>
      </c>
      <c r="D1343" t="s">
        <v>138</v>
      </c>
      <c r="E1343" t="s">
        <v>99</v>
      </c>
      <c r="F1343" s="17">
        <v>0</v>
      </c>
    </row>
    <row r="1344" spans="1:6" x14ac:dyDescent="0.25">
      <c r="A1344" t="s">
        <v>9</v>
      </c>
      <c r="B1344">
        <v>1231</v>
      </c>
      <c r="C1344" t="s">
        <v>144</v>
      </c>
      <c r="D1344" t="s">
        <v>142</v>
      </c>
      <c r="E1344" t="s">
        <v>99</v>
      </c>
      <c r="F1344" s="17">
        <v>0</v>
      </c>
    </row>
    <row r="1345" spans="1:6" x14ac:dyDescent="0.25">
      <c r="A1345" t="s">
        <v>9</v>
      </c>
      <c r="B1345">
        <v>1231</v>
      </c>
      <c r="C1345" t="s">
        <v>144</v>
      </c>
      <c r="D1345" t="s">
        <v>143</v>
      </c>
      <c r="E1345" t="s">
        <v>99</v>
      </c>
      <c r="F1345" s="17">
        <v>0</v>
      </c>
    </row>
    <row r="1346" spans="1:6" x14ac:dyDescent="0.25">
      <c r="A1346" t="s">
        <v>9</v>
      </c>
      <c r="B1346">
        <v>1231</v>
      </c>
      <c r="C1346" t="s">
        <v>144</v>
      </c>
      <c r="D1346" t="s">
        <v>144</v>
      </c>
      <c r="E1346" t="s">
        <v>99</v>
      </c>
      <c r="F1346" s="17">
        <v>6.25E-2</v>
      </c>
    </row>
    <row r="1347" spans="1:6" x14ac:dyDescent="0.25">
      <c r="A1347" t="s">
        <v>9</v>
      </c>
      <c r="B1347">
        <v>1231</v>
      </c>
      <c r="C1347" t="s">
        <v>143</v>
      </c>
      <c r="D1347" t="s">
        <v>139</v>
      </c>
      <c r="E1347" t="s">
        <v>99</v>
      </c>
      <c r="F1347" s="17">
        <v>4.4999999999999998E-2</v>
      </c>
    </row>
    <row r="1348" spans="1:6" x14ac:dyDescent="0.25">
      <c r="A1348" t="s">
        <v>9</v>
      </c>
      <c r="B1348">
        <v>1231</v>
      </c>
      <c r="C1348" t="s">
        <v>143</v>
      </c>
      <c r="D1348" t="s">
        <v>138</v>
      </c>
      <c r="E1348" t="s">
        <v>99</v>
      </c>
      <c r="F1348" s="17">
        <v>0</v>
      </c>
    </row>
    <row r="1349" spans="1:6" x14ac:dyDescent="0.25">
      <c r="A1349" t="s">
        <v>9</v>
      </c>
      <c r="B1349">
        <v>1231</v>
      </c>
      <c r="C1349" t="s">
        <v>143</v>
      </c>
      <c r="D1349" t="s">
        <v>142</v>
      </c>
      <c r="E1349" t="s">
        <v>99</v>
      </c>
      <c r="F1349" s="17">
        <v>0</v>
      </c>
    </row>
    <row r="1350" spans="1:6" x14ac:dyDescent="0.25">
      <c r="A1350" t="s">
        <v>9</v>
      </c>
      <c r="B1350">
        <v>1231</v>
      </c>
      <c r="C1350" t="s">
        <v>143</v>
      </c>
      <c r="D1350" t="s">
        <v>143</v>
      </c>
      <c r="E1350" t="s">
        <v>99</v>
      </c>
      <c r="F1350" s="17">
        <v>3.5000000000000003E-2</v>
      </c>
    </row>
    <row r="1351" spans="1:6" x14ac:dyDescent="0.25">
      <c r="A1351" t="s">
        <v>9</v>
      </c>
      <c r="B1351">
        <v>1231</v>
      </c>
      <c r="C1351" t="s">
        <v>143</v>
      </c>
      <c r="D1351" t="s">
        <v>144</v>
      </c>
      <c r="E1351" t="s">
        <v>99</v>
      </c>
      <c r="F1351" s="17">
        <v>1.2500000000000001E-2</v>
      </c>
    </row>
    <row r="1352" spans="1:6" x14ac:dyDescent="0.25">
      <c r="A1352" t="s">
        <v>9</v>
      </c>
      <c r="B1352">
        <v>1231</v>
      </c>
      <c r="C1352" t="s">
        <v>142</v>
      </c>
      <c r="D1352" t="s">
        <v>139</v>
      </c>
      <c r="E1352" t="s">
        <v>99</v>
      </c>
      <c r="F1352" s="17">
        <v>6.7000000000000004E-2</v>
      </c>
    </row>
    <row r="1353" spans="1:6" x14ac:dyDescent="0.25">
      <c r="A1353" t="s">
        <v>9</v>
      </c>
      <c r="B1353">
        <v>1231</v>
      </c>
      <c r="C1353" t="s">
        <v>142</v>
      </c>
      <c r="D1353" t="s">
        <v>138</v>
      </c>
      <c r="E1353" t="s">
        <v>99</v>
      </c>
      <c r="F1353" s="17">
        <v>0</v>
      </c>
    </row>
    <row r="1354" spans="1:6" x14ac:dyDescent="0.25">
      <c r="A1354" t="s">
        <v>9</v>
      </c>
      <c r="B1354">
        <v>1231</v>
      </c>
      <c r="C1354" t="s">
        <v>142</v>
      </c>
      <c r="D1354" t="s">
        <v>142</v>
      </c>
      <c r="E1354" t="s">
        <v>99</v>
      </c>
      <c r="F1354" s="17">
        <v>6.5000000000000002E-2</v>
      </c>
    </row>
    <row r="1355" spans="1:6" x14ac:dyDescent="0.25">
      <c r="A1355" t="s">
        <v>9</v>
      </c>
      <c r="B1355">
        <v>1231</v>
      </c>
      <c r="C1355" t="s">
        <v>142</v>
      </c>
      <c r="D1355" t="s">
        <v>143</v>
      </c>
      <c r="E1355" t="s">
        <v>99</v>
      </c>
      <c r="F1355" s="17">
        <v>0</v>
      </c>
    </row>
    <row r="1356" spans="1:6" x14ac:dyDescent="0.25">
      <c r="A1356" t="s">
        <v>9</v>
      </c>
      <c r="B1356">
        <v>1231</v>
      </c>
      <c r="C1356" t="s">
        <v>142</v>
      </c>
      <c r="D1356" t="s">
        <v>144</v>
      </c>
      <c r="E1356" t="s">
        <v>99</v>
      </c>
      <c r="F1356" s="17">
        <v>1.8499999999999999E-2</v>
      </c>
    </row>
    <row r="1357" spans="1:6" x14ac:dyDescent="0.25">
      <c r="A1357" t="s">
        <v>9</v>
      </c>
      <c r="B1357">
        <v>1231</v>
      </c>
      <c r="C1357" t="s">
        <v>138</v>
      </c>
      <c r="D1357" t="s">
        <v>139</v>
      </c>
      <c r="E1357" t="s">
        <v>99</v>
      </c>
      <c r="F1357" s="17">
        <v>2.35E-2</v>
      </c>
    </row>
    <row r="1358" spans="1:6" x14ac:dyDescent="0.25">
      <c r="A1358" t="s">
        <v>9</v>
      </c>
      <c r="B1358">
        <v>1231</v>
      </c>
      <c r="C1358" t="s">
        <v>138</v>
      </c>
      <c r="D1358" t="s">
        <v>138</v>
      </c>
      <c r="E1358" t="s">
        <v>99</v>
      </c>
      <c r="F1358" s="17">
        <v>1.2500000000000001E-2</v>
      </c>
    </row>
    <row r="1359" spans="1:6" x14ac:dyDescent="0.25">
      <c r="A1359" t="s">
        <v>9</v>
      </c>
      <c r="B1359">
        <v>1231</v>
      </c>
      <c r="C1359" t="s">
        <v>138</v>
      </c>
      <c r="D1359" t="s">
        <v>142</v>
      </c>
      <c r="E1359" t="s">
        <v>99</v>
      </c>
      <c r="F1359" s="17">
        <v>0</v>
      </c>
    </row>
    <row r="1360" spans="1:6" x14ac:dyDescent="0.25">
      <c r="A1360" t="s">
        <v>9</v>
      </c>
      <c r="B1360">
        <v>1231</v>
      </c>
      <c r="C1360" t="s">
        <v>138</v>
      </c>
      <c r="D1360" t="s">
        <v>143</v>
      </c>
      <c r="E1360" t="s">
        <v>99</v>
      </c>
      <c r="F1360" s="17">
        <v>0</v>
      </c>
    </row>
    <row r="1361" spans="1:6" x14ac:dyDescent="0.25">
      <c r="A1361" t="s">
        <v>9</v>
      </c>
      <c r="B1361">
        <v>1231</v>
      </c>
      <c r="C1361" t="s">
        <v>138</v>
      </c>
      <c r="D1361" t="s">
        <v>144</v>
      </c>
      <c r="E1361" t="s">
        <v>99</v>
      </c>
      <c r="F1361" s="17">
        <v>0</v>
      </c>
    </row>
    <row r="1362" spans="1:6" x14ac:dyDescent="0.25">
      <c r="A1362" t="s">
        <v>9</v>
      </c>
      <c r="B1362">
        <v>1231</v>
      </c>
      <c r="C1362" t="s">
        <v>144</v>
      </c>
      <c r="D1362" t="s">
        <v>139</v>
      </c>
      <c r="E1362" t="s">
        <v>107</v>
      </c>
      <c r="F1362" s="17">
        <v>0</v>
      </c>
    </row>
    <row r="1363" spans="1:6" x14ac:dyDescent="0.25">
      <c r="A1363" t="s">
        <v>9</v>
      </c>
      <c r="B1363">
        <v>1231</v>
      </c>
      <c r="C1363" t="s">
        <v>144</v>
      </c>
      <c r="D1363" t="s">
        <v>138</v>
      </c>
      <c r="E1363" t="s">
        <v>107</v>
      </c>
      <c r="F1363" s="17">
        <v>0</v>
      </c>
    </row>
    <row r="1364" spans="1:6" x14ac:dyDescent="0.25">
      <c r="A1364" t="s">
        <v>9</v>
      </c>
      <c r="B1364">
        <v>1231</v>
      </c>
      <c r="C1364" t="s">
        <v>144</v>
      </c>
      <c r="D1364" t="s">
        <v>142</v>
      </c>
      <c r="E1364" t="s">
        <v>107</v>
      </c>
      <c r="F1364" s="17">
        <v>0</v>
      </c>
    </row>
    <row r="1365" spans="1:6" x14ac:dyDescent="0.25">
      <c r="A1365" t="s">
        <v>9</v>
      </c>
      <c r="B1365">
        <v>1231</v>
      </c>
      <c r="C1365" t="s">
        <v>144</v>
      </c>
      <c r="D1365" t="s">
        <v>143</v>
      </c>
      <c r="E1365" t="s">
        <v>107</v>
      </c>
      <c r="F1365" s="17">
        <v>0</v>
      </c>
    </row>
    <row r="1366" spans="1:6" x14ac:dyDescent="0.25">
      <c r="A1366" t="s">
        <v>9</v>
      </c>
      <c r="B1366">
        <v>1231</v>
      </c>
      <c r="C1366" t="s">
        <v>144</v>
      </c>
      <c r="D1366" t="s">
        <v>144</v>
      </c>
      <c r="E1366" t="s">
        <v>107</v>
      </c>
      <c r="F1366" s="17">
        <v>0.125</v>
      </c>
    </row>
    <row r="1367" spans="1:6" x14ac:dyDescent="0.25">
      <c r="A1367" t="s">
        <v>9</v>
      </c>
      <c r="B1367">
        <v>1231</v>
      </c>
      <c r="C1367" t="s">
        <v>143</v>
      </c>
      <c r="D1367" t="s">
        <v>139</v>
      </c>
      <c r="E1367" t="s">
        <v>107</v>
      </c>
      <c r="F1367" s="17">
        <v>0</v>
      </c>
    </row>
    <row r="1368" spans="1:6" x14ac:dyDescent="0.25">
      <c r="A1368" t="s">
        <v>9</v>
      </c>
      <c r="B1368">
        <v>1231</v>
      </c>
      <c r="C1368" t="s">
        <v>143</v>
      </c>
      <c r="D1368" t="s">
        <v>138</v>
      </c>
      <c r="E1368" t="s">
        <v>107</v>
      </c>
      <c r="F1368" s="17">
        <v>0</v>
      </c>
    </row>
    <row r="1369" spans="1:6" x14ac:dyDescent="0.25">
      <c r="A1369" t="s">
        <v>9</v>
      </c>
      <c r="B1369">
        <v>1231</v>
      </c>
      <c r="C1369" t="s">
        <v>143</v>
      </c>
      <c r="D1369" t="s">
        <v>142</v>
      </c>
      <c r="E1369" t="s">
        <v>107</v>
      </c>
      <c r="F1369" s="17">
        <v>0</v>
      </c>
    </row>
    <row r="1370" spans="1:6" x14ac:dyDescent="0.25">
      <c r="A1370" t="s">
        <v>9</v>
      </c>
      <c r="B1370">
        <v>1231</v>
      </c>
      <c r="C1370" t="s">
        <v>143</v>
      </c>
      <c r="D1370" t="s">
        <v>143</v>
      </c>
      <c r="E1370" t="s">
        <v>107</v>
      </c>
      <c r="F1370" s="17">
        <v>5.5E-2</v>
      </c>
    </row>
    <row r="1371" spans="1:6" x14ac:dyDescent="0.25">
      <c r="A1371" t="s">
        <v>9</v>
      </c>
      <c r="B1371">
        <v>1231</v>
      </c>
      <c r="C1371" t="s">
        <v>143</v>
      </c>
      <c r="D1371" t="s">
        <v>144</v>
      </c>
      <c r="E1371" t="s">
        <v>107</v>
      </c>
      <c r="F1371" s="17">
        <v>2.5000000000000001E-2</v>
      </c>
    </row>
    <row r="1372" spans="1:6" x14ac:dyDescent="0.25">
      <c r="A1372" t="s">
        <v>9</v>
      </c>
      <c r="B1372">
        <v>1231</v>
      </c>
      <c r="C1372" t="s">
        <v>142</v>
      </c>
      <c r="D1372" t="s">
        <v>139</v>
      </c>
      <c r="E1372" t="s">
        <v>107</v>
      </c>
      <c r="F1372" s="17">
        <v>0</v>
      </c>
    </row>
    <row r="1373" spans="1:6" x14ac:dyDescent="0.25">
      <c r="A1373" t="s">
        <v>9</v>
      </c>
      <c r="B1373">
        <v>1231</v>
      </c>
      <c r="C1373" t="s">
        <v>142</v>
      </c>
      <c r="D1373" t="s">
        <v>138</v>
      </c>
      <c r="E1373" t="s">
        <v>107</v>
      </c>
      <c r="F1373" s="17">
        <v>0</v>
      </c>
    </row>
    <row r="1374" spans="1:6" x14ac:dyDescent="0.25">
      <c r="A1374" t="s">
        <v>9</v>
      </c>
      <c r="B1374">
        <v>1231</v>
      </c>
      <c r="C1374" t="s">
        <v>142</v>
      </c>
      <c r="D1374" t="s">
        <v>142</v>
      </c>
      <c r="E1374" t="s">
        <v>107</v>
      </c>
      <c r="F1374" s="17">
        <v>3.2500000000000001E-2</v>
      </c>
    </row>
    <row r="1375" spans="1:6" x14ac:dyDescent="0.25">
      <c r="A1375" t="s">
        <v>9</v>
      </c>
      <c r="B1375">
        <v>1231</v>
      </c>
      <c r="C1375" t="s">
        <v>142</v>
      </c>
      <c r="D1375" t="s">
        <v>143</v>
      </c>
      <c r="E1375" t="s">
        <v>107</v>
      </c>
      <c r="F1375" s="17">
        <v>0</v>
      </c>
    </row>
    <row r="1376" spans="1:6" x14ac:dyDescent="0.25">
      <c r="A1376" t="s">
        <v>9</v>
      </c>
      <c r="B1376">
        <v>1231</v>
      </c>
      <c r="C1376" t="s">
        <v>142</v>
      </c>
      <c r="D1376" t="s">
        <v>144</v>
      </c>
      <c r="E1376" t="s">
        <v>107</v>
      </c>
      <c r="F1376" s="17">
        <v>1.2500000000000001E-2</v>
      </c>
    </row>
    <row r="1377" spans="1:6" x14ac:dyDescent="0.25">
      <c r="A1377" t="s">
        <v>9</v>
      </c>
      <c r="B1377">
        <v>1231</v>
      </c>
      <c r="C1377" t="s">
        <v>138</v>
      </c>
      <c r="D1377" t="s">
        <v>139</v>
      </c>
      <c r="E1377" t="s">
        <v>107</v>
      </c>
      <c r="F1377" s="17">
        <v>0</v>
      </c>
    </row>
    <row r="1378" spans="1:6" x14ac:dyDescent="0.25">
      <c r="A1378" t="s">
        <v>9</v>
      </c>
      <c r="B1378">
        <v>1231</v>
      </c>
      <c r="C1378" t="s">
        <v>138</v>
      </c>
      <c r="D1378" t="s">
        <v>138</v>
      </c>
      <c r="E1378" t="s">
        <v>107</v>
      </c>
      <c r="F1378" s="17">
        <v>0</v>
      </c>
    </row>
    <row r="1379" spans="1:6" x14ac:dyDescent="0.25">
      <c r="A1379" t="s">
        <v>9</v>
      </c>
      <c r="B1379">
        <v>1231</v>
      </c>
      <c r="C1379" t="s">
        <v>138</v>
      </c>
      <c r="D1379" t="s">
        <v>142</v>
      </c>
      <c r="E1379" t="s">
        <v>107</v>
      </c>
      <c r="F1379" s="17">
        <v>0</v>
      </c>
    </row>
    <row r="1380" spans="1:6" x14ac:dyDescent="0.25">
      <c r="A1380" t="s">
        <v>9</v>
      </c>
      <c r="B1380">
        <v>1231</v>
      </c>
      <c r="C1380" t="s">
        <v>138</v>
      </c>
      <c r="D1380" t="s">
        <v>143</v>
      </c>
      <c r="E1380" t="s">
        <v>107</v>
      </c>
      <c r="F1380" s="17">
        <v>0</v>
      </c>
    </row>
    <row r="1381" spans="1:6" x14ac:dyDescent="0.25">
      <c r="A1381" t="s">
        <v>9</v>
      </c>
      <c r="B1381">
        <v>1231</v>
      </c>
      <c r="C1381" t="s">
        <v>138</v>
      </c>
      <c r="D1381" t="s">
        <v>144</v>
      </c>
      <c r="E1381" t="s">
        <v>107</v>
      </c>
      <c r="F1381" s="17">
        <v>0</v>
      </c>
    </row>
    <row r="1382" spans="1:6" x14ac:dyDescent="0.25">
      <c r="A1382" t="s">
        <v>9</v>
      </c>
      <c r="B1382">
        <v>1231</v>
      </c>
      <c r="C1382" t="s">
        <v>144</v>
      </c>
      <c r="D1382" t="s">
        <v>139</v>
      </c>
      <c r="E1382" t="s">
        <v>111</v>
      </c>
      <c r="F1382" s="17">
        <v>0</v>
      </c>
    </row>
    <row r="1383" spans="1:6" x14ac:dyDescent="0.25">
      <c r="A1383" t="s">
        <v>9</v>
      </c>
      <c r="B1383">
        <v>1231</v>
      </c>
      <c r="C1383" t="s">
        <v>144</v>
      </c>
      <c r="D1383" t="s">
        <v>138</v>
      </c>
      <c r="E1383" t="s">
        <v>111</v>
      </c>
      <c r="F1383" s="17">
        <v>0</v>
      </c>
    </row>
    <row r="1384" spans="1:6" x14ac:dyDescent="0.25">
      <c r="A1384" t="s">
        <v>9</v>
      </c>
      <c r="B1384">
        <v>1231</v>
      </c>
      <c r="C1384" t="s">
        <v>144</v>
      </c>
      <c r="D1384" t="s">
        <v>142</v>
      </c>
      <c r="E1384" t="s">
        <v>111</v>
      </c>
      <c r="F1384" s="17">
        <v>0</v>
      </c>
    </row>
    <row r="1385" spans="1:6" x14ac:dyDescent="0.25">
      <c r="A1385" t="s">
        <v>9</v>
      </c>
      <c r="B1385">
        <v>1231</v>
      </c>
      <c r="C1385" t="s">
        <v>144</v>
      </c>
      <c r="D1385" t="s">
        <v>143</v>
      </c>
      <c r="E1385" t="s">
        <v>111</v>
      </c>
      <c r="F1385" s="17">
        <v>0</v>
      </c>
    </row>
    <row r="1386" spans="1:6" x14ac:dyDescent="0.25">
      <c r="A1386" t="s">
        <v>9</v>
      </c>
      <c r="B1386">
        <v>1231</v>
      </c>
      <c r="C1386" t="s">
        <v>144</v>
      </c>
      <c r="D1386" t="s">
        <v>144</v>
      </c>
      <c r="E1386" t="s">
        <v>111</v>
      </c>
      <c r="F1386" s="17">
        <v>0.125</v>
      </c>
    </row>
    <row r="1387" spans="1:6" x14ac:dyDescent="0.25">
      <c r="A1387" t="s">
        <v>9</v>
      </c>
      <c r="B1387">
        <v>1231</v>
      </c>
      <c r="C1387" t="s">
        <v>143</v>
      </c>
      <c r="D1387" t="s">
        <v>139</v>
      </c>
      <c r="E1387" t="s">
        <v>111</v>
      </c>
      <c r="F1387" s="17">
        <v>0</v>
      </c>
    </row>
    <row r="1388" spans="1:6" x14ac:dyDescent="0.25">
      <c r="A1388" t="s">
        <v>9</v>
      </c>
      <c r="B1388">
        <v>1231</v>
      </c>
      <c r="C1388" t="s">
        <v>143</v>
      </c>
      <c r="D1388" t="s">
        <v>138</v>
      </c>
      <c r="E1388" t="s">
        <v>111</v>
      </c>
      <c r="F1388" s="17">
        <v>0</v>
      </c>
    </row>
    <row r="1389" spans="1:6" x14ac:dyDescent="0.25">
      <c r="A1389" t="s">
        <v>9</v>
      </c>
      <c r="B1389">
        <v>1231</v>
      </c>
      <c r="C1389" t="s">
        <v>143</v>
      </c>
      <c r="D1389" t="s">
        <v>142</v>
      </c>
      <c r="E1389" t="s">
        <v>111</v>
      </c>
      <c r="F1389" s="17">
        <v>0</v>
      </c>
    </row>
    <row r="1390" spans="1:6" x14ac:dyDescent="0.25">
      <c r="A1390" t="s">
        <v>9</v>
      </c>
      <c r="B1390">
        <v>1231</v>
      </c>
      <c r="C1390" t="s">
        <v>143</v>
      </c>
      <c r="D1390" t="s">
        <v>143</v>
      </c>
      <c r="E1390" t="s">
        <v>111</v>
      </c>
      <c r="F1390" s="17">
        <v>5.5E-2</v>
      </c>
    </row>
    <row r="1391" spans="1:6" x14ac:dyDescent="0.25">
      <c r="A1391" t="s">
        <v>9</v>
      </c>
      <c r="B1391">
        <v>1231</v>
      </c>
      <c r="C1391" t="s">
        <v>143</v>
      </c>
      <c r="D1391" t="s">
        <v>144</v>
      </c>
      <c r="E1391" t="s">
        <v>111</v>
      </c>
      <c r="F1391" s="17">
        <v>2.5000000000000001E-2</v>
      </c>
    </row>
    <row r="1392" spans="1:6" x14ac:dyDescent="0.25">
      <c r="A1392" t="s">
        <v>9</v>
      </c>
      <c r="B1392">
        <v>1231</v>
      </c>
      <c r="C1392" t="s">
        <v>142</v>
      </c>
      <c r="D1392" t="s">
        <v>139</v>
      </c>
      <c r="E1392" t="s">
        <v>111</v>
      </c>
      <c r="F1392" s="17">
        <v>0</v>
      </c>
    </row>
    <row r="1393" spans="1:6" x14ac:dyDescent="0.25">
      <c r="A1393" t="s">
        <v>9</v>
      </c>
      <c r="B1393">
        <v>1231</v>
      </c>
      <c r="C1393" t="s">
        <v>142</v>
      </c>
      <c r="D1393" t="s">
        <v>138</v>
      </c>
      <c r="E1393" t="s">
        <v>111</v>
      </c>
      <c r="F1393" s="17">
        <v>0</v>
      </c>
    </row>
    <row r="1394" spans="1:6" x14ac:dyDescent="0.25">
      <c r="A1394" t="s">
        <v>9</v>
      </c>
      <c r="B1394">
        <v>1231</v>
      </c>
      <c r="C1394" t="s">
        <v>142</v>
      </c>
      <c r="D1394" t="s">
        <v>142</v>
      </c>
      <c r="E1394" t="s">
        <v>111</v>
      </c>
      <c r="F1394" s="17">
        <v>3.2500000000000001E-2</v>
      </c>
    </row>
    <row r="1395" spans="1:6" x14ac:dyDescent="0.25">
      <c r="A1395" t="s">
        <v>9</v>
      </c>
      <c r="B1395">
        <v>1231</v>
      </c>
      <c r="C1395" t="s">
        <v>142</v>
      </c>
      <c r="D1395" t="s">
        <v>143</v>
      </c>
      <c r="E1395" t="s">
        <v>111</v>
      </c>
      <c r="F1395" s="17">
        <v>0</v>
      </c>
    </row>
    <row r="1396" spans="1:6" x14ac:dyDescent="0.25">
      <c r="A1396" t="s">
        <v>9</v>
      </c>
      <c r="B1396">
        <v>1231</v>
      </c>
      <c r="C1396" t="s">
        <v>142</v>
      </c>
      <c r="D1396" t="s">
        <v>144</v>
      </c>
      <c r="E1396" t="s">
        <v>111</v>
      </c>
      <c r="F1396" s="17">
        <v>1.2500000000000001E-2</v>
      </c>
    </row>
    <row r="1397" spans="1:6" x14ac:dyDescent="0.25">
      <c r="A1397" t="s">
        <v>9</v>
      </c>
      <c r="B1397">
        <v>1231</v>
      </c>
      <c r="C1397" t="s">
        <v>138</v>
      </c>
      <c r="D1397" t="s">
        <v>139</v>
      </c>
      <c r="E1397" t="s">
        <v>111</v>
      </c>
      <c r="F1397" s="17">
        <v>0</v>
      </c>
    </row>
    <row r="1398" spans="1:6" x14ac:dyDescent="0.25">
      <c r="A1398" t="s">
        <v>9</v>
      </c>
      <c r="B1398">
        <v>1231</v>
      </c>
      <c r="C1398" t="s">
        <v>138</v>
      </c>
      <c r="D1398" t="s">
        <v>138</v>
      </c>
      <c r="E1398" t="s">
        <v>111</v>
      </c>
      <c r="F1398" s="17">
        <v>0</v>
      </c>
    </row>
    <row r="1399" spans="1:6" x14ac:dyDescent="0.25">
      <c r="A1399" t="s">
        <v>9</v>
      </c>
      <c r="B1399">
        <v>1231</v>
      </c>
      <c r="C1399" t="s">
        <v>138</v>
      </c>
      <c r="D1399" t="s">
        <v>142</v>
      </c>
      <c r="E1399" t="s">
        <v>111</v>
      </c>
      <c r="F1399" s="17">
        <v>0</v>
      </c>
    </row>
    <row r="1400" spans="1:6" x14ac:dyDescent="0.25">
      <c r="A1400" t="s">
        <v>9</v>
      </c>
      <c r="B1400">
        <v>1231</v>
      </c>
      <c r="C1400" t="s">
        <v>138</v>
      </c>
      <c r="D1400" t="s">
        <v>143</v>
      </c>
      <c r="E1400" t="s">
        <v>111</v>
      </c>
      <c r="F1400" s="17">
        <v>0</v>
      </c>
    </row>
    <row r="1401" spans="1:6" x14ac:dyDescent="0.25">
      <c r="A1401" t="s">
        <v>9</v>
      </c>
      <c r="B1401">
        <v>1231</v>
      </c>
      <c r="C1401" t="s">
        <v>138</v>
      </c>
      <c r="D1401" t="s">
        <v>144</v>
      </c>
      <c r="E1401" t="s">
        <v>111</v>
      </c>
      <c r="F1401" s="17">
        <v>0</v>
      </c>
    </row>
    <row r="1402" spans="1:6" x14ac:dyDescent="0.25">
      <c r="A1402" t="s">
        <v>9</v>
      </c>
      <c r="B1402">
        <v>1241</v>
      </c>
      <c r="C1402" t="s">
        <v>144</v>
      </c>
      <c r="D1402" t="s">
        <v>139</v>
      </c>
      <c r="E1402" t="s">
        <v>21</v>
      </c>
      <c r="F1402" s="17">
        <v>0</v>
      </c>
    </row>
    <row r="1403" spans="1:6" x14ac:dyDescent="0.25">
      <c r="A1403" t="s">
        <v>9</v>
      </c>
      <c r="B1403">
        <v>1241</v>
      </c>
      <c r="C1403" t="s">
        <v>144</v>
      </c>
      <c r="D1403" t="s">
        <v>138</v>
      </c>
      <c r="E1403" t="s">
        <v>21</v>
      </c>
      <c r="F1403" s="17">
        <v>3.2500000000000001E-2</v>
      </c>
    </row>
    <row r="1404" spans="1:6" x14ac:dyDescent="0.25">
      <c r="A1404" t="s">
        <v>9</v>
      </c>
      <c r="B1404">
        <v>1241</v>
      </c>
      <c r="C1404" t="s">
        <v>144</v>
      </c>
      <c r="D1404" t="s">
        <v>142</v>
      </c>
      <c r="E1404" t="s">
        <v>21</v>
      </c>
      <c r="F1404" s="17">
        <v>0</v>
      </c>
    </row>
    <row r="1405" spans="1:6" x14ac:dyDescent="0.25">
      <c r="A1405" t="s">
        <v>9</v>
      </c>
      <c r="B1405">
        <v>1241</v>
      </c>
      <c r="C1405" t="s">
        <v>144</v>
      </c>
      <c r="D1405" t="s">
        <v>143</v>
      </c>
      <c r="E1405" t="s">
        <v>21</v>
      </c>
      <c r="F1405" s="17">
        <v>0</v>
      </c>
    </row>
    <row r="1406" spans="1:6" x14ac:dyDescent="0.25">
      <c r="A1406" t="s">
        <v>9</v>
      </c>
      <c r="B1406">
        <v>1241</v>
      </c>
      <c r="C1406" t="s">
        <v>144</v>
      </c>
      <c r="D1406" t="s">
        <v>144</v>
      </c>
      <c r="E1406" t="s">
        <v>21</v>
      </c>
      <c r="F1406" s="17">
        <v>0.14749999999999999</v>
      </c>
    </row>
    <row r="1407" spans="1:6" x14ac:dyDescent="0.25">
      <c r="A1407" t="s">
        <v>9</v>
      </c>
      <c r="B1407">
        <v>1241</v>
      </c>
      <c r="C1407" t="s">
        <v>143</v>
      </c>
      <c r="D1407" t="s">
        <v>139</v>
      </c>
      <c r="E1407" t="s">
        <v>21</v>
      </c>
      <c r="F1407" s="17">
        <v>0</v>
      </c>
    </row>
    <row r="1408" spans="1:6" x14ac:dyDescent="0.25">
      <c r="A1408" t="s">
        <v>9</v>
      </c>
      <c r="B1408">
        <v>1241</v>
      </c>
      <c r="C1408" t="s">
        <v>143</v>
      </c>
      <c r="D1408" t="s">
        <v>138</v>
      </c>
      <c r="E1408" t="s">
        <v>21</v>
      </c>
      <c r="F1408" s="17">
        <v>4.2500000000000003E-2</v>
      </c>
    </row>
    <row r="1409" spans="1:6" x14ac:dyDescent="0.25">
      <c r="A1409" t="s">
        <v>9</v>
      </c>
      <c r="B1409">
        <v>1241</v>
      </c>
      <c r="C1409" t="s">
        <v>143</v>
      </c>
      <c r="D1409" t="s">
        <v>142</v>
      </c>
      <c r="E1409" t="s">
        <v>21</v>
      </c>
      <c r="F1409" s="17">
        <v>0</v>
      </c>
    </row>
    <row r="1410" spans="1:6" x14ac:dyDescent="0.25">
      <c r="A1410" t="s">
        <v>9</v>
      </c>
      <c r="B1410">
        <v>1241</v>
      </c>
      <c r="C1410" t="s">
        <v>143</v>
      </c>
      <c r="D1410" t="s">
        <v>143</v>
      </c>
      <c r="E1410" t="s">
        <v>21</v>
      </c>
      <c r="F1410" s="17">
        <v>3.85E-2</v>
      </c>
    </row>
    <row r="1411" spans="1:6" x14ac:dyDescent="0.25">
      <c r="A1411" t="s">
        <v>9</v>
      </c>
      <c r="B1411">
        <v>1241</v>
      </c>
      <c r="C1411" t="s">
        <v>143</v>
      </c>
      <c r="D1411" t="s">
        <v>144</v>
      </c>
      <c r="E1411" t="s">
        <v>21</v>
      </c>
      <c r="F1411" s="17">
        <v>1.7999999999999999E-2</v>
      </c>
    </row>
    <row r="1412" spans="1:6" x14ac:dyDescent="0.25">
      <c r="A1412" t="s">
        <v>9</v>
      </c>
      <c r="B1412">
        <v>1241</v>
      </c>
      <c r="C1412" t="s">
        <v>142</v>
      </c>
      <c r="D1412" t="s">
        <v>139</v>
      </c>
      <c r="E1412" t="s">
        <v>21</v>
      </c>
      <c r="F1412" s="17">
        <v>0</v>
      </c>
    </row>
    <row r="1413" spans="1:6" x14ac:dyDescent="0.25">
      <c r="A1413" t="s">
        <v>9</v>
      </c>
      <c r="B1413">
        <v>1241</v>
      </c>
      <c r="C1413" t="s">
        <v>142</v>
      </c>
      <c r="D1413" t="s">
        <v>138</v>
      </c>
      <c r="E1413" t="s">
        <v>21</v>
      </c>
      <c r="F1413" s="17">
        <v>3.2500000000000001E-2</v>
      </c>
    </row>
    <row r="1414" spans="1:6" x14ac:dyDescent="0.25">
      <c r="A1414" t="s">
        <v>9</v>
      </c>
      <c r="B1414">
        <v>1241</v>
      </c>
      <c r="C1414" t="s">
        <v>142</v>
      </c>
      <c r="D1414" t="s">
        <v>142</v>
      </c>
      <c r="E1414" t="s">
        <v>21</v>
      </c>
      <c r="F1414" s="17">
        <v>2.75E-2</v>
      </c>
    </row>
    <row r="1415" spans="1:6" x14ac:dyDescent="0.25">
      <c r="A1415" t="s">
        <v>9</v>
      </c>
      <c r="B1415">
        <v>1241</v>
      </c>
      <c r="C1415" t="s">
        <v>142</v>
      </c>
      <c r="D1415" t="s">
        <v>143</v>
      </c>
      <c r="E1415" t="s">
        <v>21</v>
      </c>
      <c r="F1415" s="17">
        <v>0</v>
      </c>
    </row>
    <row r="1416" spans="1:6" x14ac:dyDescent="0.25">
      <c r="A1416" t="s">
        <v>9</v>
      </c>
      <c r="B1416">
        <v>1241</v>
      </c>
      <c r="C1416" t="s">
        <v>142</v>
      </c>
      <c r="D1416" t="s">
        <v>144</v>
      </c>
      <c r="E1416" t="s">
        <v>21</v>
      </c>
      <c r="F1416" s="17">
        <v>8.0000000000000002E-3</v>
      </c>
    </row>
    <row r="1417" spans="1:6" x14ac:dyDescent="0.25">
      <c r="A1417" t="s">
        <v>9</v>
      </c>
      <c r="B1417">
        <v>1241</v>
      </c>
      <c r="C1417" t="s">
        <v>138</v>
      </c>
      <c r="D1417" t="s">
        <v>139</v>
      </c>
      <c r="E1417" t="s">
        <v>21</v>
      </c>
      <c r="F1417" s="17">
        <v>0</v>
      </c>
    </row>
    <row r="1418" spans="1:6" x14ac:dyDescent="0.25">
      <c r="A1418" t="s">
        <v>9</v>
      </c>
      <c r="B1418">
        <v>1241</v>
      </c>
      <c r="C1418" t="s">
        <v>138</v>
      </c>
      <c r="D1418" t="s">
        <v>138</v>
      </c>
      <c r="E1418" t="s">
        <v>21</v>
      </c>
      <c r="F1418" s="17">
        <v>2.3E-2</v>
      </c>
    </row>
    <row r="1419" spans="1:6" x14ac:dyDescent="0.25">
      <c r="A1419" t="s">
        <v>9</v>
      </c>
      <c r="B1419">
        <v>1241</v>
      </c>
      <c r="C1419" t="s">
        <v>138</v>
      </c>
      <c r="D1419" t="s">
        <v>142</v>
      </c>
      <c r="E1419" t="s">
        <v>21</v>
      </c>
      <c r="F1419" s="17">
        <v>0</v>
      </c>
    </row>
    <row r="1420" spans="1:6" x14ac:dyDescent="0.25">
      <c r="A1420" t="s">
        <v>9</v>
      </c>
      <c r="B1420">
        <v>1241</v>
      </c>
      <c r="C1420" t="s">
        <v>138</v>
      </c>
      <c r="D1420" t="s">
        <v>143</v>
      </c>
      <c r="E1420" t="s">
        <v>21</v>
      </c>
      <c r="F1420" s="17">
        <v>0</v>
      </c>
    </row>
    <row r="1421" spans="1:6" x14ac:dyDescent="0.25">
      <c r="A1421" t="s">
        <v>9</v>
      </c>
      <c r="B1421">
        <v>1241</v>
      </c>
      <c r="C1421" t="s">
        <v>138</v>
      </c>
      <c r="D1421" t="s">
        <v>144</v>
      </c>
      <c r="E1421" t="s">
        <v>21</v>
      </c>
      <c r="F1421" s="17">
        <v>0</v>
      </c>
    </row>
    <row r="1422" spans="1:6" x14ac:dyDescent="0.25">
      <c r="A1422" t="s">
        <v>9</v>
      </c>
      <c r="B1422">
        <v>1241</v>
      </c>
      <c r="C1422" t="s">
        <v>144</v>
      </c>
      <c r="D1422" t="s">
        <v>139</v>
      </c>
      <c r="E1422" t="s">
        <v>98</v>
      </c>
      <c r="F1422" s="17">
        <v>0</v>
      </c>
    </row>
    <row r="1423" spans="1:6" x14ac:dyDescent="0.25">
      <c r="A1423" t="s">
        <v>9</v>
      </c>
      <c r="B1423">
        <v>1241</v>
      </c>
      <c r="C1423" t="s">
        <v>144</v>
      </c>
      <c r="D1423" t="s">
        <v>138</v>
      </c>
      <c r="E1423" t="s">
        <v>98</v>
      </c>
      <c r="F1423" s="17">
        <v>3.2500000000000001E-2</v>
      </c>
    </row>
    <row r="1424" spans="1:6" x14ac:dyDescent="0.25">
      <c r="A1424" t="s">
        <v>9</v>
      </c>
      <c r="B1424">
        <v>1241</v>
      </c>
      <c r="C1424" t="s">
        <v>144</v>
      </c>
      <c r="D1424" t="s">
        <v>142</v>
      </c>
      <c r="E1424" t="s">
        <v>98</v>
      </c>
      <c r="F1424" s="17">
        <v>0</v>
      </c>
    </row>
    <row r="1425" spans="1:6" x14ac:dyDescent="0.25">
      <c r="A1425" t="s">
        <v>9</v>
      </c>
      <c r="B1425">
        <v>1241</v>
      </c>
      <c r="C1425" t="s">
        <v>144</v>
      </c>
      <c r="D1425" t="s">
        <v>143</v>
      </c>
      <c r="E1425" t="s">
        <v>98</v>
      </c>
      <c r="F1425" s="17">
        <v>0</v>
      </c>
    </row>
    <row r="1426" spans="1:6" x14ac:dyDescent="0.25">
      <c r="A1426" t="s">
        <v>9</v>
      </c>
      <c r="B1426">
        <v>1241</v>
      </c>
      <c r="C1426" t="s">
        <v>144</v>
      </c>
      <c r="D1426" t="s">
        <v>144</v>
      </c>
      <c r="E1426" t="s">
        <v>98</v>
      </c>
      <c r="F1426" s="17">
        <v>0.14749999999999999</v>
      </c>
    </row>
    <row r="1427" spans="1:6" x14ac:dyDescent="0.25">
      <c r="A1427" t="s">
        <v>9</v>
      </c>
      <c r="B1427">
        <v>1241</v>
      </c>
      <c r="C1427" t="s">
        <v>143</v>
      </c>
      <c r="D1427" t="s">
        <v>139</v>
      </c>
      <c r="E1427" t="s">
        <v>98</v>
      </c>
      <c r="F1427" s="17">
        <v>0</v>
      </c>
    </row>
    <row r="1428" spans="1:6" x14ac:dyDescent="0.25">
      <c r="A1428" t="s">
        <v>9</v>
      </c>
      <c r="B1428">
        <v>1241</v>
      </c>
      <c r="C1428" t="s">
        <v>143</v>
      </c>
      <c r="D1428" t="s">
        <v>138</v>
      </c>
      <c r="E1428" t="s">
        <v>98</v>
      </c>
      <c r="F1428" s="17">
        <v>4.2500000000000003E-2</v>
      </c>
    </row>
    <row r="1429" spans="1:6" x14ac:dyDescent="0.25">
      <c r="A1429" t="s">
        <v>9</v>
      </c>
      <c r="B1429">
        <v>1241</v>
      </c>
      <c r="C1429" t="s">
        <v>143</v>
      </c>
      <c r="D1429" t="s">
        <v>142</v>
      </c>
      <c r="E1429" t="s">
        <v>98</v>
      </c>
      <c r="F1429" s="17">
        <v>0</v>
      </c>
    </row>
    <row r="1430" spans="1:6" x14ac:dyDescent="0.25">
      <c r="A1430" t="s">
        <v>9</v>
      </c>
      <c r="B1430">
        <v>1241</v>
      </c>
      <c r="C1430" t="s">
        <v>143</v>
      </c>
      <c r="D1430" t="s">
        <v>143</v>
      </c>
      <c r="E1430" t="s">
        <v>98</v>
      </c>
      <c r="F1430" s="17">
        <v>3.85E-2</v>
      </c>
    </row>
    <row r="1431" spans="1:6" x14ac:dyDescent="0.25">
      <c r="A1431" t="s">
        <v>9</v>
      </c>
      <c r="B1431">
        <v>1241</v>
      </c>
      <c r="C1431" t="s">
        <v>143</v>
      </c>
      <c r="D1431" t="s">
        <v>144</v>
      </c>
      <c r="E1431" t="s">
        <v>98</v>
      </c>
      <c r="F1431" s="17">
        <v>1.7999999999999999E-2</v>
      </c>
    </row>
    <row r="1432" spans="1:6" x14ac:dyDescent="0.25">
      <c r="A1432" t="s">
        <v>9</v>
      </c>
      <c r="B1432">
        <v>1241</v>
      </c>
      <c r="C1432" t="s">
        <v>142</v>
      </c>
      <c r="D1432" t="s">
        <v>139</v>
      </c>
      <c r="E1432" t="s">
        <v>98</v>
      </c>
      <c r="F1432" s="17">
        <v>0</v>
      </c>
    </row>
    <row r="1433" spans="1:6" x14ac:dyDescent="0.25">
      <c r="A1433" t="s">
        <v>9</v>
      </c>
      <c r="B1433">
        <v>1241</v>
      </c>
      <c r="C1433" t="s">
        <v>142</v>
      </c>
      <c r="D1433" t="s">
        <v>138</v>
      </c>
      <c r="E1433" t="s">
        <v>98</v>
      </c>
      <c r="F1433" s="17">
        <v>3.2500000000000001E-2</v>
      </c>
    </row>
    <row r="1434" spans="1:6" x14ac:dyDescent="0.25">
      <c r="A1434" t="s">
        <v>9</v>
      </c>
      <c r="B1434">
        <v>1241</v>
      </c>
      <c r="C1434" t="s">
        <v>142</v>
      </c>
      <c r="D1434" t="s">
        <v>142</v>
      </c>
      <c r="E1434" t="s">
        <v>98</v>
      </c>
      <c r="F1434" s="17">
        <v>2.75E-2</v>
      </c>
    </row>
    <row r="1435" spans="1:6" x14ac:dyDescent="0.25">
      <c r="A1435" t="s">
        <v>9</v>
      </c>
      <c r="B1435">
        <v>1241</v>
      </c>
      <c r="C1435" t="s">
        <v>142</v>
      </c>
      <c r="D1435" t="s">
        <v>143</v>
      </c>
      <c r="E1435" t="s">
        <v>98</v>
      </c>
      <c r="F1435" s="17">
        <v>0</v>
      </c>
    </row>
    <row r="1436" spans="1:6" x14ac:dyDescent="0.25">
      <c r="A1436" t="s">
        <v>9</v>
      </c>
      <c r="B1436">
        <v>1241</v>
      </c>
      <c r="C1436" t="s">
        <v>142</v>
      </c>
      <c r="D1436" t="s">
        <v>144</v>
      </c>
      <c r="E1436" t="s">
        <v>98</v>
      </c>
      <c r="F1436" s="17">
        <v>8.0000000000000002E-3</v>
      </c>
    </row>
    <row r="1437" spans="1:6" x14ac:dyDescent="0.25">
      <c r="A1437" t="s">
        <v>9</v>
      </c>
      <c r="B1437">
        <v>1241</v>
      </c>
      <c r="C1437" t="s">
        <v>138</v>
      </c>
      <c r="D1437" t="s">
        <v>139</v>
      </c>
      <c r="E1437" t="s">
        <v>98</v>
      </c>
      <c r="F1437" s="17">
        <v>0</v>
      </c>
    </row>
    <row r="1438" spans="1:6" x14ac:dyDescent="0.25">
      <c r="A1438" t="s">
        <v>9</v>
      </c>
      <c r="B1438">
        <v>1241</v>
      </c>
      <c r="C1438" t="s">
        <v>138</v>
      </c>
      <c r="D1438" t="s">
        <v>138</v>
      </c>
      <c r="E1438" t="s">
        <v>98</v>
      </c>
      <c r="F1438" s="17">
        <v>2.3E-2</v>
      </c>
    </row>
    <row r="1439" spans="1:6" x14ac:dyDescent="0.25">
      <c r="A1439" t="s">
        <v>9</v>
      </c>
      <c r="B1439">
        <v>1241</v>
      </c>
      <c r="C1439" t="s">
        <v>138</v>
      </c>
      <c r="D1439" t="s">
        <v>142</v>
      </c>
      <c r="E1439" t="s">
        <v>98</v>
      </c>
      <c r="F1439" s="17">
        <v>0</v>
      </c>
    </row>
    <row r="1440" spans="1:6" x14ac:dyDescent="0.25">
      <c r="A1440" t="s">
        <v>9</v>
      </c>
      <c r="B1440">
        <v>1241</v>
      </c>
      <c r="C1440" t="s">
        <v>138</v>
      </c>
      <c r="D1440" t="s">
        <v>143</v>
      </c>
      <c r="E1440" t="s">
        <v>98</v>
      </c>
      <c r="F1440" s="17">
        <v>0</v>
      </c>
    </row>
    <row r="1441" spans="1:6" x14ac:dyDescent="0.25">
      <c r="A1441" t="s">
        <v>9</v>
      </c>
      <c r="B1441">
        <v>1241</v>
      </c>
      <c r="C1441" t="s">
        <v>138</v>
      </c>
      <c r="D1441" t="s">
        <v>144</v>
      </c>
      <c r="E1441" t="s">
        <v>98</v>
      </c>
      <c r="F1441" s="17">
        <v>0</v>
      </c>
    </row>
    <row r="1442" spans="1:6" x14ac:dyDescent="0.25">
      <c r="A1442" t="s">
        <v>9</v>
      </c>
      <c r="B1442">
        <v>1241</v>
      </c>
      <c r="C1442" t="s">
        <v>144</v>
      </c>
      <c r="D1442" t="s">
        <v>139</v>
      </c>
      <c r="E1442" t="s">
        <v>104</v>
      </c>
      <c r="F1442" s="17">
        <v>0</v>
      </c>
    </row>
    <row r="1443" spans="1:6" x14ac:dyDescent="0.25">
      <c r="A1443" t="s">
        <v>9</v>
      </c>
      <c r="B1443">
        <v>1241</v>
      </c>
      <c r="C1443" t="s">
        <v>144</v>
      </c>
      <c r="D1443" t="s">
        <v>138</v>
      </c>
      <c r="E1443" t="s">
        <v>104</v>
      </c>
      <c r="F1443" s="17">
        <v>3.2500000000000001E-2</v>
      </c>
    </row>
    <row r="1444" spans="1:6" x14ac:dyDescent="0.25">
      <c r="A1444" t="s">
        <v>9</v>
      </c>
      <c r="B1444">
        <v>1241</v>
      </c>
      <c r="C1444" t="s">
        <v>144</v>
      </c>
      <c r="D1444" t="s">
        <v>142</v>
      </c>
      <c r="E1444" t="s">
        <v>104</v>
      </c>
      <c r="F1444" s="17">
        <v>0</v>
      </c>
    </row>
    <row r="1445" spans="1:6" x14ac:dyDescent="0.25">
      <c r="A1445" t="s">
        <v>9</v>
      </c>
      <c r="B1445">
        <v>1241</v>
      </c>
      <c r="C1445" t="s">
        <v>144</v>
      </c>
      <c r="D1445" t="s">
        <v>143</v>
      </c>
      <c r="E1445" t="s">
        <v>104</v>
      </c>
      <c r="F1445" s="17">
        <v>0</v>
      </c>
    </row>
    <row r="1446" spans="1:6" x14ac:dyDescent="0.25">
      <c r="A1446" t="s">
        <v>9</v>
      </c>
      <c r="B1446">
        <v>1241</v>
      </c>
      <c r="C1446" t="s">
        <v>144</v>
      </c>
      <c r="D1446" t="s">
        <v>144</v>
      </c>
      <c r="E1446" t="s">
        <v>104</v>
      </c>
      <c r="F1446" s="17">
        <v>0.14749999999999999</v>
      </c>
    </row>
    <row r="1447" spans="1:6" x14ac:dyDescent="0.25">
      <c r="A1447" t="s">
        <v>9</v>
      </c>
      <c r="B1447">
        <v>1241</v>
      </c>
      <c r="C1447" t="s">
        <v>143</v>
      </c>
      <c r="D1447" t="s">
        <v>139</v>
      </c>
      <c r="E1447" t="s">
        <v>104</v>
      </c>
      <c r="F1447" s="17">
        <v>0</v>
      </c>
    </row>
    <row r="1448" spans="1:6" x14ac:dyDescent="0.25">
      <c r="A1448" t="s">
        <v>9</v>
      </c>
      <c r="B1448">
        <v>1241</v>
      </c>
      <c r="C1448" t="s">
        <v>143</v>
      </c>
      <c r="D1448" t="s">
        <v>138</v>
      </c>
      <c r="E1448" t="s">
        <v>104</v>
      </c>
      <c r="F1448" s="17">
        <v>4.2500000000000003E-2</v>
      </c>
    </row>
    <row r="1449" spans="1:6" x14ac:dyDescent="0.25">
      <c r="A1449" t="s">
        <v>9</v>
      </c>
      <c r="B1449">
        <v>1241</v>
      </c>
      <c r="C1449" t="s">
        <v>143</v>
      </c>
      <c r="D1449" t="s">
        <v>142</v>
      </c>
      <c r="E1449" t="s">
        <v>104</v>
      </c>
      <c r="F1449" s="17">
        <v>0</v>
      </c>
    </row>
    <row r="1450" spans="1:6" x14ac:dyDescent="0.25">
      <c r="A1450" t="s">
        <v>9</v>
      </c>
      <c r="B1450">
        <v>1241</v>
      </c>
      <c r="C1450" t="s">
        <v>143</v>
      </c>
      <c r="D1450" t="s">
        <v>143</v>
      </c>
      <c r="E1450" t="s">
        <v>104</v>
      </c>
      <c r="F1450" s="17">
        <v>3.85E-2</v>
      </c>
    </row>
    <row r="1451" spans="1:6" x14ac:dyDescent="0.25">
      <c r="A1451" t="s">
        <v>9</v>
      </c>
      <c r="B1451">
        <v>1241</v>
      </c>
      <c r="C1451" t="s">
        <v>143</v>
      </c>
      <c r="D1451" t="s">
        <v>144</v>
      </c>
      <c r="E1451" t="s">
        <v>104</v>
      </c>
      <c r="F1451" s="17">
        <v>1.7999999999999999E-2</v>
      </c>
    </row>
    <row r="1452" spans="1:6" x14ac:dyDescent="0.25">
      <c r="A1452" t="s">
        <v>9</v>
      </c>
      <c r="B1452">
        <v>1241</v>
      </c>
      <c r="C1452" t="s">
        <v>142</v>
      </c>
      <c r="D1452" t="s">
        <v>139</v>
      </c>
      <c r="E1452" t="s">
        <v>104</v>
      </c>
      <c r="F1452" s="17">
        <v>0</v>
      </c>
    </row>
    <row r="1453" spans="1:6" x14ac:dyDescent="0.25">
      <c r="A1453" t="s">
        <v>9</v>
      </c>
      <c r="B1453">
        <v>1241</v>
      </c>
      <c r="C1453" t="s">
        <v>142</v>
      </c>
      <c r="D1453" t="s">
        <v>138</v>
      </c>
      <c r="E1453" t="s">
        <v>104</v>
      </c>
      <c r="F1453" s="17">
        <v>3.2500000000000001E-2</v>
      </c>
    </row>
    <row r="1454" spans="1:6" x14ac:dyDescent="0.25">
      <c r="A1454" t="s">
        <v>9</v>
      </c>
      <c r="B1454">
        <v>1241</v>
      </c>
      <c r="C1454" t="s">
        <v>142</v>
      </c>
      <c r="D1454" t="s">
        <v>142</v>
      </c>
      <c r="E1454" t="s">
        <v>104</v>
      </c>
      <c r="F1454" s="17">
        <v>2.75E-2</v>
      </c>
    </row>
    <row r="1455" spans="1:6" x14ac:dyDescent="0.25">
      <c r="A1455" t="s">
        <v>9</v>
      </c>
      <c r="B1455">
        <v>1241</v>
      </c>
      <c r="C1455" t="s">
        <v>142</v>
      </c>
      <c r="D1455" t="s">
        <v>143</v>
      </c>
      <c r="E1455" t="s">
        <v>104</v>
      </c>
      <c r="F1455" s="17">
        <v>0</v>
      </c>
    </row>
    <row r="1456" spans="1:6" x14ac:dyDescent="0.25">
      <c r="A1456" t="s">
        <v>9</v>
      </c>
      <c r="B1456">
        <v>1241</v>
      </c>
      <c r="C1456" t="s">
        <v>142</v>
      </c>
      <c r="D1456" t="s">
        <v>144</v>
      </c>
      <c r="E1456" t="s">
        <v>104</v>
      </c>
      <c r="F1456" s="17">
        <v>8.0000000000000002E-3</v>
      </c>
    </row>
    <row r="1457" spans="1:6" x14ac:dyDescent="0.25">
      <c r="A1457" t="s">
        <v>9</v>
      </c>
      <c r="B1457">
        <v>1241</v>
      </c>
      <c r="C1457" t="s">
        <v>138</v>
      </c>
      <c r="D1457" t="s">
        <v>139</v>
      </c>
      <c r="E1457" t="s">
        <v>104</v>
      </c>
      <c r="F1457" s="17">
        <v>0</v>
      </c>
    </row>
    <row r="1458" spans="1:6" x14ac:dyDescent="0.25">
      <c r="A1458" t="s">
        <v>9</v>
      </c>
      <c r="B1458">
        <v>1241</v>
      </c>
      <c r="C1458" t="s">
        <v>138</v>
      </c>
      <c r="D1458" t="s">
        <v>138</v>
      </c>
      <c r="E1458" t="s">
        <v>104</v>
      </c>
      <c r="F1458" s="17">
        <v>2.3E-2</v>
      </c>
    </row>
    <row r="1459" spans="1:6" x14ac:dyDescent="0.25">
      <c r="A1459" t="s">
        <v>9</v>
      </c>
      <c r="B1459">
        <v>1241</v>
      </c>
      <c r="C1459" t="s">
        <v>138</v>
      </c>
      <c r="D1459" t="s">
        <v>142</v>
      </c>
      <c r="E1459" t="s">
        <v>104</v>
      </c>
      <c r="F1459" s="17">
        <v>0</v>
      </c>
    </row>
    <row r="1460" spans="1:6" x14ac:dyDescent="0.25">
      <c r="A1460" t="s">
        <v>9</v>
      </c>
      <c r="B1460">
        <v>1241</v>
      </c>
      <c r="C1460" t="s">
        <v>138</v>
      </c>
      <c r="D1460" t="s">
        <v>143</v>
      </c>
      <c r="E1460" t="s">
        <v>104</v>
      </c>
      <c r="F1460" s="17">
        <v>0</v>
      </c>
    </row>
    <row r="1461" spans="1:6" x14ac:dyDescent="0.25">
      <c r="A1461" t="s">
        <v>9</v>
      </c>
      <c r="B1461">
        <v>1241</v>
      </c>
      <c r="C1461" t="s">
        <v>138</v>
      </c>
      <c r="D1461" t="s">
        <v>144</v>
      </c>
      <c r="E1461" t="s">
        <v>104</v>
      </c>
      <c r="F1461" s="17">
        <v>0</v>
      </c>
    </row>
    <row r="1462" spans="1:6" x14ac:dyDescent="0.25">
      <c r="A1462" t="s">
        <v>9</v>
      </c>
      <c r="B1462">
        <v>1241</v>
      </c>
      <c r="C1462" t="s">
        <v>144</v>
      </c>
      <c r="D1462" t="s">
        <v>139</v>
      </c>
      <c r="E1462" t="s">
        <v>23</v>
      </c>
      <c r="F1462" s="17">
        <v>7.85E-2</v>
      </c>
    </row>
    <row r="1463" spans="1:6" x14ac:dyDescent="0.25">
      <c r="A1463" t="s">
        <v>9</v>
      </c>
      <c r="B1463">
        <v>1241</v>
      </c>
      <c r="C1463" t="s">
        <v>144</v>
      </c>
      <c r="D1463" t="s">
        <v>138</v>
      </c>
      <c r="E1463" t="s">
        <v>23</v>
      </c>
      <c r="F1463" s="17">
        <v>0</v>
      </c>
    </row>
    <row r="1464" spans="1:6" x14ac:dyDescent="0.25">
      <c r="A1464" t="s">
        <v>9</v>
      </c>
      <c r="B1464">
        <v>1241</v>
      </c>
      <c r="C1464" t="s">
        <v>144</v>
      </c>
      <c r="D1464" t="s">
        <v>142</v>
      </c>
      <c r="E1464" t="s">
        <v>23</v>
      </c>
      <c r="F1464" s="17">
        <v>0</v>
      </c>
    </row>
    <row r="1465" spans="1:6" x14ac:dyDescent="0.25">
      <c r="A1465" t="s">
        <v>9</v>
      </c>
      <c r="B1465">
        <v>1241</v>
      </c>
      <c r="C1465" t="s">
        <v>144</v>
      </c>
      <c r="D1465" t="s">
        <v>143</v>
      </c>
      <c r="E1465" t="s">
        <v>23</v>
      </c>
      <c r="F1465" s="17">
        <v>0</v>
      </c>
    </row>
    <row r="1466" spans="1:6" x14ac:dyDescent="0.25">
      <c r="A1466" t="s">
        <v>9</v>
      </c>
      <c r="B1466">
        <v>1241</v>
      </c>
      <c r="C1466" t="s">
        <v>144</v>
      </c>
      <c r="D1466" t="s">
        <v>144</v>
      </c>
      <c r="E1466" t="s">
        <v>23</v>
      </c>
      <c r="F1466" s="17">
        <v>6.25E-2</v>
      </c>
    </row>
    <row r="1467" spans="1:6" x14ac:dyDescent="0.25">
      <c r="A1467" t="s">
        <v>9</v>
      </c>
      <c r="B1467">
        <v>1241</v>
      </c>
      <c r="C1467" t="s">
        <v>143</v>
      </c>
      <c r="D1467" t="s">
        <v>139</v>
      </c>
      <c r="E1467" t="s">
        <v>23</v>
      </c>
      <c r="F1467" s="17">
        <v>4.4999999999999998E-2</v>
      </c>
    </row>
    <row r="1468" spans="1:6" x14ac:dyDescent="0.25">
      <c r="A1468" t="s">
        <v>9</v>
      </c>
      <c r="B1468">
        <v>1241</v>
      </c>
      <c r="C1468" t="s">
        <v>143</v>
      </c>
      <c r="D1468" t="s">
        <v>138</v>
      </c>
      <c r="E1468" t="s">
        <v>23</v>
      </c>
      <c r="F1468" s="17">
        <v>0</v>
      </c>
    </row>
    <row r="1469" spans="1:6" x14ac:dyDescent="0.25">
      <c r="A1469" t="s">
        <v>9</v>
      </c>
      <c r="B1469">
        <v>1241</v>
      </c>
      <c r="C1469" t="s">
        <v>143</v>
      </c>
      <c r="D1469" t="s">
        <v>142</v>
      </c>
      <c r="E1469" t="s">
        <v>23</v>
      </c>
      <c r="F1469" s="17">
        <v>0</v>
      </c>
    </row>
    <row r="1470" spans="1:6" x14ac:dyDescent="0.25">
      <c r="A1470" t="s">
        <v>9</v>
      </c>
      <c r="B1470">
        <v>1241</v>
      </c>
      <c r="C1470" t="s">
        <v>143</v>
      </c>
      <c r="D1470" t="s">
        <v>143</v>
      </c>
      <c r="E1470" t="s">
        <v>23</v>
      </c>
      <c r="F1470" s="17">
        <v>3.5000000000000003E-2</v>
      </c>
    </row>
    <row r="1471" spans="1:6" x14ac:dyDescent="0.25">
      <c r="A1471" t="s">
        <v>9</v>
      </c>
      <c r="B1471">
        <v>1241</v>
      </c>
      <c r="C1471" t="s">
        <v>143</v>
      </c>
      <c r="D1471" t="s">
        <v>144</v>
      </c>
      <c r="E1471" t="s">
        <v>23</v>
      </c>
      <c r="F1471" s="17">
        <v>1.2500000000000001E-2</v>
      </c>
    </row>
    <row r="1472" spans="1:6" x14ac:dyDescent="0.25">
      <c r="A1472" t="s">
        <v>9</v>
      </c>
      <c r="B1472">
        <v>1241</v>
      </c>
      <c r="C1472" t="s">
        <v>142</v>
      </c>
      <c r="D1472" t="s">
        <v>139</v>
      </c>
      <c r="E1472" t="s">
        <v>23</v>
      </c>
      <c r="F1472" s="17">
        <v>6.7000000000000004E-2</v>
      </c>
    </row>
    <row r="1473" spans="1:6" x14ac:dyDescent="0.25">
      <c r="A1473" t="s">
        <v>9</v>
      </c>
      <c r="B1473">
        <v>1241</v>
      </c>
      <c r="C1473" t="s">
        <v>142</v>
      </c>
      <c r="D1473" t="s">
        <v>138</v>
      </c>
      <c r="E1473" t="s">
        <v>23</v>
      </c>
      <c r="F1473" s="17">
        <v>0</v>
      </c>
    </row>
    <row r="1474" spans="1:6" x14ac:dyDescent="0.25">
      <c r="A1474" t="s">
        <v>9</v>
      </c>
      <c r="B1474">
        <v>1241</v>
      </c>
      <c r="C1474" t="s">
        <v>142</v>
      </c>
      <c r="D1474" t="s">
        <v>142</v>
      </c>
      <c r="E1474" t="s">
        <v>23</v>
      </c>
      <c r="F1474" s="17">
        <v>6.5000000000000002E-2</v>
      </c>
    </row>
    <row r="1475" spans="1:6" x14ac:dyDescent="0.25">
      <c r="A1475" t="s">
        <v>9</v>
      </c>
      <c r="B1475">
        <v>1241</v>
      </c>
      <c r="C1475" t="s">
        <v>142</v>
      </c>
      <c r="D1475" t="s">
        <v>143</v>
      </c>
      <c r="E1475" t="s">
        <v>23</v>
      </c>
      <c r="F1475" s="17">
        <v>0</v>
      </c>
    </row>
    <row r="1476" spans="1:6" x14ac:dyDescent="0.25">
      <c r="A1476" t="s">
        <v>9</v>
      </c>
      <c r="B1476">
        <v>1241</v>
      </c>
      <c r="C1476" t="s">
        <v>142</v>
      </c>
      <c r="D1476" t="s">
        <v>144</v>
      </c>
      <c r="E1476" t="s">
        <v>23</v>
      </c>
      <c r="F1476" s="17">
        <v>1.8499999999999999E-2</v>
      </c>
    </row>
    <row r="1477" spans="1:6" x14ac:dyDescent="0.25">
      <c r="A1477" t="s">
        <v>9</v>
      </c>
      <c r="B1477">
        <v>1241</v>
      </c>
      <c r="C1477" t="s">
        <v>138</v>
      </c>
      <c r="D1477" t="s">
        <v>139</v>
      </c>
      <c r="E1477" t="s">
        <v>23</v>
      </c>
      <c r="F1477" s="17">
        <v>2.35E-2</v>
      </c>
    </row>
    <row r="1478" spans="1:6" x14ac:dyDescent="0.25">
      <c r="A1478" t="s">
        <v>9</v>
      </c>
      <c r="B1478">
        <v>1241</v>
      </c>
      <c r="C1478" t="s">
        <v>138</v>
      </c>
      <c r="D1478" t="s">
        <v>138</v>
      </c>
      <c r="E1478" t="s">
        <v>23</v>
      </c>
      <c r="F1478" s="17">
        <v>1.2500000000000001E-2</v>
      </c>
    </row>
    <row r="1479" spans="1:6" x14ac:dyDescent="0.25">
      <c r="A1479" t="s">
        <v>9</v>
      </c>
      <c r="B1479">
        <v>1241</v>
      </c>
      <c r="C1479" t="s">
        <v>138</v>
      </c>
      <c r="D1479" t="s">
        <v>142</v>
      </c>
      <c r="E1479" t="s">
        <v>23</v>
      </c>
      <c r="F1479" s="17">
        <v>0</v>
      </c>
    </row>
    <row r="1480" spans="1:6" x14ac:dyDescent="0.25">
      <c r="A1480" t="s">
        <v>9</v>
      </c>
      <c r="B1480">
        <v>1241</v>
      </c>
      <c r="C1480" t="s">
        <v>138</v>
      </c>
      <c r="D1480" t="s">
        <v>143</v>
      </c>
      <c r="E1480" t="s">
        <v>23</v>
      </c>
      <c r="F1480" s="17">
        <v>0</v>
      </c>
    </row>
    <row r="1481" spans="1:6" x14ac:dyDescent="0.25">
      <c r="A1481" t="s">
        <v>9</v>
      </c>
      <c r="B1481">
        <v>1241</v>
      </c>
      <c r="C1481" t="s">
        <v>138</v>
      </c>
      <c r="D1481" t="s">
        <v>144</v>
      </c>
      <c r="E1481" t="s">
        <v>23</v>
      </c>
      <c r="F1481" s="17">
        <v>0</v>
      </c>
    </row>
    <row r="1482" spans="1:6" x14ac:dyDescent="0.25">
      <c r="A1482" t="s">
        <v>9</v>
      </c>
      <c r="B1482">
        <v>1241</v>
      </c>
      <c r="C1482" t="s">
        <v>144</v>
      </c>
      <c r="D1482" t="s">
        <v>139</v>
      </c>
      <c r="E1482" t="s">
        <v>99</v>
      </c>
      <c r="F1482" s="17">
        <v>7.85E-2</v>
      </c>
    </row>
    <row r="1483" spans="1:6" x14ac:dyDescent="0.25">
      <c r="A1483" t="s">
        <v>9</v>
      </c>
      <c r="B1483">
        <v>1241</v>
      </c>
      <c r="C1483" t="s">
        <v>144</v>
      </c>
      <c r="D1483" t="s">
        <v>138</v>
      </c>
      <c r="E1483" t="s">
        <v>99</v>
      </c>
      <c r="F1483" s="17">
        <v>0</v>
      </c>
    </row>
    <row r="1484" spans="1:6" x14ac:dyDescent="0.25">
      <c r="A1484" t="s">
        <v>9</v>
      </c>
      <c r="B1484">
        <v>1241</v>
      </c>
      <c r="C1484" t="s">
        <v>144</v>
      </c>
      <c r="D1484" t="s">
        <v>142</v>
      </c>
      <c r="E1484" t="s">
        <v>99</v>
      </c>
      <c r="F1484" s="17">
        <v>0</v>
      </c>
    </row>
    <row r="1485" spans="1:6" x14ac:dyDescent="0.25">
      <c r="A1485" t="s">
        <v>9</v>
      </c>
      <c r="B1485">
        <v>1241</v>
      </c>
      <c r="C1485" t="s">
        <v>144</v>
      </c>
      <c r="D1485" t="s">
        <v>143</v>
      </c>
      <c r="E1485" t="s">
        <v>99</v>
      </c>
      <c r="F1485" s="17">
        <v>0</v>
      </c>
    </row>
    <row r="1486" spans="1:6" x14ac:dyDescent="0.25">
      <c r="A1486" t="s">
        <v>9</v>
      </c>
      <c r="B1486">
        <v>1241</v>
      </c>
      <c r="C1486" t="s">
        <v>144</v>
      </c>
      <c r="D1486" t="s">
        <v>144</v>
      </c>
      <c r="E1486" t="s">
        <v>99</v>
      </c>
      <c r="F1486" s="17">
        <v>6.25E-2</v>
      </c>
    </row>
    <row r="1487" spans="1:6" x14ac:dyDescent="0.25">
      <c r="A1487" t="s">
        <v>9</v>
      </c>
      <c r="B1487">
        <v>1241</v>
      </c>
      <c r="C1487" t="s">
        <v>143</v>
      </c>
      <c r="D1487" t="s">
        <v>139</v>
      </c>
      <c r="E1487" t="s">
        <v>99</v>
      </c>
      <c r="F1487" s="17">
        <v>4.4999999999999998E-2</v>
      </c>
    </row>
    <row r="1488" spans="1:6" x14ac:dyDescent="0.25">
      <c r="A1488" t="s">
        <v>9</v>
      </c>
      <c r="B1488">
        <v>1241</v>
      </c>
      <c r="C1488" t="s">
        <v>143</v>
      </c>
      <c r="D1488" t="s">
        <v>138</v>
      </c>
      <c r="E1488" t="s">
        <v>99</v>
      </c>
      <c r="F1488" s="17">
        <v>0</v>
      </c>
    </row>
    <row r="1489" spans="1:6" x14ac:dyDescent="0.25">
      <c r="A1489" t="s">
        <v>9</v>
      </c>
      <c r="B1489">
        <v>1241</v>
      </c>
      <c r="C1489" t="s">
        <v>143</v>
      </c>
      <c r="D1489" t="s">
        <v>142</v>
      </c>
      <c r="E1489" t="s">
        <v>99</v>
      </c>
      <c r="F1489" s="17">
        <v>0</v>
      </c>
    </row>
    <row r="1490" spans="1:6" x14ac:dyDescent="0.25">
      <c r="A1490" t="s">
        <v>9</v>
      </c>
      <c r="B1490">
        <v>1241</v>
      </c>
      <c r="C1490" t="s">
        <v>143</v>
      </c>
      <c r="D1490" t="s">
        <v>143</v>
      </c>
      <c r="E1490" t="s">
        <v>99</v>
      </c>
      <c r="F1490" s="17">
        <v>3.5000000000000003E-2</v>
      </c>
    </row>
    <row r="1491" spans="1:6" x14ac:dyDescent="0.25">
      <c r="A1491" t="s">
        <v>9</v>
      </c>
      <c r="B1491">
        <v>1241</v>
      </c>
      <c r="C1491" t="s">
        <v>143</v>
      </c>
      <c r="D1491" t="s">
        <v>144</v>
      </c>
      <c r="E1491" t="s">
        <v>99</v>
      </c>
      <c r="F1491" s="17">
        <v>1.2500000000000001E-2</v>
      </c>
    </row>
    <row r="1492" spans="1:6" x14ac:dyDescent="0.25">
      <c r="A1492" t="s">
        <v>9</v>
      </c>
      <c r="B1492">
        <v>1241</v>
      </c>
      <c r="C1492" t="s">
        <v>142</v>
      </c>
      <c r="D1492" t="s">
        <v>139</v>
      </c>
      <c r="E1492" t="s">
        <v>99</v>
      </c>
      <c r="F1492" s="17">
        <v>6.7000000000000004E-2</v>
      </c>
    </row>
    <row r="1493" spans="1:6" x14ac:dyDescent="0.25">
      <c r="A1493" t="s">
        <v>9</v>
      </c>
      <c r="B1493">
        <v>1241</v>
      </c>
      <c r="C1493" t="s">
        <v>142</v>
      </c>
      <c r="D1493" t="s">
        <v>138</v>
      </c>
      <c r="E1493" t="s">
        <v>99</v>
      </c>
      <c r="F1493" s="17">
        <v>0</v>
      </c>
    </row>
    <row r="1494" spans="1:6" x14ac:dyDescent="0.25">
      <c r="A1494" t="s">
        <v>9</v>
      </c>
      <c r="B1494">
        <v>1241</v>
      </c>
      <c r="C1494" t="s">
        <v>142</v>
      </c>
      <c r="D1494" t="s">
        <v>142</v>
      </c>
      <c r="E1494" t="s">
        <v>99</v>
      </c>
      <c r="F1494" s="17">
        <v>6.5000000000000002E-2</v>
      </c>
    </row>
    <row r="1495" spans="1:6" x14ac:dyDescent="0.25">
      <c r="A1495" t="s">
        <v>9</v>
      </c>
      <c r="B1495">
        <v>1241</v>
      </c>
      <c r="C1495" t="s">
        <v>142</v>
      </c>
      <c r="D1495" t="s">
        <v>143</v>
      </c>
      <c r="E1495" t="s">
        <v>99</v>
      </c>
      <c r="F1495" s="17">
        <v>0</v>
      </c>
    </row>
    <row r="1496" spans="1:6" x14ac:dyDescent="0.25">
      <c r="A1496" t="s">
        <v>9</v>
      </c>
      <c r="B1496">
        <v>1241</v>
      </c>
      <c r="C1496" t="s">
        <v>142</v>
      </c>
      <c r="D1496" t="s">
        <v>144</v>
      </c>
      <c r="E1496" t="s">
        <v>99</v>
      </c>
      <c r="F1496" s="17">
        <v>1.8499999999999999E-2</v>
      </c>
    </row>
    <row r="1497" spans="1:6" x14ac:dyDescent="0.25">
      <c r="A1497" t="s">
        <v>9</v>
      </c>
      <c r="B1497">
        <v>1241</v>
      </c>
      <c r="C1497" t="s">
        <v>138</v>
      </c>
      <c r="D1497" t="s">
        <v>139</v>
      </c>
      <c r="E1497" t="s">
        <v>99</v>
      </c>
      <c r="F1497" s="17">
        <v>2.35E-2</v>
      </c>
    </row>
    <row r="1498" spans="1:6" x14ac:dyDescent="0.25">
      <c r="A1498" t="s">
        <v>9</v>
      </c>
      <c r="B1498">
        <v>1241</v>
      </c>
      <c r="C1498" t="s">
        <v>138</v>
      </c>
      <c r="D1498" t="s">
        <v>138</v>
      </c>
      <c r="E1498" t="s">
        <v>99</v>
      </c>
      <c r="F1498" s="17">
        <v>1.2500000000000001E-2</v>
      </c>
    </row>
    <row r="1499" spans="1:6" x14ac:dyDescent="0.25">
      <c r="A1499" t="s">
        <v>9</v>
      </c>
      <c r="B1499">
        <v>1241</v>
      </c>
      <c r="C1499" t="s">
        <v>138</v>
      </c>
      <c r="D1499" t="s">
        <v>142</v>
      </c>
      <c r="E1499" t="s">
        <v>99</v>
      </c>
      <c r="F1499" s="17">
        <v>0</v>
      </c>
    </row>
    <row r="1500" spans="1:6" x14ac:dyDescent="0.25">
      <c r="A1500" t="s">
        <v>9</v>
      </c>
      <c r="B1500">
        <v>1241</v>
      </c>
      <c r="C1500" t="s">
        <v>138</v>
      </c>
      <c r="D1500" t="s">
        <v>143</v>
      </c>
      <c r="E1500" t="s">
        <v>99</v>
      </c>
      <c r="F1500" s="17">
        <v>0</v>
      </c>
    </row>
    <row r="1501" spans="1:6" x14ac:dyDescent="0.25">
      <c r="A1501" t="s">
        <v>9</v>
      </c>
      <c r="B1501">
        <v>1241</v>
      </c>
      <c r="C1501" t="s">
        <v>138</v>
      </c>
      <c r="D1501" t="s">
        <v>144</v>
      </c>
      <c r="E1501" t="s">
        <v>99</v>
      </c>
      <c r="F1501" s="17">
        <v>0</v>
      </c>
    </row>
    <row r="1502" spans="1:6" x14ac:dyDescent="0.25">
      <c r="A1502" t="s">
        <v>9</v>
      </c>
      <c r="B1502">
        <v>1241</v>
      </c>
      <c r="C1502" t="s">
        <v>144</v>
      </c>
      <c r="D1502" t="s">
        <v>139</v>
      </c>
      <c r="E1502" t="s">
        <v>107</v>
      </c>
      <c r="F1502" s="17">
        <v>0</v>
      </c>
    </row>
    <row r="1503" spans="1:6" x14ac:dyDescent="0.25">
      <c r="A1503" t="s">
        <v>9</v>
      </c>
      <c r="B1503">
        <v>1241</v>
      </c>
      <c r="C1503" t="s">
        <v>144</v>
      </c>
      <c r="D1503" t="s">
        <v>138</v>
      </c>
      <c r="E1503" t="s">
        <v>107</v>
      </c>
      <c r="F1503" s="17">
        <v>0</v>
      </c>
    </row>
    <row r="1504" spans="1:6" x14ac:dyDescent="0.25">
      <c r="A1504" t="s">
        <v>9</v>
      </c>
      <c r="B1504">
        <v>1241</v>
      </c>
      <c r="C1504" t="s">
        <v>144</v>
      </c>
      <c r="D1504" t="s">
        <v>142</v>
      </c>
      <c r="E1504" t="s">
        <v>107</v>
      </c>
      <c r="F1504" s="17">
        <v>0</v>
      </c>
    </row>
    <row r="1505" spans="1:6" x14ac:dyDescent="0.25">
      <c r="A1505" t="s">
        <v>9</v>
      </c>
      <c r="B1505">
        <v>1241</v>
      </c>
      <c r="C1505" t="s">
        <v>144</v>
      </c>
      <c r="D1505" t="s">
        <v>143</v>
      </c>
      <c r="E1505" t="s">
        <v>107</v>
      </c>
      <c r="F1505" s="17">
        <v>0</v>
      </c>
    </row>
    <row r="1506" spans="1:6" x14ac:dyDescent="0.25">
      <c r="A1506" t="s">
        <v>9</v>
      </c>
      <c r="B1506">
        <v>1241</v>
      </c>
      <c r="C1506" t="s">
        <v>144</v>
      </c>
      <c r="D1506" t="s">
        <v>144</v>
      </c>
      <c r="E1506" t="s">
        <v>107</v>
      </c>
      <c r="F1506" s="17">
        <v>0.125</v>
      </c>
    </row>
    <row r="1507" spans="1:6" x14ac:dyDescent="0.25">
      <c r="A1507" t="s">
        <v>9</v>
      </c>
      <c r="B1507">
        <v>1241</v>
      </c>
      <c r="C1507" t="s">
        <v>143</v>
      </c>
      <c r="D1507" t="s">
        <v>139</v>
      </c>
      <c r="E1507" t="s">
        <v>107</v>
      </c>
      <c r="F1507" s="17">
        <v>0</v>
      </c>
    </row>
    <row r="1508" spans="1:6" x14ac:dyDescent="0.25">
      <c r="A1508" t="s">
        <v>9</v>
      </c>
      <c r="B1508">
        <v>1241</v>
      </c>
      <c r="C1508" t="s">
        <v>143</v>
      </c>
      <c r="D1508" t="s">
        <v>138</v>
      </c>
      <c r="E1508" t="s">
        <v>107</v>
      </c>
      <c r="F1508" s="17">
        <v>0</v>
      </c>
    </row>
    <row r="1509" spans="1:6" x14ac:dyDescent="0.25">
      <c r="A1509" t="s">
        <v>9</v>
      </c>
      <c r="B1509">
        <v>1241</v>
      </c>
      <c r="C1509" t="s">
        <v>143</v>
      </c>
      <c r="D1509" t="s">
        <v>142</v>
      </c>
      <c r="E1509" t="s">
        <v>107</v>
      </c>
      <c r="F1509" s="17">
        <v>0</v>
      </c>
    </row>
    <row r="1510" spans="1:6" x14ac:dyDescent="0.25">
      <c r="A1510" t="s">
        <v>9</v>
      </c>
      <c r="B1510">
        <v>1241</v>
      </c>
      <c r="C1510" t="s">
        <v>143</v>
      </c>
      <c r="D1510" t="s">
        <v>143</v>
      </c>
      <c r="E1510" t="s">
        <v>107</v>
      </c>
      <c r="F1510" s="17">
        <v>5.5E-2</v>
      </c>
    </row>
    <row r="1511" spans="1:6" x14ac:dyDescent="0.25">
      <c r="A1511" t="s">
        <v>9</v>
      </c>
      <c r="B1511">
        <v>1241</v>
      </c>
      <c r="C1511" t="s">
        <v>143</v>
      </c>
      <c r="D1511" t="s">
        <v>144</v>
      </c>
      <c r="E1511" t="s">
        <v>107</v>
      </c>
      <c r="F1511" s="17">
        <v>2.5000000000000001E-2</v>
      </c>
    </row>
    <row r="1512" spans="1:6" x14ac:dyDescent="0.25">
      <c r="A1512" t="s">
        <v>9</v>
      </c>
      <c r="B1512">
        <v>1241</v>
      </c>
      <c r="C1512" t="s">
        <v>142</v>
      </c>
      <c r="D1512" t="s">
        <v>139</v>
      </c>
      <c r="E1512" t="s">
        <v>107</v>
      </c>
      <c r="F1512" s="17">
        <v>0</v>
      </c>
    </row>
    <row r="1513" spans="1:6" x14ac:dyDescent="0.25">
      <c r="A1513" t="s">
        <v>9</v>
      </c>
      <c r="B1513">
        <v>1241</v>
      </c>
      <c r="C1513" t="s">
        <v>142</v>
      </c>
      <c r="D1513" t="s">
        <v>138</v>
      </c>
      <c r="E1513" t="s">
        <v>107</v>
      </c>
      <c r="F1513" s="17">
        <v>0</v>
      </c>
    </row>
    <row r="1514" spans="1:6" x14ac:dyDescent="0.25">
      <c r="A1514" t="s">
        <v>9</v>
      </c>
      <c r="B1514">
        <v>1241</v>
      </c>
      <c r="C1514" t="s">
        <v>142</v>
      </c>
      <c r="D1514" t="s">
        <v>142</v>
      </c>
      <c r="E1514" t="s">
        <v>107</v>
      </c>
      <c r="F1514" s="17">
        <v>3.2500000000000001E-2</v>
      </c>
    </row>
    <row r="1515" spans="1:6" x14ac:dyDescent="0.25">
      <c r="A1515" t="s">
        <v>9</v>
      </c>
      <c r="B1515">
        <v>1241</v>
      </c>
      <c r="C1515" t="s">
        <v>142</v>
      </c>
      <c r="D1515" t="s">
        <v>143</v>
      </c>
      <c r="E1515" t="s">
        <v>107</v>
      </c>
      <c r="F1515" s="17">
        <v>0</v>
      </c>
    </row>
    <row r="1516" spans="1:6" x14ac:dyDescent="0.25">
      <c r="A1516" t="s">
        <v>9</v>
      </c>
      <c r="B1516">
        <v>1241</v>
      </c>
      <c r="C1516" t="s">
        <v>142</v>
      </c>
      <c r="D1516" t="s">
        <v>144</v>
      </c>
      <c r="E1516" t="s">
        <v>107</v>
      </c>
      <c r="F1516" s="17">
        <v>1.2500000000000001E-2</v>
      </c>
    </row>
    <row r="1517" spans="1:6" x14ac:dyDescent="0.25">
      <c r="A1517" t="s">
        <v>9</v>
      </c>
      <c r="B1517">
        <v>1241</v>
      </c>
      <c r="C1517" t="s">
        <v>138</v>
      </c>
      <c r="D1517" t="s">
        <v>139</v>
      </c>
      <c r="E1517" t="s">
        <v>107</v>
      </c>
      <c r="F1517" s="17">
        <v>0</v>
      </c>
    </row>
    <row r="1518" spans="1:6" x14ac:dyDescent="0.25">
      <c r="A1518" t="s">
        <v>9</v>
      </c>
      <c r="B1518">
        <v>1241</v>
      </c>
      <c r="C1518" t="s">
        <v>138</v>
      </c>
      <c r="D1518" t="s">
        <v>138</v>
      </c>
      <c r="E1518" t="s">
        <v>107</v>
      </c>
      <c r="F1518" s="17">
        <v>0</v>
      </c>
    </row>
    <row r="1519" spans="1:6" x14ac:dyDescent="0.25">
      <c r="A1519" t="s">
        <v>9</v>
      </c>
      <c r="B1519">
        <v>1241</v>
      </c>
      <c r="C1519" t="s">
        <v>138</v>
      </c>
      <c r="D1519" t="s">
        <v>142</v>
      </c>
      <c r="E1519" t="s">
        <v>107</v>
      </c>
      <c r="F1519" s="17">
        <v>0</v>
      </c>
    </row>
    <row r="1520" spans="1:6" x14ac:dyDescent="0.25">
      <c r="A1520" t="s">
        <v>9</v>
      </c>
      <c r="B1520">
        <v>1241</v>
      </c>
      <c r="C1520" t="s">
        <v>138</v>
      </c>
      <c r="D1520" t="s">
        <v>143</v>
      </c>
      <c r="E1520" t="s">
        <v>107</v>
      </c>
      <c r="F1520" s="17">
        <v>0</v>
      </c>
    </row>
    <row r="1521" spans="1:6" x14ac:dyDescent="0.25">
      <c r="A1521" t="s">
        <v>9</v>
      </c>
      <c r="B1521">
        <v>1241</v>
      </c>
      <c r="C1521" t="s">
        <v>138</v>
      </c>
      <c r="D1521" t="s">
        <v>144</v>
      </c>
      <c r="E1521" t="s">
        <v>107</v>
      </c>
      <c r="F1521" s="17">
        <v>0</v>
      </c>
    </row>
    <row r="1522" spans="1:6" x14ac:dyDescent="0.25">
      <c r="A1522" t="s">
        <v>9</v>
      </c>
      <c r="B1522">
        <v>1241</v>
      </c>
      <c r="C1522" t="s">
        <v>144</v>
      </c>
      <c r="D1522" t="s">
        <v>139</v>
      </c>
      <c r="E1522" t="s">
        <v>111</v>
      </c>
      <c r="F1522" s="17">
        <v>0</v>
      </c>
    </row>
    <row r="1523" spans="1:6" x14ac:dyDescent="0.25">
      <c r="A1523" t="s">
        <v>9</v>
      </c>
      <c r="B1523">
        <v>1241</v>
      </c>
      <c r="C1523" t="s">
        <v>144</v>
      </c>
      <c r="D1523" t="s">
        <v>138</v>
      </c>
      <c r="E1523" t="s">
        <v>111</v>
      </c>
      <c r="F1523" s="17">
        <v>0</v>
      </c>
    </row>
    <row r="1524" spans="1:6" x14ac:dyDescent="0.25">
      <c r="A1524" t="s">
        <v>9</v>
      </c>
      <c r="B1524">
        <v>1241</v>
      </c>
      <c r="C1524" t="s">
        <v>144</v>
      </c>
      <c r="D1524" t="s">
        <v>142</v>
      </c>
      <c r="E1524" t="s">
        <v>111</v>
      </c>
      <c r="F1524" s="17">
        <v>0</v>
      </c>
    </row>
    <row r="1525" spans="1:6" x14ac:dyDescent="0.25">
      <c r="A1525" t="s">
        <v>9</v>
      </c>
      <c r="B1525">
        <v>1241</v>
      </c>
      <c r="C1525" t="s">
        <v>144</v>
      </c>
      <c r="D1525" t="s">
        <v>143</v>
      </c>
      <c r="E1525" t="s">
        <v>111</v>
      </c>
      <c r="F1525" s="17">
        <v>0</v>
      </c>
    </row>
    <row r="1526" spans="1:6" x14ac:dyDescent="0.25">
      <c r="A1526" t="s">
        <v>9</v>
      </c>
      <c r="B1526">
        <v>1241</v>
      </c>
      <c r="C1526" t="s">
        <v>144</v>
      </c>
      <c r="D1526" t="s">
        <v>144</v>
      </c>
      <c r="E1526" t="s">
        <v>111</v>
      </c>
      <c r="F1526" s="17">
        <v>0.125</v>
      </c>
    </row>
    <row r="1527" spans="1:6" x14ac:dyDescent="0.25">
      <c r="A1527" t="s">
        <v>9</v>
      </c>
      <c r="B1527">
        <v>1241</v>
      </c>
      <c r="C1527" t="s">
        <v>143</v>
      </c>
      <c r="D1527" t="s">
        <v>139</v>
      </c>
      <c r="E1527" t="s">
        <v>111</v>
      </c>
      <c r="F1527" s="17">
        <v>0</v>
      </c>
    </row>
    <row r="1528" spans="1:6" x14ac:dyDescent="0.25">
      <c r="A1528" t="s">
        <v>9</v>
      </c>
      <c r="B1528">
        <v>1241</v>
      </c>
      <c r="C1528" t="s">
        <v>143</v>
      </c>
      <c r="D1528" t="s">
        <v>138</v>
      </c>
      <c r="E1528" t="s">
        <v>111</v>
      </c>
      <c r="F1528" s="17">
        <v>0</v>
      </c>
    </row>
    <row r="1529" spans="1:6" x14ac:dyDescent="0.25">
      <c r="A1529" t="s">
        <v>9</v>
      </c>
      <c r="B1529">
        <v>1241</v>
      </c>
      <c r="C1529" t="s">
        <v>143</v>
      </c>
      <c r="D1529" t="s">
        <v>142</v>
      </c>
      <c r="E1529" t="s">
        <v>111</v>
      </c>
      <c r="F1529" s="17">
        <v>0</v>
      </c>
    </row>
    <row r="1530" spans="1:6" x14ac:dyDescent="0.25">
      <c r="A1530" t="s">
        <v>9</v>
      </c>
      <c r="B1530">
        <v>1241</v>
      </c>
      <c r="C1530" t="s">
        <v>143</v>
      </c>
      <c r="D1530" t="s">
        <v>143</v>
      </c>
      <c r="E1530" t="s">
        <v>111</v>
      </c>
      <c r="F1530" s="17">
        <v>5.5E-2</v>
      </c>
    </row>
    <row r="1531" spans="1:6" x14ac:dyDescent="0.25">
      <c r="A1531" t="s">
        <v>9</v>
      </c>
      <c r="B1531">
        <v>1241</v>
      </c>
      <c r="C1531" t="s">
        <v>143</v>
      </c>
      <c r="D1531" t="s">
        <v>144</v>
      </c>
      <c r="E1531" t="s">
        <v>111</v>
      </c>
      <c r="F1531" s="17">
        <v>2.5000000000000001E-2</v>
      </c>
    </row>
    <row r="1532" spans="1:6" x14ac:dyDescent="0.25">
      <c r="A1532" t="s">
        <v>9</v>
      </c>
      <c r="B1532">
        <v>1241</v>
      </c>
      <c r="C1532" t="s">
        <v>142</v>
      </c>
      <c r="D1532" t="s">
        <v>139</v>
      </c>
      <c r="E1532" t="s">
        <v>111</v>
      </c>
      <c r="F1532" s="17">
        <v>0</v>
      </c>
    </row>
    <row r="1533" spans="1:6" x14ac:dyDescent="0.25">
      <c r="A1533" t="s">
        <v>9</v>
      </c>
      <c r="B1533">
        <v>1241</v>
      </c>
      <c r="C1533" t="s">
        <v>142</v>
      </c>
      <c r="D1533" t="s">
        <v>138</v>
      </c>
      <c r="E1533" t="s">
        <v>111</v>
      </c>
      <c r="F1533" s="17">
        <v>0</v>
      </c>
    </row>
    <row r="1534" spans="1:6" x14ac:dyDescent="0.25">
      <c r="A1534" t="s">
        <v>9</v>
      </c>
      <c r="B1534">
        <v>1241</v>
      </c>
      <c r="C1534" t="s">
        <v>142</v>
      </c>
      <c r="D1534" t="s">
        <v>142</v>
      </c>
      <c r="E1534" t="s">
        <v>111</v>
      </c>
      <c r="F1534" s="17">
        <v>3.2500000000000001E-2</v>
      </c>
    </row>
    <row r="1535" spans="1:6" x14ac:dyDescent="0.25">
      <c r="A1535" t="s">
        <v>9</v>
      </c>
      <c r="B1535">
        <v>1241</v>
      </c>
      <c r="C1535" t="s">
        <v>142</v>
      </c>
      <c r="D1535" t="s">
        <v>143</v>
      </c>
      <c r="E1535" t="s">
        <v>111</v>
      </c>
      <c r="F1535" s="17">
        <v>0</v>
      </c>
    </row>
    <row r="1536" spans="1:6" x14ac:dyDescent="0.25">
      <c r="A1536" t="s">
        <v>9</v>
      </c>
      <c r="B1536">
        <v>1241</v>
      </c>
      <c r="C1536" t="s">
        <v>142</v>
      </c>
      <c r="D1536" t="s">
        <v>144</v>
      </c>
      <c r="E1536" t="s">
        <v>111</v>
      </c>
      <c r="F1536" s="17">
        <v>1.2500000000000001E-2</v>
      </c>
    </row>
    <row r="1537" spans="1:6" x14ac:dyDescent="0.25">
      <c r="A1537" t="s">
        <v>9</v>
      </c>
      <c r="B1537">
        <v>1241</v>
      </c>
      <c r="C1537" t="s">
        <v>138</v>
      </c>
      <c r="D1537" t="s">
        <v>139</v>
      </c>
      <c r="E1537" t="s">
        <v>111</v>
      </c>
      <c r="F1537" s="17">
        <v>0</v>
      </c>
    </row>
    <row r="1538" spans="1:6" x14ac:dyDescent="0.25">
      <c r="A1538" t="s">
        <v>9</v>
      </c>
      <c r="B1538">
        <v>1241</v>
      </c>
      <c r="C1538" t="s">
        <v>138</v>
      </c>
      <c r="D1538" t="s">
        <v>138</v>
      </c>
      <c r="E1538" t="s">
        <v>111</v>
      </c>
      <c r="F1538" s="17">
        <v>0</v>
      </c>
    </row>
    <row r="1539" spans="1:6" x14ac:dyDescent="0.25">
      <c r="A1539" t="s">
        <v>9</v>
      </c>
      <c r="B1539">
        <v>1241</v>
      </c>
      <c r="C1539" t="s">
        <v>138</v>
      </c>
      <c r="D1539" t="s">
        <v>142</v>
      </c>
      <c r="E1539" t="s">
        <v>111</v>
      </c>
      <c r="F1539" s="17">
        <v>0</v>
      </c>
    </row>
    <row r="1540" spans="1:6" x14ac:dyDescent="0.25">
      <c r="A1540" t="s">
        <v>9</v>
      </c>
      <c r="B1540">
        <v>1241</v>
      </c>
      <c r="C1540" t="s">
        <v>138</v>
      </c>
      <c r="D1540" t="s">
        <v>143</v>
      </c>
      <c r="E1540" t="s">
        <v>111</v>
      </c>
      <c r="F1540" s="17">
        <v>0</v>
      </c>
    </row>
    <row r="1541" spans="1:6" x14ac:dyDescent="0.25">
      <c r="A1541" t="s">
        <v>9</v>
      </c>
      <c r="B1541">
        <v>1241</v>
      </c>
      <c r="C1541" t="s">
        <v>138</v>
      </c>
      <c r="D1541" t="s">
        <v>144</v>
      </c>
      <c r="E1541" t="s">
        <v>111</v>
      </c>
      <c r="F1541" s="17">
        <v>0</v>
      </c>
    </row>
    <row r="1542" spans="1:6" x14ac:dyDescent="0.25">
      <c r="A1542" t="s">
        <v>9</v>
      </c>
      <c r="B1542">
        <v>1251</v>
      </c>
      <c r="C1542" t="s">
        <v>144</v>
      </c>
      <c r="D1542" t="s">
        <v>139</v>
      </c>
      <c r="E1542" t="s">
        <v>21</v>
      </c>
      <c r="F1542" s="17">
        <v>0</v>
      </c>
    </row>
    <row r="1543" spans="1:6" x14ac:dyDescent="0.25">
      <c r="A1543" t="s">
        <v>9</v>
      </c>
      <c r="B1543">
        <v>1251</v>
      </c>
      <c r="C1543" t="s">
        <v>144</v>
      </c>
      <c r="D1543" t="s">
        <v>138</v>
      </c>
      <c r="E1543" t="s">
        <v>21</v>
      </c>
      <c r="F1543" s="17">
        <v>3.2500000000000001E-2</v>
      </c>
    </row>
    <row r="1544" spans="1:6" x14ac:dyDescent="0.25">
      <c r="A1544" t="s">
        <v>9</v>
      </c>
      <c r="B1544">
        <v>1251</v>
      </c>
      <c r="C1544" t="s">
        <v>144</v>
      </c>
      <c r="D1544" t="s">
        <v>142</v>
      </c>
      <c r="E1544" t="s">
        <v>21</v>
      </c>
      <c r="F1544" s="17">
        <v>0</v>
      </c>
    </row>
    <row r="1545" spans="1:6" x14ac:dyDescent="0.25">
      <c r="A1545" t="s">
        <v>9</v>
      </c>
      <c r="B1545">
        <v>1251</v>
      </c>
      <c r="C1545" t="s">
        <v>144</v>
      </c>
      <c r="D1545" t="s">
        <v>143</v>
      </c>
      <c r="E1545" t="s">
        <v>21</v>
      </c>
      <c r="F1545" s="17">
        <v>0</v>
      </c>
    </row>
    <row r="1546" spans="1:6" x14ac:dyDescent="0.25">
      <c r="A1546" t="s">
        <v>9</v>
      </c>
      <c r="B1546">
        <v>1251</v>
      </c>
      <c r="C1546" t="s">
        <v>144</v>
      </c>
      <c r="D1546" t="s">
        <v>144</v>
      </c>
      <c r="E1546" t="s">
        <v>21</v>
      </c>
      <c r="F1546" s="17">
        <v>0.14749999999999999</v>
      </c>
    </row>
    <row r="1547" spans="1:6" x14ac:dyDescent="0.25">
      <c r="A1547" t="s">
        <v>9</v>
      </c>
      <c r="B1547">
        <v>1251</v>
      </c>
      <c r="C1547" t="s">
        <v>143</v>
      </c>
      <c r="D1547" t="s">
        <v>139</v>
      </c>
      <c r="E1547" t="s">
        <v>21</v>
      </c>
      <c r="F1547" s="17">
        <v>0</v>
      </c>
    </row>
    <row r="1548" spans="1:6" x14ac:dyDescent="0.25">
      <c r="A1548" t="s">
        <v>9</v>
      </c>
      <c r="B1548">
        <v>1251</v>
      </c>
      <c r="C1548" t="s">
        <v>143</v>
      </c>
      <c r="D1548" t="s">
        <v>138</v>
      </c>
      <c r="E1548" t="s">
        <v>21</v>
      </c>
      <c r="F1548" s="17">
        <v>4.2500000000000003E-2</v>
      </c>
    </row>
    <row r="1549" spans="1:6" x14ac:dyDescent="0.25">
      <c r="A1549" t="s">
        <v>9</v>
      </c>
      <c r="B1549">
        <v>1251</v>
      </c>
      <c r="C1549" t="s">
        <v>143</v>
      </c>
      <c r="D1549" t="s">
        <v>142</v>
      </c>
      <c r="E1549" t="s">
        <v>21</v>
      </c>
      <c r="F1549" s="17">
        <v>0</v>
      </c>
    </row>
    <row r="1550" spans="1:6" x14ac:dyDescent="0.25">
      <c r="A1550" t="s">
        <v>9</v>
      </c>
      <c r="B1550">
        <v>1251</v>
      </c>
      <c r="C1550" t="s">
        <v>143</v>
      </c>
      <c r="D1550" t="s">
        <v>143</v>
      </c>
      <c r="E1550" t="s">
        <v>21</v>
      </c>
      <c r="F1550" s="17">
        <v>3.85E-2</v>
      </c>
    </row>
    <row r="1551" spans="1:6" x14ac:dyDescent="0.25">
      <c r="A1551" t="s">
        <v>9</v>
      </c>
      <c r="B1551">
        <v>1251</v>
      </c>
      <c r="C1551" t="s">
        <v>143</v>
      </c>
      <c r="D1551" t="s">
        <v>144</v>
      </c>
      <c r="E1551" t="s">
        <v>21</v>
      </c>
      <c r="F1551" s="17">
        <v>1.7999999999999999E-2</v>
      </c>
    </row>
    <row r="1552" spans="1:6" x14ac:dyDescent="0.25">
      <c r="A1552" t="s">
        <v>9</v>
      </c>
      <c r="B1552">
        <v>1251</v>
      </c>
      <c r="C1552" t="s">
        <v>142</v>
      </c>
      <c r="D1552" t="s">
        <v>139</v>
      </c>
      <c r="E1552" t="s">
        <v>21</v>
      </c>
      <c r="F1552" s="17">
        <v>0</v>
      </c>
    </row>
    <row r="1553" spans="1:6" x14ac:dyDescent="0.25">
      <c r="A1553" t="s">
        <v>9</v>
      </c>
      <c r="B1553">
        <v>1251</v>
      </c>
      <c r="C1553" t="s">
        <v>142</v>
      </c>
      <c r="D1553" t="s">
        <v>138</v>
      </c>
      <c r="E1553" t="s">
        <v>21</v>
      </c>
      <c r="F1553" s="17">
        <v>3.2500000000000001E-2</v>
      </c>
    </row>
    <row r="1554" spans="1:6" x14ac:dyDescent="0.25">
      <c r="A1554" t="s">
        <v>9</v>
      </c>
      <c r="B1554">
        <v>1251</v>
      </c>
      <c r="C1554" t="s">
        <v>142</v>
      </c>
      <c r="D1554" t="s">
        <v>142</v>
      </c>
      <c r="E1554" t="s">
        <v>21</v>
      </c>
      <c r="F1554" s="17">
        <v>2.75E-2</v>
      </c>
    </row>
    <row r="1555" spans="1:6" x14ac:dyDescent="0.25">
      <c r="A1555" t="s">
        <v>9</v>
      </c>
      <c r="B1555">
        <v>1251</v>
      </c>
      <c r="C1555" t="s">
        <v>142</v>
      </c>
      <c r="D1555" t="s">
        <v>143</v>
      </c>
      <c r="E1555" t="s">
        <v>21</v>
      </c>
      <c r="F1555" s="17">
        <v>0</v>
      </c>
    </row>
    <row r="1556" spans="1:6" x14ac:dyDescent="0.25">
      <c r="A1556" t="s">
        <v>9</v>
      </c>
      <c r="B1556">
        <v>1251</v>
      </c>
      <c r="C1556" t="s">
        <v>142</v>
      </c>
      <c r="D1556" t="s">
        <v>144</v>
      </c>
      <c r="E1556" t="s">
        <v>21</v>
      </c>
      <c r="F1556" s="17">
        <v>8.0000000000000002E-3</v>
      </c>
    </row>
    <row r="1557" spans="1:6" x14ac:dyDescent="0.25">
      <c r="A1557" t="s">
        <v>9</v>
      </c>
      <c r="B1557">
        <v>1251</v>
      </c>
      <c r="C1557" t="s">
        <v>138</v>
      </c>
      <c r="D1557" t="s">
        <v>139</v>
      </c>
      <c r="E1557" t="s">
        <v>21</v>
      </c>
      <c r="F1557" s="17">
        <v>0</v>
      </c>
    </row>
    <row r="1558" spans="1:6" x14ac:dyDescent="0.25">
      <c r="A1558" t="s">
        <v>9</v>
      </c>
      <c r="B1558">
        <v>1251</v>
      </c>
      <c r="C1558" t="s">
        <v>138</v>
      </c>
      <c r="D1558" t="s">
        <v>138</v>
      </c>
      <c r="E1558" t="s">
        <v>21</v>
      </c>
      <c r="F1558" s="17">
        <v>2.3E-2</v>
      </c>
    </row>
    <row r="1559" spans="1:6" x14ac:dyDescent="0.25">
      <c r="A1559" t="s">
        <v>9</v>
      </c>
      <c r="B1559">
        <v>1251</v>
      </c>
      <c r="C1559" t="s">
        <v>138</v>
      </c>
      <c r="D1559" t="s">
        <v>142</v>
      </c>
      <c r="E1559" t="s">
        <v>21</v>
      </c>
      <c r="F1559" s="17">
        <v>0</v>
      </c>
    </row>
    <row r="1560" spans="1:6" x14ac:dyDescent="0.25">
      <c r="A1560" t="s">
        <v>9</v>
      </c>
      <c r="B1560">
        <v>1251</v>
      </c>
      <c r="C1560" t="s">
        <v>138</v>
      </c>
      <c r="D1560" t="s">
        <v>143</v>
      </c>
      <c r="E1560" t="s">
        <v>21</v>
      </c>
      <c r="F1560" s="17">
        <v>0</v>
      </c>
    </row>
    <row r="1561" spans="1:6" x14ac:dyDescent="0.25">
      <c r="A1561" t="s">
        <v>9</v>
      </c>
      <c r="B1561">
        <v>1251</v>
      </c>
      <c r="C1561" t="s">
        <v>138</v>
      </c>
      <c r="D1561" t="s">
        <v>144</v>
      </c>
      <c r="E1561" t="s">
        <v>21</v>
      </c>
      <c r="F1561" s="17">
        <v>0</v>
      </c>
    </row>
    <row r="1562" spans="1:6" x14ac:dyDescent="0.25">
      <c r="A1562" t="s">
        <v>9</v>
      </c>
      <c r="B1562">
        <v>1251</v>
      </c>
      <c r="C1562" t="s">
        <v>144</v>
      </c>
      <c r="D1562" t="s">
        <v>139</v>
      </c>
      <c r="E1562" t="s">
        <v>98</v>
      </c>
      <c r="F1562" s="17">
        <v>0</v>
      </c>
    </row>
    <row r="1563" spans="1:6" x14ac:dyDescent="0.25">
      <c r="A1563" t="s">
        <v>9</v>
      </c>
      <c r="B1563">
        <v>1251</v>
      </c>
      <c r="C1563" t="s">
        <v>144</v>
      </c>
      <c r="D1563" t="s">
        <v>138</v>
      </c>
      <c r="E1563" t="s">
        <v>98</v>
      </c>
      <c r="F1563" s="17">
        <v>3.2500000000000001E-2</v>
      </c>
    </row>
    <row r="1564" spans="1:6" x14ac:dyDescent="0.25">
      <c r="A1564" t="s">
        <v>9</v>
      </c>
      <c r="B1564">
        <v>1251</v>
      </c>
      <c r="C1564" t="s">
        <v>144</v>
      </c>
      <c r="D1564" t="s">
        <v>142</v>
      </c>
      <c r="E1564" t="s">
        <v>98</v>
      </c>
      <c r="F1564" s="17">
        <v>0</v>
      </c>
    </row>
    <row r="1565" spans="1:6" x14ac:dyDescent="0.25">
      <c r="A1565" t="s">
        <v>9</v>
      </c>
      <c r="B1565">
        <v>1251</v>
      </c>
      <c r="C1565" t="s">
        <v>144</v>
      </c>
      <c r="D1565" t="s">
        <v>143</v>
      </c>
      <c r="E1565" t="s">
        <v>98</v>
      </c>
      <c r="F1565" s="17">
        <v>0</v>
      </c>
    </row>
    <row r="1566" spans="1:6" x14ac:dyDescent="0.25">
      <c r="A1566" t="s">
        <v>9</v>
      </c>
      <c r="B1566">
        <v>1251</v>
      </c>
      <c r="C1566" t="s">
        <v>144</v>
      </c>
      <c r="D1566" t="s">
        <v>144</v>
      </c>
      <c r="E1566" t="s">
        <v>98</v>
      </c>
      <c r="F1566" s="17">
        <v>0.14749999999999999</v>
      </c>
    </row>
    <row r="1567" spans="1:6" x14ac:dyDescent="0.25">
      <c r="A1567" t="s">
        <v>9</v>
      </c>
      <c r="B1567">
        <v>1251</v>
      </c>
      <c r="C1567" t="s">
        <v>143</v>
      </c>
      <c r="D1567" t="s">
        <v>139</v>
      </c>
      <c r="E1567" t="s">
        <v>98</v>
      </c>
      <c r="F1567" s="17">
        <v>0</v>
      </c>
    </row>
    <row r="1568" spans="1:6" x14ac:dyDescent="0.25">
      <c r="A1568" t="s">
        <v>9</v>
      </c>
      <c r="B1568">
        <v>1251</v>
      </c>
      <c r="C1568" t="s">
        <v>143</v>
      </c>
      <c r="D1568" t="s">
        <v>138</v>
      </c>
      <c r="E1568" t="s">
        <v>98</v>
      </c>
      <c r="F1568" s="17">
        <v>4.2500000000000003E-2</v>
      </c>
    </row>
    <row r="1569" spans="1:6" x14ac:dyDescent="0.25">
      <c r="A1569" t="s">
        <v>9</v>
      </c>
      <c r="B1569">
        <v>1251</v>
      </c>
      <c r="C1569" t="s">
        <v>143</v>
      </c>
      <c r="D1569" t="s">
        <v>142</v>
      </c>
      <c r="E1569" t="s">
        <v>98</v>
      </c>
      <c r="F1569" s="17">
        <v>0</v>
      </c>
    </row>
    <row r="1570" spans="1:6" x14ac:dyDescent="0.25">
      <c r="A1570" t="s">
        <v>9</v>
      </c>
      <c r="B1570">
        <v>1251</v>
      </c>
      <c r="C1570" t="s">
        <v>143</v>
      </c>
      <c r="D1570" t="s">
        <v>143</v>
      </c>
      <c r="E1570" t="s">
        <v>98</v>
      </c>
      <c r="F1570" s="17">
        <v>3.85E-2</v>
      </c>
    </row>
    <row r="1571" spans="1:6" x14ac:dyDescent="0.25">
      <c r="A1571" t="s">
        <v>9</v>
      </c>
      <c r="B1571">
        <v>1251</v>
      </c>
      <c r="C1571" t="s">
        <v>143</v>
      </c>
      <c r="D1571" t="s">
        <v>144</v>
      </c>
      <c r="E1571" t="s">
        <v>98</v>
      </c>
      <c r="F1571" s="17">
        <v>1.7999999999999999E-2</v>
      </c>
    </row>
    <row r="1572" spans="1:6" x14ac:dyDescent="0.25">
      <c r="A1572" t="s">
        <v>9</v>
      </c>
      <c r="B1572">
        <v>1251</v>
      </c>
      <c r="C1572" t="s">
        <v>142</v>
      </c>
      <c r="D1572" t="s">
        <v>139</v>
      </c>
      <c r="E1572" t="s">
        <v>98</v>
      </c>
      <c r="F1572" s="17">
        <v>0</v>
      </c>
    </row>
    <row r="1573" spans="1:6" x14ac:dyDescent="0.25">
      <c r="A1573" t="s">
        <v>9</v>
      </c>
      <c r="B1573">
        <v>1251</v>
      </c>
      <c r="C1573" t="s">
        <v>142</v>
      </c>
      <c r="D1573" t="s">
        <v>138</v>
      </c>
      <c r="E1573" t="s">
        <v>98</v>
      </c>
      <c r="F1573" s="17">
        <v>3.2500000000000001E-2</v>
      </c>
    </row>
    <row r="1574" spans="1:6" x14ac:dyDescent="0.25">
      <c r="A1574" t="s">
        <v>9</v>
      </c>
      <c r="B1574">
        <v>1251</v>
      </c>
      <c r="C1574" t="s">
        <v>142</v>
      </c>
      <c r="D1574" t="s">
        <v>142</v>
      </c>
      <c r="E1574" t="s">
        <v>98</v>
      </c>
      <c r="F1574" s="17">
        <v>2.75E-2</v>
      </c>
    </row>
    <row r="1575" spans="1:6" x14ac:dyDescent="0.25">
      <c r="A1575" t="s">
        <v>9</v>
      </c>
      <c r="B1575">
        <v>1251</v>
      </c>
      <c r="C1575" t="s">
        <v>142</v>
      </c>
      <c r="D1575" t="s">
        <v>143</v>
      </c>
      <c r="E1575" t="s">
        <v>98</v>
      </c>
      <c r="F1575" s="17">
        <v>0</v>
      </c>
    </row>
    <row r="1576" spans="1:6" x14ac:dyDescent="0.25">
      <c r="A1576" t="s">
        <v>9</v>
      </c>
      <c r="B1576">
        <v>1251</v>
      </c>
      <c r="C1576" t="s">
        <v>142</v>
      </c>
      <c r="D1576" t="s">
        <v>144</v>
      </c>
      <c r="E1576" t="s">
        <v>98</v>
      </c>
      <c r="F1576" s="17">
        <v>8.0000000000000002E-3</v>
      </c>
    </row>
    <row r="1577" spans="1:6" x14ac:dyDescent="0.25">
      <c r="A1577" t="s">
        <v>9</v>
      </c>
      <c r="B1577">
        <v>1251</v>
      </c>
      <c r="C1577" t="s">
        <v>138</v>
      </c>
      <c r="D1577" t="s">
        <v>139</v>
      </c>
      <c r="E1577" t="s">
        <v>98</v>
      </c>
      <c r="F1577" s="17">
        <v>0</v>
      </c>
    </row>
    <row r="1578" spans="1:6" x14ac:dyDescent="0.25">
      <c r="A1578" t="s">
        <v>9</v>
      </c>
      <c r="B1578">
        <v>1251</v>
      </c>
      <c r="C1578" t="s">
        <v>138</v>
      </c>
      <c r="D1578" t="s">
        <v>138</v>
      </c>
      <c r="E1578" t="s">
        <v>98</v>
      </c>
      <c r="F1578" s="17">
        <v>2.3E-2</v>
      </c>
    </row>
    <row r="1579" spans="1:6" x14ac:dyDescent="0.25">
      <c r="A1579" t="s">
        <v>9</v>
      </c>
      <c r="B1579">
        <v>1251</v>
      </c>
      <c r="C1579" t="s">
        <v>138</v>
      </c>
      <c r="D1579" t="s">
        <v>142</v>
      </c>
      <c r="E1579" t="s">
        <v>98</v>
      </c>
      <c r="F1579" s="17">
        <v>0</v>
      </c>
    </row>
    <row r="1580" spans="1:6" x14ac:dyDescent="0.25">
      <c r="A1580" t="s">
        <v>9</v>
      </c>
      <c r="B1580">
        <v>1251</v>
      </c>
      <c r="C1580" t="s">
        <v>138</v>
      </c>
      <c r="D1580" t="s">
        <v>143</v>
      </c>
      <c r="E1580" t="s">
        <v>98</v>
      </c>
      <c r="F1580" s="17">
        <v>0</v>
      </c>
    </row>
    <row r="1581" spans="1:6" x14ac:dyDescent="0.25">
      <c r="A1581" t="s">
        <v>9</v>
      </c>
      <c r="B1581">
        <v>1251</v>
      </c>
      <c r="C1581" t="s">
        <v>138</v>
      </c>
      <c r="D1581" t="s">
        <v>144</v>
      </c>
      <c r="E1581" t="s">
        <v>98</v>
      </c>
      <c r="F1581" s="17">
        <v>0</v>
      </c>
    </row>
    <row r="1582" spans="1:6" x14ac:dyDescent="0.25">
      <c r="A1582" t="s">
        <v>9</v>
      </c>
      <c r="B1582">
        <v>1251</v>
      </c>
      <c r="C1582" t="s">
        <v>144</v>
      </c>
      <c r="D1582" t="s">
        <v>139</v>
      </c>
      <c r="E1582" t="s">
        <v>104</v>
      </c>
      <c r="F1582" s="17">
        <v>0</v>
      </c>
    </row>
    <row r="1583" spans="1:6" x14ac:dyDescent="0.25">
      <c r="A1583" t="s">
        <v>9</v>
      </c>
      <c r="B1583">
        <v>1251</v>
      </c>
      <c r="C1583" t="s">
        <v>144</v>
      </c>
      <c r="D1583" t="s">
        <v>138</v>
      </c>
      <c r="E1583" t="s">
        <v>104</v>
      </c>
      <c r="F1583" s="17">
        <v>3.2500000000000001E-2</v>
      </c>
    </row>
    <row r="1584" spans="1:6" x14ac:dyDescent="0.25">
      <c r="A1584" t="s">
        <v>9</v>
      </c>
      <c r="B1584">
        <v>1251</v>
      </c>
      <c r="C1584" t="s">
        <v>144</v>
      </c>
      <c r="D1584" t="s">
        <v>142</v>
      </c>
      <c r="E1584" t="s">
        <v>104</v>
      </c>
      <c r="F1584" s="17">
        <v>0</v>
      </c>
    </row>
    <row r="1585" spans="1:6" x14ac:dyDescent="0.25">
      <c r="A1585" t="s">
        <v>9</v>
      </c>
      <c r="B1585">
        <v>1251</v>
      </c>
      <c r="C1585" t="s">
        <v>144</v>
      </c>
      <c r="D1585" t="s">
        <v>143</v>
      </c>
      <c r="E1585" t="s">
        <v>104</v>
      </c>
      <c r="F1585" s="17">
        <v>0</v>
      </c>
    </row>
    <row r="1586" spans="1:6" x14ac:dyDescent="0.25">
      <c r="A1586" t="s">
        <v>9</v>
      </c>
      <c r="B1586">
        <v>1251</v>
      </c>
      <c r="C1586" t="s">
        <v>144</v>
      </c>
      <c r="D1586" t="s">
        <v>144</v>
      </c>
      <c r="E1586" t="s">
        <v>104</v>
      </c>
      <c r="F1586" s="17">
        <v>0.14749999999999999</v>
      </c>
    </row>
    <row r="1587" spans="1:6" x14ac:dyDescent="0.25">
      <c r="A1587" t="s">
        <v>9</v>
      </c>
      <c r="B1587">
        <v>1251</v>
      </c>
      <c r="C1587" t="s">
        <v>143</v>
      </c>
      <c r="D1587" t="s">
        <v>139</v>
      </c>
      <c r="E1587" t="s">
        <v>104</v>
      </c>
      <c r="F1587" s="17">
        <v>0</v>
      </c>
    </row>
    <row r="1588" spans="1:6" x14ac:dyDescent="0.25">
      <c r="A1588" t="s">
        <v>9</v>
      </c>
      <c r="B1588">
        <v>1251</v>
      </c>
      <c r="C1588" t="s">
        <v>143</v>
      </c>
      <c r="D1588" t="s">
        <v>138</v>
      </c>
      <c r="E1588" t="s">
        <v>104</v>
      </c>
      <c r="F1588" s="17">
        <v>4.2500000000000003E-2</v>
      </c>
    </row>
    <row r="1589" spans="1:6" x14ac:dyDescent="0.25">
      <c r="A1589" t="s">
        <v>9</v>
      </c>
      <c r="B1589">
        <v>1251</v>
      </c>
      <c r="C1589" t="s">
        <v>143</v>
      </c>
      <c r="D1589" t="s">
        <v>142</v>
      </c>
      <c r="E1589" t="s">
        <v>104</v>
      </c>
      <c r="F1589" s="17">
        <v>0</v>
      </c>
    </row>
    <row r="1590" spans="1:6" x14ac:dyDescent="0.25">
      <c r="A1590" t="s">
        <v>9</v>
      </c>
      <c r="B1590">
        <v>1251</v>
      </c>
      <c r="C1590" t="s">
        <v>143</v>
      </c>
      <c r="D1590" t="s">
        <v>143</v>
      </c>
      <c r="E1590" t="s">
        <v>104</v>
      </c>
      <c r="F1590" s="17">
        <v>3.85E-2</v>
      </c>
    </row>
    <row r="1591" spans="1:6" x14ac:dyDescent="0.25">
      <c r="A1591" t="s">
        <v>9</v>
      </c>
      <c r="B1591">
        <v>1251</v>
      </c>
      <c r="C1591" t="s">
        <v>143</v>
      </c>
      <c r="D1591" t="s">
        <v>144</v>
      </c>
      <c r="E1591" t="s">
        <v>104</v>
      </c>
      <c r="F1591" s="17">
        <v>1.7999999999999999E-2</v>
      </c>
    </row>
    <row r="1592" spans="1:6" x14ac:dyDescent="0.25">
      <c r="A1592" t="s">
        <v>9</v>
      </c>
      <c r="B1592">
        <v>1251</v>
      </c>
      <c r="C1592" t="s">
        <v>142</v>
      </c>
      <c r="D1592" t="s">
        <v>139</v>
      </c>
      <c r="E1592" t="s">
        <v>104</v>
      </c>
      <c r="F1592" s="17">
        <v>0</v>
      </c>
    </row>
    <row r="1593" spans="1:6" x14ac:dyDescent="0.25">
      <c r="A1593" t="s">
        <v>9</v>
      </c>
      <c r="B1593">
        <v>1251</v>
      </c>
      <c r="C1593" t="s">
        <v>142</v>
      </c>
      <c r="D1593" t="s">
        <v>138</v>
      </c>
      <c r="E1593" t="s">
        <v>104</v>
      </c>
      <c r="F1593" s="17">
        <v>3.2500000000000001E-2</v>
      </c>
    </row>
    <row r="1594" spans="1:6" x14ac:dyDescent="0.25">
      <c r="A1594" t="s">
        <v>9</v>
      </c>
      <c r="B1594">
        <v>1251</v>
      </c>
      <c r="C1594" t="s">
        <v>142</v>
      </c>
      <c r="D1594" t="s">
        <v>142</v>
      </c>
      <c r="E1594" t="s">
        <v>104</v>
      </c>
      <c r="F1594" s="17">
        <v>2.75E-2</v>
      </c>
    </row>
    <row r="1595" spans="1:6" x14ac:dyDescent="0.25">
      <c r="A1595" t="s">
        <v>9</v>
      </c>
      <c r="B1595">
        <v>1251</v>
      </c>
      <c r="C1595" t="s">
        <v>142</v>
      </c>
      <c r="D1595" t="s">
        <v>143</v>
      </c>
      <c r="E1595" t="s">
        <v>104</v>
      </c>
      <c r="F1595" s="17">
        <v>0</v>
      </c>
    </row>
    <row r="1596" spans="1:6" x14ac:dyDescent="0.25">
      <c r="A1596" t="s">
        <v>9</v>
      </c>
      <c r="B1596">
        <v>1251</v>
      </c>
      <c r="C1596" t="s">
        <v>142</v>
      </c>
      <c r="D1596" t="s">
        <v>144</v>
      </c>
      <c r="E1596" t="s">
        <v>104</v>
      </c>
      <c r="F1596" s="17">
        <v>8.0000000000000002E-3</v>
      </c>
    </row>
    <row r="1597" spans="1:6" x14ac:dyDescent="0.25">
      <c r="A1597" t="s">
        <v>9</v>
      </c>
      <c r="B1597">
        <v>1251</v>
      </c>
      <c r="C1597" t="s">
        <v>138</v>
      </c>
      <c r="D1597" t="s">
        <v>139</v>
      </c>
      <c r="E1597" t="s">
        <v>104</v>
      </c>
      <c r="F1597" s="17">
        <v>0</v>
      </c>
    </row>
    <row r="1598" spans="1:6" x14ac:dyDescent="0.25">
      <c r="A1598" t="s">
        <v>9</v>
      </c>
      <c r="B1598">
        <v>1251</v>
      </c>
      <c r="C1598" t="s">
        <v>138</v>
      </c>
      <c r="D1598" t="s">
        <v>138</v>
      </c>
      <c r="E1598" t="s">
        <v>104</v>
      </c>
      <c r="F1598" s="17">
        <v>2.3E-2</v>
      </c>
    </row>
    <row r="1599" spans="1:6" x14ac:dyDescent="0.25">
      <c r="A1599" t="s">
        <v>9</v>
      </c>
      <c r="B1599">
        <v>1251</v>
      </c>
      <c r="C1599" t="s">
        <v>138</v>
      </c>
      <c r="D1599" t="s">
        <v>142</v>
      </c>
      <c r="E1599" t="s">
        <v>104</v>
      </c>
      <c r="F1599" s="17">
        <v>0</v>
      </c>
    </row>
    <row r="1600" spans="1:6" x14ac:dyDescent="0.25">
      <c r="A1600" t="s">
        <v>9</v>
      </c>
      <c r="B1600">
        <v>1251</v>
      </c>
      <c r="C1600" t="s">
        <v>138</v>
      </c>
      <c r="D1600" t="s">
        <v>143</v>
      </c>
      <c r="E1600" t="s">
        <v>104</v>
      </c>
      <c r="F1600" s="17">
        <v>0</v>
      </c>
    </row>
    <row r="1601" spans="1:6" x14ac:dyDescent="0.25">
      <c r="A1601" t="s">
        <v>9</v>
      </c>
      <c r="B1601">
        <v>1251</v>
      </c>
      <c r="C1601" t="s">
        <v>138</v>
      </c>
      <c r="D1601" t="s">
        <v>144</v>
      </c>
      <c r="E1601" t="s">
        <v>104</v>
      </c>
      <c r="F1601" s="17">
        <v>0</v>
      </c>
    </row>
    <row r="1602" spans="1:6" x14ac:dyDescent="0.25">
      <c r="A1602" t="s">
        <v>9</v>
      </c>
      <c r="B1602">
        <v>1251</v>
      </c>
      <c r="C1602" t="s">
        <v>144</v>
      </c>
      <c r="D1602" t="s">
        <v>139</v>
      </c>
      <c r="E1602" t="s">
        <v>23</v>
      </c>
      <c r="F1602" s="17">
        <v>7.85E-2</v>
      </c>
    </row>
    <row r="1603" spans="1:6" x14ac:dyDescent="0.25">
      <c r="A1603" t="s">
        <v>9</v>
      </c>
      <c r="B1603">
        <v>1251</v>
      </c>
      <c r="C1603" t="s">
        <v>144</v>
      </c>
      <c r="D1603" t="s">
        <v>138</v>
      </c>
      <c r="E1603" t="s">
        <v>23</v>
      </c>
      <c r="F1603" s="17">
        <v>0</v>
      </c>
    </row>
    <row r="1604" spans="1:6" x14ac:dyDescent="0.25">
      <c r="A1604" t="s">
        <v>9</v>
      </c>
      <c r="B1604">
        <v>1251</v>
      </c>
      <c r="C1604" t="s">
        <v>144</v>
      </c>
      <c r="D1604" t="s">
        <v>142</v>
      </c>
      <c r="E1604" t="s">
        <v>23</v>
      </c>
      <c r="F1604" s="17">
        <v>0</v>
      </c>
    </row>
    <row r="1605" spans="1:6" x14ac:dyDescent="0.25">
      <c r="A1605" t="s">
        <v>9</v>
      </c>
      <c r="B1605">
        <v>1251</v>
      </c>
      <c r="C1605" t="s">
        <v>144</v>
      </c>
      <c r="D1605" t="s">
        <v>143</v>
      </c>
      <c r="E1605" t="s">
        <v>23</v>
      </c>
      <c r="F1605" s="17">
        <v>0</v>
      </c>
    </row>
    <row r="1606" spans="1:6" x14ac:dyDescent="0.25">
      <c r="A1606" t="s">
        <v>9</v>
      </c>
      <c r="B1606">
        <v>1251</v>
      </c>
      <c r="C1606" t="s">
        <v>144</v>
      </c>
      <c r="D1606" t="s">
        <v>144</v>
      </c>
      <c r="E1606" t="s">
        <v>23</v>
      </c>
      <c r="F1606" s="17">
        <v>6.25E-2</v>
      </c>
    </row>
    <row r="1607" spans="1:6" x14ac:dyDescent="0.25">
      <c r="A1607" t="s">
        <v>9</v>
      </c>
      <c r="B1607">
        <v>1251</v>
      </c>
      <c r="C1607" t="s">
        <v>143</v>
      </c>
      <c r="D1607" t="s">
        <v>139</v>
      </c>
      <c r="E1607" t="s">
        <v>23</v>
      </c>
      <c r="F1607" s="17">
        <v>4.4999999999999998E-2</v>
      </c>
    </row>
    <row r="1608" spans="1:6" x14ac:dyDescent="0.25">
      <c r="A1608" t="s">
        <v>9</v>
      </c>
      <c r="B1608">
        <v>1251</v>
      </c>
      <c r="C1608" t="s">
        <v>143</v>
      </c>
      <c r="D1608" t="s">
        <v>138</v>
      </c>
      <c r="E1608" t="s">
        <v>23</v>
      </c>
      <c r="F1608" s="17">
        <v>0</v>
      </c>
    </row>
    <row r="1609" spans="1:6" x14ac:dyDescent="0.25">
      <c r="A1609" t="s">
        <v>9</v>
      </c>
      <c r="B1609">
        <v>1251</v>
      </c>
      <c r="C1609" t="s">
        <v>143</v>
      </c>
      <c r="D1609" t="s">
        <v>142</v>
      </c>
      <c r="E1609" t="s">
        <v>23</v>
      </c>
      <c r="F1609" s="17">
        <v>0</v>
      </c>
    </row>
    <row r="1610" spans="1:6" x14ac:dyDescent="0.25">
      <c r="A1610" t="s">
        <v>9</v>
      </c>
      <c r="B1610">
        <v>1251</v>
      </c>
      <c r="C1610" t="s">
        <v>143</v>
      </c>
      <c r="D1610" t="s">
        <v>143</v>
      </c>
      <c r="E1610" t="s">
        <v>23</v>
      </c>
      <c r="F1610" s="17">
        <v>3.5000000000000003E-2</v>
      </c>
    </row>
    <row r="1611" spans="1:6" x14ac:dyDescent="0.25">
      <c r="A1611" t="s">
        <v>9</v>
      </c>
      <c r="B1611">
        <v>1251</v>
      </c>
      <c r="C1611" t="s">
        <v>143</v>
      </c>
      <c r="D1611" t="s">
        <v>144</v>
      </c>
      <c r="E1611" t="s">
        <v>23</v>
      </c>
      <c r="F1611" s="17">
        <v>1.2500000000000001E-2</v>
      </c>
    </row>
    <row r="1612" spans="1:6" x14ac:dyDescent="0.25">
      <c r="A1612" t="s">
        <v>9</v>
      </c>
      <c r="B1612">
        <v>1251</v>
      </c>
      <c r="C1612" t="s">
        <v>142</v>
      </c>
      <c r="D1612" t="s">
        <v>139</v>
      </c>
      <c r="E1612" t="s">
        <v>23</v>
      </c>
      <c r="F1612" s="17">
        <v>6.7000000000000004E-2</v>
      </c>
    </row>
    <row r="1613" spans="1:6" x14ac:dyDescent="0.25">
      <c r="A1613" t="s">
        <v>9</v>
      </c>
      <c r="B1613">
        <v>1251</v>
      </c>
      <c r="C1613" t="s">
        <v>142</v>
      </c>
      <c r="D1613" t="s">
        <v>138</v>
      </c>
      <c r="E1613" t="s">
        <v>23</v>
      </c>
      <c r="F1613" s="17">
        <v>0</v>
      </c>
    </row>
    <row r="1614" spans="1:6" x14ac:dyDescent="0.25">
      <c r="A1614" t="s">
        <v>9</v>
      </c>
      <c r="B1614">
        <v>1251</v>
      </c>
      <c r="C1614" t="s">
        <v>142</v>
      </c>
      <c r="D1614" t="s">
        <v>142</v>
      </c>
      <c r="E1614" t="s">
        <v>23</v>
      </c>
      <c r="F1614" s="17">
        <v>6.5000000000000002E-2</v>
      </c>
    </row>
    <row r="1615" spans="1:6" x14ac:dyDescent="0.25">
      <c r="A1615" t="s">
        <v>9</v>
      </c>
      <c r="B1615">
        <v>1251</v>
      </c>
      <c r="C1615" t="s">
        <v>142</v>
      </c>
      <c r="D1615" t="s">
        <v>143</v>
      </c>
      <c r="E1615" t="s">
        <v>23</v>
      </c>
      <c r="F1615" s="17">
        <v>0</v>
      </c>
    </row>
    <row r="1616" spans="1:6" x14ac:dyDescent="0.25">
      <c r="A1616" t="s">
        <v>9</v>
      </c>
      <c r="B1616">
        <v>1251</v>
      </c>
      <c r="C1616" t="s">
        <v>142</v>
      </c>
      <c r="D1616" t="s">
        <v>144</v>
      </c>
      <c r="E1616" t="s">
        <v>23</v>
      </c>
      <c r="F1616" s="17">
        <v>1.8499999999999999E-2</v>
      </c>
    </row>
    <row r="1617" spans="1:6" x14ac:dyDescent="0.25">
      <c r="A1617" t="s">
        <v>9</v>
      </c>
      <c r="B1617">
        <v>1251</v>
      </c>
      <c r="C1617" t="s">
        <v>138</v>
      </c>
      <c r="D1617" t="s">
        <v>139</v>
      </c>
      <c r="E1617" t="s">
        <v>23</v>
      </c>
      <c r="F1617" s="17">
        <v>2.35E-2</v>
      </c>
    </row>
    <row r="1618" spans="1:6" x14ac:dyDescent="0.25">
      <c r="A1618" t="s">
        <v>9</v>
      </c>
      <c r="B1618">
        <v>1251</v>
      </c>
      <c r="C1618" t="s">
        <v>138</v>
      </c>
      <c r="D1618" t="s">
        <v>138</v>
      </c>
      <c r="E1618" t="s">
        <v>23</v>
      </c>
      <c r="F1618" s="17">
        <v>1.2500000000000001E-2</v>
      </c>
    </row>
    <row r="1619" spans="1:6" x14ac:dyDescent="0.25">
      <c r="A1619" t="s">
        <v>9</v>
      </c>
      <c r="B1619">
        <v>1251</v>
      </c>
      <c r="C1619" t="s">
        <v>138</v>
      </c>
      <c r="D1619" t="s">
        <v>142</v>
      </c>
      <c r="E1619" t="s">
        <v>23</v>
      </c>
      <c r="F1619" s="17">
        <v>0</v>
      </c>
    </row>
    <row r="1620" spans="1:6" x14ac:dyDescent="0.25">
      <c r="A1620" t="s">
        <v>9</v>
      </c>
      <c r="B1620">
        <v>1251</v>
      </c>
      <c r="C1620" t="s">
        <v>138</v>
      </c>
      <c r="D1620" t="s">
        <v>143</v>
      </c>
      <c r="E1620" t="s">
        <v>23</v>
      </c>
      <c r="F1620" s="17">
        <v>0</v>
      </c>
    </row>
    <row r="1621" spans="1:6" x14ac:dyDescent="0.25">
      <c r="A1621" t="s">
        <v>9</v>
      </c>
      <c r="B1621">
        <v>1251</v>
      </c>
      <c r="C1621" t="s">
        <v>138</v>
      </c>
      <c r="D1621" t="s">
        <v>144</v>
      </c>
      <c r="E1621" t="s">
        <v>23</v>
      </c>
      <c r="F1621" s="17">
        <v>0</v>
      </c>
    </row>
    <row r="1622" spans="1:6" x14ac:dyDescent="0.25">
      <c r="A1622" t="s">
        <v>9</v>
      </c>
      <c r="B1622">
        <v>1251</v>
      </c>
      <c r="C1622" t="s">
        <v>144</v>
      </c>
      <c r="D1622" t="s">
        <v>139</v>
      </c>
      <c r="E1622" t="s">
        <v>99</v>
      </c>
      <c r="F1622" s="17">
        <v>7.85E-2</v>
      </c>
    </row>
    <row r="1623" spans="1:6" x14ac:dyDescent="0.25">
      <c r="A1623" t="s">
        <v>9</v>
      </c>
      <c r="B1623">
        <v>1251</v>
      </c>
      <c r="C1623" t="s">
        <v>144</v>
      </c>
      <c r="D1623" t="s">
        <v>138</v>
      </c>
      <c r="E1623" t="s">
        <v>99</v>
      </c>
      <c r="F1623" s="17">
        <v>0</v>
      </c>
    </row>
    <row r="1624" spans="1:6" x14ac:dyDescent="0.25">
      <c r="A1624" t="s">
        <v>9</v>
      </c>
      <c r="B1624">
        <v>1251</v>
      </c>
      <c r="C1624" t="s">
        <v>144</v>
      </c>
      <c r="D1624" t="s">
        <v>142</v>
      </c>
      <c r="E1624" t="s">
        <v>99</v>
      </c>
      <c r="F1624" s="17">
        <v>0</v>
      </c>
    </row>
    <row r="1625" spans="1:6" x14ac:dyDescent="0.25">
      <c r="A1625" t="s">
        <v>9</v>
      </c>
      <c r="B1625">
        <v>1251</v>
      </c>
      <c r="C1625" t="s">
        <v>144</v>
      </c>
      <c r="D1625" t="s">
        <v>143</v>
      </c>
      <c r="E1625" t="s">
        <v>99</v>
      </c>
      <c r="F1625" s="17">
        <v>0</v>
      </c>
    </row>
    <row r="1626" spans="1:6" x14ac:dyDescent="0.25">
      <c r="A1626" t="s">
        <v>9</v>
      </c>
      <c r="B1626">
        <v>1251</v>
      </c>
      <c r="C1626" t="s">
        <v>144</v>
      </c>
      <c r="D1626" t="s">
        <v>144</v>
      </c>
      <c r="E1626" t="s">
        <v>99</v>
      </c>
      <c r="F1626" s="17">
        <v>6.25E-2</v>
      </c>
    </row>
    <row r="1627" spans="1:6" x14ac:dyDescent="0.25">
      <c r="A1627" t="s">
        <v>9</v>
      </c>
      <c r="B1627">
        <v>1251</v>
      </c>
      <c r="C1627" t="s">
        <v>143</v>
      </c>
      <c r="D1627" t="s">
        <v>139</v>
      </c>
      <c r="E1627" t="s">
        <v>99</v>
      </c>
      <c r="F1627" s="17">
        <v>4.4999999999999998E-2</v>
      </c>
    </row>
    <row r="1628" spans="1:6" x14ac:dyDescent="0.25">
      <c r="A1628" t="s">
        <v>9</v>
      </c>
      <c r="B1628">
        <v>1251</v>
      </c>
      <c r="C1628" t="s">
        <v>143</v>
      </c>
      <c r="D1628" t="s">
        <v>138</v>
      </c>
      <c r="E1628" t="s">
        <v>99</v>
      </c>
      <c r="F1628" s="17">
        <v>0</v>
      </c>
    </row>
    <row r="1629" spans="1:6" x14ac:dyDescent="0.25">
      <c r="A1629" t="s">
        <v>9</v>
      </c>
      <c r="B1629">
        <v>1251</v>
      </c>
      <c r="C1629" t="s">
        <v>143</v>
      </c>
      <c r="D1629" t="s">
        <v>142</v>
      </c>
      <c r="E1629" t="s">
        <v>99</v>
      </c>
      <c r="F1629" s="17">
        <v>0</v>
      </c>
    </row>
    <row r="1630" spans="1:6" x14ac:dyDescent="0.25">
      <c r="A1630" t="s">
        <v>9</v>
      </c>
      <c r="B1630">
        <v>1251</v>
      </c>
      <c r="C1630" t="s">
        <v>143</v>
      </c>
      <c r="D1630" t="s">
        <v>143</v>
      </c>
      <c r="E1630" t="s">
        <v>99</v>
      </c>
      <c r="F1630" s="17">
        <v>3.5000000000000003E-2</v>
      </c>
    </row>
    <row r="1631" spans="1:6" x14ac:dyDescent="0.25">
      <c r="A1631" t="s">
        <v>9</v>
      </c>
      <c r="B1631">
        <v>1251</v>
      </c>
      <c r="C1631" t="s">
        <v>143</v>
      </c>
      <c r="D1631" t="s">
        <v>144</v>
      </c>
      <c r="E1631" t="s">
        <v>99</v>
      </c>
      <c r="F1631" s="17">
        <v>1.2500000000000001E-2</v>
      </c>
    </row>
    <row r="1632" spans="1:6" x14ac:dyDescent="0.25">
      <c r="A1632" t="s">
        <v>9</v>
      </c>
      <c r="B1632">
        <v>1251</v>
      </c>
      <c r="C1632" t="s">
        <v>142</v>
      </c>
      <c r="D1632" t="s">
        <v>139</v>
      </c>
      <c r="E1632" t="s">
        <v>99</v>
      </c>
      <c r="F1632" s="17">
        <v>6.7000000000000004E-2</v>
      </c>
    </row>
    <row r="1633" spans="1:6" x14ac:dyDescent="0.25">
      <c r="A1633" t="s">
        <v>9</v>
      </c>
      <c r="B1633">
        <v>1251</v>
      </c>
      <c r="C1633" t="s">
        <v>142</v>
      </c>
      <c r="D1633" t="s">
        <v>138</v>
      </c>
      <c r="E1633" t="s">
        <v>99</v>
      </c>
      <c r="F1633" s="17">
        <v>0</v>
      </c>
    </row>
    <row r="1634" spans="1:6" x14ac:dyDescent="0.25">
      <c r="A1634" t="s">
        <v>9</v>
      </c>
      <c r="B1634">
        <v>1251</v>
      </c>
      <c r="C1634" t="s">
        <v>142</v>
      </c>
      <c r="D1634" t="s">
        <v>142</v>
      </c>
      <c r="E1634" t="s">
        <v>99</v>
      </c>
      <c r="F1634" s="17">
        <v>6.5000000000000002E-2</v>
      </c>
    </row>
    <row r="1635" spans="1:6" x14ac:dyDescent="0.25">
      <c r="A1635" t="s">
        <v>9</v>
      </c>
      <c r="B1635">
        <v>1251</v>
      </c>
      <c r="C1635" t="s">
        <v>142</v>
      </c>
      <c r="D1635" t="s">
        <v>143</v>
      </c>
      <c r="E1635" t="s">
        <v>99</v>
      </c>
      <c r="F1635" s="17">
        <v>0</v>
      </c>
    </row>
    <row r="1636" spans="1:6" x14ac:dyDescent="0.25">
      <c r="A1636" t="s">
        <v>9</v>
      </c>
      <c r="B1636">
        <v>1251</v>
      </c>
      <c r="C1636" t="s">
        <v>142</v>
      </c>
      <c r="D1636" t="s">
        <v>144</v>
      </c>
      <c r="E1636" t="s">
        <v>99</v>
      </c>
      <c r="F1636" s="17">
        <v>1.8499999999999999E-2</v>
      </c>
    </row>
    <row r="1637" spans="1:6" x14ac:dyDescent="0.25">
      <c r="A1637" t="s">
        <v>9</v>
      </c>
      <c r="B1637">
        <v>1251</v>
      </c>
      <c r="C1637" t="s">
        <v>138</v>
      </c>
      <c r="D1637" t="s">
        <v>139</v>
      </c>
      <c r="E1637" t="s">
        <v>99</v>
      </c>
      <c r="F1637" s="17">
        <v>2.35E-2</v>
      </c>
    </row>
    <row r="1638" spans="1:6" x14ac:dyDescent="0.25">
      <c r="A1638" t="s">
        <v>9</v>
      </c>
      <c r="B1638">
        <v>1251</v>
      </c>
      <c r="C1638" t="s">
        <v>138</v>
      </c>
      <c r="D1638" t="s">
        <v>138</v>
      </c>
      <c r="E1638" t="s">
        <v>99</v>
      </c>
      <c r="F1638" s="17">
        <v>1.2500000000000001E-2</v>
      </c>
    </row>
    <row r="1639" spans="1:6" x14ac:dyDescent="0.25">
      <c r="A1639" t="s">
        <v>9</v>
      </c>
      <c r="B1639">
        <v>1251</v>
      </c>
      <c r="C1639" t="s">
        <v>138</v>
      </c>
      <c r="D1639" t="s">
        <v>142</v>
      </c>
      <c r="E1639" t="s">
        <v>99</v>
      </c>
      <c r="F1639" s="17">
        <v>0</v>
      </c>
    </row>
    <row r="1640" spans="1:6" x14ac:dyDescent="0.25">
      <c r="A1640" t="s">
        <v>9</v>
      </c>
      <c r="B1640">
        <v>1251</v>
      </c>
      <c r="C1640" t="s">
        <v>138</v>
      </c>
      <c r="D1640" t="s">
        <v>143</v>
      </c>
      <c r="E1640" t="s">
        <v>99</v>
      </c>
      <c r="F1640" s="17">
        <v>0</v>
      </c>
    </row>
    <row r="1641" spans="1:6" x14ac:dyDescent="0.25">
      <c r="A1641" t="s">
        <v>9</v>
      </c>
      <c r="B1641">
        <v>1251</v>
      </c>
      <c r="C1641" t="s">
        <v>138</v>
      </c>
      <c r="D1641" t="s">
        <v>144</v>
      </c>
      <c r="E1641" t="s">
        <v>99</v>
      </c>
      <c r="F1641" s="17">
        <v>0</v>
      </c>
    </row>
    <row r="1642" spans="1:6" x14ac:dyDescent="0.25">
      <c r="A1642" t="s">
        <v>9</v>
      </c>
      <c r="B1642">
        <v>1251</v>
      </c>
      <c r="C1642" t="s">
        <v>144</v>
      </c>
      <c r="D1642" t="s">
        <v>139</v>
      </c>
      <c r="E1642" t="s">
        <v>107</v>
      </c>
      <c r="F1642" s="17">
        <v>0</v>
      </c>
    </row>
    <row r="1643" spans="1:6" x14ac:dyDescent="0.25">
      <c r="A1643" t="s">
        <v>9</v>
      </c>
      <c r="B1643">
        <v>1251</v>
      </c>
      <c r="C1643" t="s">
        <v>144</v>
      </c>
      <c r="D1643" t="s">
        <v>138</v>
      </c>
      <c r="E1643" t="s">
        <v>107</v>
      </c>
      <c r="F1643" s="17">
        <v>0</v>
      </c>
    </row>
    <row r="1644" spans="1:6" x14ac:dyDescent="0.25">
      <c r="A1644" t="s">
        <v>9</v>
      </c>
      <c r="B1644">
        <v>1251</v>
      </c>
      <c r="C1644" t="s">
        <v>144</v>
      </c>
      <c r="D1644" t="s">
        <v>142</v>
      </c>
      <c r="E1644" t="s">
        <v>107</v>
      </c>
      <c r="F1644" s="17">
        <v>0</v>
      </c>
    </row>
    <row r="1645" spans="1:6" x14ac:dyDescent="0.25">
      <c r="A1645" t="s">
        <v>9</v>
      </c>
      <c r="B1645">
        <v>1251</v>
      </c>
      <c r="C1645" t="s">
        <v>144</v>
      </c>
      <c r="D1645" t="s">
        <v>143</v>
      </c>
      <c r="E1645" t="s">
        <v>107</v>
      </c>
      <c r="F1645" s="17">
        <v>0</v>
      </c>
    </row>
    <row r="1646" spans="1:6" x14ac:dyDescent="0.25">
      <c r="A1646" t="s">
        <v>9</v>
      </c>
      <c r="B1646">
        <v>1251</v>
      </c>
      <c r="C1646" t="s">
        <v>144</v>
      </c>
      <c r="D1646" t="s">
        <v>144</v>
      </c>
      <c r="E1646" t="s">
        <v>107</v>
      </c>
      <c r="F1646" s="17">
        <v>0.125</v>
      </c>
    </row>
    <row r="1647" spans="1:6" x14ac:dyDescent="0.25">
      <c r="A1647" t="s">
        <v>9</v>
      </c>
      <c r="B1647">
        <v>1251</v>
      </c>
      <c r="C1647" t="s">
        <v>143</v>
      </c>
      <c r="D1647" t="s">
        <v>139</v>
      </c>
      <c r="E1647" t="s">
        <v>107</v>
      </c>
      <c r="F1647" s="17">
        <v>0</v>
      </c>
    </row>
    <row r="1648" spans="1:6" x14ac:dyDescent="0.25">
      <c r="A1648" t="s">
        <v>9</v>
      </c>
      <c r="B1648">
        <v>1251</v>
      </c>
      <c r="C1648" t="s">
        <v>143</v>
      </c>
      <c r="D1648" t="s">
        <v>138</v>
      </c>
      <c r="E1648" t="s">
        <v>107</v>
      </c>
      <c r="F1648" s="17">
        <v>0</v>
      </c>
    </row>
    <row r="1649" spans="1:6" x14ac:dyDescent="0.25">
      <c r="A1649" t="s">
        <v>9</v>
      </c>
      <c r="B1649">
        <v>1251</v>
      </c>
      <c r="C1649" t="s">
        <v>143</v>
      </c>
      <c r="D1649" t="s">
        <v>142</v>
      </c>
      <c r="E1649" t="s">
        <v>107</v>
      </c>
      <c r="F1649" s="17">
        <v>0</v>
      </c>
    </row>
    <row r="1650" spans="1:6" x14ac:dyDescent="0.25">
      <c r="A1650" t="s">
        <v>9</v>
      </c>
      <c r="B1650">
        <v>1251</v>
      </c>
      <c r="C1650" t="s">
        <v>143</v>
      </c>
      <c r="D1650" t="s">
        <v>143</v>
      </c>
      <c r="E1650" t="s">
        <v>107</v>
      </c>
      <c r="F1650" s="17">
        <v>5.5E-2</v>
      </c>
    </row>
    <row r="1651" spans="1:6" x14ac:dyDescent="0.25">
      <c r="A1651" t="s">
        <v>9</v>
      </c>
      <c r="B1651">
        <v>1251</v>
      </c>
      <c r="C1651" t="s">
        <v>143</v>
      </c>
      <c r="D1651" t="s">
        <v>144</v>
      </c>
      <c r="E1651" t="s">
        <v>107</v>
      </c>
      <c r="F1651" s="17">
        <v>2.5000000000000001E-2</v>
      </c>
    </row>
    <row r="1652" spans="1:6" x14ac:dyDescent="0.25">
      <c r="A1652" t="s">
        <v>9</v>
      </c>
      <c r="B1652">
        <v>1251</v>
      </c>
      <c r="C1652" t="s">
        <v>142</v>
      </c>
      <c r="D1652" t="s">
        <v>139</v>
      </c>
      <c r="E1652" t="s">
        <v>107</v>
      </c>
      <c r="F1652" s="17">
        <v>0</v>
      </c>
    </row>
    <row r="1653" spans="1:6" x14ac:dyDescent="0.25">
      <c r="A1653" t="s">
        <v>9</v>
      </c>
      <c r="B1653">
        <v>1251</v>
      </c>
      <c r="C1653" t="s">
        <v>142</v>
      </c>
      <c r="D1653" t="s">
        <v>138</v>
      </c>
      <c r="E1653" t="s">
        <v>107</v>
      </c>
      <c r="F1653" s="17">
        <v>0</v>
      </c>
    </row>
    <row r="1654" spans="1:6" x14ac:dyDescent="0.25">
      <c r="A1654" t="s">
        <v>9</v>
      </c>
      <c r="B1654">
        <v>1251</v>
      </c>
      <c r="C1654" t="s">
        <v>142</v>
      </c>
      <c r="D1654" t="s">
        <v>142</v>
      </c>
      <c r="E1654" t="s">
        <v>107</v>
      </c>
      <c r="F1654" s="17">
        <v>3.2500000000000001E-2</v>
      </c>
    </row>
    <row r="1655" spans="1:6" x14ac:dyDescent="0.25">
      <c r="A1655" t="s">
        <v>9</v>
      </c>
      <c r="B1655">
        <v>1251</v>
      </c>
      <c r="C1655" t="s">
        <v>142</v>
      </c>
      <c r="D1655" t="s">
        <v>143</v>
      </c>
      <c r="E1655" t="s">
        <v>107</v>
      </c>
      <c r="F1655" s="17">
        <v>0</v>
      </c>
    </row>
    <row r="1656" spans="1:6" x14ac:dyDescent="0.25">
      <c r="A1656" t="s">
        <v>9</v>
      </c>
      <c r="B1656">
        <v>1251</v>
      </c>
      <c r="C1656" t="s">
        <v>142</v>
      </c>
      <c r="D1656" t="s">
        <v>144</v>
      </c>
      <c r="E1656" t="s">
        <v>107</v>
      </c>
      <c r="F1656" s="17">
        <v>1.2500000000000001E-2</v>
      </c>
    </row>
    <row r="1657" spans="1:6" x14ac:dyDescent="0.25">
      <c r="A1657" t="s">
        <v>9</v>
      </c>
      <c r="B1657">
        <v>1251</v>
      </c>
      <c r="C1657" t="s">
        <v>138</v>
      </c>
      <c r="D1657" t="s">
        <v>139</v>
      </c>
      <c r="E1657" t="s">
        <v>107</v>
      </c>
      <c r="F1657" s="17">
        <v>0</v>
      </c>
    </row>
    <row r="1658" spans="1:6" x14ac:dyDescent="0.25">
      <c r="A1658" t="s">
        <v>9</v>
      </c>
      <c r="B1658">
        <v>1251</v>
      </c>
      <c r="C1658" t="s">
        <v>138</v>
      </c>
      <c r="D1658" t="s">
        <v>138</v>
      </c>
      <c r="E1658" t="s">
        <v>107</v>
      </c>
      <c r="F1658" s="17">
        <v>0</v>
      </c>
    </row>
    <row r="1659" spans="1:6" x14ac:dyDescent="0.25">
      <c r="A1659" t="s">
        <v>9</v>
      </c>
      <c r="B1659">
        <v>1251</v>
      </c>
      <c r="C1659" t="s">
        <v>138</v>
      </c>
      <c r="D1659" t="s">
        <v>142</v>
      </c>
      <c r="E1659" t="s">
        <v>107</v>
      </c>
      <c r="F1659" s="17">
        <v>0</v>
      </c>
    </row>
    <row r="1660" spans="1:6" x14ac:dyDescent="0.25">
      <c r="A1660" t="s">
        <v>9</v>
      </c>
      <c r="B1660">
        <v>1251</v>
      </c>
      <c r="C1660" t="s">
        <v>138</v>
      </c>
      <c r="D1660" t="s">
        <v>143</v>
      </c>
      <c r="E1660" t="s">
        <v>107</v>
      </c>
      <c r="F1660" s="17">
        <v>0</v>
      </c>
    </row>
    <row r="1661" spans="1:6" x14ac:dyDescent="0.25">
      <c r="A1661" t="s">
        <v>9</v>
      </c>
      <c r="B1661">
        <v>1251</v>
      </c>
      <c r="C1661" t="s">
        <v>138</v>
      </c>
      <c r="D1661" t="s">
        <v>144</v>
      </c>
      <c r="E1661" t="s">
        <v>107</v>
      </c>
      <c r="F1661" s="17">
        <v>0</v>
      </c>
    </row>
    <row r="1662" spans="1:6" x14ac:dyDescent="0.25">
      <c r="A1662" t="s">
        <v>9</v>
      </c>
      <c r="B1662">
        <v>1251</v>
      </c>
      <c r="C1662" t="s">
        <v>144</v>
      </c>
      <c r="D1662" t="s">
        <v>139</v>
      </c>
      <c r="E1662" t="s">
        <v>111</v>
      </c>
      <c r="F1662" s="17">
        <v>0</v>
      </c>
    </row>
    <row r="1663" spans="1:6" x14ac:dyDescent="0.25">
      <c r="A1663" t="s">
        <v>9</v>
      </c>
      <c r="B1663">
        <v>1251</v>
      </c>
      <c r="C1663" t="s">
        <v>144</v>
      </c>
      <c r="D1663" t="s">
        <v>138</v>
      </c>
      <c r="E1663" t="s">
        <v>111</v>
      </c>
      <c r="F1663" s="17">
        <v>0</v>
      </c>
    </row>
    <row r="1664" spans="1:6" x14ac:dyDescent="0.25">
      <c r="A1664" t="s">
        <v>9</v>
      </c>
      <c r="B1664">
        <v>1251</v>
      </c>
      <c r="C1664" t="s">
        <v>144</v>
      </c>
      <c r="D1664" t="s">
        <v>142</v>
      </c>
      <c r="E1664" t="s">
        <v>111</v>
      </c>
      <c r="F1664" s="17">
        <v>0</v>
      </c>
    </row>
    <row r="1665" spans="1:6" x14ac:dyDescent="0.25">
      <c r="A1665" t="s">
        <v>9</v>
      </c>
      <c r="B1665">
        <v>1251</v>
      </c>
      <c r="C1665" t="s">
        <v>144</v>
      </c>
      <c r="D1665" t="s">
        <v>143</v>
      </c>
      <c r="E1665" t="s">
        <v>111</v>
      </c>
      <c r="F1665" s="17">
        <v>0</v>
      </c>
    </row>
    <row r="1666" spans="1:6" x14ac:dyDescent="0.25">
      <c r="A1666" t="s">
        <v>9</v>
      </c>
      <c r="B1666">
        <v>1251</v>
      </c>
      <c r="C1666" t="s">
        <v>144</v>
      </c>
      <c r="D1666" t="s">
        <v>144</v>
      </c>
      <c r="E1666" t="s">
        <v>111</v>
      </c>
      <c r="F1666" s="17">
        <v>0.125</v>
      </c>
    </row>
    <row r="1667" spans="1:6" x14ac:dyDescent="0.25">
      <c r="A1667" t="s">
        <v>9</v>
      </c>
      <c r="B1667">
        <v>1251</v>
      </c>
      <c r="C1667" t="s">
        <v>143</v>
      </c>
      <c r="D1667" t="s">
        <v>139</v>
      </c>
      <c r="E1667" t="s">
        <v>111</v>
      </c>
      <c r="F1667" s="17">
        <v>0</v>
      </c>
    </row>
    <row r="1668" spans="1:6" x14ac:dyDescent="0.25">
      <c r="A1668" t="s">
        <v>9</v>
      </c>
      <c r="B1668">
        <v>1251</v>
      </c>
      <c r="C1668" t="s">
        <v>143</v>
      </c>
      <c r="D1668" t="s">
        <v>138</v>
      </c>
      <c r="E1668" t="s">
        <v>111</v>
      </c>
      <c r="F1668" s="17">
        <v>0</v>
      </c>
    </row>
    <row r="1669" spans="1:6" x14ac:dyDescent="0.25">
      <c r="A1669" t="s">
        <v>9</v>
      </c>
      <c r="B1669">
        <v>1251</v>
      </c>
      <c r="C1669" t="s">
        <v>143</v>
      </c>
      <c r="D1669" t="s">
        <v>142</v>
      </c>
      <c r="E1669" t="s">
        <v>111</v>
      </c>
      <c r="F1669" s="17">
        <v>0</v>
      </c>
    </row>
    <row r="1670" spans="1:6" x14ac:dyDescent="0.25">
      <c r="A1670" t="s">
        <v>9</v>
      </c>
      <c r="B1670">
        <v>1251</v>
      </c>
      <c r="C1670" t="s">
        <v>143</v>
      </c>
      <c r="D1670" t="s">
        <v>143</v>
      </c>
      <c r="E1670" t="s">
        <v>111</v>
      </c>
      <c r="F1670" s="17">
        <v>5.5E-2</v>
      </c>
    </row>
    <row r="1671" spans="1:6" x14ac:dyDescent="0.25">
      <c r="A1671" t="s">
        <v>9</v>
      </c>
      <c r="B1671">
        <v>1251</v>
      </c>
      <c r="C1671" t="s">
        <v>143</v>
      </c>
      <c r="D1671" t="s">
        <v>144</v>
      </c>
      <c r="E1671" t="s">
        <v>111</v>
      </c>
      <c r="F1671" s="17">
        <v>2.5000000000000001E-2</v>
      </c>
    </row>
    <row r="1672" spans="1:6" x14ac:dyDescent="0.25">
      <c r="A1672" t="s">
        <v>9</v>
      </c>
      <c r="B1672">
        <v>1251</v>
      </c>
      <c r="C1672" t="s">
        <v>142</v>
      </c>
      <c r="D1672" t="s">
        <v>139</v>
      </c>
      <c r="E1672" t="s">
        <v>111</v>
      </c>
      <c r="F1672" s="17">
        <v>0</v>
      </c>
    </row>
    <row r="1673" spans="1:6" x14ac:dyDescent="0.25">
      <c r="A1673" t="s">
        <v>9</v>
      </c>
      <c r="B1673">
        <v>1251</v>
      </c>
      <c r="C1673" t="s">
        <v>142</v>
      </c>
      <c r="D1673" t="s">
        <v>138</v>
      </c>
      <c r="E1673" t="s">
        <v>111</v>
      </c>
      <c r="F1673" s="17">
        <v>0</v>
      </c>
    </row>
    <row r="1674" spans="1:6" x14ac:dyDescent="0.25">
      <c r="A1674" t="s">
        <v>9</v>
      </c>
      <c r="B1674">
        <v>1251</v>
      </c>
      <c r="C1674" t="s">
        <v>142</v>
      </c>
      <c r="D1674" t="s">
        <v>142</v>
      </c>
      <c r="E1674" t="s">
        <v>111</v>
      </c>
      <c r="F1674" s="17">
        <v>3.2500000000000001E-2</v>
      </c>
    </row>
    <row r="1675" spans="1:6" x14ac:dyDescent="0.25">
      <c r="A1675" t="s">
        <v>9</v>
      </c>
      <c r="B1675">
        <v>1251</v>
      </c>
      <c r="C1675" t="s">
        <v>142</v>
      </c>
      <c r="D1675" t="s">
        <v>143</v>
      </c>
      <c r="E1675" t="s">
        <v>111</v>
      </c>
      <c r="F1675" s="17">
        <v>0</v>
      </c>
    </row>
    <row r="1676" spans="1:6" x14ac:dyDescent="0.25">
      <c r="A1676" t="s">
        <v>9</v>
      </c>
      <c r="B1676">
        <v>1251</v>
      </c>
      <c r="C1676" t="s">
        <v>142</v>
      </c>
      <c r="D1676" t="s">
        <v>144</v>
      </c>
      <c r="E1676" t="s">
        <v>111</v>
      </c>
      <c r="F1676" s="17">
        <v>1.2500000000000001E-2</v>
      </c>
    </row>
    <row r="1677" spans="1:6" x14ac:dyDescent="0.25">
      <c r="A1677" t="s">
        <v>9</v>
      </c>
      <c r="B1677">
        <v>1251</v>
      </c>
      <c r="C1677" t="s">
        <v>138</v>
      </c>
      <c r="D1677" t="s">
        <v>139</v>
      </c>
      <c r="E1677" t="s">
        <v>111</v>
      </c>
      <c r="F1677" s="17">
        <v>0</v>
      </c>
    </row>
    <row r="1678" spans="1:6" x14ac:dyDescent="0.25">
      <c r="A1678" t="s">
        <v>9</v>
      </c>
      <c r="B1678">
        <v>1251</v>
      </c>
      <c r="C1678" t="s">
        <v>138</v>
      </c>
      <c r="D1678" t="s">
        <v>138</v>
      </c>
      <c r="E1678" t="s">
        <v>111</v>
      </c>
      <c r="F1678" s="17">
        <v>0</v>
      </c>
    </row>
    <row r="1679" spans="1:6" x14ac:dyDescent="0.25">
      <c r="A1679" t="s">
        <v>9</v>
      </c>
      <c r="B1679">
        <v>1251</v>
      </c>
      <c r="C1679" t="s">
        <v>138</v>
      </c>
      <c r="D1679" t="s">
        <v>142</v>
      </c>
      <c r="E1679" t="s">
        <v>111</v>
      </c>
      <c r="F1679" s="17">
        <v>0</v>
      </c>
    </row>
    <row r="1680" spans="1:6" x14ac:dyDescent="0.25">
      <c r="A1680" t="s">
        <v>9</v>
      </c>
      <c r="B1680">
        <v>1251</v>
      </c>
      <c r="C1680" t="s">
        <v>138</v>
      </c>
      <c r="D1680" t="s">
        <v>143</v>
      </c>
      <c r="E1680" t="s">
        <v>111</v>
      </c>
      <c r="F1680" s="17">
        <v>0</v>
      </c>
    </row>
    <row r="1681" spans="1:6" x14ac:dyDescent="0.25">
      <c r="A1681" t="s">
        <v>9</v>
      </c>
      <c r="B1681">
        <v>1251</v>
      </c>
      <c r="C1681" t="s">
        <v>138</v>
      </c>
      <c r="D1681" t="s">
        <v>144</v>
      </c>
      <c r="E1681" t="s">
        <v>111</v>
      </c>
      <c r="F1681" s="17">
        <v>0</v>
      </c>
    </row>
    <row r="1682" spans="1:6" x14ac:dyDescent="0.25">
      <c r="A1682" t="s">
        <v>17</v>
      </c>
      <c r="B1682">
        <v>1291</v>
      </c>
      <c r="C1682" t="s">
        <v>144</v>
      </c>
      <c r="D1682" t="s">
        <v>139</v>
      </c>
      <c r="E1682" t="s">
        <v>21</v>
      </c>
      <c r="F1682" s="17">
        <v>0</v>
      </c>
    </row>
    <row r="1683" spans="1:6" x14ac:dyDescent="0.25">
      <c r="A1683" t="s">
        <v>17</v>
      </c>
      <c r="B1683">
        <v>1291</v>
      </c>
      <c r="C1683" t="s">
        <v>144</v>
      </c>
      <c r="D1683" t="s">
        <v>138</v>
      </c>
      <c r="E1683" t="s">
        <v>21</v>
      </c>
      <c r="F1683" s="17">
        <v>3.2500000000000001E-2</v>
      </c>
    </row>
    <row r="1684" spans="1:6" x14ac:dyDescent="0.25">
      <c r="A1684" t="s">
        <v>17</v>
      </c>
      <c r="B1684">
        <v>1291</v>
      </c>
      <c r="C1684" t="s">
        <v>144</v>
      </c>
      <c r="D1684" t="s">
        <v>142</v>
      </c>
      <c r="E1684" t="s">
        <v>21</v>
      </c>
      <c r="F1684" s="17">
        <v>0</v>
      </c>
    </row>
    <row r="1685" spans="1:6" x14ac:dyDescent="0.25">
      <c r="A1685" t="s">
        <v>17</v>
      </c>
      <c r="B1685">
        <v>1291</v>
      </c>
      <c r="C1685" t="s">
        <v>144</v>
      </c>
      <c r="D1685" t="s">
        <v>143</v>
      </c>
      <c r="E1685" t="s">
        <v>21</v>
      </c>
      <c r="F1685" s="17">
        <v>0</v>
      </c>
    </row>
    <row r="1686" spans="1:6" x14ac:dyDescent="0.25">
      <c r="A1686" t="s">
        <v>17</v>
      </c>
      <c r="B1686">
        <v>1291</v>
      </c>
      <c r="C1686" t="s">
        <v>144</v>
      </c>
      <c r="D1686" t="s">
        <v>144</v>
      </c>
      <c r="E1686" t="s">
        <v>21</v>
      </c>
      <c r="F1686" s="17">
        <v>0.14749999999999999</v>
      </c>
    </row>
    <row r="1687" spans="1:6" x14ac:dyDescent="0.25">
      <c r="A1687" t="s">
        <v>17</v>
      </c>
      <c r="B1687">
        <v>1291</v>
      </c>
      <c r="C1687" t="s">
        <v>143</v>
      </c>
      <c r="D1687" t="s">
        <v>139</v>
      </c>
      <c r="E1687" t="s">
        <v>21</v>
      </c>
      <c r="F1687" s="17">
        <v>0</v>
      </c>
    </row>
    <row r="1688" spans="1:6" x14ac:dyDescent="0.25">
      <c r="A1688" t="s">
        <v>17</v>
      </c>
      <c r="B1688">
        <v>1291</v>
      </c>
      <c r="C1688" t="s">
        <v>143</v>
      </c>
      <c r="D1688" t="s">
        <v>138</v>
      </c>
      <c r="E1688" t="s">
        <v>21</v>
      </c>
      <c r="F1688" s="17">
        <v>4.2500000000000003E-2</v>
      </c>
    </row>
    <row r="1689" spans="1:6" x14ac:dyDescent="0.25">
      <c r="A1689" t="s">
        <v>17</v>
      </c>
      <c r="B1689">
        <v>1291</v>
      </c>
      <c r="C1689" t="s">
        <v>143</v>
      </c>
      <c r="D1689" t="s">
        <v>142</v>
      </c>
      <c r="E1689" t="s">
        <v>21</v>
      </c>
      <c r="F1689" s="17">
        <v>0</v>
      </c>
    </row>
    <row r="1690" spans="1:6" x14ac:dyDescent="0.25">
      <c r="A1690" t="s">
        <v>17</v>
      </c>
      <c r="B1690">
        <v>1291</v>
      </c>
      <c r="C1690" t="s">
        <v>143</v>
      </c>
      <c r="D1690" t="s">
        <v>143</v>
      </c>
      <c r="E1690" t="s">
        <v>21</v>
      </c>
      <c r="F1690" s="17">
        <v>3.85E-2</v>
      </c>
    </row>
    <row r="1691" spans="1:6" x14ac:dyDescent="0.25">
      <c r="A1691" t="s">
        <v>17</v>
      </c>
      <c r="B1691">
        <v>1291</v>
      </c>
      <c r="C1691" t="s">
        <v>143</v>
      </c>
      <c r="D1691" t="s">
        <v>144</v>
      </c>
      <c r="E1691" t="s">
        <v>21</v>
      </c>
      <c r="F1691" s="17">
        <v>1.7999999999999999E-2</v>
      </c>
    </row>
    <row r="1692" spans="1:6" x14ac:dyDescent="0.25">
      <c r="A1692" t="s">
        <v>17</v>
      </c>
      <c r="B1692">
        <v>1291</v>
      </c>
      <c r="C1692" t="s">
        <v>142</v>
      </c>
      <c r="D1692" t="s">
        <v>139</v>
      </c>
      <c r="E1692" t="s">
        <v>21</v>
      </c>
      <c r="F1692" s="17">
        <v>0</v>
      </c>
    </row>
    <row r="1693" spans="1:6" x14ac:dyDescent="0.25">
      <c r="A1693" t="s">
        <v>17</v>
      </c>
      <c r="B1693">
        <v>1291</v>
      </c>
      <c r="C1693" t="s">
        <v>142</v>
      </c>
      <c r="D1693" t="s">
        <v>138</v>
      </c>
      <c r="E1693" t="s">
        <v>21</v>
      </c>
      <c r="F1693" s="17">
        <v>3.2500000000000001E-2</v>
      </c>
    </row>
    <row r="1694" spans="1:6" x14ac:dyDescent="0.25">
      <c r="A1694" t="s">
        <v>17</v>
      </c>
      <c r="B1694">
        <v>1291</v>
      </c>
      <c r="C1694" t="s">
        <v>142</v>
      </c>
      <c r="D1694" t="s">
        <v>142</v>
      </c>
      <c r="E1694" t="s">
        <v>21</v>
      </c>
      <c r="F1694" s="17">
        <v>2.75E-2</v>
      </c>
    </row>
    <row r="1695" spans="1:6" x14ac:dyDescent="0.25">
      <c r="A1695" t="s">
        <v>17</v>
      </c>
      <c r="B1695">
        <v>1291</v>
      </c>
      <c r="C1695" t="s">
        <v>142</v>
      </c>
      <c r="D1695" t="s">
        <v>143</v>
      </c>
      <c r="E1695" t="s">
        <v>21</v>
      </c>
      <c r="F1695" s="17">
        <v>0</v>
      </c>
    </row>
    <row r="1696" spans="1:6" x14ac:dyDescent="0.25">
      <c r="A1696" t="s">
        <v>17</v>
      </c>
      <c r="B1696">
        <v>1291</v>
      </c>
      <c r="C1696" t="s">
        <v>142</v>
      </c>
      <c r="D1696" t="s">
        <v>144</v>
      </c>
      <c r="E1696" t="s">
        <v>21</v>
      </c>
      <c r="F1696" s="17">
        <v>8.0000000000000002E-3</v>
      </c>
    </row>
    <row r="1697" spans="1:6" x14ac:dyDescent="0.25">
      <c r="A1697" t="s">
        <v>17</v>
      </c>
      <c r="B1697">
        <v>1291</v>
      </c>
      <c r="C1697" t="s">
        <v>138</v>
      </c>
      <c r="D1697" t="s">
        <v>139</v>
      </c>
      <c r="E1697" t="s">
        <v>21</v>
      </c>
      <c r="F1697" s="17">
        <v>0</v>
      </c>
    </row>
    <row r="1698" spans="1:6" x14ac:dyDescent="0.25">
      <c r="A1698" t="s">
        <v>17</v>
      </c>
      <c r="B1698">
        <v>1291</v>
      </c>
      <c r="C1698" t="s">
        <v>138</v>
      </c>
      <c r="D1698" t="s">
        <v>138</v>
      </c>
      <c r="E1698" t="s">
        <v>21</v>
      </c>
      <c r="F1698" s="17">
        <v>2.3E-2</v>
      </c>
    </row>
    <row r="1699" spans="1:6" x14ac:dyDescent="0.25">
      <c r="A1699" t="s">
        <v>17</v>
      </c>
      <c r="B1699">
        <v>1291</v>
      </c>
      <c r="C1699" t="s">
        <v>138</v>
      </c>
      <c r="D1699" t="s">
        <v>142</v>
      </c>
      <c r="E1699" t="s">
        <v>21</v>
      </c>
      <c r="F1699" s="17">
        <v>0</v>
      </c>
    </row>
    <row r="1700" spans="1:6" x14ac:dyDescent="0.25">
      <c r="A1700" t="s">
        <v>17</v>
      </c>
      <c r="B1700">
        <v>1291</v>
      </c>
      <c r="C1700" t="s">
        <v>138</v>
      </c>
      <c r="D1700" t="s">
        <v>143</v>
      </c>
      <c r="E1700" t="s">
        <v>21</v>
      </c>
      <c r="F1700" s="17">
        <v>0</v>
      </c>
    </row>
    <row r="1701" spans="1:6" x14ac:dyDescent="0.25">
      <c r="A1701" t="s">
        <v>17</v>
      </c>
      <c r="B1701">
        <v>1291</v>
      </c>
      <c r="C1701" t="s">
        <v>138</v>
      </c>
      <c r="D1701" t="s">
        <v>144</v>
      </c>
      <c r="E1701" t="s">
        <v>21</v>
      </c>
      <c r="F1701" s="17">
        <v>0</v>
      </c>
    </row>
    <row r="1702" spans="1:6" x14ac:dyDescent="0.25">
      <c r="A1702" t="s">
        <v>17</v>
      </c>
      <c r="B1702">
        <v>1291</v>
      </c>
      <c r="C1702" t="s">
        <v>144</v>
      </c>
      <c r="D1702" t="s">
        <v>139</v>
      </c>
      <c r="E1702" t="s">
        <v>98</v>
      </c>
      <c r="F1702" s="17">
        <v>0</v>
      </c>
    </row>
    <row r="1703" spans="1:6" x14ac:dyDescent="0.25">
      <c r="A1703" t="s">
        <v>17</v>
      </c>
      <c r="B1703">
        <v>1291</v>
      </c>
      <c r="C1703" t="s">
        <v>144</v>
      </c>
      <c r="D1703" t="s">
        <v>138</v>
      </c>
      <c r="E1703" t="s">
        <v>98</v>
      </c>
      <c r="F1703" s="17">
        <v>3.2500000000000001E-2</v>
      </c>
    </row>
    <row r="1704" spans="1:6" x14ac:dyDescent="0.25">
      <c r="A1704" t="s">
        <v>17</v>
      </c>
      <c r="B1704">
        <v>1291</v>
      </c>
      <c r="C1704" t="s">
        <v>144</v>
      </c>
      <c r="D1704" t="s">
        <v>142</v>
      </c>
      <c r="E1704" t="s">
        <v>98</v>
      </c>
      <c r="F1704" s="17">
        <v>0</v>
      </c>
    </row>
    <row r="1705" spans="1:6" x14ac:dyDescent="0.25">
      <c r="A1705" t="s">
        <v>17</v>
      </c>
      <c r="B1705">
        <v>1291</v>
      </c>
      <c r="C1705" t="s">
        <v>144</v>
      </c>
      <c r="D1705" t="s">
        <v>143</v>
      </c>
      <c r="E1705" t="s">
        <v>98</v>
      </c>
      <c r="F1705" s="17">
        <v>0</v>
      </c>
    </row>
    <row r="1706" spans="1:6" x14ac:dyDescent="0.25">
      <c r="A1706" t="s">
        <v>17</v>
      </c>
      <c r="B1706">
        <v>1291</v>
      </c>
      <c r="C1706" t="s">
        <v>144</v>
      </c>
      <c r="D1706" t="s">
        <v>144</v>
      </c>
      <c r="E1706" t="s">
        <v>98</v>
      </c>
      <c r="F1706" s="17">
        <v>0.14749999999999999</v>
      </c>
    </row>
    <row r="1707" spans="1:6" x14ac:dyDescent="0.25">
      <c r="A1707" t="s">
        <v>17</v>
      </c>
      <c r="B1707">
        <v>1291</v>
      </c>
      <c r="C1707" t="s">
        <v>143</v>
      </c>
      <c r="D1707" t="s">
        <v>139</v>
      </c>
      <c r="E1707" t="s">
        <v>98</v>
      </c>
      <c r="F1707" s="17">
        <v>0</v>
      </c>
    </row>
    <row r="1708" spans="1:6" x14ac:dyDescent="0.25">
      <c r="A1708" t="s">
        <v>17</v>
      </c>
      <c r="B1708">
        <v>1291</v>
      </c>
      <c r="C1708" t="s">
        <v>143</v>
      </c>
      <c r="D1708" t="s">
        <v>138</v>
      </c>
      <c r="E1708" t="s">
        <v>98</v>
      </c>
      <c r="F1708" s="17">
        <v>4.2500000000000003E-2</v>
      </c>
    </row>
    <row r="1709" spans="1:6" x14ac:dyDescent="0.25">
      <c r="A1709" t="s">
        <v>17</v>
      </c>
      <c r="B1709">
        <v>1291</v>
      </c>
      <c r="C1709" t="s">
        <v>143</v>
      </c>
      <c r="D1709" t="s">
        <v>142</v>
      </c>
      <c r="E1709" t="s">
        <v>98</v>
      </c>
      <c r="F1709" s="17">
        <v>0</v>
      </c>
    </row>
    <row r="1710" spans="1:6" x14ac:dyDescent="0.25">
      <c r="A1710" t="s">
        <v>17</v>
      </c>
      <c r="B1710">
        <v>1291</v>
      </c>
      <c r="C1710" t="s">
        <v>143</v>
      </c>
      <c r="D1710" t="s">
        <v>143</v>
      </c>
      <c r="E1710" t="s">
        <v>98</v>
      </c>
      <c r="F1710" s="17">
        <v>3.85E-2</v>
      </c>
    </row>
    <row r="1711" spans="1:6" x14ac:dyDescent="0.25">
      <c r="A1711" t="s">
        <v>17</v>
      </c>
      <c r="B1711">
        <v>1291</v>
      </c>
      <c r="C1711" t="s">
        <v>143</v>
      </c>
      <c r="D1711" t="s">
        <v>144</v>
      </c>
      <c r="E1711" t="s">
        <v>98</v>
      </c>
      <c r="F1711" s="17">
        <v>1.7999999999999999E-2</v>
      </c>
    </row>
    <row r="1712" spans="1:6" x14ac:dyDescent="0.25">
      <c r="A1712" t="s">
        <v>17</v>
      </c>
      <c r="B1712">
        <v>1291</v>
      </c>
      <c r="C1712" t="s">
        <v>142</v>
      </c>
      <c r="D1712" t="s">
        <v>139</v>
      </c>
      <c r="E1712" t="s">
        <v>98</v>
      </c>
      <c r="F1712" s="17">
        <v>0</v>
      </c>
    </row>
    <row r="1713" spans="1:6" x14ac:dyDescent="0.25">
      <c r="A1713" t="s">
        <v>17</v>
      </c>
      <c r="B1713">
        <v>1291</v>
      </c>
      <c r="C1713" t="s">
        <v>142</v>
      </c>
      <c r="D1713" t="s">
        <v>138</v>
      </c>
      <c r="E1713" t="s">
        <v>98</v>
      </c>
      <c r="F1713" s="17">
        <v>3.2500000000000001E-2</v>
      </c>
    </row>
    <row r="1714" spans="1:6" x14ac:dyDescent="0.25">
      <c r="A1714" t="s">
        <v>17</v>
      </c>
      <c r="B1714">
        <v>1291</v>
      </c>
      <c r="C1714" t="s">
        <v>142</v>
      </c>
      <c r="D1714" t="s">
        <v>142</v>
      </c>
      <c r="E1714" t="s">
        <v>98</v>
      </c>
      <c r="F1714" s="17">
        <v>2.75E-2</v>
      </c>
    </row>
    <row r="1715" spans="1:6" x14ac:dyDescent="0.25">
      <c r="A1715" t="s">
        <v>17</v>
      </c>
      <c r="B1715">
        <v>1291</v>
      </c>
      <c r="C1715" t="s">
        <v>142</v>
      </c>
      <c r="D1715" t="s">
        <v>143</v>
      </c>
      <c r="E1715" t="s">
        <v>98</v>
      </c>
      <c r="F1715" s="17">
        <v>0</v>
      </c>
    </row>
    <row r="1716" spans="1:6" x14ac:dyDescent="0.25">
      <c r="A1716" t="s">
        <v>17</v>
      </c>
      <c r="B1716">
        <v>1291</v>
      </c>
      <c r="C1716" t="s">
        <v>142</v>
      </c>
      <c r="D1716" t="s">
        <v>144</v>
      </c>
      <c r="E1716" t="s">
        <v>98</v>
      </c>
      <c r="F1716" s="17">
        <v>8.0000000000000002E-3</v>
      </c>
    </row>
    <row r="1717" spans="1:6" x14ac:dyDescent="0.25">
      <c r="A1717" t="s">
        <v>17</v>
      </c>
      <c r="B1717">
        <v>1291</v>
      </c>
      <c r="C1717" t="s">
        <v>138</v>
      </c>
      <c r="D1717" t="s">
        <v>139</v>
      </c>
      <c r="E1717" t="s">
        <v>98</v>
      </c>
      <c r="F1717" s="17">
        <v>0</v>
      </c>
    </row>
    <row r="1718" spans="1:6" x14ac:dyDescent="0.25">
      <c r="A1718" t="s">
        <v>17</v>
      </c>
      <c r="B1718">
        <v>1291</v>
      </c>
      <c r="C1718" t="s">
        <v>138</v>
      </c>
      <c r="D1718" t="s">
        <v>138</v>
      </c>
      <c r="E1718" t="s">
        <v>98</v>
      </c>
      <c r="F1718" s="17">
        <v>2.3E-2</v>
      </c>
    </row>
    <row r="1719" spans="1:6" x14ac:dyDescent="0.25">
      <c r="A1719" t="s">
        <v>17</v>
      </c>
      <c r="B1719">
        <v>1291</v>
      </c>
      <c r="C1719" t="s">
        <v>138</v>
      </c>
      <c r="D1719" t="s">
        <v>142</v>
      </c>
      <c r="E1719" t="s">
        <v>98</v>
      </c>
      <c r="F1719" s="17">
        <v>0</v>
      </c>
    </row>
    <row r="1720" spans="1:6" x14ac:dyDescent="0.25">
      <c r="A1720" t="s">
        <v>17</v>
      </c>
      <c r="B1720">
        <v>1291</v>
      </c>
      <c r="C1720" t="s">
        <v>138</v>
      </c>
      <c r="D1720" t="s">
        <v>143</v>
      </c>
      <c r="E1720" t="s">
        <v>98</v>
      </c>
      <c r="F1720" s="17">
        <v>0</v>
      </c>
    </row>
    <row r="1721" spans="1:6" x14ac:dyDescent="0.25">
      <c r="A1721" t="s">
        <v>17</v>
      </c>
      <c r="B1721">
        <v>1291</v>
      </c>
      <c r="C1721" t="s">
        <v>138</v>
      </c>
      <c r="D1721" t="s">
        <v>144</v>
      </c>
      <c r="E1721" t="s">
        <v>98</v>
      </c>
      <c r="F1721" s="17">
        <v>0</v>
      </c>
    </row>
    <row r="1722" spans="1:6" x14ac:dyDescent="0.25">
      <c r="A1722" t="s">
        <v>17</v>
      </c>
      <c r="B1722">
        <v>1291</v>
      </c>
      <c r="C1722" t="s">
        <v>144</v>
      </c>
      <c r="D1722" t="s">
        <v>139</v>
      </c>
      <c r="E1722" t="s">
        <v>104</v>
      </c>
      <c r="F1722" s="17">
        <v>0</v>
      </c>
    </row>
    <row r="1723" spans="1:6" x14ac:dyDescent="0.25">
      <c r="A1723" t="s">
        <v>17</v>
      </c>
      <c r="B1723">
        <v>1291</v>
      </c>
      <c r="C1723" t="s">
        <v>144</v>
      </c>
      <c r="D1723" t="s">
        <v>138</v>
      </c>
      <c r="E1723" t="s">
        <v>104</v>
      </c>
      <c r="F1723" s="17">
        <v>3.2500000000000001E-2</v>
      </c>
    </row>
    <row r="1724" spans="1:6" x14ac:dyDescent="0.25">
      <c r="A1724" t="s">
        <v>17</v>
      </c>
      <c r="B1724">
        <v>1291</v>
      </c>
      <c r="C1724" t="s">
        <v>144</v>
      </c>
      <c r="D1724" t="s">
        <v>142</v>
      </c>
      <c r="E1724" t="s">
        <v>104</v>
      </c>
      <c r="F1724" s="17">
        <v>0</v>
      </c>
    </row>
    <row r="1725" spans="1:6" x14ac:dyDescent="0.25">
      <c r="A1725" t="s">
        <v>17</v>
      </c>
      <c r="B1725">
        <v>1291</v>
      </c>
      <c r="C1725" t="s">
        <v>144</v>
      </c>
      <c r="D1725" t="s">
        <v>143</v>
      </c>
      <c r="E1725" t="s">
        <v>104</v>
      </c>
      <c r="F1725" s="17">
        <v>0</v>
      </c>
    </row>
    <row r="1726" spans="1:6" x14ac:dyDescent="0.25">
      <c r="A1726" t="s">
        <v>17</v>
      </c>
      <c r="B1726">
        <v>1291</v>
      </c>
      <c r="C1726" t="s">
        <v>144</v>
      </c>
      <c r="D1726" t="s">
        <v>144</v>
      </c>
      <c r="E1726" t="s">
        <v>104</v>
      </c>
      <c r="F1726" s="17">
        <v>0.14749999999999999</v>
      </c>
    </row>
    <row r="1727" spans="1:6" x14ac:dyDescent="0.25">
      <c r="A1727" t="s">
        <v>17</v>
      </c>
      <c r="B1727">
        <v>1291</v>
      </c>
      <c r="C1727" t="s">
        <v>143</v>
      </c>
      <c r="D1727" t="s">
        <v>139</v>
      </c>
      <c r="E1727" t="s">
        <v>104</v>
      </c>
      <c r="F1727" s="17">
        <v>0</v>
      </c>
    </row>
    <row r="1728" spans="1:6" x14ac:dyDescent="0.25">
      <c r="A1728" t="s">
        <v>17</v>
      </c>
      <c r="B1728">
        <v>1291</v>
      </c>
      <c r="C1728" t="s">
        <v>143</v>
      </c>
      <c r="D1728" t="s">
        <v>138</v>
      </c>
      <c r="E1728" t="s">
        <v>104</v>
      </c>
      <c r="F1728" s="17">
        <v>4.2500000000000003E-2</v>
      </c>
    </row>
    <row r="1729" spans="1:6" x14ac:dyDescent="0.25">
      <c r="A1729" t="s">
        <v>17</v>
      </c>
      <c r="B1729">
        <v>1291</v>
      </c>
      <c r="C1729" t="s">
        <v>143</v>
      </c>
      <c r="D1729" t="s">
        <v>142</v>
      </c>
      <c r="E1729" t="s">
        <v>104</v>
      </c>
      <c r="F1729" s="17">
        <v>0</v>
      </c>
    </row>
    <row r="1730" spans="1:6" x14ac:dyDescent="0.25">
      <c r="A1730" t="s">
        <v>17</v>
      </c>
      <c r="B1730">
        <v>1291</v>
      </c>
      <c r="C1730" t="s">
        <v>143</v>
      </c>
      <c r="D1730" t="s">
        <v>143</v>
      </c>
      <c r="E1730" t="s">
        <v>104</v>
      </c>
      <c r="F1730" s="17">
        <v>3.85E-2</v>
      </c>
    </row>
    <row r="1731" spans="1:6" x14ac:dyDescent="0.25">
      <c r="A1731" t="s">
        <v>17</v>
      </c>
      <c r="B1731">
        <v>1291</v>
      </c>
      <c r="C1731" t="s">
        <v>143</v>
      </c>
      <c r="D1731" t="s">
        <v>144</v>
      </c>
      <c r="E1731" t="s">
        <v>104</v>
      </c>
      <c r="F1731" s="17">
        <v>1.7999999999999999E-2</v>
      </c>
    </row>
    <row r="1732" spans="1:6" x14ac:dyDescent="0.25">
      <c r="A1732" t="s">
        <v>17</v>
      </c>
      <c r="B1732">
        <v>1291</v>
      </c>
      <c r="C1732" t="s">
        <v>142</v>
      </c>
      <c r="D1732" t="s">
        <v>139</v>
      </c>
      <c r="E1732" t="s">
        <v>104</v>
      </c>
      <c r="F1732" s="17">
        <v>0</v>
      </c>
    </row>
    <row r="1733" spans="1:6" x14ac:dyDescent="0.25">
      <c r="A1733" t="s">
        <v>17</v>
      </c>
      <c r="B1733">
        <v>1291</v>
      </c>
      <c r="C1733" t="s">
        <v>142</v>
      </c>
      <c r="D1733" t="s">
        <v>138</v>
      </c>
      <c r="E1733" t="s">
        <v>104</v>
      </c>
      <c r="F1733" s="17">
        <v>3.2500000000000001E-2</v>
      </c>
    </row>
    <row r="1734" spans="1:6" x14ac:dyDescent="0.25">
      <c r="A1734" t="s">
        <v>17</v>
      </c>
      <c r="B1734">
        <v>1291</v>
      </c>
      <c r="C1734" t="s">
        <v>142</v>
      </c>
      <c r="D1734" t="s">
        <v>142</v>
      </c>
      <c r="E1734" t="s">
        <v>104</v>
      </c>
      <c r="F1734" s="17">
        <v>2.75E-2</v>
      </c>
    </row>
    <row r="1735" spans="1:6" x14ac:dyDescent="0.25">
      <c r="A1735" t="s">
        <v>17</v>
      </c>
      <c r="B1735">
        <v>1291</v>
      </c>
      <c r="C1735" t="s">
        <v>142</v>
      </c>
      <c r="D1735" t="s">
        <v>143</v>
      </c>
      <c r="E1735" t="s">
        <v>104</v>
      </c>
      <c r="F1735" s="17">
        <v>0</v>
      </c>
    </row>
    <row r="1736" spans="1:6" x14ac:dyDescent="0.25">
      <c r="A1736" t="s">
        <v>17</v>
      </c>
      <c r="B1736">
        <v>1291</v>
      </c>
      <c r="C1736" t="s">
        <v>142</v>
      </c>
      <c r="D1736" t="s">
        <v>144</v>
      </c>
      <c r="E1736" t="s">
        <v>104</v>
      </c>
      <c r="F1736" s="17">
        <v>8.0000000000000002E-3</v>
      </c>
    </row>
    <row r="1737" spans="1:6" x14ac:dyDescent="0.25">
      <c r="A1737" t="s">
        <v>17</v>
      </c>
      <c r="B1737">
        <v>1291</v>
      </c>
      <c r="C1737" t="s">
        <v>138</v>
      </c>
      <c r="D1737" t="s">
        <v>139</v>
      </c>
      <c r="E1737" t="s">
        <v>104</v>
      </c>
      <c r="F1737" s="17">
        <v>0</v>
      </c>
    </row>
    <row r="1738" spans="1:6" x14ac:dyDescent="0.25">
      <c r="A1738" t="s">
        <v>17</v>
      </c>
      <c r="B1738">
        <v>1291</v>
      </c>
      <c r="C1738" t="s">
        <v>138</v>
      </c>
      <c r="D1738" t="s">
        <v>138</v>
      </c>
      <c r="E1738" t="s">
        <v>104</v>
      </c>
      <c r="F1738" s="17">
        <v>2.3E-2</v>
      </c>
    </row>
    <row r="1739" spans="1:6" x14ac:dyDescent="0.25">
      <c r="A1739" t="s">
        <v>17</v>
      </c>
      <c r="B1739">
        <v>1291</v>
      </c>
      <c r="C1739" t="s">
        <v>138</v>
      </c>
      <c r="D1739" t="s">
        <v>142</v>
      </c>
      <c r="E1739" t="s">
        <v>104</v>
      </c>
      <c r="F1739" s="17">
        <v>0</v>
      </c>
    </row>
    <row r="1740" spans="1:6" x14ac:dyDescent="0.25">
      <c r="A1740" t="s">
        <v>17</v>
      </c>
      <c r="B1740">
        <v>1291</v>
      </c>
      <c r="C1740" t="s">
        <v>138</v>
      </c>
      <c r="D1740" t="s">
        <v>143</v>
      </c>
      <c r="E1740" t="s">
        <v>104</v>
      </c>
      <c r="F1740" s="17">
        <v>0</v>
      </c>
    </row>
    <row r="1741" spans="1:6" x14ac:dyDescent="0.25">
      <c r="A1741" t="s">
        <v>17</v>
      </c>
      <c r="B1741">
        <v>1291</v>
      </c>
      <c r="C1741" t="s">
        <v>138</v>
      </c>
      <c r="D1741" t="s">
        <v>144</v>
      </c>
      <c r="E1741" t="s">
        <v>104</v>
      </c>
      <c r="F1741" s="17">
        <v>0</v>
      </c>
    </row>
    <row r="1742" spans="1:6" x14ac:dyDescent="0.25">
      <c r="A1742" t="s">
        <v>17</v>
      </c>
      <c r="B1742">
        <v>1291</v>
      </c>
      <c r="C1742" t="s">
        <v>144</v>
      </c>
      <c r="D1742" t="s">
        <v>139</v>
      </c>
      <c r="E1742" t="s">
        <v>23</v>
      </c>
      <c r="F1742" s="17">
        <v>7.85E-2</v>
      </c>
    </row>
    <row r="1743" spans="1:6" x14ac:dyDescent="0.25">
      <c r="A1743" t="s">
        <v>17</v>
      </c>
      <c r="B1743">
        <v>1291</v>
      </c>
      <c r="C1743" t="s">
        <v>144</v>
      </c>
      <c r="D1743" t="s">
        <v>138</v>
      </c>
      <c r="E1743" t="s">
        <v>23</v>
      </c>
      <c r="F1743" s="17">
        <v>0</v>
      </c>
    </row>
    <row r="1744" spans="1:6" x14ac:dyDescent="0.25">
      <c r="A1744" t="s">
        <v>17</v>
      </c>
      <c r="B1744">
        <v>1291</v>
      </c>
      <c r="C1744" t="s">
        <v>144</v>
      </c>
      <c r="D1744" t="s">
        <v>142</v>
      </c>
      <c r="E1744" t="s">
        <v>23</v>
      </c>
      <c r="F1744" s="17">
        <v>0</v>
      </c>
    </row>
    <row r="1745" spans="1:6" x14ac:dyDescent="0.25">
      <c r="A1745" t="s">
        <v>17</v>
      </c>
      <c r="B1745">
        <v>1291</v>
      </c>
      <c r="C1745" t="s">
        <v>144</v>
      </c>
      <c r="D1745" t="s">
        <v>143</v>
      </c>
      <c r="E1745" t="s">
        <v>23</v>
      </c>
      <c r="F1745" s="17">
        <v>0</v>
      </c>
    </row>
    <row r="1746" spans="1:6" x14ac:dyDescent="0.25">
      <c r="A1746" t="s">
        <v>17</v>
      </c>
      <c r="B1746">
        <v>1291</v>
      </c>
      <c r="C1746" t="s">
        <v>144</v>
      </c>
      <c r="D1746" t="s">
        <v>144</v>
      </c>
      <c r="E1746" t="s">
        <v>23</v>
      </c>
      <c r="F1746" s="17">
        <v>6.25E-2</v>
      </c>
    </row>
    <row r="1747" spans="1:6" x14ac:dyDescent="0.25">
      <c r="A1747" t="s">
        <v>17</v>
      </c>
      <c r="B1747">
        <v>1291</v>
      </c>
      <c r="C1747" t="s">
        <v>143</v>
      </c>
      <c r="D1747" t="s">
        <v>139</v>
      </c>
      <c r="E1747" t="s">
        <v>23</v>
      </c>
      <c r="F1747" s="17">
        <v>4.4999999999999998E-2</v>
      </c>
    </row>
    <row r="1748" spans="1:6" x14ac:dyDescent="0.25">
      <c r="A1748" t="s">
        <v>17</v>
      </c>
      <c r="B1748">
        <v>1291</v>
      </c>
      <c r="C1748" t="s">
        <v>143</v>
      </c>
      <c r="D1748" t="s">
        <v>138</v>
      </c>
      <c r="E1748" t="s">
        <v>23</v>
      </c>
      <c r="F1748" s="17">
        <v>0</v>
      </c>
    </row>
    <row r="1749" spans="1:6" x14ac:dyDescent="0.25">
      <c r="A1749" t="s">
        <v>17</v>
      </c>
      <c r="B1749">
        <v>1291</v>
      </c>
      <c r="C1749" t="s">
        <v>143</v>
      </c>
      <c r="D1749" t="s">
        <v>142</v>
      </c>
      <c r="E1749" t="s">
        <v>23</v>
      </c>
      <c r="F1749" s="17">
        <v>0</v>
      </c>
    </row>
    <row r="1750" spans="1:6" x14ac:dyDescent="0.25">
      <c r="A1750" t="s">
        <v>17</v>
      </c>
      <c r="B1750">
        <v>1291</v>
      </c>
      <c r="C1750" t="s">
        <v>143</v>
      </c>
      <c r="D1750" t="s">
        <v>143</v>
      </c>
      <c r="E1750" t="s">
        <v>23</v>
      </c>
      <c r="F1750" s="17">
        <v>3.5000000000000003E-2</v>
      </c>
    </row>
    <row r="1751" spans="1:6" x14ac:dyDescent="0.25">
      <c r="A1751" t="s">
        <v>17</v>
      </c>
      <c r="B1751">
        <v>1291</v>
      </c>
      <c r="C1751" t="s">
        <v>143</v>
      </c>
      <c r="D1751" t="s">
        <v>144</v>
      </c>
      <c r="E1751" t="s">
        <v>23</v>
      </c>
      <c r="F1751" s="17">
        <v>1.2500000000000001E-2</v>
      </c>
    </row>
    <row r="1752" spans="1:6" x14ac:dyDescent="0.25">
      <c r="A1752" t="s">
        <v>17</v>
      </c>
      <c r="B1752">
        <v>1291</v>
      </c>
      <c r="C1752" t="s">
        <v>142</v>
      </c>
      <c r="D1752" t="s">
        <v>139</v>
      </c>
      <c r="E1752" t="s">
        <v>23</v>
      </c>
      <c r="F1752" s="17">
        <v>6.7000000000000004E-2</v>
      </c>
    </row>
    <row r="1753" spans="1:6" x14ac:dyDescent="0.25">
      <c r="A1753" t="s">
        <v>17</v>
      </c>
      <c r="B1753">
        <v>1291</v>
      </c>
      <c r="C1753" t="s">
        <v>142</v>
      </c>
      <c r="D1753" t="s">
        <v>138</v>
      </c>
      <c r="E1753" t="s">
        <v>23</v>
      </c>
      <c r="F1753" s="17">
        <v>0</v>
      </c>
    </row>
    <row r="1754" spans="1:6" x14ac:dyDescent="0.25">
      <c r="A1754" t="s">
        <v>17</v>
      </c>
      <c r="B1754">
        <v>1291</v>
      </c>
      <c r="C1754" t="s">
        <v>142</v>
      </c>
      <c r="D1754" t="s">
        <v>142</v>
      </c>
      <c r="E1754" t="s">
        <v>23</v>
      </c>
      <c r="F1754" s="17">
        <v>6.5000000000000002E-2</v>
      </c>
    </row>
    <row r="1755" spans="1:6" x14ac:dyDescent="0.25">
      <c r="A1755" t="s">
        <v>17</v>
      </c>
      <c r="B1755">
        <v>1291</v>
      </c>
      <c r="C1755" t="s">
        <v>142</v>
      </c>
      <c r="D1755" t="s">
        <v>143</v>
      </c>
      <c r="E1755" t="s">
        <v>23</v>
      </c>
      <c r="F1755" s="17">
        <v>0</v>
      </c>
    </row>
    <row r="1756" spans="1:6" x14ac:dyDescent="0.25">
      <c r="A1756" t="s">
        <v>17</v>
      </c>
      <c r="B1756">
        <v>1291</v>
      </c>
      <c r="C1756" t="s">
        <v>142</v>
      </c>
      <c r="D1756" t="s">
        <v>144</v>
      </c>
      <c r="E1756" t="s">
        <v>23</v>
      </c>
      <c r="F1756" s="17">
        <v>1.8499999999999999E-2</v>
      </c>
    </row>
    <row r="1757" spans="1:6" x14ac:dyDescent="0.25">
      <c r="A1757" t="s">
        <v>17</v>
      </c>
      <c r="B1757">
        <v>1291</v>
      </c>
      <c r="C1757" t="s">
        <v>138</v>
      </c>
      <c r="D1757" t="s">
        <v>139</v>
      </c>
      <c r="E1757" t="s">
        <v>23</v>
      </c>
      <c r="F1757" s="17">
        <v>2.35E-2</v>
      </c>
    </row>
    <row r="1758" spans="1:6" x14ac:dyDescent="0.25">
      <c r="A1758" t="s">
        <v>17</v>
      </c>
      <c r="B1758">
        <v>1291</v>
      </c>
      <c r="C1758" t="s">
        <v>138</v>
      </c>
      <c r="D1758" t="s">
        <v>138</v>
      </c>
      <c r="E1758" t="s">
        <v>23</v>
      </c>
      <c r="F1758" s="17">
        <v>1.2500000000000001E-2</v>
      </c>
    </row>
    <row r="1759" spans="1:6" x14ac:dyDescent="0.25">
      <c r="A1759" t="s">
        <v>17</v>
      </c>
      <c r="B1759">
        <v>1291</v>
      </c>
      <c r="C1759" t="s">
        <v>138</v>
      </c>
      <c r="D1759" t="s">
        <v>142</v>
      </c>
      <c r="E1759" t="s">
        <v>23</v>
      </c>
      <c r="F1759" s="17">
        <v>0</v>
      </c>
    </row>
    <row r="1760" spans="1:6" x14ac:dyDescent="0.25">
      <c r="A1760" t="s">
        <v>17</v>
      </c>
      <c r="B1760">
        <v>1291</v>
      </c>
      <c r="C1760" t="s">
        <v>138</v>
      </c>
      <c r="D1760" t="s">
        <v>143</v>
      </c>
      <c r="E1760" t="s">
        <v>23</v>
      </c>
      <c r="F1760" s="17">
        <v>0</v>
      </c>
    </row>
    <row r="1761" spans="1:6" x14ac:dyDescent="0.25">
      <c r="A1761" t="s">
        <v>17</v>
      </c>
      <c r="B1761">
        <v>1291</v>
      </c>
      <c r="C1761" t="s">
        <v>138</v>
      </c>
      <c r="D1761" t="s">
        <v>144</v>
      </c>
      <c r="E1761" t="s">
        <v>23</v>
      </c>
      <c r="F1761" s="17">
        <v>0</v>
      </c>
    </row>
    <row r="1762" spans="1:6" x14ac:dyDescent="0.25">
      <c r="A1762" t="s">
        <v>17</v>
      </c>
      <c r="B1762">
        <v>1291</v>
      </c>
      <c r="C1762" t="s">
        <v>144</v>
      </c>
      <c r="D1762" t="s">
        <v>139</v>
      </c>
      <c r="E1762" t="s">
        <v>99</v>
      </c>
      <c r="F1762" s="17">
        <v>7.85E-2</v>
      </c>
    </row>
    <row r="1763" spans="1:6" x14ac:dyDescent="0.25">
      <c r="A1763" t="s">
        <v>17</v>
      </c>
      <c r="B1763">
        <v>1291</v>
      </c>
      <c r="C1763" t="s">
        <v>144</v>
      </c>
      <c r="D1763" t="s">
        <v>138</v>
      </c>
      <c r="E1763" t="s">
        <v>99</v>
      </c>
      <c r="F1763" s="17">
        <v>0</v>
      </c>
    </row>
    <row r="1764" spans="1:6" x14ac:dyDescent="0.25">
      <c r="A1764" t="s">
        <v>17</v>
      </c>
      <c r="B1764">
        <v>1291</v>
      </c>
      <c r="C1764" t="s">
        <v>144</v>
      </c>
      <c r="D1764" t="s">
        <v>142</v>
      </c>
      <c r="E1764" t="s">
        <v>99</v>
      </c>
      <c r="F1764" s="17">
        <v>0</v>
      </c>
    </row>
    <row r="1765" spans="1:6" x14ac:dyDescent="0.25">
      <c r="A1765" t="s">
        <v>17</v>
      </c>
      <c r="B1765">
        <v>1291</v>
      </c>
      <c r="C1765" t="s">
        <v>144</v>
      </c>
      <c r="D1765" t="s">
        <v>143</v>
      </c>
      <c r="E1765" t="s">
        <v>99</v>
      </c>
      <c r="F1765" s="17">
        <v>0</v>
      </c>
    </row>
    <row r="1766" spans="1:6" x14ac:dyDescent="0.25">
      <c r="A1766" t="s">
        <v>17</v>
      </c>
      <c r="B1766">
        <v>1291</v>
      </c>
      <c r="C1766" t="s">
        <v>144</v>
      </c>
      <c r="D1766" t="s">
        <v>144</v>
      </c>
      <c r="E1766" t="s">
        <v>99</v>
      </c>
      <c r="F1766" s="17">
        <v>6.25E-2</v>
      </c>
    </row>
    <row r="1767" spans="1:6" x14ac:dyDescent="0.25">
      <c r="A1767" t="s">
        <v>17</v>
      </c>
      <c r="B1767">
        <v>1291</v>
      </c>
      <c r="C1767" t="s">
        <v>143</v>
      </c>
      <c r="D1767" t="s">
        <v>139</v>
      </c>
      <c r="E1767" t="s">
        <v>99</v>
      </c>
      <c r="F1767" s="17">
        <v>4.4999999999999998E-2</v>
      </c>
    </row>
    <row r="1768" spans="1:6" x14ac:dyDescent="0.25">
      <c r="A1768" t="s">
        <v>17</v>
      </c>
      <c r="B1768">
        <v>1291</v>
      </c>
      <c r="C1768" t="s">
        <v>143</v>
      </c>
      <c r="D1768" t="s">
        <v>138</v>
      </c>
      <c r="E1768" t="s">
        <v>99</v>
      </c>
      <c r="F1768" s="17">
        <v>0</v>
      </c>
    </row>
    <row r="1769" spans="1:6" x14ac:dyDescent="0.25">
      <c r="A1769" t="s">
        <v>17</v>
      </c>
      <c r="B1769">
        <v>1291</v>
      </c>
      <c r="C1769" t="s">
        <v>143</v>
      </c>
      <c r="D1769" t="s">
        <v>142</v>
      </c>
      <c r="E1769" t="s">
        <v>99</v>
      </c>
      <c r="F1769" s="17">
        <v>0</v>
      </c>
    </row>
    <row r="1770" spans="1:6" x14ac:dyDescent="0.25">
      <c r="A1770" t="s">
        <v>17</v>
      </c>
      <c r="B1770">
        <v>1291</v>
      </c>
      <c r="C1770" t="s">
        <v>143</v>
      </c>
      <c r="D1770" t="s">
        <v>143</v>
      </c>
      <c r="E1770" t="s">
        <v>99</v>
      </c>
      <c r="F1770" s="17">
        <v>3.5000000000000003E-2</v>
      </c>
    </row>
    <row r="1771" spans="1:6" x14ac:dyDescent="0.25">
      <c r="A1771" t="s">
        <v>17</v>
      </c>
      <c r="B1771">
        <v>1291</v>
      </c>
      <c r="C1771" t="s">
        <v>143</v>
      </c>
      <c r="D1771" t="s">
        <v>144</v>
      </c>
      <c r="E1771" t="s">
        <v>99</v>
      </c>
      <c r="F1771" s="17">
        <v>1.2500000000000001E-2</v>
      </c>
    </row>
    <row r="1772" spans="1:6" x14ac:dyDescent="0.25">
      <c r="A1772" t="s">
        <v>17</v>
      </c>
      <c r="B1772">
        <v>1291</v>
      </c>
      <c r="C1772" t="s">
        <v>142</v>
      </c>
      <c r="D1772" t="s">
        <v>139</v>
      </c>
      <c r="E1772" t="s">
        <v>99</v>
      </c>
      <c r="F1772" s="17">
        <v>6.7000000000000004E-2</v>
      </c>
    </row>
    <row r="1773" spans="1:6" x14ac:dyDescent="0.25">
      <c r="A1773" t="s">
        <v>17</v>
      </c>
      <c r="B1773">
        <v>1291</v>
      </c>
      <c r="C1773" t="s">
        <v>142</v>
      </c>
      <c r="D1773" t="s">
        <v>138</v>
      </c>
      <c r="E1773" t="s">
        <v>99</v>
      </c>
      <c r="F1773" s="17">
        <v>0</v>
      </c>
    </row>
    <row r="1774" spans="1:6" x14ac:dyDescent="0.25">
      <c r="A1774" t="s">
        <v>17</v>
      </c>
      <c r="B1774">
        <v>1291</v>
      </c>
      <c r="C1774" t="s">
        <v>142</v>
      </c>
      <c r="D1774" t="s">
        <v>142</v>
      </c>
      <c r="E1774" t="s">
        <v>99</v>
      </c>
      <c r="F1774" s="17">
        <v>6.5000000000000002E-2</v>
      </c>
    </row>
    <row r="1775" spans="1:6" x14ac:dyDescent="0.25">
      <c r="A1775" t="s">
        <v>17</v>
      </c>
      <c r="B1775">
        <v>1291</v>
      </c>
      <c r="C1775" t="s">
        <v>142</v>
      </c>
      <c r="D1775" t="s">
        <v>143</v>
      </c>
      <c r="E1775" t="s">
        <v>99</v>
      </c>
      <c r="F1775" s="17">
        <v>0</v>
      </c>
    </row>
    <row r="1776" spans="1:6" x14ac:dyDescent="0.25">
      <c r="A1776" t="s">
        <v>17</v>
      </c>
      <c r="B1776">
        <v>1291</v>
      </c>
      <c r="C1776" t="s">
        <v>142</v>
      </c>
      <c r="D1776" t="s">
        <v>144</v>
      </c>
      <c r="E1776" t="s">
        <v>99</v>
      </c>
      <c r="F1776" s="17">
        <v>1.8499999999999999E-2</v>
      </c>
    </row>
    <row r="1777" spans="1:6" x14ac:dyDescent="0.25">
      <c r="A1777" t="s">
        <v>17</v>
      </c>
      <c r="B1777">
        <v>1291</v>
      </c>
      <c r="C1777" t="s">
        <v>138</v>
      </c>
      <c r="D1777" t="s">
        <v>139</v>
      </c>
      <c r="E1777" t="s">
        <v>99</v>
      </c>
      <c r="F1777" s="17">
        <v>2.35E-2</v>
      </c>
    </row>
    <row r="1778" spans="1:6" x14ac:dyDescent="0.25">
      <c r="A1778" t="s">
        <v>17</v>
      </c>
      <c r="B1778">
        <v>1291</v>
      </c>
      <c r="C1778" t="s">
        <v>138</v>
      </c>
      <c r="D1778" t="s">
        <v>138</v>
      </c>
      <c r="E1778" t="s">
        <v>99</v>
      </c>
      <c r="F1778" s="17">
        <v>1.2500000000000001E-2</v>
      </c>
    </row>
    <row r="1779" spans="1:6" x14ac:dyDescent="0.25">
      <c r="A1779" t="s">
        <v>17</v>
      </c>
      <c r="B1779">
        <v>1291</v>
      </c>
      <c r="C1779" t="s">
        <v>138</v>
      </c>
      <c r="D1779" t="s">
        <v>142</v>
      </c>
      <c r="E1779" t="s">
        <v>99</v>
      </c>
      <c r="F1779" s="17">
        <v>0</v>
      </c>
    </row>
    <row r="1780" spans="1:6" x14ac:dyDescent="0.25">
      <c r="A1780" t="s">
        <v>17</v>
      </c>
      <c r="B1780">
        <v>1291</v>
      </c>
      <c r="C1780" t="s">
        <v>138</v>
      </c>
      <c r="D1780" t="s">
        <v>143</v>
      </c>
      <c r="E1780" t="s">
        <v>99</v>
      </c>
      <c r="F1780" s="17">
        <v>0</v>
      </c>
    </row>
    <row r="1781" spans="1:6" x14ac:dyDescent="0.25">
      <c r="A1781" t="s">
        <v>17</v>
      </c>
      <c r="B1781">
        <v>1291</v>
      </c>
      <c r="C1781" t="s">
        <v>138</v>
      </c>
      <c r="D1781" t="s">
        <v>144</v>
      </c>
      <c r="E1781" t="s">
        <v>99</v>
      </c>
      <c r="F1781" s="17">
        <v>0</v>
      </c>
    </row>
    <row r="1782" spans="1:6" x14ac:dyDescent="0.25">
      <c r="A1782" t="s">
        <v>17</v>
      </c>
      <c r="B1782">
        <v>1291</v>
      </c>
      <c r="C1782" t="s">
        <v>144</v>
      </c>
      <c r="D1782" t="s">
        <v>139</v>
      </c>
      <c r="E1782" t="s">
        <v>107</v>
      </c>
      <c r="F1782" s="17">
        <v>0</v>
      </c>
    </row>
    <row r="1783" spans="1:6" x14ac:dyDescent="0.25">
      <c r="A1783" t="s">
        <v>17</v>
      </c>
      <c r="B1783">
        <v>1291</v>
      </c>
      <c r="C1783" t="s">
        <v>144</v>
      </c>
      <c r="D1783" t="s">
        <v>138</v>
      </c>
      <c r="E1783" t="s">
        <v>107</v>
      </c>
      <c r="F1783" s="17">
        <v>0</v>
      </c>
    </row>
    <row r="1784" spans="1:6" x14ac:dyDescent="0.25">
      <c r="A1784" t="s">
        <v>17</v>
      </c>
      <c r="B1784">
        <v>1291</v>
      </c>
      <c r="C1784" t="s">
        <v>144</v>
      </c>
      <c r="D1784" t="s">
        <v>142</v>
      </c>
      <c r="E1784" t="s">
        <v>107</v>
      </c>
      <c r="F1784" s="17">
        <v>0</v>
      </c>
    </row>
    <row r="1785" spans="1:6" x14ac:dyDescent="0.25">
      <c r="A1785" t="s">
        <v>17</v>
      </c>
      <c r="B1785">
        <v>1291</v>
      </c>
      <c r="C1785" t="s">
        <v>144</v>
      </c>
      <c r="D1785" t="s">
        <v>143</v>
      </c>
      <c r="E1785" t="s">
        <v>107</v>
      </c>
      <c r="F1785" s="17">
        <v>0</v>
      </c>
    </row>
    <row r="1786" spans="1:6" x14ac:dyDescent="0.25">
      <c r="A1786" t="s">
        <v>17</v>
      </c>
      <c r="B1786">
        <v>1291</v>
      </c>
      <c r="C1786" t="s">
        <v>144</v>
      </c>
      <c r="D1786" t="s">
        <v>144</v>
      </c>
      <c r="E1786" t="s">
        <v>107</v>
      </c>
      <c r="F1786" s="17">
        <v>0.125</v>
      </c>
    </row>
    <row r="1787" spans="1:6" x14ac:dyDescent="0.25">
      <c r="A1787" t="s">
        <v>17</v>
      </c>
      <c r="B1787">
        <v>1291</v>
      </c>
      <c r="C1787" t="s">
        <v>143</v>
      </c>
      <c r="D1787" t="s">
        <v>139</v>
      </c>
      <c r="E1787" t="s">
        <v>107</v>
      </c>
      <c r="F1787" s="17">
        <v>0</v>
      </c>
    </row>
    <row r="1788" spans="1:6" x14ac:dyDescent="0.25">
      <c r="A1788" t="s">
        <v>17</v>
      </c>
      <c r="B1788">
        <v>1291</v>
      </c>
      <c r="C1788" t="s">
        <v>143</v>
      </c>
      <c r="D1788" t="s">
        <v>138</v>
      </c>
      <c r="E1788" t="s">
        <v>107</v>
      </c>
      <c r="F1788" s="17">
        <v>0</v>
      </c>
    </row>
    <row r="1789" spans="1:6" x14ac:dyDescent="0.25">
      <c r="A1789" t="s">
        <v>17</v>
      </c>
      <c r="B1789">
        <v>1291</v>
      </c>
      <c r="C1789" t="s">
        <v>143</v>
      </c>
      <c r="D1789" t="s">
        <v>142</v>
      </c>
      <c r="E1789" t="s">
        <v>107</v>
      </c>
      <c r="F1789" s="17">
        <v>0</v>
      </c>
    </row>
    <row r="1790" spans="1:6" x14ac:dyDescent="0.25">
      <c r="A1790" t="s">
        <v>17</v>
      </c>
      <c r="B1790">
        <v>1291</v>
      </c>
      <c r="C1790" t="s">
        <v>143</v>
      </c>
      <c r="D1790" t="s">
        <v>143</v>
      </c>
      <c r="E1790" t="s">
        <v>107</v>
      </c>
      <c r="F1790" s="17">
        <v>5.5E-2</v>
      </c>
    </row>
    <row r="1791" spans="1:6" x14ac:dyDescent="0.25">
      <c r="A1791" t="s">
        <v>17</v>
      </c>
      <c r="B1791">
        <v>1291</v>
      </c>
      <c r="C1791" t="s">
        <v>143</v>
      </c>
      <c r="D1791" t="s">
        <v>144</v>
      </c>
      <c r="E1791" t="s">
        <v>107</v>
      </c>
      <c r="F1791" s="17">
        <v>2.5000000000000001E-2</v>
      </c>
    </row>
    <row r="1792" spans="1:6" x14ac:dyDescent="0.25">
      <c r="A1792" t="s">
        <v>17</v>
      </c>
      <c r="B1792">
        <v>1291</v>
      </c>
      <c r="C1792" t="s">
        <v>142</v>
      </c>
      <c r="D1792" t="s">
        <v>139</v>
      </c>
      <c r="E1792" t="s">
        <v>107</v>
      </c>
      <c r="F1792" s="17">
        <v>0</v>
      </c>
    </row>
    <row r="1793" spans="1:6" x14ac:dyDescent="0.25">
      <c r="A1793" t="s">
        <v>17</v>
      </c>
      <c r="B1793">
        <v>1291</v>
      </c>
      <c r="C1793" t="s">
        <v>142</v>
      </c>
      <c r="D1793" t="s">
        <v>138</v>
      </c>
      <c r="E1793" t="s">
        <v>107</v>
      </c>
      <c r="F1793" s="17">
        <v>0</v>
      </c>
    </row>
    <row r="1794" spans="1:6" x14ac:dyDescent="0.25">
      <c r="A1794" t="s">
        <v>17</v>
      </c>
      <c r="B1794">
        <v>1291</v>
      </c>
      <c r="C1794" t="s">
        <v>142</v>
      </c>
      <c r="D1794" t="s">
        <v>142</v>
      </c>
      <c r="E1794" t="s">
        <v>107</v>
      </c>
      <c r="F1794" s="17">
        <v>3.2500000000000001E-2</v>
      </c>
    </row>
    <row r="1795" spans="1:6" x14ac:dyDescent="0.25">
      <c r="A1795" t="s">
        <v>17</v>
      </c>
      <c r="B1795">
        <v>1291</v>
      </c>
      <c r="C1795" t="s">
        <v>142</v>
      </c>
      <c r="D1795" t="s">
        <v>143</v>
      </c>
      <c r="E1795" t="s">
        <v>107</v>
      </c>
      <c r="F1795" s="17">
        <v>0</v>
      </c>
    </row>
    <row r="1796" spans="1:6" x14ac:dyDescent="0.25">
      <c r="A1796" t="s">
        <v>17</v>
      </c>
      <c r="B1796">
        <v>1291</v>
      </c>
      <c r="C1796" t="s">
        <v>142</v>
      </c>
      <c r="D1796" t="s">
        <v>144</v>
      </c>
      <c r="E1796" t="s">
        <v>107</v>
      </c>
      <c r="F1796" s="17">
        <v>1.2500000000000001E-2</v>
      </c>
    </row>
    <row r="1797" spans="1:6" x14ac:dyDescent="0.25">
      <c r="A1797" t="s">
        <v>17</v>
      </c>
      <c r="B1797">
        <v>1291</v>
      </c>
      <c r="C1797" t="s">
        <v>138</v>
      </c>
      <c r="D1797" t="s">
        <v>139</v>
      </c>
      <c r="E1797" t="s">
        <v>107</v>
      </c>
      <c r="F1797" s="17">
        <v>0</v>
      </c>
    </row>
    <row r="1798" spans="1:6" x14ac:dyDescent="0.25">
      <c r="A1798" t="s">
        <v>17</v>
      </c>
      <c r="B1798">
        <v>1291</v>
      </c>
      <c r="C1798" t="s">
        <v>138</v>
      </c>
      <c r="D1798" t="s">
        <v>138</v>
      </c>
      <c r="E1798" t="s">
        <v>107</v>
      </c>
      <c r="F1798" s="17">
        <v>0</v>
      </c>
    </row>
    <row r="1799" spans="1:6" x14ac:dyDescent="0.25">
      <c r="A1799" t="s">
        <v>17</v>
      </c>
      <c r="B1799">
        <v>1291</v>
      </c>
      <c r="C1799" t="s">
        <v>138</v>
      </c>
      <c r="D1799" t="s">
        <v>142</v>
      </c>
      <c r="E1799" t="s">
        <v>107</v>
      </c>
      <c r="F1799" s="17">
        <v>0</v>
      </c>
    </row>
    <row r="1800" spans="1:6" x14ac:dyDescent="0.25">
      <c r="A1800" t="s">
        <v>17</v>
      </c>
      <c r="B1800">
        <v>1291</v>
      </c>
      <c r="C1800" t="s">
        <v>138</v>
      </c>
      <c r="D1800" t="s">
        <v>143</v>
      </c>
      <c r="E1800" t="s">
        <v>107</v>
      </c>
      <c r="F1800" s="17">
        <v>0</v>
      </c>
    </row>
    <row r="1801" spans="1:6" x14ac:dyDescent="0.25">
      <c r="A1801" t="s">
        <v>17</v>
      </c>
      <c r="B1801">
        <v>1291</v>
      </c>
      <c r="C1801" t="s">
        <v>138</v>
      </c>
      <c r="D1801" t="s">
        <v>144</v>
      </c>
      <c r="E1801" t="s">
        <v>107</v>
      </c>
      <c r="F1801" s="17">
        <v>0</v>
      </c>
    </row>
    <row r="1802" spans="1:6" x14ac:dyDescent="0.25">
      <c r="A1802" t="s">
        <v>17</v>
      </c>
      <c r="B1802">
        <v>1291</v>
      </c>
      <c r="C1802" t="s">
        <v>144</v>
      </c>
      <c r="D1802" t="s">
        <v>139</v>
      </c>
      <c r="E1802" t="s">
        <v>111</v>
      </c>
      <c r="F1802" s="17">
        <v>0</v>
      </c>
    </row>
    <row r="1803" spans="1:6" x14ac:dyDescent="0.25">
      <c r="A1803" t="s">
        <v>17</v>
      </c>
      <c r="B1803">
        <v>1291</v>
      </c>
      <c r="C1803" t="s">
        <v>144</v>
      </c>
      <c r="D1803" t="s">
        <v>138</v>
      </c>
      <c r="E1803" t="s">
        <v>111</v>
      </c>
      <c r="F1803" s="17">
        <v>0</v>
      </c>
    </row>
    <row r="1804" spans="1:6" x14ac:dyDescent="0.25">
      <c r="A1804" t="s">
        <v>17</v>
      </c>
      <c r="B1804">
        <v>1291</v>
      </c>
      <c r="C1804" t="s">
        <v>144</v>
      </c>
      <c r="D1804" t="s">
        <v>142</v>
      </c>
      <c r="E1804" t="s">
        <v>111</v>
      </c>
      <c r="F1804" s="17">
        <v>0</v>
      </c>
    </row>
    <row r="1805" spans="1:6" x14ac:dyDescent="0.25">
      <c r="A1805" t="s">
        <v>17</v>
      </c>
      <c r="B1805">
        <v>1291</v>
      </c>
      <c r="C1805" t="s">
        <v>144</v>
      </c>
      <c r="D1805" t="s">
        <v>143</v>
      </c>
      <c r="E1805" t="s">
        <v>111</v>
      </c>
      <c r="F1805" s="17">
        <v>0</v>
      </c>
    </row>
    <row r="1806" spans="1:6" x14ac:dyDescent="0.25">
      <c r="A1806" t="s">
        <v>17</v>
      </c>
      <c r="B1806">
        <v>1291</v>
      </c>
      <c r="C1806" t="s">
        <v>144</v>
      </c>
      <c r="D1806" t="s">
        <v>144</v>
      </c>
      <c r="E1806" t="s">
        <v>111</v>
      </c>
      <c r="F1806" s="17">
        <v>0.125</v>
      </c>
    </row>
    <row r="1807" spans="1:6" x14ac:dyDescent="0.25">
      <c r="A1807" t="s">
        <v>17</v>
      </c>
      <c r="B1807">
        <v>1291</v>
      </c>
      <c r="C1807" t="s">
        <v>143</v>
      </c>
      <c r="D1807" t="s">
        <v>139</v>
      </c>
      <c r="E1807" t="s">
        <v>111</v>
      </c>
      <c r="F1807" s="17">
        <v>0</v>
      </c>
    </row>
    <row r="1808" spans="1:6" x14ac:dyDescent="0.25">
      <c r="A1808" t="s">
        <v>17</v>
      </c>
      <c r="B1808">
        <v>1291</v>
      </c>
      <c r="C1808" t="s">
        <v>143</v>
      </c>
      <c r="D1808" t="s">
        <v>138</v>
      </c>
      <c r="E1808" t="s">
        <v>111</v>
      </c>
      <c r="F1808" s="17">
        <v>0</v>
      </c>
    </row>
    <row r="1809" spans="1:6" x14ac:dyDescent="0.25">
      <c r="A1809" t="s">
        <v>17</v>
      </c>
      <c r="B1809">
        <v>1291</v>
      </c>
      <c r="C1809" t="s">
        <v>143</v>
      </c>
      <c r="D1809" t="s">
        <v>142</v>
      </c>
      <c r="E1809" t="s">
        <v>111</v>
      </c>
      <c r="F1809" s="17">
        <v>0</v>
      </c>
    </row>
    <row r="1810" spans="1:6" x14ac:dyDescent="0.25">
      <c r="A1810" t="s">
        <v>17</v>
      </c>
      <c r="B1810">
        <v>1291</v>
      </c>
      <c r="C1810" t="s">
        <v>143</v>
      </c>
      <c r="D1810" t="s">
        <v>143</v>
      </c>
      <c r="E1810" t="s">
        <v>111</v>
      </c>
      <c r="F1810" s="17">
        <v>5.5E-2</v>
      </c>
    </row>
    <row r="1811" spans="1:6" x14ac:dyDescent="0.25">
      <c r="A1811" t="s">
        <v>17</v>
      </c>
      <c r="B1811">
        <v>1291</v>
      </c>
      <c r="C1811" t="s">
        <v>143</v>
      </c>
      <c r="D1811" t="s">
        <v>144</v>
      </c>
      <c r="E1811" t="s">
        <v>111</v>
      </c>
      <c r="F1811" s="17">
        <v>2.5000000000000001E-2</v>
      </c>
    </row>
    <row r="1812" spans="1:6" x14ac:dyDescent="0.25">
      <c r="A1812" t="s">
        <v>17</v>
      </c>
      <c r="B1812">
        <v>1291</v>
      </c>
      <c r="C1812" t="s">
        <v>142</v>
      </c>
      <c r="D1812" t="s">
        <v>139</v>
      </c>
      <c r="E1812" t="s">
        <v>111</v>
      </c>
      <c r="F1812" s="17">
        <v>0</v>
      </c>
    </row>
    <row r="1813" spans="1:6" x14ac:dyDescent="0.25">
      <c r="A1813" t="s">
        <v>17</v>
      </c>
      <c r="B1813">
        <v>1291</v>
      </c>
      <c r="C1813" t="s">
        <v>142</v>
      </c>
      <c r="D1813" t="s">
        <v>138</v>
      </c>
      <c r="E1813" t="s">
        <v>111</v>
      </c>
      <c r="F1813" s="17">
        <v>0</v>
      </c>
    </row>
    <row r="1814" spans="1:6" x14ac:dyDescent="0.25">
      <c r="A1814" t="s">
        <v>17</v>
      </c>
      <c r="B1814">
        <v>1291</v>
      </c>
      <c r="C1814" t="s">
        <v>142</v>
      </c>
      <c r="D1814" t="s">
        <v>142</v>
      </c>
      <c r="E1814" t="s">
        <v>111</v>
      </c>
      <c r="F1814" s="17">
        <v>3.2500000000000001E-2</v>
      </c>
    </row>
    <row r="1815" spans="1:6" x14ac:dyDescent="0.25">
      <c r="A1815" t="s">
        <v>17</v>
      </c>
      <c r="B1815">
        <v>1291</v>
      </c>
      <c r="C1815" t="s">
        <v>142</v>
      </c>
      <c r="D1815" t="s">
        <v>143</v>
      </c>
      <c r="E1815" t="s">
        <v>111</v>
      </c>
      <c r="F1815" s="17">
        <v>0</v>
      </c>
    </row>
    <row r="1816" spans="1:6" x14ac:dyDescent="0.25">
      <c r="A1816" t="s">
        <v>17</v>
      </c>
      <c r="B1816">
        <v>1291</v>
      </c>
      <c r="C1816" t="s">
        <v>142</v>
      </c>
      <c r="D1816" t="s">
        <v>144</v>
      </c>
      <c r="E1816" t="s">
        <v>111</v>
      </c>
      <c r="F1816" s="17">
        <v>1.2500000000000001E-2</v>
      </c>
    </row>
    <row r="1817" spans="1:6" x14ac:dyDescent="0.25">
      <c r="A1817" t="s">
        <v>17</v>
      </c>
      <c r="B1817">
        <v>1291</v>
      </c>
      <c r="C1817" t="s">
        <v>138</v>
      </c>
      <c r="D1817" t="s">
        <v>139</v>
      </c>
      <c r="E1817" t="s">
        <v>111</v>
      </c>
      <c r="F1817" s="17">
        <v>0</v>
      </c>
    </row>
    <row r="1818" spans="1:6" x14ac:dyDescent="0.25">
      <c r="A1818" t="s">
        <v>17</v>
      </c>
      <c r="B1818">
        <v>1291</v>
      </c>
      <c r="C1818" t="s">
        <v>138</v>
      </c>
      <c r="D1818" t="s">
        <v>138</v>
      </c>
      <c r="E1818" t="s">
        <v>111</v>
      </c>
      <c r="F1818" s="17">
        <v>0</v>
      </c>
    </row>
    <row r="1819" spans="1:6" x14ac:dyDescent="0.25">
      <c r="A1819" t="s">
        <v>17</v>
      </c>
      <c r="B1819">
        <v>1291</v>
      </c>
      <c r="C1819" t="s">
        <v>138</v>
      </c>
      <c r="D1819" t="s">
        <v>142</v>
      </c>
      <c r="E1819" t="s">
        <v>111</v>
      </c>
      <c r="F1819" s="17">
        <v>0</v>
      </c>
    </row>
    <row r="1820" spans="1:6" x14ac:dyDescent="0.25">
      <c r="A1820" t="s">
        <v>17</v>
      </c>
      <c r="B1820">
        <v>1291</v>
      </c>
      <c r="C1820" t="s">
        <v>138</v>
      </c>
      <c r="D1820" t="s">
        <v>143</v>
      </c>
      <c r="E1820" t="s">
        <v>111</v>
      </c>
      <c r="F1820" s="17">
        <v>0</v>
      </c>
    </row>
    <row r="1821" spans="1:6" x14ac:dyDescent="0.25">
      <c r="A1821" t="s">
        <v>17</v>
      </c>
      <c r="B1821">
        <v>1291</v>
      </c>
      <c r="C1821" t="s">
        <v>138</v>
      </c>
      <c r="D1821" t="s">
        <v>144</v>
      </c>
      <c r="E1821" t="s">
        <v>111</v>
      </c>
      <c r="F1821" s="17">
        <v>0</v>
      </c>
    </row>
    <row r="1822" spans="1:6" x14ac:dyDescent="0.25">
      <c r="A1822" t="s">
        <v>17</v>
      </c>
      <c r="B1822">
        <v>1292</v>
      </c>
      <c r="C1822" t="s">
        <v>144</v>
      </c>
      <c r="D1822" t="s">
        <v>139</v>
      </c>
      <c r="E1822" t="s">
        <v>21</v>
      </c>
      <c r="F1822" s="17">
        <v>0</v>
      </c>
    </row>
    <row r="1823" spans="1:6" x14ac:dyDescent="0.25">
      <c r="A1823" t="s">
        <v>17</v>
      </c>
      <c r="B1823">
        <v>1292</v>
      </c>
      <c r="C1823" t="s">
        <v>144</v>
      </c>
      <c r="D1823" t="s">
        <v>138</v>
      </c>
      <c r="E1823" t="s">
        <v>21</v>
      </c>
      <c r="F1823" s="17">
        <v>3.2500000000000001E-2</v>
      </c>
    </row>
    <row r="1824" spans="1:6" x14ac:dyDescent="0.25">
      <c r="A1824" t="s">
        <v>17</v>
      </c>
      <c r="B1824">
        <v>1292</v>
      </c>
      <c r="C1824" t="s">
        <v>144</v>
      </c>
      <c r="D1824" t="s">
        <v>142</v>
      </c>
      <c r="E1824" t="s">
        <v>21</v>
      </c>
      <c r="F1824" s="17">
        <v>0</v>
      </c>
    </row>
    <row r="1825" spans="1:6" x14ac:dyDescent="0.25">
      <c r="A1825" t="s">
        <v>17</v>
      </c>
      <c r="B1825">
        <v>1292</v>
      </c>
      <c r="C1825" t="s">
        <v>144</v>
      </c>
      <c r="D1825" t="s">
        <v>143</v>
      </c>
      <c r="E1825" t="s">
        <v>21</v>
      </c>
      <c r="F1825" s="17">
        <v>0</v>
      </c>
    </row>
    <row r="1826" spans="1:6" x14ac:dyDescent="0.25">
      <c r="A1826" t="s">
        <v>17</v>
      </c>
      <c r="B1826">
        <v>1292</v>
      </c>
      <c r="C1826" t="s">
        <v>144</v>
      </c>
      <c r="D1826" t="s">
        <v>144</v>
      </c>
      <c r="E1826" t="s">
        <v>21</v>
      </c>
      <c r="F1826" s="17">
        <v>0.14749999999999999</v>
      </c>
    </row>
    <row r="1827" spans="1:6" x14ac:dyDescent="0.25">
      <c r="A1827" t="s">
        <v>17</v>
      </c>
      <c r="B1827">
        <v>1292</v>
      </c>
      <c r="C1827" t="s">
        <v>143</v>
      </c>
      <c r="D1827" t="s">
        <v>139</v>
      </c>
      <c r="E1827" t="s">
        <v>21</v>
      </c>
      <c r="F1827" s="17">
        <v>0</v>
      </c>
    </row>
    <row r="1828" spans="1:6" x14ac:dyDescent="0.25">
      <c r="A1828" t="s">
        <v>17</v>
      </c>
      <c r="B1828">
        <v>1292</v>
      </c>
      <c r="C1828" t="s">
        <v>143</v>
      </c>
      <c r="D1828" t="s">
        <v>138</v>
      </c>
      <c r="E1828" t="s">
        <v>21</v>
      </c>
      <c r="F1828" s="17">
        <v>4.2500000000000003E-2</v>
      </c>
    </row>
    <row r="1829" spans="1:6" x14ac:dyDescent="0.25">
      <c r="A1829" t="s">
        <v>17</v>
      </c>
      <c r="B1829">
        <v>1292</v>
      </c>
      <c r="C1829" t="s">
        <v>143</v>
      </c>
      <c r="D1829" t="s">
        <v>142</v>
      </c>
      <c r="E1829" t="s">
        <v>21</v>
      </c>
      <c r="F1829" s="17">
        <v>0</v>
      </c>
    </row>
    <row r="1830" spans="1:6" x14ac:dyDescent="0.25">
      <c r="A1830" t="s">
        <v>17</v>
      </c>
      <c r="B1830">
        <v>1292</v>
      </c>
      <c r="C1830" t="s">
        <v>143</v>
      </c>
      <c r="D1830" t="s">
        <v>143</v>
      </c>
      <c r="E1830" t="s">
        <v>21</v>
      </c>
      <c r="F1830" s="17">
        <v>3.85E-2</v>
      </c>
    </row>
    <row r="1831" spans="1:6" x14ac:dyDescent="0.25">
      <c r="A1831" t="s">
        <v>17</v>
      </c>
      <c r="B1831">
        <v>1292</v>
      </c>
      <c r="C1831" t="s">
        <v>143</v>
      </c>
      <c r="D1831" t="s">
        <v>144</v>
      </c>
      <c r="E1831" t="s">
        <v>21</v>
      </c>
      <c r="F1831" s="17">
        <v>1.7999999999999999E-2</v>
      </c>
    </row>
    <row r="1832" spans="1:6" x14ac:dyDescent="0.25">
      <c r="A1832" t="s">
        <v>17</v>
      </c>
      <c r="B1832">
        <v>1292</v>
      </c>
      <c r="C1832" t="s">
        <v>142</v>
      </c>
      <c r="D1832" t="s">
        <v>139</v>
      </c>
      <c r="E1832" t="s">
        <v>21</v>
      </c>
      <c r="F1832" s="17">
        <v>0</v>
      </c>
    </row>
    <row r="1833" spans="1:6" x14ac:dyDescent="0.25">
      <c r="A1833" t="s">
        <v>17</v>
      </c>
      <c r="B1833">
        <v>1292</v>
      </c>
      <c r="C1833" t="s">
        <v>142</v>
      </c>
      <c r="D1833" t="s">
        <v>138</v>
      </c>
      <c r="E1833" t="s">
        <v>21</v>
      </c>
      <c r="F1833" s="17">
        <v>3.2500000000000001E-2</v>
      </c>
    </row>
    <row r="1834" spans="1:6" x14ac:dyDescent="0.25">
      <c r="A1834" t="s">
        <v>17</v>
      </c>
      <c r="B1834">
        <v>1292</v>
      </c>
      <c r="C1834" t="s">
        <v>142</v>
      </c>
      <c r="D1834" t="s">
        <v>142</v>
      </c>
      <c r="E1834" t="s">
        <v>21</v>
      </c>
      <c r="F1834" s="17">
        <v>2.75E-2</v>
      </c>
    </row>
    <row r="1835" spans="1:6" x14ac:dyDescent="0.25">
      <c r="A1835" t="s">
        <v>17</v>
      </c>
      <c r="B1835">
        <v>1292</v>
      </c>
      <c r="C1835" t="s">
        <v>142</v>
      </c>
      <c r="D1835" t="s">
        <v>143</v>
      </c>
      <c r="E1835" t="s">
        <v>21</v>
      </c>
      <c r="F1835" s="17">
        <v>0</v>
      </c>
    </row>
    <row r="1836" spans="1:6" x14ac:dyDescent="0.25">
      <c r="A1836" t="s">
        <v>17</v>
      </c>
      <c r="B1836">
        <v>1292</v>
      </c>
      <c r="C1836" t="s">
        <v>142</v>
      </c>
      <c r="D1836" t="s">
        <v>144</v>
      </c>
      <c r="E1836" t="s">
        <v>21</v>
      </c>
      <c r="F1836" s="17">
        <v>8.0000000000000002E-3</v>
      </c>
    </row>
    <row r="1837" spans="1:6" x14ac:dyDescent="0.25">
      <c r="A1837" t="s">
        <v>17</v>
      </c>
      <c r="B1837">
        <v>1292</v>
      </c>
      <c r="C1837" t="s">
        <v>138</v>
      </c>
      <c r="D1837" t="s">
        <v>139</v>
      </c>
      <c r="E1837" t="s">
        <v>21</v>
      </c>
      <c r="F1837" s="17">
        <v>0</v>
      </c>
    </row>
    <row r="1838" spans="1:6" x14ac:dyDescent="0.25">
      <c r="A1838" t="s">
        <v>17</v>
      </c>
      <c r="B1838">
        <v>1292</v>
      </c>
      <c r="C1838" t="s">
        <v>138</v>
      </c>
      <c r="D1838" t="s">
        <v>138</v>
      </c>
      <c r="E1838" t="s">
        <v>21</v>
      </c>
      <c r="F1838" s="17">
        <v>2.3E-2</v>
      </c>
    </row>
    <row r="1839" spans="1:6" x14ac:dyDescent="0.25">
      <c r="A1839" t="s">
        <v>17</v>
      </c>
      <c r="B1839">
        <v>1292</v>
      </c>
      <c r="C1839" t="s">
        <v>138</v>
      </c>
      <c r="D1839" t="s">
        <v>142</v>
      </c>
      <c r="E1839" t="s">
        <v>21</v>
      </c>
      <c r="F1839" s="17">
        <v>0</v>
      </c>
    </row>
    <row r="1840" spans="1:6" x14ac:dyDescent="0.25">
      <c r="A1840" t="s">
        <v>17</v>
      </c>
      <c r="B1840">
        <v>1292</v>
      </c>
      <c r="C1840" t="s">
        <v>138</v>
      </c>
      <c r="D1840" t="s">
        <v>143</v>
      </c>
      <c r="E1840" t="s">
        <v>21</v>
      </c>
      <c r="F1840" s="17">
        <v>0</v>
      </c>
    </row>
    <row r="1841" spans="1:6" x14ac:dyDescent="0.25">
      <c r="A1841" t="s">
        <v>17</v>
      </c>
      <c r="B1841">
        <v>1292</v>
      </c>
      <c r="C1841" t="s">
        <v>138</v>
      </c>
      <c r="D1841" t="s">
        <v>144</v>
      </c>
      <c r="E1841" t="s">
        <v>21</v>
      </c>
      <c r="F1841" s="17">
        <v>0</v>
      </c>
    </row>
    <row r="1842" spans="1:6" x14ac:dyDescent="0.25">
      <c r="A1842" t="s">
        <v>17</v>
      </c>
      <c r="B1842">
        <v>1292</v>
      </c>
      <c r="C1842" t="s">
        <v>144</v>
      </c>
      <c r="D1842" t="s">
        <v>139</v>
      </c>
      <c r="E1842" t="s">
        <v>98</v>
      </c>
      <c r="F1842" s="17">
        <v>0</v>
      </c>
    </row>
    <row r="1843" spans="1:6" x14ac:dyDescent="0.25">
      <c r="A1843" t="s">
        <v>17</v>
      </c>
      <c r="B1843">
        <v>1292</v>
      </c>
      <c r="C1843" t="s">
        <v>144</v>
      </c>
      <c r="D1843" t="s">
        <v>138</v>
      </c>
      <c r="E1843" t="s">
        <v>98</v>
      </c>
      <c r="F1843" s="17">
        <v>3.2500000000000001E-2</v>
      </c>
    </row>
    <row r="1844" spans="1:6" x14ac:dyDescent="0.25">
      <c r="A1844" t="s">
        <v>17</v>
      </c>
      <c r="B1844">
        <v>1292</v>
      </c>
      <c r="C1844" t="s">
        <v>144</v>
      </c>
      <c r="D1844" t="s">
        <v>142</v>
      </c>
      <c r="E1844" t="s">
        <v>98</v>
      </c>
      <c r="F1844" s="17">
        <v>0</v>
      </c>
    </row>
    <row r="1845" spans="1:6" x14ac:dyDescent="0.25">
      <c r="A1845" t="s">
        <v>17</v>
      </c>
      <c r="B1845">
        <v>1292</v>
      </c>
      <c r="C1845" t="s">
        <v>144</v>
      </c>
      <c r="D1845" t="s">
        <v>143</v>
      </c>
      <c r="E1845" t="s">
        <v>98</v>
      </c>
      <c r="F1845" s="17">
        <v>0</v>
      </c>
    </row>
    <row r="1846" spans="1:6" x14ac:dyDescent="0.25">
      <c r="A1846" t="s">
        <v>17</v>
      </c>
      <c r="B1846">
        <v>1292</v>
      </c>
      <c r="C1846" t="s">
        <v>144</v>
      </c>
      <c r="D1846" t="s">
        <v>144</v>
      </c>
      <c r="E1846" t="s">
        <v>98</v>
      </c>
      <c r="F1846" s="17">
        <v>0.14749999999999999</v>
      </c>
    </row>
    <row r="1847" spans="1:6" x14ac:dyDescent="0.25">
      <c r="A1847" t="s">
        <v>17</v>
      </c>
      <c r="B1847">
        <v>1292</v>
      </c>
      <c r="C1847" t="s">
        <v>143</v>
      </c>
      <c r="D1847" t="s">
        <v>139</v>
      </c>
      <c r="E1847" t="s">
        <v>98</v>
      </c>
      <c r="F1847" s="17">
        <v>0</v>
      </c>
    </row>
    <row r="1848" spans="1:6" x14ac:dyDescent="0.25">
      <c r="A1848" t="s">
        <v>17</v>
      </c>
      <c r="B1848">
        <v>1292</v>
      </c>
      <c r="C1848" t="s">
        <v>143</v>
      </c>
      <c r="D1848" t="s">
        <v>138</v>
      </c>
      <c r="E1848" t="s">
        <v>98</v>
      </c>
      <c r="F1848" s="17">
        <v>4.2500000000000003E-2</v>
      </c>
    </row>
    <row r="1849" spans="1:6" x14ac:dyDescent="0.25">
      <c r="A1849" t="s">
        <v>17</v>
      </c>
      <c r="B1849">
        <v>1292</v>
      </c>
      <c r="C1849" t="s">
        <v>143</v>
      </c>
      <c r="D1849" t="s">
        <v>142</v>
      </c>
      <c r="E1849" t="s">
        <v>98</v>
      </c>
      <c r="F1849" s="17">
        <v>0</v>
      </c>
    </row>
    <row r="1850" spans="1:6" x14ac:dyDescent="0.25">
      <c r="A1850" t="s">
        <v>17</v>
      </c>
      <c r="B1850">
        <v>1292</v>
      </c>
      <c r="C1850" t="s">
        <v>143</v>
      </c>
      <c r="D1850" t="s">
        <v>143</v>
      </c>
      <c r="E1850" t="s">
        <v>98</v>
      </c>
      <c r="F1850" s="17">
        <v>3.85E-2</v>
      </c>
    </row>
    <row r="1851" spans="1:6" x14ac:dyDescent="0.25">
      <c r="A1851" t="s">
        <v>17</v>
      </c>
      <c r="B1851">
        <v>1292</v>
      </c>
      <c r="C1851" t="s">
        <v>143</v>
      </c>
      <c r="D1851" t="s">
        <v>144</v>
      </c>
      <c r="E1851" t="s">
        <v>98</v>
      </c>
      <c r="F1851" s="17">
        <v>1.7999999999999999E-2</v>
      </c>
    </row>
    <row r="1852" spans="1:6" x14ac:dyDescent="0.25">
      <c r="A1852" t="s">
        <v>17</v>
      </c>
      <c r="B1852">
        <v>1292</v>
      </c>
      <c r="C1852" t="s">
        <v>142</v>
      </c>
      <c r="D1852" t="s">
        <v>139</v>
      </c>
      <c r="E1852" t="s">
        <v>98</v>
      </c>
      <c r="F1852" s="17">
        <v>0</v>
      </c>
    </row>
    <row r="1853" spans="1:6" x14ac:dyDescent="0.25">
      <c r="A1853" t="s">
        <v>17</v>
      </c>
      <c r="B1853">
        <v>1292</v>
      </c>
      <c r="C1853" t="s">
        <v>142</v>
      </c>
      <c r="D1853" t="s">
        <v>138</v>
      </c>
      <c r="E1853" t="s">
        <v>98</v>
      </c>
      <c r="F1853" s="17">
        <v>3.2500000000000001E-2</v>
      </c>
    </row>
    <row r="1854" spans="1:6" x14ac:dyDescent="0.25">
      <c r="A1854" t="s">
        <v>17</v>
      </c>
      <c r="B1854">
        <v>1292</v>
      </c>
      <c r="C1854" t="s">
        <v>142</v>
      </c>
      <c r="D1854" t="s">
        <v>142</v>
      </c>
      <c r="E1854" t="s">
        <v>98</v>
      </c>
      <c r="F1854" s="17">
        <v>2.75E-2</v>
      </c>
    </row>
    <row r="1855" spans="1:6" x14ac:dyDescent="0.25">
      <c r="A1855" t="s">
        <v>17</v>
      </c>
      <c r="B1855">
        <v>1292</v>
      </c>
      <c r="C1855" t="s">
        <v>142</v>
      </c>
      <c r="D1855" t="s">
        <v>143</v>
      </c>
      <c r="E1855" t="s">
        <v>98</v>
      </c>
      <c r="F1855" s="17">
        <v>0</v>
      </c>
    </row>
    <row r="1856" spans="1:6" x14ac:dyDescent="0.25">
      <c r="A1856" t="s">
        <v>17</v>
      </c>
      <c r="B1856">
        <v>1292</v>
      </c>
      <c r="C1856" t="s">
        <v>142</v>
      </c>
      <c r="D1856" t="s">
        <v>144</v>
      </c>
      <c r="E1856" t="s">
        <v>98</v>
      </c>
      <c r="F1856" s="17">
        <v>8.0000000000000002E-3</v>
      </c>
    </row>
    <row r="1857" spans="1:6" x14ac:dyDescent="0.25">
      <c r="A1857" t="s">
        <v>17</v>
      </c>
      <c r="B1857">
        <v>1292</v>
      </c>
      <c r="C1857" t="s">
        <v>138</v>
      </c>
      <c r="D1857" t="s">
        <v>139</v>
      </c>
      <c r="E1857" t="s">
        <v>98</v>
      </c>
      <c r="F1857" s="17">
        <v>0</v>
      </c>
    </row>
    <row r="1858" spans="1:6" x14ac:dyDescent="0.25">
      <c r="A1858" t="s">
        <v>17</v>
      </c>
      <c r="B1858">
        <v>1292</v>
      </c>
      <c r="C1858" t="s">
        <v>138</v>
      </c>
      <c r="D1858" t="s">
        <v>138</v>
      </c>
      <c r="E1858" t="s">
        <v>98</v>
      </c>
      <c r="F1858" s="17">
        <v>2.3E-2</v>
      </c>
    </row>
    <row r="1859" spans="1:6" x14ac:dyDescent="0.25">
      <c r="A1859" t="s">
        <v>17</v>
      </c>
      <c r="B1859">
        <v>1292</v>
      </c>
      <c r="C1859" t="s">
        <v>138</v>
      </c>
      <c r="D1859" t="s">
        <v>142</v>
      </c>
      <c r="E1859" t="s">
        <v>98</v>
      </c>
      <c r="F1859" s="17">
        <v>0</v>
      </c>
    </row>
    <row r="1860" spans="1:6" x14ac:dyDescent="0.25">
      <c r="A1860" t="s">
        <v>17</v>
      </c>
      <c r="B1860">
        <v>1292</v>
      </c>
      <c r="C1860" t="s">
        <v>138</v>
      </c>
      <c r="D1860" t="s">
        <v>143</v>
      </c>
      <c r="E1860" t="s">
        <v>98</v>
      </c>
      <c r="F1860" s="17">
        <v>0</v>
      </c>
    </row>
    <row r="1861" spans="1:6" x14ac:dyDescent="0.25">
      <c r="A1861" t="s">
        <v>17</v>
      </c>
      <c r="B1861">
        <v>1292</v>
      </c>
      <c r="C1861" t="s">
        <v>138</v>
      </c>
      <c r="D1861" t="s">
        <v>144</v>
      </c>
      <c r="E1861" t="s">
        <v>98</v>
      </c>
      <c r="F1861" s="17">
        <v>0</v>
      </c>
    </row>
    <row r="1862" spans="1:6" x14ac:dyDescent="0.25">
      <c r="A1862" t="s">
        <v>17</v>
      </c>
      <c r="B1862">
        <v>1292</v>
      </c>
      <c r="C1862" t="s">
        <v>144</v>
      </c>
      <c r="D1862" t="s">
        <v>139</v>
      </c>
      <c r="E1862" t="s">
        <v>104</v>
      </c>
      <c r="F1862" s="17">
        <v>0</v>
      </c>
    </row>
    <row r="1863" spans="1:6" x14ac:dyDescent="0.25">
      <c r="A1863" t="s">
        <v>17</v>
      </c>
      <c r="B1863">
        <v>1292</v>
      </c>
      <c r="C1863" t="s">
        <v>144</v>
      </c>
      <c r="D1863" t="s">
        <v>138</v>
      </c>
      <c r="E1863" t="s">
        <v>104</v>
      </c>
      <c r="F1863" s="17">
        <v>3.2500000000000001E-2</v>
      </c>
    </row>
    <row r="1864" spans="1:6" x14ac:dyDescent="0.25">
      <c r="A1864" t="s">
        <v>17</v>
      </c>
      <c r="B1864">
        <v>1292</v>
      </c>
      <c r="C1864" t="s">
        <v>144</v>
      </c>
      <c r="D1864" t="s">
        <v>142</v>
      </c>
      <c r="E1864" t="s">
        <v>104</v>
      </c>
      <c r="F1864" s="17">
        <v>0</v>
      </c>
    </row>
    <row r="1865" spans="1:6" x14ac:dyDescent="0.25">
      <c r="A1865" t="s">
        <v>17</v>
      </c>
      <c r="B1865">
        <v>1292</v>
      </c>
      <c r="C1865" t="s">
        <v>144</v>
      </c>
      <c r="D1865" t="s">
        <v>143</v>
      </c>
      <c r="E1865" t="s">
        <v>104</v>
      </c>
      <c r="F1865" s="17">
        <v>0</v>
      </c>
    </row>
    <row r="1866" spans="1:6" x14ac:dyDescent="0.25">
      <c r="A1866" t="s">
        <v>17</v>
      </c>
      <c r="B1866">
        <v>1292</v>
      </c>
      <c r="C1866" t="s">
        <v>144</v>
      </c>
      <c r="D1866" t="s">
        <v>144</v>
      </c>
      <c r="E1866" t="s">
        <v>104</v>
      </c>
      <c r="F1866" s="17">
        <v>0.14749999999999999</v>
      </c>
    </row>
    <row r="1867" spans="1:6" x14ac:dyDescent="0.25">
      <c r="A1867" t="s">
        <v>17</v>
      </c>
      <c r="B1867">
        <v>1292</v>
      </c>
      <c r="C1867" t="s">
        <v>143</v>
      </c>
      <c r="D1867" t="s">
        <v>139</v>
      </c>
      <c r="E1867" t="s">
        <v>104</v>
      </c>
      <c r="F1867" s="17">
        <v>0</v>
      </c>
    </row>
    <row r="1868" spans="1:6" x14ac:dyDescent="0.25">
      <c r="A1868" t="s">
        <v>17</v>
      </c>
      <c r="B1868">
        <v>1292</v>
      </c>
      <c r="C1868" t="s">
        <v>143</v>
      </c>
      <c r="D1868" t="s">
        <v>138</v>
      </c>
      <c r="E1868" t="s">
        <v>104</v>
      </c>
      <c r="F1868" s="17">
        <v>4.2500000000000003E-2</v>
      </c>
    </row>
    <row r="1869" spans="1:6" x14ac:dyDescent="0.25">
      <c r="A1869" t="s">
        <v>17</v>
      </c>
      <c r="B1869">
        <v>1292</v>
      </c>
      <c r="C1869" t="s">
        <v>143</v>
      </c>
      <c r="D1869" t="s">
        <v>142</v>
      </c>
      <c r="E1869" t="s">
        <v>104</v>
      </c>
      <c r="F1869" s="17">
        <v>0</v>
      </c>
    </row>
    <row r="1870" spans="1:6" x14ac:dyDescent="0.25">
      <c r="A1870" t="s">
        <v>17</v>
      </c>
      <c r="B1870">
        <v>1292</v>
      </c>
      <c r="C1870" t="s">
        <v>143</v>
      </c>
      <c r="D1870" t="s">
        <v>143</v>
      </c>
      <c r="E1870" t="s">
        <v>104</v>
      </c>
      <c r="F1870" s="17">
        <v>3.85E-2</v>
      </c>
    </row>
    <row r="1871" spans="1:6" x14ac:dyDescent="0.25">
      <c r="A1871" t="s">
        <v>17</v>
      </c>
      <c r="B1871">
        <v>1292</v>
      </c>
      <c r="C1871" t="s">
        <v>143</v>
      </c>
      <c r="D1871" t="s">
        <v>144</v>
      </c>
      <c r="E1871" t="s">
        <v>104</v>
      </c>
      <c r="F1871" s="17">
        <v>1.7999999999999999E-2</v>
      </c>
    </row>
    <row r="1872" spans="1:6" x14ac:dyDescent="0.25">
      <c r="A1872" t="s">
        <v>17</v>
      </c>
      <c r="B1872">
        <v>1292</v>
      </c>
      <c r="C1872" t="s">
        <v>142</v>
      </c>
      <c r="D1872" t="s">
        <v>139</v>
      </c>
      <c r="E1872" t="s">
        <v>104</v>
      </c>
      <c r="F1872" s="17">
        <v>0</v>
      </c>
    </row>
    <row r="1873" spans="1:6" x14ac:dyDescent="0.25">
      <c r="A1873" t="s">
        <v>17</v>
      </c>
      <c r="B1873">
        <v>1292</v>
      </c>
      <c r="C1873" t="s">
        <v>142</v>
      </c>
      <c r="D1873" t="s">
        <v>138</v>
      </c>
      <c r="E1873" t="s">
        <v>104</v>
      </c>
      <c r="F1873" s="17">
        <v>3.2500000000000001E-2</v>
      </c>
    </row>
    <row r="1874" spans="1:6" x14ac:dyDescent="0.25">
      <c r="A1874" t="s">
        <v>17</v>
      </c>
      <c r="B1874">
        <v>1292</v>
      </c>
      <c r="C1874" t="s">
        <v>142</v>
      </c>
      <c r="D1874" t="s">
        <v>142</v>
      </c>
      <c r="E1874" t="s">
        <v>104</v>
      </c>
      <c r="F1874" s="17">
        <v>2.75E-2</v>
      </c>
    </row>
    <row r="1875" spans="1:6" x14ac:dyDescent="0.25">
      <c r="A1875" t="s">
        <v>17</v>
      </c>
      <c r="B1875">
        <v>1292</v>
      </c>
      <c r="C1875" t="s">
        <v>142</v>
      </c>
      <c r="D1875" t="s">
        <v>143</v>
      </c>
      <c r="E1875" t="s">
        <v>104</v>
      </c>
      <c r="F1875" s="17">
        <v>0</v>
      </c>
    </row>
    <row r="1876" spans="1:6" x14ac:dyDescent="0.25">
      <c r="A1876" t="s">
        <v>17</v>
      </c>
      <c r="B1876">
        <v>1292</v>
      </c>
      <c r="C1876" t="s">
        <v>142</v>
      </c>
      <c r="D1876" t="s">
        <v>144</v>
      </c>
      <c r="E1876" t="s">
        <v>104</v>
      </c>
      <c r="F1876" s="17">
        <v>8.0000000000000002E-3</v>
      </c>
    </row>
    <row r="1877" spans="1:6" x14ac:dyDescent="0.25">
      <c r="A1877" t="s">
        <v>17</v>
      </c>
      <c r="B1877">
        <v>1292</v>
      </c>
      <c r="C1877" t="s">
        <v>138</v>
      </c>
      <c r="D1877" t="s">
        <v>139</v>
      </c>
      <c r="E1877" t="s">
        <v>104</v>
      </c>
      <c r="F1877" s="17">
        <v>0</v>
      </c>
    </row>
    <row r="1878" spans="1:6" x14ac:dyDescent="0.25">
      <c r="A1878" t="s">
        <v>17</v>
      </c>
      <c r="B1878">
        <v>1292</v>
      </c>
      <c r="C1878" t="s">
        <v>138</v>
      </c>
      <c r="D1878" t="s">
        <v>138</v>
      </c>
      <c r="E1878" t="s">
        <v>104</v>
      </c>
      <c r="F1878" s="17">
        <v>2.3E-2</v>
      </c>
    </row>
    <row r="1879" spans="1:6" x14ac:dyDescent="0.25">
      <c r="A1879" t="s">
        <v>17</v>
      </c>
      <c r="B1879">
        <v>1292</v>
      </c>
      <c r="C1879" t="s">
        <v>138</v>
      </c>
      <c r="D1879" t="s">
        <v>142</v>
      </c>
      <c r="E1879" t="s">
        <v>104</v>
      </c>
      <c r="F1879" s="17">
        <v>0</v>
      </c>
    </row>
    <row r="1880" spans="1:6" x14ac:dyDescent="0.25">
      <c r="A1880" t="s">
        <v>17</v>
      </c>
      <c r="B1880">
        <v>1292</v>
      </c>
      <c r="C1880" t="s">
        <v>138</v>
      </c>
      <c r="D1880" t="s">
        <v>143</v>
      </c>
      <c r="E1880" t="s">
        <v>104</v>
      </c>
      <c r="F1880" s="17">
        <v>0</v>
      </c>
    </row>
    <row r="1881" spans="1:6" x14ac:dyDescent="0.25">
      <c r="A1881" t="s">
        <v>17</v>
      </c>
      <c r="B1881">
        <v>1292</v>
      </c>
      <c r="C1881" t="s">
        <v>138</v>
      </c>
      <c r="D1881" t="s">
        <v>144</v>
      </c>
      <c r="E1881" t="s">
        <v>104</v>
      </c>
      <c r="F1881" s="17">
        <v>0</v>
      </c>
    </row>
    <row r="1882" spans="1:6" x14ac:dyDescent="0.25">
      <c r="A1882" t="s">
        <v>17</v>
      </c>
      <c r="B1882">
        <v>1292</v>
      </c>
      <c r="C1882" t="s">
        <v>144</v>
      </c>
      <c r="D1882" t="s">
        <v>139</v>
      </c>
      <c r="E1882" t="s">
        <v>23</v>
      </c>
      <c r="F1882" s="17">
        <v>7.85E-2</v>
      </c>
    </row>
    <row r="1883" spans="1:6" x14ac:dyDescent="0.25">
      <c r="A1883" t="s">
        <v>17</v>
      </c>
      <c r="B1883">
        <v>1292</v>
      </c>
      <c r="C1883" t="s">
        <v>144</v>
      </c>
      <c r="D1883" t="s">
        <v>138</v>
      </c>
      <c r="E1883" t="s">
        <v>23</v>
      </c>
      <c r="F1883" s="17">
        <v>0</v>
      </c>
    </row>
    <row r="1884" spans="1:6" x14ac:dyDescent="0.25">
      <c r="A1884" t="s">
        <v>17</v>
      </c>
      <c r="B1884">
        <v>1292</v>
      </c>
      <c r="C1884" t="s">
        <v>144</v>
      </c>
      <c r="D1884" t="s">
        <v>142</v>
      </c>
      <c r="E1884" t="s">
        <v>23</v>
      </c>
      <c r="F1884" s="17">
        <v>0</v>
      </c>
    </row>
    <row r="1885" spans="1:6" x14ac:dyDescent="0.25">
      <c r="A1885" t="s">
        <v>17</v>
      </c>
      <c r="B1885">
        <v>1292</v>
      </c>
      <c r="C1885" t="s">
        <v>144</v>
      </c>
      <c r="D1885" t="s">
        <v>143</v>
      </c>
      <c r="E1885" t="s">
        <v>23</v>
      </c>
      <c r="F1885" s="17">
        <v>0</v>
      </c>
    </row>
    <row r="1886" spans="1:6" x14ac:dyDescent="0.25">
      <c r="A1886" t="s">
        <v>17</v>
      </c>
      <c r="B1886">
        <v>1292</v>
      </c>
      <c r="C1886" t="s">
        <v>144</v>
      </c>
      <c r="D1886" t="s">
        <v>144</v>
      </c>
      <c r="E1886" t="s">
        <v>23</v>
      </c>
      <c r="F1886" s="17">
        <v>6.25E-2</v>
      </c>
    </row>
    <row r="1887" spans="1:6" x14ac:dyDescent="0.25">
      <c r="A1887" t="s">
        <v>17</v>
      </c>
      <c r="B1887">
        <v>1292</v>
      </c>
      <c r="C1887" t="s">
        <v>143</v>
      </c>
      <c r="D1887" t="s">
        <v>139</v>
      </c>
      <c r="E1887" t="s">
        <v>23</v>
      </c>
      <c r="F1887" s="17">
        <v>4.4999999999999998E-2</v>
      </c>
    </row>
    <row r="1888" spans="1:6" x14ac:dyDescent="0.25">
      <c r="A1888" t="s">
        <v>17</v>
      </c>
      <c r="B1888">
        <v>1292</v>
      </c>
      <c r="C1888" t="s">
        <v>143</v>
      </c>
      <c r="D1888" t="s">
        <v>138</v>
      </c>
      <c r="E1888" t="s">
        <v>23</v>
      </c>
      <c r="F1888" s="17">
        <v>0</v>
      </c>
    </row>
    <row r="1889" spans="1:6" x14ac:dyDescent="0.25">
      <c r="A1889" t="s">
        <v>17</v>
      </c>
      <c r="B1889">
        <v>1292</v>
      </c>
      <c r="C1889" t="s">
        <v>143</v>
      </c>
      <c r="D1889" t="s">
        <v>142</v>
      </c>
      <c r="E1889" t="s">
        <v>23</v>
      </c>
      <c r="F1889" s="17">
        <v>0</v>
      </c>
    </row>
    <row r="1890" spans="1:6" x14ac:dyDescent="0.25">
      <c r="A1890" t="s">
        <v>17</v>
      </c>
      <c r="B1890">
        <v>1292</v>
      </c>
      <c r="C1890" t="s">
        <v>143</v>
      </c>
      <c r="D1890" t="s">
        <v>143</v>
      </c>
      <c r="E1890" t="s">
        <v>23</v>
      </c>
      <c r="F1890" s="17">
        <v>3.5000000000000003E-2</v>
      </c>
    </row>
    <row r="1891" spans="1:6" x14ac:dyDescent="0.25">
      <c r="A1891" t="s">
        <v>17</v>
      </c>
      <c r="B1891">
        <v>1292</v>
      </c>
      <c r="C1891" t="s">
        <v>143</v>
      </c>
      <c r="D1891" t="s">
        <v>144</v>
      </c>
      <c r="E1891" t="s">
        <v>23</v>
      </c>
      <c r="F1891" s="17">
        <v>1.2500000000000001E-2</v>
      </c>
    </row>
    <row r="1892" spans="1:6" x14ac:dyDescent="0.25">
      <c r="A1892" t="s">
        <v>17</v>
      </c>
      <c r="B1892">
        <v>1292</v>
      </c>
      <c r="C1892" t="s">
        <v>142</v>
      </c>
      <c r="D1892" t="s">
        <v>139</v>
      </c>
      <c r="E1892" t="s">
        <v>23</v>
      </c>
      <c r="F1892" s="17">
        <v>6.7000000000000004E-2</v>
      </c>
    </row>
    <row r="1893" spans="1:6" x14ac:dyDescent="0.25">
      <c r="A1893" t="s">
        <v>17</v>
      </c>
      <c r="B1893">
        <v>1292</v>
      </c>
      <c r="C1893" t="s">
        <v>142</v>
      </c>
      <c r="D1893" t="s">
        <v>138</v>
      </c>
      <c r="E1893" t="s">
        <v>23</v>
      </c>
      <c r="F1893" s="17">
        <v>0</v>
      </c>
    </row>
    <row r="1894" spans="1:6" x14ac:dyDescent="0.25">
      <c r="A1894" t="s">
        <v>17</v>
      </c>
      <c r="B1894">
        <v>1292</v>
      </c>
      <c r="C1894" t="s">
        <v>142</v>
      </c>
      <c r="D1894" t="s">
        <v>142</v>
      </c>
      <c r="E1894" t="s">
        <v>23</v>
      </c>
      <c r="F1894" s="17">
        <v>6.5000000000000002E-2</v>
      </c>
    </row>
    <row r="1895" spans="1:6" x14ac:dyDescent="0.25">
      <c r="A1895" t="s">
        <v>17</v>
      </c>
      <c r="B1895">
        <v>1292</v>
      </c>
      <c r="C1895" t="s">
        <v>142</v>
      </c>
      <c r="D1895" t="s">
        <v>143</v>
      </c>
      <c r="E1895" t="s">
        <v>23</v>
      </c>
      <c r="F1895" s="17">
        <v>0</v>
      </c>
    </row>
    <row r="1896" spans="1:6" x14ac:dyDescent="0.25">
      <c r="A1896" t="s">
        <v>17</v>
      </c>
      <c r="B1896">
        <v>1292</v>
      </c>
      <c r="C1896" t="s">
        <v>142</v>
      </c>
      <c r="D1896" t="s">
        <v>144</v>
      </c>
      <c r="E1896" t="s">
        <v>23</v>
      </c>
      <c r="F1896" s="17">
        <v>1.8499999999999999E-2</v>
      </c>
    </row>
    <row r="1897" spans="1:6" x14ac:dyDescent="0.25">
      <c r="A1897" t="s">
        <v>17</v>
      </c>
      <c r="B1897">
        <v>1292</v>
      </c>
      <c r="C1897" t="s">
        <v>138</v>
      </c>
      <c r="D1897" t="s">
        <v>139</v>
      </c>
      <c r="E1897" t="s">
        <v>23</v>
      </c>
      <c r="F1897" s="17">
        <v>2.35E-2</v>
      </c>
    </row>
    <row r="1898" spans="1:6" x14ac:dyDescent="0.25">
      <c r="A1898" t="s">
        <v>17</v>
      </c>
      <c r="B1898">
        <v>1292</v>
      </c>
      <c r="C1898" t="s">
        <v>138</v>
      </c>
      <c r="D1898" t="s">
        <v>138</v>
      </c>
      <c r="E1898" t="s">
        <v>23</v>
      </c>
      <c r="F1898" s="17">
        <v>1.2500000000000001E-2</v>
      </c>
    </row>
    <row r="1899" spans="1:6" x14ac:dyDescent="0.25">
      <c r="A1899" t="s">
        <v>17</v>
      </c>
      <c r="B1899">
        <v>1292</v>
      </c>
      <c r="C1899" t="s">
        <v>138</v>
      </c>
      <c r="D1899" t="s">
        <v>142</v>
      </c>
      <c r="E1899" t="s">
        <v>23</v>
      </c>
      <c r="F1899" s="17">
        <v>0</v>
      </c>
    </row>
    <row r="1900" spans="1:6" x14ac:dyDescent="0.25">
      <c r="A1900" t="s">
        <v>17</v>
      </c>
      <c r="B1900">
        <v>1292</v>
      </c>
      <c r="C1900" t="s">
        <v>138</v>
      </c>
      <c r="D1900" t="s">
        <v>143</v>
      </c>
      <c r="E1900" t="s">
        <v>23</v>
      </c>
      <c r="F1900" s="17">
        <v>0</v>
      </c>
    </row>
    <row r="1901" spans="1:6" x14ac:dyDescent="0.25">
      <c r="A1901" t="s">
        <v>17</v>
      </c>
      <c r="B1901">
        <v>1292</v>
      </c>
      <c r="C1901" t="s">
        <v>138</v>
      </c>
      <c r="D1901" t="s">
        <v>144</v>
      </c>
      <c r="E1901" t="s">
        <v>23</v>
      </c>
      <c r="F1901" s="17">
        <v>0</v>
      </c>
    </row>
    <row r="1902" spans="1:6" x14ac:dyDescent="0.25">
      <c r="A1902" t="s">
        <v>17</v>
      </c>
      <c r="B1902">
        <v>1292</v>
      </c>
      <c r="C1902" t="s">
        <v>144</v>
      </c>
      <c r="D1902" t="s">
        <v>139</v>
      </c>
      <c r="E1902" t="s">
        <v>99</v>
      </c>
      <c r="F1902" s="17">
        <v>7.85E-2</v>
      </c>
    </row>
    <row r="1903" spans="1:6" x14ac:dyDescent="0.25">
      <c r="A1903" t="s">
        <v>17</v>
      </c>
      <c r="B1903">
        <v>1292</v>
      </c>
      <c r="C1903" t="s">
        <v>144</v>
      </c>
      <c r="D1903" t="s">
        <v>138</v>
      </c>
      <c r="E1903" t="s">
        <v>99</v>
      </c>
      <c r="F1903" s="17">
        <v>0</v>
      </c>
    </row>
    <row r="1904" spans="1:6" x14ac:dyDescent="0.25">
      <c r="A1904" t="s">
        <v>17</v>
      </c>
      <c r="B1904">
        <v>1292</v>
      </c>
      <c r="C1904" t="s">
        <v>144</v>
      </c>
      <c r="D1904" t="s">
        <v>142</v>
      </c>
      <c r="E1904" t="s">
        <v>99</v>
      </c>
      <c r="F1904" s="17">
        <v>0</v>
      </c>
    </row>
    <row r="1905" spans="1:6" x14ac:dyDescent="0.25">
      <c r="A1905" t="s">
        <v>17</v>
      </c>
      <c r="B1905">
        <v>1292</v>
      </c>
      <c r="C1905" t="s">
        <v>144</v>
      </c>
      <c r="D1905" t="s">
        <v>143</v>
      </c>
      <c r="E1905" t="s">
        <v>99</v>
      </c>
      <c r="F1905" s="17">
        <v>0</v>
      </c>
    </row>
    <row r="1906" spans="1:6" x14ac:dyDescent="0.25">
      <c r="A1906" t="s">
        <v>17</v>
      </c>
      <c r="B1906">
        <v>1292</v>
      </c>
      <c r="C1906" t="s">
        <v>144</v>
      </c>
      <c r="D1906" t="s">
        <v>144</v>
      </c>
      <c r="E1906" t="s">
        <v>99</v>
      </c>
      <c r="F1906" s="17">
        <v>6.25E-2</v>
      </c>
    </row>
    <row r="1907" spans="1:6" x14ac:dyDescent="0.25">
      <c r="A1907" t="s">
        <v>17</v>
      </c>
      <c r="B1907">
        <v>1292</v>
      </c>
      <c r="C1907" t="s">
        <v>143</v>
      </c>
      <c r="D1907" t="s">
        <v>139</v>
      </c>
      <c r="E1907" t="s">
        <v>99</v>
      </c>
      <c r="F1907" s="17">
        <v>4.4999999999999998E-2</v>
      </c>
    </row>
    <row r="1908" spans="1:6" x14ac:dyDescent="0.25">
      <c r="A1908" t="s">
        <v>17</v>
      </c>
      <c r="B1908">
        <v>1292</v>
      </c>
      <c r="C1908" t="s">
        <v>143</v>
      </c>
      <c r="D1908" t="s">
        <v>138</v>
      </c>
      <c r="E1908" t="s">
        <v>99</v>
      </c>
      <c r="F1908" s="17">
        <v>0</v>
      </c>
    </row>
    <row r="1909" spans="1:6" x14ac:dyDescent="0.25">
      <c r="A1909" t="s">
        <v>17</v>
      </c>
      <c r="B1909">
        <v>1292</v>
      </c>
      <c r="C1909" t="s">
        <v>143</v>
      </c>
      <c r="D1909" t="s">
        <v>142</v>
      </c>
      <c r="E1909" t="s">
        <v>99</v>
      </c>
      <c r="F1909" s="17">
        <v>0</v>
      </c>
    </row>
    <row r="1910" spans="1:6" x14ac:dyDescent="0.25">
      <c r="A1910" t="s">
        <v>17</v>
      </c>
      <c r="B1910">
        <v>1292</v>
      </c>
      <c r="C1910" t="s">
        <v>143</v>
      </c>
      <c r="D1910" t="s">
        <v>143</v>
      </c>
      <c r="E1910" t="s">
        <v>99</v>
      </c>
      <c r="F1910" s="17">
        <v>3.5000000000000003E-2</v>
      </c>
    </row>
    <row r="1911" spans="1:6" x14ac:dyDescent="0.25">
      <c r="A1911" t="s">
        <v>17</v>
      </c>
      <c r="B1911">
        <v>1292</v>
      </c>
      <c r="C1911" t="s">
        <v>143</v>
      </c>
      <c r="D1911" t="s">
        <v>144</v>
      </c>
      <c r="E1911" t="s">
        <v>99</v>
      </c>
      <c r="F1911" s="17">
        <v>1.2500000000000001E-2</v>
      </c>
    </row>
    <row r="1912" spans="1:6" x14ac:dyDescent="0.25">
      <c r="A1912" t="s">
        <v>17</v>
      </c>
      <c r="B1912">
        <v>1292</v>
      </c>
      <c r="C1912" t="s">
        <v>142</v>
      </c>
      <c r="D1912" t="s">
        <v>139</v>
      </c>
      <c r="E1912" t="s">
        <v>99</v>
      </c>
      <c r="F1912" s="17">
        <v>6.7000000000000004E-2</v>
      </c>
    </row>
    <row r="1913" spans="1:6" x14ac:dyDescent="0.25">
      <c r="A1913" t="s">
        <v>17</v>
      </c>
      <c r="B1913">
        <v>1292</v>
      </c>
      <c r="C1913" t="s">
        <v>142</v>
      </c>
      <c r="D1913" t="s">
        <v>138</v>
      </c>
      <c r="E1913" t="s">
        <v>99</v>
      </c>
      <c r="F1913" s="17">
        <v>0</v>
      </c>
    </row>
    <row r="1914" spans="1:6" x14ac:dyDescent="0.25">
      <c r="A1914" t="s">
        <v>17</v>
      </c>
      <c r="B1914">
        <v>1292</v>
      </c>
      <c r="C1914" t="s">
        <v>142</v>
      </c>
      <c r="D1914" t="s">
        <v>142</v>
      </c>
      <c r="E1914" t="s">
        <v>99</v>
      </c>
      <c r="F1914" s="17">
        <v>6.5000000000000002E-2</v>
      </c>
    </row>
    <row r="1915" spans="1:6" x14ac:dyDescent="0.25">
      <c r="A1915" t="s">
        <v>17</v>
      </c>
      <c r="B1915">
        <v>1292</v>
      </c>
      <c r="C1915" t="s">
        <v>142</v>
      </c>
      <c r="D1915" t="s">
        <v>143</v>
      </c>
      <c r="E1915" t="s">
        <v>99</v>
      </c>
      <c r="F1915" s="17">
        <v>0</v>
      </c>
    </row>
    <row r="1916" spans="1:6" x14ac:dyDescent="0.25">
      <c r="A1916" t="s">
        <v>17</v>
      </c>
      <c r="B1916">
        <v>1292</v>
      </c>
      <c r="C1916" t="s">
        <v>142</v>
      </c>
      <c r="D1916" t="s">
        <v>144</v>
      </c>
      <c r="E1916" t="s">
        <v>99</v>
      </c>
      <c r="F1916" s="17">
        <v>1.8499999999999999E-2</v>
      </c>
    </row>
    <row r="1917" spans="1:6" x14ac:dyDescent="0.25">
      <c r="A1917" t="s">
        <v>17</v>
      </c>
      <c r="B1917">
        <v>1292</v>
      </c>
      <c r="C1917" t="s">
        <v>138</v>
      </c>
      <c r="D1917" t="s">
        <v>139</v>
      </c>
      <c r="E1917" t="s">
        <v>99</v>
      </c>
      <c r="F1917" s="17">
        <v>2.35E-2</v>
      </c>
    </row>
    <row r="1918" spans="1:6" x14ac:dyDescent="0.25">
      <c r="A1918" t="s">
        <v>17</v>
      </c>
      <c r="B1918">
        <v>1292</v>
      </c>
      <c r="C1918" t="s">
        <v>138</v>
      </c>
      <c r="D1918" t="s">
        <v>138</v>
      </c>
      <c r="E1918" t="s">
        <v>99</v>
      </c>
      <c r="F1918" s="17">
        <v>1.2500000000000001E-2</v>
      </c>
    </row>
    <row r="1919" spans="1:6" x14ac:dyDescent="0.25">
      <c r="A1919" t="s">
        <v>17</v>
      </c>
      <c r="B1919">
        <v>1292</v>
      </c>
      <c r="C1919" t="s">
        <v>138</v>
      </c>
      <c r="D1919" t="s">
        <v>142</v>
      </c>
      <c r="E1919" t="s">
        <v>99</v>
      </c>
      <c r="F1919" s="17">
        <v>0</v>
      </c>
    </row>
    <row r="1920" spans="1:6" x14ac:dyDescent="0.25">
      <c r="A1920" t="s">
        <v>17</v>
      </c>
      <c r="B1920">
        <v>1292</v>
      </c>
      <c r="C1920" t="s">
        <v>138</v>
      </c>
      <c r="D1920" t="s">
        <v>143</v>
      </c>
      <c r="E1920" t="s">
        <v>99</v>
      </c>
      <c r="F1920" s="17">
        <v>0</v>
      </c>
    </row>
    <row r="1921" spans="1:6" x14ac:dyDescent="0.25">
      <c r="A1921" t="s">
        <v>17</v>
      </c>
      <c r="B1921">
        <v>1292</v>
      </c>
      <c r="C1921" t="s">
        <v>138</v>
      </c>
      <c r="D1921" t="s">
        <v>144</v>
      </c>
      <c r="E1921" t="s">
        <v>99</v>
      </c>
      <c r="F1921" s="17">
        <v>0</v>
      </c>
    </row>
    <row r="1922" spans="1:6" x14ac:dyDescent="0.25">
      <c r="A1922" t="s">
        <v>17</v>
      </c>
      <c r="B1922">
        <v>1292</v>
      </c>
      <c r="C1922" t="s">
        <v>144</v>
      </c>
      <c r="D1922" t="s">
        <v>139</v>
      </c>
      <c r="E1922" t="s">
        <v>107</v>
      </c>
      <c r="F1922" s="17">
        <v>0</v>
      </c>
    </row>
    <row r="1923" spans="1:6" x14ac:dyDescent="0.25">
      <c r="A1923" t="s">
        <v>17</v>
      </c>
      <c r="B1923">
        <v>1292</v>
      </c>
      <c r="C1923" t="s">
        <v>144</v>
      </c>
      <c r="D1923" t="s">
        <v>138</v>
      </c>
      <c r="E1923" t="s">
        <v>107</v>
      </c>
      <c r="F1923" s="17">
        <v>0</v>
      </c>
    </row>
    <row r="1924" spans="1:6" x14ac:dyDescent="0.25">
      <c r="A1924" t="s">
        <v>17</v>
      </c>
      <c r="B1924">
        <v>1292</v>
      </c>
      <c r="C1924" t="s">
        <v>144</v>
      </c>
      <c r="D1924" t="s">
        <v>142</v>
      </c>
      <c r="E1924" t="s">
        <v>107</v>
      </c>
      <c r="F1924" s="17">
        <v>0</v>
      </c>
    </row>
    <row r="1925" spans="1:6" x14ac:dyDescent="0.25">
      <c r="A1925" t="s">
        <v>17</v>
      </c>
      <c r="B1925">
        <v>1292</v>
      </c>
      <c r="C1925" t="s">
        <v>144</v>
      </c>
      <c r="D1925" t="s">
        <v>143</v>
      </c>
      <c r="E1925" t="s">
        <v>107</v>
      </c>
      <c r="F1925" s="17">
        <v>0</v>
      </c>
    </row>
    <row r="1926" spans="1:6" x14ac:dyDescent="0.25">
      <c r="A1926" t="s">
        <v>17</v>
      </c>
      <c r="B1926">
        <v>1292</v>
      </c>
      <c r="C1926" t="s">
        <v>144</v>
      </c>
      <c r="D1926" t="s">
        <v>144</v>
      </c>
      <c r="E1926" t="s">
        <v>107</v>
      </c>
      <c r="F1926" s="17">
        <v>0.125</v>
      </c>
    </row>
    <row r="1927" spans="1:6" x14ac:dyDescent="0.25">
      <c r="A1927" t="s">
        <v>17</v>
      </c>
      <c r="B1927">
        <v>1292</v>
      </c>
      <c r="C1927" t="s">
        <v>143</v>
      </c>
      <c r="D1927" t="s">
        <v>139</v>
      </c>
      <c r="E1927" t="s">
        <v>107</v>
      </c>
      <c r="F1927" s="17">
        <v>0</v>
      </c>
    </row>
    <row r="1928" spans="1:6" x14ac:dyDescent="0.25">
      <c r="A1928" t="s">
        <v>17</v>
      </c>
      <c r="B1928">
        <v>1292</v>
      </c>
      <c r="C1928" t="s">
        <v>143</v>
      </c>
      <c r="D1928" t="s">
        <v>138</v>
      </c>
      <c r="E1928" t="s">
        <v>107</v>
      </c>
      <c r="F1928" s="17">
        <v>0</v>
      </c>
    </row>
    <row r="1929" spans="1:6" x14ac:dyDescent="0.25">
      <c r="A1929" t="s">
        <v>17</v>
      </c>
      <c r="B1929">
        <v>1292</v>
      </c>
      <c r="C1929" t="s">
        <v>143</v>
      </c>
      <c r="D1929" t="s">
        <v>142</v>
      </c>
      <c r="E1929" t="s">
        <v>107</v>
      </c>
      <c r="F1929" s="17">
        <v>0</v>
      </c>
    </row>
    <row r="1930" spans="1:6" x14ac:dyDescent="0.25">
      <c r="A1930" t="s">
        <v>17</v>
      </c>
      <c r="B1930">
        <v>1292</v>
      </c>
      <c r="C1930" t="s">
        <v>143</v>
      </c>
      <c r="D1930" t="s">
        <v>143</v>
      </c>
      <c r="E1930" t="s">
        <v>107</v>
      </c>
      <c r="F1930" s="17">
        <v>5.5E-2</v>
      </c>
    </row>
    <row r="1931" spans="1:6" x14ac:dyDescent="0.25">
      <c r="A1931" t="s">
        <v>17</v>
      </c>
      <c r="B1931">
        <v>1292</v>
      </c>
      <c r="C1931" t="s">
        <v>143</v>
      </c>
      <c r="D1931" t="s">
        <v>144</v>
      </c>
      <c r="E1931" t="s">
        <v>107</v>
      </c>
      <c r="F1931" s="17">
        <v>2.5000000000000001E-2</v>
      </c>
    </row>
    <row r="1932" spans="1:6" x14ac:dyDescent="0.25">
      <c r="A1932" t="s">
        <v>17</v>
      </c>
      <c r="B1932">
        <v>1292</v>
      </c>
      <c r="C1932" t="s">
        <v>142</v>
      </c>
      <c r="D1932" t="s">
        <v>139</v>
      </c>
      <c r="E1932" t="s">
        <v>107</v>
      </c>
      <c r="F1932" s="17">
        <v>0</v>
      </c>
    </row>
    <row r="1933" spans="1:6" x14ac:dyDescent="0.25">
      <c r="A1933" t="s">
        <v>17</v>
      </c>
      <c r="B1933">
        <v>1292</v>
      </c>
      <c r="C1933" t="s">
        <v>142</v>
      </c>
      <c r="D1933" t="s">
        <v>138</v>
      </c>
      <c r="E1933" t="s">
        <v>107</v>
      </c>
      <c r="F1933" s="17">
        <v>0</v>
      </c>
    </row>
    <row r="1934" spans="1:6" x14ac:dyDescent="0.25">
      <c r="A1934" t="s">
        <v>17</v>
      </c>
      <c r="B1934">
        <v>1292</v>
      </c>
      <c r="C1934" t="s">
        <v>142</v>
      </c>
      <c r="D1934" t="s">
        <v>142</v>
      </c>
      <c r="E1934" t="s">
        <v>107</v>
      </c>
      <c r="F1934" s="17">
        <v>3.2500000000000001E-2</v>
      </c>
    </row>
    <row r="1935" spans="1:6" x14ac:dyDescent="0.25">
      <c r="A1935" t="s">
        <v>17</v>
      </c>
      <c r="B1935">
        <v>1292</v>
      </c>
      <c r="C1935" t="s">
        <v>142</v>
      </c>
      <c r="D1935" t="s">
        <v>143</v>
      </c>
      <c r="E1935" t="s">
        <v>107</v>
      </c>
      <c r="F1935" s="17">
        <v>0</v>
      </c>
    </row>
    <row r="1936" spans="1:6" x14ac:dyDescent="0.25">
      <c r="A1936" t="s">
        <v>17</v>
      </c>
      <c r="B1936">
        <v>1292</v>
      </c>
      <c r="C1936" t="s">
        <v>142</v>
      </c>
      <c r="D1936" t="s">
        <v>144</v>
      </c>
      <c r="E1936" t="s">
        <v>107</v>
      </c>
      <c r="F1936" s="17">
        <v>1.2500000000000001E-2</v>
      </c>
    </row>
    <row r="1937" spans="1:6" x14ac:dyDescent="0.25">
      <c r="A1937" t="s">
        <v>17</v>
      </c>
      <c r="B1937">
        <v>1292</v>
      </c>
      <c r="C1937" t="s">
        <v>138</v>
      </c>
      <c r="D1937" t="s">
        <v>139</v>
      </c>
      <c r="E1937" t="s">
        <v>107</v>
      </c>
      <c r="F1937" s="17">
        <v>0</v>
      </c>
    </row>
    <row r="1938" spans="1:6" x14ac:dyDescent="0.25">
      <c r="A1938" t="s">
        <v>17</v>
      </c>
      <c r="B1938">
        <v>1292</v>
      </c>
      <c r="C1938" t="s">
        <v>138</v>
      </c>
      <c r="D1938" t="s">
        <v>138</v>
      </c>
      <c r="E1938" t="s">
        <v>107</v>
      </c>
      <c r="F1938" s="17">
        <v>0</v>
      </c>
    </row>
    <row r="1939" spans="1:6" x14ac:dyDescent="0.25">
      <c r="A1939" t="s">
        <v>17</v>
      </c>
      <c r="B1939">
        <v>1292</v>
      </c>
      <c r="C1939" t="s">
        <v>138</v>
      </c>
      <c r="D1939" t="s">
        <v>142</v>
      </c>
      <c r="E1939" t="s">
        <v>107</v>
      </c>
      <c r="F1939" s="17">
        <v>0</v>
      </c>
    </row>
    <row r="1940" spans="1:6" x14ac:dyDescent="0.25">
      <c r="A1940" t="s">
        <v>17</v>
      </c>
      <c r="B1940">
        <v>1292</v>
      </c>
      <c r="C1940" t="s">
        <v>138</v>
      </c>
      <c r="D1940" t="s">
        <v>143</v>
      </c>
      <c r="E1940" t="s">
        <v>107</v>
      </c>
      <c r="F1940" s="17">
        <v>0</v>
      </c>
    </row>
    <row r="1941" spans="1:6" x14ac:dyDescent="0.25">
      <c r="A1941" t="s">
        <v>17</v>
      </c>
      <c r="B1941">
        <v>1292</v>
      </c>
      <c r="C1941" t="s">
        <v>138</v>
      </c>
      <c r="D1941" t="s">
        <v>144</v>
      </c>
      <c r="E1941" t="s">
        <v>107</v>
      </c>
      <c r="F1941" s="17">
        <v>0</v>
      </c>
    </row>
    <row r="1942" spans="1:6" x14ac:dyDescent="0.25">
      <c r="A1942" t="s">
        <v>17</v>
      </c>
      <c r="B1942">
        <v>1292</v>
      </c>
      <c r="C1942" t="s">
        <v>144</v>
      </c>
      <c r="D1942" t="s">
        <v>139</v>
      </c>
      <c r="E1942" t="s">
        <v>111</v>
      </c>
      <c r="F1942" s="17">
        <v>0</v>
      </c>
    </row>
    <row r="1943" spans="1:6" x14ac:dyDescent="0.25">
      <c r="A1943" t="s">
        <v>17</v>
      </c>
      <c r="B1943">
        <v>1292</v>
      </c>
      <c r="C1943" t="s">
        <v>144</v>
      </c>
      <c r="D1943" t="s">
        <v>138</v>
      </c>
      <c r="E1943" t="s">
        <v>111</v>
      </c>
      <c r="F1943" s="17">
        <v>0</v>
      </c>
    </row>
    <row r="1944" spans="1:6" x14ac:dyDescent="0.25">
      <c r="A1944" t="s">
        <v>17</v>
      </c>
      <c r="B1944">
        <v>1292</v>
      </c>
      <c r="C1944" t="s">
        <v>144</v>
      </c>
      <c r="D1944" t="s">
        <v>142</v>
      </c>
      <c r="E1944" t="s">
        <v>111</v>
      </c>
      <c r="F1944" s="17">
        <v>0</v>
      </c>
    </row>
    <row r="1945" spans="1:6" x14ac:dyDescent="0.25">
      <c r="A1945" t="s">
        <v>17</v>
      </c>
      <c r="B1945">
        <v>1292</v>
      </c>
      <c r="C1945" t="s">
        <v>144</v>
      </c>
      <c r="D1945" t="s">
        <v>143</v>
      </c>
      <c r="E1945" t="s">
        <v>111</v>
      </c>
      <c r="F1945" s="17">
        <v>0</v>
      </c>
    </row>
    <row r="1946" spans="1:6" x14ac:dyDescent="0.25">
      <c r="A1946" t="s">
        <v>17</v>
      </c>
      <c r="B1946">
        <v>1292</v>
      </c>
      <c r="C1946" t="s">
        <v>144</v>
      </c>
      <c r="D1946" t="s">
        <v>144</v>
      </c>
      <c r="E1946" t="s">
        <v>111</v>
      </c>
      <c r="F1946" s="17">
        <v>0.125</v>
      </c>
    </row>
    <row r="1947" spans="1:6" x14ac:dyDescent="0.25">
      <c r="A1947" t="s">
        <v>17</v>
      </c>
      <c r="B1947">
        <v>1292</v>
      </c>
      <c r="C1947" t="s">
        <v>143</v>
      </c>
      <c r="D1947" t="s">
        <v>139</v>
      </c>
      <c r="E1947" t="s">
        <v>111</v>
      </c>
      <c r="F1947" s="17">
        <v>0</v>
      </c>
    </row>
    <row r="1948" spans="1:6" x14ac:dyDescent="0.25">
      <c r="A1948" t="s">
        <v>17</v>
      </c>
      <c r="B1948">
        <v>1292</v>
      </c>
      <c r="C1948" t="s">
        <v>143</v>
      </c>
      <c r="D1948" t="s">
        <v>138</v>
      </c>
      <c r="E1948" t="s">
        <v>111</v>
      </c>
      <c r="F1948" s="17">
        <v>0</v>
      </c>
    </row>
    <row r="1949" spans="1:6" x14ac:dyDescent="0.25">
      <c r="A1949" t="s">
        <v>17</v>
      </c>
      <c r="B1949">
        <v>1292</v>
      </c>
      <c r="C1949" t="s">
        <v>143</v>
      </c>
      <c r="D1949" t="s">
        <v>142</v>
      </c>
      <c r="E1949" t="s">
        <v>111</v>
      </c>
      <c r="F1949" s="17">
        <v>0</v>
      </c>
    </row>
    <row r="1950" spans="1:6" x14ac:dyDescent="0.25">
      <c r="A1950" t="s">
        <v>17</v>
      </c>
      <c r="B1950">
        <v>1292</v>
      </c>
      <c r="C1950" t="s">
        <v>143</v>
      </c>
      <c r="D1950" t="s">
        <v>143</v>
      </c>
      <c r="E1950" t="s">
        <v>111</v>
      </c>
      <c r="F1950" s="17">
        <v>5.5E-2</v>
      </c>
    </row>
    <row r="1951" spans="1:6" x14ac:dyDescent="0.25">
      <c r="A1951" t="s">
        <v>17</v>
      </c>
      <c r="B1951">
        <v>1292</v>
      </c>
      <c r="C1951" t="s">
        <v>143</v>
      </c>
      <c r="D1951" t="s">
        <v>144</v>
      </c>
      <c r="E1951" t="s">
        <v>111</v>
      </c>
      <c r="F1951" s="17">
        <v>2.5000000000000001E-2</v>
      </c>
    </row>
    <row r="1952" spans="1:6" x14ac:dyDescent="0.25">
      <c r="A1952" t="s">
        <v>17</v>
      </c>
      <c r="B1952">
        <v>1292</v>
      </c>
      <c r="C1952" t="s">
        <v>142</v>
      </c>
      <c r="D1952" t="s">
        <v>139</v>
      </c>
      <c r="E1952" t="s">
        <v>111</v>
      </c>
      <c r="F1952" s="17">
        <v>0</v>
      </c>
    </row>
    <row r="1953" spans="1:6" x14ac:dyDescent="0.25">
      <c r="A1953" t="s">
        <v>17</v>
      </c>
      <c r="B1953">
        <v>1292</v>
      </c>
      <c r="C1953" t="s">
        <v>142</v>
      </c>
      <c r="D1953" t="s">
        <v>138</v>
      </c>
      <c r="E1953" t="s">
        <v>111</v>
      </c>
      <c r="F1953" s="17">
        <v>0</v>
      </c>
    </row>
    <row r="1954" spans="1:6" x14ac:dyDescent="0.25">
      <c r="A1954" t="s">
        <v>17</v>
      </c>
      <c r="B1954">
        <v>1292</v>
      </c>
      <c r="C1954" t="s">
        <v>142</v>
      </c>
      <c r="D1954" t="s">
        <v>142</v>
      </c>
      <c r="E1954" t="s">
        <v>111</v>
      </c>
      <c r="F1954" s="17">
        <v>3.2500000000000001E-2</v>
      </c>
    </row>
    <row r="1955" spans="1:6" x14ac:dyDescent="0.25">
      <c r="A1955" t="s">
        <v>17</v>
      </c>
      <c r="B1955">
        <v>1292</v>
      </c>
      <c r="C1955" t="s">
        <v>142</v>
      </c>
      <c r="D1955" t="s">
        <v>143</v>
      </c>
      <c r="E1955" t="s">
        <v>111</v>
      </c>
      <c r="F1955" s="17">
        <v>0</v>
      </c>
    </row>
    <row r="1956" spans="1:6" x14ac:dyDescent="0.25">
      <c r="A1956" t="s">
        <v>17</v>
      </c>
      <c r="B1956">
        <v>1292</v>
      </c>
      <c r="C1956" t="s">
        <v>142</v>
      </c>
      <c r="D1956" t="s">
        <v>144</v>
      </c>
      <c r="E1956" t="s">
        <v>111</v>
      </c>
      <c r="F1956" s="17">
        <v>1.2500000000000001E-2</v>
      </c>
    </row>
    <row r="1957" spans="1:6" x14ac:dyDescent="0.25">
      <c r="A1957" t="s">
        <v>17</v>
      </c>
      <c r="B1957">
        <v>1292</v>
      </c>
      <c r="C1957" t="s">
        <v>138</v>
      </c>
      <c r="D1957" t="s">
        <v>139</v>
      </c>
      <c r="E1957" t="s">
        <v>111</v>
      </c>
      <c r="F1957" s="17">
        <v>0</v>
      </c>
    </row>
    <row r="1958" spans="1:6" x14ac:dyDescent="0.25">
      <c r="A1958" t="s">
        <v>17</v>
      </c>
      <c r="B1958">
        <v>1292</v>
      </c>
      <c r="C1958" t="s">
        <v>138</v>
      </c>
      <c r="D1958" t="s">
        <v>138</v>
      </c>
      <c r="E1958" t="s">
        <v>111</v>
      </c>
      <c r="F1958" s="17">
        <v>0</v>
      </c>
    </row>
    <row r="1959" spans="1:6" x14ac:dyDescent="0.25">
      <c r="A1959" t="s">
        <v>17</v>
      </c>
      <c r="B1959">
        <v>1292</v>
      </c>
      <c r="C1959" t="s">
        <v>138</v>
      </c>
      <c r="D1959" t="s">
        <v>142</v>
      </c>
      <c r="E1959" t="s">
        <v>111</v>
      </c>
      <c r="F1959" s="17">
        <v>0</v>
      </c>
    </row>
    <row r="1960" spans="1:6" x14ac:dyDescent="0.25">
      <c r="A1960" t="s">
        <v>17</v>
      </c>
      <c r="B1960">
        <v>1292</v>
      </c>
      <c r="C1960" t="s">
        <v>138</v>
      </c>
      <c r="D1960" t="s">
        <v>143</v>
      </c>
      <c r="E1960" t="s">
        <v>111</v>
      </c>
      <c r="F1960" s="17">
        <v>0</v>
      </c>
    </row>
    <row r="1961" spans="1:6" x14ac:dyDescent="0.25">
      <c r="A1961" t="s">
        <v>17</v>
      </c>
      <c r="B1961">
        <v>1292</v>
      </c>
      <c r="C1961" t="s">
        <v>138</v>
      </c>
      <c r="D1961" t="s">
        <v>144</v>
      </c>
      <c r="E1961" t="s">
        <v>111</v>
      </c>
      <c r="F1961" s="17">
        <v>0</v>
      </c>
    </row>
    <row r="1962" spans="1:6" x14ac:dyDescent="0.25">
      <c r="A1962" t="s">
        <v>87</v>
      </c>
      <c r="B1962">
        <v>1232</v>
      </c>
      <c r="C1962" t="s">
        <v>144</v>
      </c>
      <c r="D1962" t="s">
        <v>139</v>
      </c>
      <c r="E1962" t="s">
        <v>21</v>
      </c>
      <c r="F1962" s="17">
        <v>0</v>
      </c>
    </row>
    <row r="1963" spans="1:6" x14ac:dyDescent="0.25">
      <c r="A1963" t="s">
        <v>87</v>
      </c>
      <c r="B1963">
        <v>1232</v>
      </c>
      <c r="C1963" t="s">
        <v>144</v>
      </c>
      <c r="D1963" t="s">
        <v>138</v>
      </c>
      <c r="E1963" t="s">
        <v>21</v>
      </c>
      <c r="F1963" s="17">
        <v>3.2500000000000001E-2</v>
      </c>
    </row>
    <row r="1964" spans="1:6" x14ac:dyDescent="0.25">
      <c r="A1964" t="s">
        <v>87</v>
      </c>
      <c r="B1964">
        <v>1232</v>
      </c>
      <c r="C1964" t="s">
        <v>144</v>
      </c>
      <c r="D1964" t="s">
        <v>142</v>
      </c>
      <c r="E1964" t="s">
        <v>21</v>
      </c>
      <c r="F1964" s="17">
        <v>0</v>
      </c>
    </row>
    <row r="1965" spans="1:6" x14ac:dyDescent="0.25">
      <c r="A1965" t="s">
        <v>87</v>
      </c>
      <c r="B1965">
        <v>1232</v>
      </c>
      <c r="C1965" t="s">
        <v>144</v>
      </c>
      <c r="D1965" t="s">
        <v>143</v>
      </c>
      <c r="E1965" t="s">
        <v>21</v>
      </c>
      <c r="F1965" s="17">
        <v>0</v>
      </c>
    </row>
    <row r="1966" spans="1:6" x14ac:dyDescent="0.25">
      <c r="A1966" t="s">
        <v>87</v>
      </c>
      <c r="B1966">
        <v>1232</v>
      </c>
      <c r="C1966" t="s">
        <v>144</v>
      </c>
      <c r="D1966" t="s">
        <v>144</v>
      </c>
      <c r="E1966" t="s">
        <v>21</v>
      </c>
      <c r="F1966" s="17">
        <v>0.14749999999999999</v>
      </c>
    </row>
    <row r="1967" spans="1:6" x14ac:dyDescent="0.25">
      <c r="A1967" t="s">
        <v>87</v>
      </c>
      <c r="B1967">
        <v>1232</v>
      </c>
      <c r="C1967" t="s">
        <v>143</v>
      </c>
      <c r="D1967" t="s">
        <v>139</v>
      </c>
      <c r="E1967" t="s">
        <v>21</v>
      </c>
      <c r="F1967" s="17">
        <v>0</v>
      </c>
    </row>
    <row r="1968" spans="1:6" x14ac:dyDescent="0.25">
      <c r="A1968" t="s">
        <v>87</v>
      </c>
      <c r="B1968">
        <v>1232</v>
      </c>
      <c r="C1968" t="s">
        <v>143</v>
      </c>
      <c r="D1968" t="s">
        <v>138</v>
      </c>
      <c r="E1968" t="s">
        <v>21</v>
      </c>
      <c r="F1968" s="17">
        <v>4.2500000000000003E-2</v>
      </c>
    </row>
    <row r="1969" spans="1:6" x14ac:dyDescent="0.25">
      <c r="A1969" t="s">
        <v>87</v>
      </c>
      <c r="B1969">
        <v>1232</v>
      </c>
      <c r="C1969" t="s">
        <v>143</v>
      </c>
      <c r="D1969" t="s">
        <v>142</v>
      </c>
      <c r="E1969" t="s">
        <v>21</v>
      </c>
      <c r="F1969" s="17">
        <v>0</v>
      </c>
    </row>
    <row r="1970" spans="1:6" x14ac:dyDescent="0.25">
      <c r="A1970" t="s">
        <v>87</v>
      </c>
      <c r="B1970">
        <v>1232</v>
      </c>
      <c r="C1970" t="s">
        <v>143</v>
      </c>
      <c r="D1970" t="s">
        <v>143</v>
      </c>
      <c r="E1970" t="s">
        <v>21</v>
      </c>
      <c r="F1970" s="17">
        <v>3.85E-2</v>
      </c>
    </row>
    <row r="1971" spans="1:6" x14ac:dyDescent="0.25">
      <c r="A1971" t="s">
        <v>87</v>
      </c>
      <c r="B1971">
        <v>1232</v>
      </c>
      <c r="C1971" t="s">
        <v>143</v>
      </c>
      <c r="D1971" t="s">
        <v>144</v>
      </c>
      <c r="E1971" t="s">
        <v>21</v>
      </c>
      <c r="F1971" s="17">
        <v>1.7999999999999999E-2</v>
      </c>
    </row>
    <row r="1972" spans="1:6" x14ac:dyDescent="0.25">
      <c r="A1972" t="s">
        <v>87</v>
      </c>
      <c r="B1972">
        <v>1232</v>
      </c>
      <c r="C1972" t="s">
        <v>142</v>
      </c>
      <c r="D1972" t="s">
        <v>139</v>
      </c>
      <c r="E1972" t="s">
        <v>21</v>
      </c>
      <c r="F1972" s="17">
        <v>0</v>
      </c>
    </row>
    <row r="1973" spans="1:6" x14ac:dyDescent="0.25">
      <c r="A1973" t="s">
        <v>87</v>
      </c>
      <c r="B1973">
        <v>1232</v>
      </c>
      <c r="C1973" t="s">
        <v>142</v>
      </c>
      <c r="D1973" t="s">
        <v>138</v>
      </c>
      <c r="E1973" t="s">
        <v>21</v>
      </c>
      <c r="F1973" s="17">
        <v>3.2500000000000001E-2</v>
      </c>
    </row>
    <row r="1974" spans="1:6" x14ac:dyDescent="0.25">
      <c r="A1974" t="s">
        <v>87</v>
      </c>
      <c r="B1974">
        <v>1232</v>
      </c>
      <c r="C1974" t="s">
        <v>142</v>
      </c>
      <c r="D1974" t="s">
        <v>142</v>
      </c>
      <c r="E1974" t="s">
        <v>21</v>
      </c>
      <c r="F1974" s="17">
        <v>2.75E-2</v>
      </c>
    </row>
    <row r="1975" spans="1:6" x14ac:dyDescent="0.25">
      <c r="A1975" t="s">
        <v>87</v>
      </c>
      <c r="B1975">
        <v>1232</v>
      </c>
      <c r="C1975" t="s">
        <v>142</v>
      </c>
      <c r="D1975" t="s">
        <v>143</v>
      </c>
      <c r="E1975" t="s">
        <v>21</v>
      </c>
      <c r="F1975" s="17">
        <v>0</v>
      </c>
    </row>
    <row r="1976" spans="1:6" x14ac:dyDescent="0.25">
      <c r="A1976" t="s">
        <v>87</v>
      </c>
      <c r="B1976">
        <v>1232</v>
      </c>
      <c r="C1976" t="s">
        <v>142</v>
      </c>
      <c r="D1976" t="s">
        <v>144</v>
      </c>
      <c r="E1976" t="s">
        <v>21</v>
      </c>
      <c r="F1976" s="17">
        <v>8.0000000000000002E-3</v>
      </c>
    </row>
    <row r="1977" spans="1:6" x14ac:dyDescent="0.25">
      <c r="A1977" t="s">
        <v>87</v>
      </c>
      <c r="B1977">
        <v>1232</v>
      </c>
      <c r="C1977" t="s">
        <v>138</v>
      </c>
      <c r="D1977" t="s">
        <v>139</v>
      </c>
      <c r="E1977" t="s">
        <v>21</v>
      </c>
      <c r="F1977" s="17">
        <v>0</v>
      </c>
    </row>
    <row r="1978" spans="1:6" x14ac:dyDescent="0.25">
      <c r="A1978" t="s">
        <v>87</v>
      </c>
      <c r="B1978">
        <v>1232</v>
      </c>
      <c r="C1978" t="s">
        <v>138</v>
      </c>
      <c r="D1978" t="s">
        <v>138</v>
      </c>
      <c r="E1978" t="s">
        <v>21</v>
      </c>
      <c r="F1978" s="17">
        <v>2.3E-2</v>
      </c>
    </row>
    <row r="1979" spans="1:6" x14ac:dyDescent="0.25">
      <c r="A1979" t="s">
        <v>87</v>
      </c>
      <c r="B1979">
        <v>1232</v>
      </c>
      <c r="C1979" t="s">
        <v>138</v>
      </c>
      <c r="D1979" t="s">
        <v>142</v>
      </c>
      <c r="E1979" t="s">
        <v>21</v>
      </c>
      <c r="F1979" s="17">
        <v>0</v>
      </c>
    </row>
    <row r="1980" spans="1:6" x14ac:dyDescent="0.25">
      <c r="A1980" t="s">
        <v>87</v>
      </c>
      <c r="B1980">
        <v>1232</v>
      </c>
      <c r="C1980" t="s">
        <v>138</v>
      </c>
      <c r="D1980" t="s">
        <v>143</v>
      </c>
      <c r="E1980" t="s">
        <v>21</v>
      </c>
      <c r="F1980" s="17">
        <v>0</v>
      </c>
    </row>
    <row r="1981" spans="1:6" x14ac:dyDescent="0.25">
      <c r="A1981" t="s">
        <v>87</v>
      </c>
      <c r="B1981">
        <v>1232</v>
      </c>
      <c r="C1981" t="s">
        <v>138</v>
      </c>
      <c r="D1981" t="s">
        <v>144</v>
      </c>
      <c r="E1981" t="s">
        <v>21</v>
      </c>
      <c r="F1981" s="17">
        <v>0</v>
      </c>
    </row>
    <row r="1982" spans="1:6" x14ac:dyDescent="0.25">
      <c r="A1982" t="s">
        <v>87</v>
      </c>
      <c r="B1982">
        <v>1232</v>
      </c>
      <c r="C1982" t="s">
        <v>144</v>
      </c>
      <c r="D1982" t="s">
        <v>139</v>
      </c>
      <c r="E1982" t="s">
        <v>98</v>
      </c>
      <c r="F1982" s="17">
        <v>0</v>
      </c>
    </row>
    <row r="1983" spans="1:6" x14ac:dyDescent="0.25">
      <c r="A1983" t="s">
        <v>87</v>
      </c>
      <c r="B1983">
        <v>1232</v>
      </c>
      <c r="C1983" t="s">
        <v>144</v>
      </c>
      <c r="D1983" t="s">
        <v>138</v>
      </c>
      <c r="E1983" t="s">
        <v>98</v>
      </c>
      <c r="F1983" s="17">
        <v>3.2500000000000001E-2</v>
      </c>
    </row>
    <row r="1984" spans="1:6" x14ac:dyDescent="0.25">
      <c r="A1984" t="s">
        <v>87</v>
      </c>
      <c r="B1984">
        <v>1232</v>
      </c>
      <c r="C1984" t="s">
        <v>144</v>
      </c>
      <c r="D1984" t="s">
        <v>142</v>
      </c>
      <c r="E1984" t="s">
        <v>98</v>
      </c>
      <c r="F1984" s="17">
        <v>0</v>
      </c>
    </row>
    <row r="1985" spans="1:6" x14ac:dyDescent="0.25">
      <c r="A1985" t="s">
        <v>87</v>
      </c>
      <c r="B1985">
        <v>1232</v>
      </c>
      <c r="C1985" t="s">
        <v>144</v>
      </c>
      <c r="D1985" t="s">
        <v>143</v>
      </c>
      <c r="E1985" t="s">
        <v>98</v>
      </c>
      <c r="F1985" s="17">
        <v>0</v>
      </c>
    </row>
    <row r="1986" spans="1:6" x14ac:dyDescent="0.25">
      <c r="A1986" t="s">
        <v>87</v>
      </c>
      <c r="B1986">
        <v>1232</v>
      </c>
      <c r="C1986" t="s">
        <v>144</v>
      </c>
      <c r="D1986" t="s">
        <v>144</v>
      </c>
      <c r="E1986" t="s">
        <v>98</v>
      </c>
      <c r="F1986" s="17">
        <v>0.14749999999999999</v>
      </c>
    </row>
    <row r="1987" spans="1:6" x14ac:dyDescent="0.25">
      <c r="A1987" t="s">
        <v>87</v>
      </c>
      <c r="B1987">
        <v>1232</v>
      </c>
      <c r="C1987" t="s">
        <v>143</v>
      </c>
      <c r="D1987" t="s">
        <v>139</v>
      </c>
      <c r="E1987" t="s">
        <v>98</v>
      </c>
      <c r="F1987" s="17">
        <v>0</v>
      </c>
    </row>
    <row r="1988" spans="1:6" x14ac:dyDescent="0.25">
      <c r="A1988" t="s">
        <v>87</v>
      </c>
      <c r="B1988">
        <v>1232</v>
      </c>
      <c r="C1988" t="s">
        <v>143</v>
      </c>
      <c r="D1988" t="s">
        <v>138</v>
      </c>
      <c r="E1988" t="s">
        <v>98</v>
      </c>
      <c r="F1988" s="17">
        <v>4.2500000000000003E-2</v>
      </c>
    </row>
    <row r="1989" spans="1:6" x14ac:dyDescent="0.25">
      <c r="A1989" t="s">
        <v>87</v>
      </c>
      <c r="B1989">
        <v>1232</v>
      </c>
      <c r="C1989" t="s">
        <v>143</v>
      </c>
      <c r="D1989" t="s">
        <v>142</v>
      </c>
      <c r="E1989" t="s">
        <v>98</v>
      </c>
      <c r="F1989" s="17">
        <v>0</v>
      </c>
    </row>
    <row r="1990" spans="1:6" x14ac:dyDescent="0.25">
      <c r="A1990" t="s">
        <v>87</v>
      </c>
      <c r="B1990">
        <v>1232</v>
      </c>
      <c r="C1990" t="s">
        <v>143</v>
      </c>
      <c r="D1990" t="s">
        <v>143</v>
      </c>
      <c r="E1990" t="s">
        <v>98</v>
      </c>
      <c r="F1990" s="17">
        <v>3.85E-2</v>
      </c>
    </row>
    <row r="1991" spans="1:6" x14ac:dyDescent="0.25">
      <c r="A1991" t="s">
        <v>87</v>
      </c>
      <c r="B1991">
        <v>1232</v>
      </c>
      <c r="C1991" t="s">
        <v>143</v>
      </c>
      <c r="D1991" t="s">
        <v>144</v>
      </c>
      <c r="E1991" t="s">
        <v>98</v>
      </c>
      <c r="F1991" s="17">
        <v>1.7999999999999999E-2</v>
      </c>
    </row>
    <row r="1992" spans="1:6" x14ac:dyDescent="0.25">
      <c r="A1992" t="s">
        <v>87</v>
      </c>
      <c r="B1992">
        <v>1232</v>
      </c>
      <c r="C1992" t="s">
        <v>142</v>
      </c>
      <c r="D1992" t="s">
        <v>139</v>
      </c>
      <c r="E1992" t="s">
        <v>98</v>
      </c>
      <c r="F1992" s="17">
        <v>0</v>
      </c>
    </row>
    <row r="1993" spans="1:6" x14ac:dyDescent="0.25">
      <c r="A1993" t="s">
        <v>87</v>
      </c>
      <c r="B1993">
        <v>1232</v>
      </c>
      <c r="C1993" t="s">
        <v>142</v>
      </c>
      <c r="D1993" t="s">
        <v>138</v>
      </c>
      <c r="E1993" t="s">
        <v>98</v>
      </c>
      <c r="F1993" s="17">
        <v>3.2500000000000001E-2</v>
      </c>
    </row>
    <row r="1994" spans="1:6" x14ac:dyDescent="0.25">
      <c r="A1994" t="s">
        <v>87</v>
      </c>
      <c r="B1994">
        <v>1232</v>
      </c>
      <c r="C1994" t="s">
        <v>142</v>
      </c>
      <c r="D1994" t="s">
        <v>142</v>
      </c>
      <c r="E1994" t="s">
        <v>98</v>
      </c>
      <c r="F1994" s="17">
        <v>2.75E-2</v>
      </c>
    </row>
    <row r="1995" spans="1:6" x14ac:dyDescent="0.25">
      <c r="A1995" t="s">
        <v>87</v>
      </c>
      <c r="B1995">
        <v>1232</v>
      </c>
      <c r="C1995" t="s">
        <v>142</v>
      </c>
      <c r="D1995" t="s">
        <v>143</v>
      </c>
      <c r="E1995" t="s">
        <v>98</v>
      </c>
      <c r="F1995" s="17">
        <v>0</v>
      </c>
    </row>
    <row r="1996" spans="1:6" x14ac:dyDescent="0.25">
      <c r="A1996" t="s">
        <v>87</v>
      </c>
      <c r="B1996">
        <v>1232</v>
      </c>
      <c r="C1996" t="s">
        <v>142</v>
      </c>
      <c r="D1996" t="s">
        <v>144</v>
      </c>
      <c r="E1996" t="s">
        <v>98</v>
      </c>
      <c r="F1996" s="17">
        <v>8.0000000000000002E-3</v>
      </c>
    </row>
    <row r="1997" spans="1:6" x14ac:dyDescent="0.25">
      <c r="A1997" t="s">
        <v>87</v>
      </c>
      <c r="B1997">
        <v>1232</v>
      </c>
      <c r="C1997" t="s">
        <v>138</v>
      </c>
      <c r="D1997" t="s">
        <v>139</v>
      </c>
      <c r="E1997" t="s">
        <v>98</v>
      </c>
      <c r="F1997" s="17">
        <v>0</v>
      </c>
    </row>
    <row r="1998" spans="1:6" x14ac:dyDescent="0.25">
      <c r="A1998" t="s">
        <v>87</v>
      </c>
      <c r="B1998">
        <v>1232</v>
      </c>
      <c r="C1998" t="s">
        <v>138</v>
      </c>
      <c r="D1998" t="s">
        <v>138</v>
      </c>
      <c r="E1998" t="s">
        <v>98</v>
      </c>
      <c r="F1998" s="17">
        <v>2.3E-2</v>
      </c>
    </row>
    <row r="1999" spans="1:6" x14ac:dyDescent="0.25">
      <c r="A1999" t="s">
        <v>87</v>
      </c>
      <c r="B1999">
        <v>1232</v>
      </c>
      <c r="C1999" t="s">
        <v>138</v>
      </c>
      <c r="D1999" t="s">
        <v>142</v>
      </c>
      <c r="E1999" t="s">
        <v>98</v>
      </c>
      <c r="F1999" s="17">
        <v>0</v>
      </c>
    </row>
    <row r="2000" spans="1:6" x14ac:dyDescent="0.25">
      <c r="A2000" t="s">
        <v>87</v>
      </c>
      <c r="B2000">
        <v>1232</v>
      </c>
      <c r="C2000" t="s">
        <v>138</v>
      </c>
      <c r="D2000" t="s">
        <v>143</v>
      </c>
      <c r="E2000" t="s">
        <v>98</v>
      </c>
      <c r="F2000" s="17">
        <v>0</v>
      </c>
    </row>
    <row r="2001" spans="1:6" x14ac:dyDescent="0.25">
      <c r="A2001" t="s">
        <v>87</v>
      </c>
      <c r="B2001">
        <v>1232</v>
      </c>
      <c r="C2001" t="s">
        <v>138</v>
      </c>
      <c r="D2001" t="s">
        <v>144</v>
      </c>
      <c r="E2001" t="s">
        <v>98</v>
      </c>
      <c r="F2001" s="17">
        <v>0</v>
      </c>
    </row>
    <row r="2002" spans="1:6" x14ac:dyDescent="0.25">
      <c r="A2002" t="s">
        <v>87</v>
      </c>
      <c r="B2002">
        <v>1232</v>
      </c>
      <c r="C2002" t="s">
        <v>144</v>
      </c>
      <c r="D2002" t="s">
        <v>139</v>
      </c>
      <c r="E2002" t="s">
        <v>104</v>
      </c>
      <c r="F2002" s="17">
        <v>0</v>
      </c>
    </row>
    <row r="2003" spans="1:6" x14ac:dyDescent="0.25">
      <c r="A2003" t="s">
        <v>87</v>
      </c>
      <c r="B2003">
        <v>1232</v>
      </c>
      <c r="C2003" t="s">
        <v>144</v>
      </c>
      <c r="D2003" t="s">
        <v>138</v>
      </c>
      <c r="E2003" t="s">
        <v>104</v>
      </c>
      <c r="F2003" s="17">
        <v>3.2500000000000001E-2</v>
      </c>
    </row>
    <row r="2004" spans="1:6" x14ac:dyDescent="0.25">
      <c r="A2004" t="s">
        <v>87</v>
      </c>
      <c r="B2004">
        <v>1232</v>
      </c>
      <c r="C2004" t="s">
        <v>144</v>
      </c>
      <c r="D2004" t="s">
        <v>142</v>
      </c>
      <c r="E2004" t="s">
        <v>104</v>
      </c>
      <c r="F2004" s="17">
        <v>0</v>
      </c>
    </row>
    <row r="2005" spans="1:6" x14ac:dyDescent="0.25">
      <c r="A2005" t="s">
        <v>87</v>
      </c>
      <c r="B2005">
        <v>1232</v>
      </c>
      <c r="C2005" t="s">
        <v>144</v>
      </c>
      <c r="D2005" t="s">
        <v>143</v>
      </c>
      <c r="E2005" t="s">
        <v>104</v>
      </c>
      <c r="F2005" s="17">
        <v>0</v>
      </c>
    </row>
    <row r="2006" spans="1:6" x14ac:dyDescent="0.25">
      <c r="A2006" t="s">
        <v>87</v>
      </c>
      <c r="B2006">
        <v>1232</v>
      </c>
      <c r="C2006" t="s">
        <v>144</v>
      </c>
      <c r="D2006" t="s">
        <v>144</v>
      </c>
      <c r="E2006" t="s">
        <v>104</v>
      </c>
      <c r="F2006" s="17">
        <v>0.14749999999999999</v>
      </c>
    </row>
    <row r="2007" spans="1:6" x14ac:dyDescent="0.25">
      <c r="A2007" t="s">
        <v>87</v>
      </c>
      <c r="B2007">
        <v>1232</v>
      </c>
      <c r="C2007" t="s">
        <v>143</v>
      </c>
      <c r="D2007" t="s">
        <v>139</v>
      </c>
      <c r="E2007" t="s">
        <v>104</v>
      </c>
      <c r="F2007" s="17">
        <v>0</v>
      </c>
    </row>
    <row r="2008" spans="1:6" x14ac:dyDescent="0.25">
      <c r="A2008" t="s">
        <v>87</v>
      </c>
      <c r="B2008">
        <v>1232</v>
      </c>
      <c r="C2008" t="s">
        <v>143</v>
      </c>
      <c r="D2008" t="s">
        <v>138</v>
      </c>
      <c r="E2008" t="s">
        <v>104</v>
      </c>
      <c r="F2008" s="17">
        <v>4.2500000000000003E-2</v>
      </c>
    </row>
    <row r="2009" spans="1:6" x14ac:dyDescent="0.25">
      <c r="A2009" t="s">
        <v>87</v>
      </c>
      <c r="B2009">
        <v>1232</v>
      </c>
      <c r="C2009" t="s">
        <v>143</v>
      </c>
      <c r="D2009" t="s">
        <v>142</v>
      </c>
      <c r="E2009" t="s">
        <v>104</v>
      </c>
      <c r="F2009" s="17">
        <v>0</v>
      </c>
    </row>
    <row r="2010" spans="1:6" x14ac:dyDescent="0.25">
      <c r="A2010" t="s">
        <v>87</v>
      </c>
      <c r="B2010">
        <v>1232</v>
      </c>
      <c r="C2010" t="s">
        <v>143</v>
      </c>
      <c r="D2010" t="s">
        <v>143</v>
      </c>
      <c r="E2010" t="s">
        <v>104</v>
      </c>
      <c r="F2010" s="17">
        <v>3.85E-2</v>
      </c>
    </row>
    <row r="2011" spans="1:6" x14ac:dyDescent="0.25">
      <c r="A2011" t="s">
        <v>87</v>
      </c>
      <c r="B2011">
        <v>1232</v>
      </c>
      <c r="C2011" t="s">
        <v>143</v>
      </c>
      <c r="D2011" t="s">
        <v>144</v>
      </c>
      <c r="E2011" t="s">
        <v>104</v>
      </c>
      <c r="F2011" s="17">
        <v>1.7999999999999999E-2</v>
      </c>
    </row>
    <row r="2012" spans="1:6" x14ac:dyDescent="0.25">
      <c r="A2012" t="s">
        <v>87</v>
      </c>
      <c r="B2012">
        <v>1232</v>
      </c>
      <c r="C2012" t="s">
        <v>142</v>
      </c>
      <c r="D2012" t="s">
        <v>139</v>
      </c>
      <c r="E2012" t="s">
        <v>104</v>
      </c>
      <c r="F2012" s="17">
        <v>0</v>
      </c>
    </row>
    <row r="2013" spans="1:6" x14ac:dyDescent="0.25">
      <c r="A2013" t="s">
        <v>87</v>
      </c>
      <c r="B2013">
        <v>1232</v>
      </c>
      <c r="C2013" t="s">
        <v>142</v>
      </c>
      <c r="D2013" t="s">
        <v>138</v>
      </c>
      <c r="E2013" t="s">
        <v>104</v>
      </c>
      <c r="F2013" s="17">
        <v>3.2500000000000001E-2</v>
      </c>
    </row>
    <row r="2014" spans="1:6" x14ac:dyDescent="0.25">
      <c r="A2014" t="s">
        <v>87</v>
      </c>
      <c r="B2014">
        <v>1232</v>
      </c>
      <c r="C2014" t="s">
        <v>142</v>
      </c>
      <c r="D2014" t="s">
        <v>142</v>
      </c>
      <c r="E2014" t="s">
        <v>104</v>
      </c>
      <c r="F2014" s="17">
        <v>2.75E-2</v>
      </c>
    </row>
    <row r="2015" spans="1:6" x14ac:dyDescent="0.25">
      <c r="A2015" t="s">
        <v>87</v>
      </c>
      <c r="B2015">
        <v>1232</v>
      </c>
      <c r="C2015" t="s">
        <v>142</v>
      </c>
      <c r="D2015" t="s">
        <v>143</v>
      </c>
      <c r="E2015" t="s">
        <v>104</v>
      </c>
      <c r="F2015" s="17">
        <v>0</v>
      </c>
    </row>
    <row r="2016" spans="1:6" x14ac:dyDescent="0.25">
      <c r="A2016" t="s">
        <v>87</v>
      </c>
      <c r="B2016">
        <v>1232</v>
      </c>
      <c r="C2016" t="s">
        <v>142</v>
      </c>
      <c r="D2016" t="s">
        <v>144</v>
      </c>
      <c r="E2016" t="s">
        <v>104</v>
      </c>
      <c r="F2016" s="17">
        <v>8.0000000000000002E-3</v>
      </c>
    </row>
    <row r="2017" spans="1:6" x14ac:dyDescent="0.25">
      <c r="A2017" t="s">
        <v>87</v>
      </c>
      <c r="B2017">
        <v>1232</v>
      </c>
      <c r="C2017" t="s">
        <v>138</v>
      </c>
      <c r="D2017" t="s">
        <v>139</v>
      </c>
      <c r="E2017" t="s">
        <v>104</v>
      </c>
      <c r="F2017" s="17">
        <v>0</v>
      </c>
    </row>
    <row r="2018" spans="1:6" x14ac:dyDescent="0.25">
      <c r="A2018" t="s">
        <v>87</v>
      </c>
      <c r="B2018">
        <v>1232</v>
      </c>
      <c r="C2018" t="s">
        <v>138</v>
      </c>
      <c r="D2018" t="s">
        <v>138</v>
      </c>
      <c r="E2018" t="s">
        <v>104</v>
      </c>
      <c r="F2018" s="17">
        <v>2.3E-2</v>
      </c>
    </row>
    <row r="2019" spans="1:6" x14ac:dyDescent="0.25">
      <c r="A2019" t="s">
        <v>87</v>
      </c>
      <c r="B2019">
        <v>1232</v>
      </c>
      <c r="C2019" t="s">
        <v>138</v>
      </c>
      <c r="D2019" t="s">
        <v>142</v>
      </c>
      <c r="E2019" t="s">
        <v>104</v>
      </c>
      <c r="F2019" s="17">
        <v>0</v>
      </c>
    </row>
    <row r="2020" spans="1:6" x14ac:dyDescent="0.25">
      <c r="A2020" t="s">
        <v>87</v>
      </c>
      <c r="B2020">
        <v>1232</v>
      </c>
      <c r="C2020" t="s">
        <v>138</v>
      </c>
      <c r="D2020" t="s">
        <v>143</v>
      </c>
      <c r="E2020" t="s">
        <v>104</v>
      </c>
      <c r="F2020" s="17">
        <v>0</v>
      </c>
    </row>
    <row r="2021" spans="1:6" x14ac:dyDescent="0.25">
      <c r="A2021" t="s">
        <v>87</v>
      </c>
      <c r="B2021">
        <v>1232</v>
      </c>
      <c r="C2021" t="s">
        <v>138</v>
      </c>
      <c r="D2021" t="s">
        <v>144</v>
      </c>
      <c r="E2021" t="s">
        <v>104</v>
      </c>
      <c r="F2021" s="17">
        <v>0</v>
      </c>
    </row>
    <row r="2022" spans="1:6" x14ac:dyDescent="0.25">
      <c r="A2022" t="s">
        <v>87</v>
      </c>
      <c r="B2022">
        <v>1232</v>
      </c>
      <c r="C2022" t="s">
        <v>144</v>
      </c>
      <c r="D2022" t="s">
        <v>139</v>
      </c>
      <c r="E2022" t="s">
        <v>23</v>
      </c>
      <c r="F2022" s="17">
        <v>7.85E-2</v>
      </c>
    </row>
    <row r="2023" spans="1:6" x14ac:dyDescent="0.25">
      <c r="A2023" t="s">
        <v>87</v>
      </c>
      <c r="B2023">
        <v>1232</v>
      </c>
      <c r="C2023" t="s">
        <v>144</v>
      </c>
      <c r="D2023" t="s">
        <v>138</v>
      </c>
      <c r="E2023" t="s">
        <v>23</v>
      </c>
      <c r="F2023" s="17">
        <v>0</v>
      </c>
    </row>
    <row r="2024" spans="1:6" x14ac:dyDescent="0.25">
      <c r="A2024" t="s">
        <v>87</v>
      </c>
      <c r="B2024">
        <v>1232</v>
      </c>
      <c r="C2024" t="s">
        <v>144</v>
      </c>
      <c r="D2024" t="s">
        <v>142</v>
      </c>
      <c r="E2024" t="s">
        <v>23</v>
      </c>
      <c r="F2024" s="17">
        <v>0</v>
      </c>
    </row>
    <row r="2025" spans="1:6" x14ac:dyDescent="0.25">
      <c r="A2025" t="s">
        <v>87</v>
      </c>
      <c r="B2025">
        <v>1232</v>
      </c>
      <c r="C2025" t="s">
        <v>144</v>
      </c>
      <c r="D2025" t="s">
        <v>143</v>
      </c>
      <c r="E2025" t="s">
        <v>23</v>
      </c>
      <c r="F2025" s="17">
        <v>0</v>
      </c>
    </row>
    <row r="2026" spans="1:6" x14ac:dyDescent="0.25">
      <c r="A2026" t="s">
        <v>87</v>
      </c>
      <c r="B2026">
        <v>1232</v>
      </c>
      <c r="C2026" t="s">
        <v>144</v>
      </c>
      <c r="D2026" t="s">
        <v>144</v>
      </c>
      <c r="E2026" t="s">
        <v>23</v>
      </c>
      <c r="F2026" s="17">
        <v>6.25E-2</v>
      </c>
    </row>
    <row r="2027" spans="1:6" x14ac:dyDescent="0.25">
      <c r="A2027" t="s">
        <v>87</v>
      </c>
      <c r="B2027">
        <v>1232</v>
      </c>
      <c r="C2027" t="s">
        <v>143</v>
      </c>
      <c r="D2027" t="s">
        <v>139</v>
      </c>
      <c r="E2027" t="s">
        <v>23</v>
      </c>
      <c r="F2027" s="17">
        <v>4.4999999999999998E-2</v>
      </c>
    </row>
    <row r="2028" spans="1:6" x14ac:dyDescent="0.25">
      <c r="A2028" t="s">
        <v>87</v>
      </c>
      <c r="B2028">
        <v>1232</v>
      </c>
      <c r="C2028" t="s">
        <v>143</v>
      </c>
      <c r="D2028" t="s">
        <v>138</v>
      </c>
      <c r="E2028" t="s">
        <v>23</v>
      </c>
      <c r="F2028" s="17">
        <v>0</v>
      </c>
    </row>
    <row r="2029" spans="1:6" x14ac:dyDescent="0.25">
      <c r="A2029" t="s">
        <v>87</v>
      </c>
      <c r="B2029">
        <v>1232</v>
      </c>
      <c r="C2029" t="s">
        <v>143</v>
      </c>
      <c r="D2029" t="s">
        <v>142</v>
      </c>
      <c r="E2029" t="s">
        <v>23</v>
      </c>
      <c r="F2029" s="17">
        <v>0</v>
      </c>
    </row>
    <row r="2030" spans="1:6" x14ac:dyDescent="0.25">
      <c r="A2030" t="s">
        <v>87</v>
      </c>
      <c r="B2030">
        <v>1232</v>
      </c>
      <c r="C2030" t="s">
        <v>143</v>
      </c>
      <c r="D2030" t="s">
        <v>143</v>
      </c>
      <c r="E2030" t="s">
        <v>23</v>
      </c>
      <c r="F2030" s="17">
        <v>3.5000000000000003E-2</v>
      </c>
    </row>
    <row r="2031" spans="1:6" x14ac:dyDescent="0.25">
      <c r="A2031" t="s">
        <v>87</v>
      </c>
      <c r="B2031">
        <v>1232</v>
      </c>
      <c r="C2031" t="s">
        <v>143</v>
      </c>
      <c r="D2031" t="s">
        <v>144</v>
      </c>
      <c r="E2031" t="s">
        <v>23</v>
      </c>
      <c r="F2031" s="17">
        <v>1.2500000000000001E-2</v>
      </c>
    </row>
    <row r="2032" spans="1:6" x14ac:dyDescent="0.25">
      <c r="A2032" t="s">
        <v>87</v>
      </c>
      <c r="B2032">
        <v>1232</v>
      </c>
      <c r="C2032" t="s">
        <v>142</v>
      </c>
      <c r="D2032" t="s">
        <v>139</v>
      </c>
      <c r="E2032" t="s">
        <v>23</v>
      </c>
      <c r="F2032" s="17">
        <v>6.7000000000000004E-2</v>
      </c>
    </row>
    <row r="2033" spans="1:6" x14ac:dyDescent="0.25">
      <c r="A2033" t="s">
        <v>87</v>
      </c>
      <c r="B2033">
        <v>1232</v>
      </c>
      <c r="C2033" t="s">
        <v>142</v>
      </c>
      <c r="D2033" t="s">
        <v>138</v>
      </c>
      <c r="E2033" t="s">
        <v>23</v>
      </c>
      <c r="F2033" s="17">
        <v>0</v>
      </c>
    </row>
    <row r="2034" spans="1:6" x14ac:dyDescent="0.25">
      <c r="A2034" t="s">
        <v>87</v>
      </c>
      <c r="B2034">
        <v>1232</v>
      </c>
      <c r="C2034" t="s">
        <v>142</v>
      </c>
      <c r="D2034" t="s">
        <v>142</v>
      </c>
      <c r="E2034" t="s">
        <v>23</v>
      </c>
      <c r="F2034" s="17">
        <v>6.5000000000000002E-2</v>
      </c>
    </row>
    <row r="2035" spans="1:6" x14ac:dyDescent="0.25">
      <c r="A2035" t="s">
        <v>87</v>
      </c>
      <c r="B2035">
        <v>1232</v>
      </c>
      <c r="C2035" t="s">
        <v>142</v>
      </c>
      <c r="D2035" t="s">
        <v>143</v>
      </c>
      <c r="E2035" t="s">
        <v>23</v>
      </c>
      <c r="F2035" s="17">
        <v>0</v>
      </c>
    </row>
    <row r="2036" spans="1:6" x14ac:dyDescent="0.25">
      <c r="A2036" t="s">
        <v>87</v>
      </c>
      <c r="B2036">
        <v>1232</v>
      </c>
      <c r="C2036" t="s">
        <v>142</v>
      </c>
      <c r="D2036" t="s">
        <v>144</v>
      </c>
      <c r="E2036" t="s">
        <v>23</v>
      </c>
      <c r="F2036" s="17">
        <v>1.8499999999999999E-2</v>
      </c>
    </row>
    <row r="2037" spans="1:6" x14ac:dyDescent="0.25">
      <c r="A2037" t="s">
        <v>87</v>
      </c>
      <c r="B2037">
        <v>1232</v>
      </c>
      <c r="C2037" t="s">
        <v>138</v>
      </c>
      <c r="D2037" t="s">
        <v>139</v>
      </c>
      <c r="E2037" t="s">
        <v>23</v>
      </c>
      <c r="F2037" s="17">
        <v>2.35E-2</v>
      </c>
    </row>
    <row r="2038" spans="1:6" x14ac:dyDescent="0.25">
      <c r="A2038" t="s">
        <v>87</v>
      </c>
      <c r="B2038">
        <v>1232</v>
      </c>
      <c r="C2038" t="s">
        <v>138</v>
      </c>
      <c r="D2038" t="s">
        <v>138</v>
      </c>
      <c r="E2038" t="s">
        <v>23</v>
      </c>
      <c r="F2038" s="17">
        <v>1.2500000000000001E-2</v>
      </c>
    </row>
    <row r="2039" spans="1:6" x14ac:dyDescent="0.25">
      <c r="A2039" t="s">
        <v>87</v>
      </c>
      <c r="B2039">
        <v>1232</v>
      </c>
      <c r="C2039" t="s">
        <v>138</v>
      </c>
      <c r="D2039" t="s">
        <v>142</v>
      </c>
      <c r="E2039" t="s">
        <v>23</v>
      </c>
      <c r="F2039" s="17">
        <v>0</v>
      </c>
    </row>
    <row r="2040" spans="1:6" x14ac:dyDescent="0.25">
      <c r="A2040" t="s">
        <v>87</v>
      </c>
      <c r="B2040">
        <v>1232</v>
      </c>
      <c r="C2040" t="s">
        <v>138</v>
      </c>
      <c r="D2040" t="s">
        <v>143</v>
      </c>
      <c r="E2040" t="s">
        <v>23</v>
      </c>
      <c r="F2040" s="17">
        <v>0</v>
      </c>
    </row>
    <row r="2041" spans="1:6" x14ac:dyDescent="0.25">
      <c r="A2041" t="s">
        <v>87</v>
      </c>
      <c r="B2041">
        <v>1232</v>
      </c>
      <c r="C2041" t="s">
        <v>138</v>
      </c>
      <c r="D2041" t="s">
        <v>144</v>
      </c>
      <c r="E2041" t="s">
        <v>23</v>
      </c>
      <c r="F2041" s="17">
        <v>0</v>
      </c>
    </row>
    <row r="2042" spans="1:6" x14ac:dyDescent="0.25">
      <c r="A2042" t="s">
        <v>87</v>
      </c>
      <c r="B2042">
        <v>1232</v>
      </c>
      <c r="C2042" t="s">
        <v>144</v>
      </c>
      <c r="D2042" t="s">
        <v>139</v>
      </c>
      <c r="E2042" t="s">
        <v>99</v>
      </c>
      <c r="F2042" s="17">
        <v>7.85E-2</v>
      </c>
    </row>
    <row r="2043" spans="1:6" x14ac:dyDescent="0.25">
      <c r="A2043" t="s">
        <v>87</v>
      </c>
      <c r="B2043">
        <v>1232</v>
      </c>
      <c r="C2043" t="s">
        <v>144</v>
      </c>
      <c r="D2043" t="s">
        <v>138</v>
      </c>
      <c r="E2043" t="s">
        <v>99</v>
      </c>
      <c r="F2043" s="17">
        <v>0</v>
      </c>
    </row>
    <row r="2044" spans="1:6" x14ac:dyDescent="0.25">
      <c r="A2044" t="s">
        <v>87</v>
      </c>
      <c r="B2044">
        <v>1232</v>
      </c>
      <c r="C2044" t="s">
        <v>144</v>
      </c>
      <c r="D2044" t="s">
        <v>142</v>
      </c>
      <c r="E2044" t="s">
        <v>99</v>
      </c>
      <c r="F2044" s="17">
        <v>0</v>
      </c>
    </row>
    <row r="2045" spans="1:6" x14ac:dyDescent="0.25">
      <c r="A2045" t="s">
        <v>87</v>
      </c>
      <c r="B2045">
        <v>1232</v>
      </c>
      <c r="C2045" t="s">
        <v>144</v>
      </c>
      <c r="D2045" t="s">
        <v>143</v>
      </c>
      <c r="E2045" t="s">
        <v>99</v>
      </c>
      <c r="F2045" s="17">
        <v>0</v>
      </c>
    </row>
    <row r="2046" spans="1:6" x14ac:dyDescent="0.25">
      <c r="A2046" t="s">
        <v>87</v>
      </c>
      <c r="B2046">
        <v>1232</v>
      </c>
      <c r="C2046" t="s">
        <v>144</v>
      </c>
      <c r="D2046" t="s">
        <v>144</v>
      </c>
      <c r="E2046" t="s">
        <v>99</v>
      </c>
      <c r="F2046" s="17">
        <v>6.25E-2</v>
      </c>
    </row>
    <row r="2047" spans="1:6" x14ac:dyDescent="0.25">
      <c r="A2047" t="s">
        <v>87</v>
      </c>
      <c r="B2047">
        <v>1232</v>
      </c>
      <c r="C2047" t="s">
        <v>143</v>
      </c>
      <c r="D2047" t="s">
        <v>139</v>
      </c>
      <c r="E2047" t="s">
        <v>99</v>
      </c>
      <c r="F2047" s="17">
        <v>4.4999999999999998E-2</v>
      </c>
    </row>
    <row r="2048" spans="1:6" x14ac:dyDescent="0.25">
      <c r="A2048" t="s">
        <v>87</v>
      </c>
      <c r="B2048">
        <v>1232</v>
      </c>
      <c r="C2048" t="s">
        <v>143</v>
      </c>
      <c r="D2048" t="s">
        <v>138</v>
      </c>
      <c r="E2048" t="s">
        <v>99</v>
      </c>
      <c r="F2048" s="17">
        <v>0</v>
      </c>
    </row>
    <row r="2049" spans="1:6" x14ac:dyDescent="0.25">
      <c r="A2049" t="s">
        <v>87</v>
      </c>
      <c r="B2049">
        <v>1232</v>
      </c>
      <c r="C2049" t="s">
        <v>143</v>
      </c>
      <c r="D2049" t="s">
        <v>142</v>
      </c>
      <c r="E2049" t="s">
        <v>99</v>
      </c>
      <c r="F2049" s="17">
        <v>0</v>
      </c>
    </row>
    <row r="2050" spans="1:6" x14ac:dyDescent="0.25">
      <c r="A2050" t="s">
        <v>87</v>
      </c>
      <c r="B2050">
        <v>1232</v>
      </c>
      <c r="C2050" t="s">
        <v>143</v>
      </c>
      <c r="D2050" t="s">
        <v>143</v>
      </c>
      <c r="E2050" t="s">
        <v>99</v>
      </c>
      <c r="F2050" s="17">
        <v>3.5000000000000003E-2</v>
      </c>
    </row>
    <row r="2051" spans="1:6" x14ac:dyDescent="0.25">
      <c r="A2051" t="s">
        <v>87</v>
      </c>
      <c r="B2051">
        <v>1232</v>
      </c>
      <c r="C2051" t="s">
        <v>143</v>
      </c>
      <c r="D2051" t="s">
        <v>144</v>
      </c>
      <c r="E2051" t="s">
        <v>99</v>
      </c>
      <c r="F2051" s="17">
        <v>1.2500000000000001E-2</v>
      </c>
    </row>
    <row r="2052" spans="1:6" x14ac:dyDescent="0.25">
      <c r="A2052" t="s">
        <v>87</v>
      </c>
      <c r="B2052">
        <v>1232</v>
      </c>
      <c r="C2052" t="s">
        <v>142</v>
      </c>
      <c r="D2052" t="s">
        <v>139</v>
      </c>
      <c r="E2052" t="s">
        <v>99</v>
      </c>
      <c r="F2052" s="17">
        <v>6.7000000000000004E-2</v>
      </c>
    </row>
    <row r="2053" spans="1:6" x14ac:dyDescent="0.25">
      <c r="A2053" t="s">
        <v>87</v>
      </c>
      <c r="B2053">
        <v>1232</v>
      </c>
      <c r="C2053" t="s">
        <v>142</v>
      </c>
      <c r="D2053" t="s">
        <v>138</v>
      </c>
      <c r="E2053" t="s">
        <v>99</v>
      </c>
      <c r="F2053" s="17">
        <v>0</v>
      </c>
    </row>
    <row r="2054" spans="1:6" x14ac:dyDescent="0.25">
      <c r="A2054" t="s">
        <v>87</v>
      </c>
      <c r="B2054">
        <v>1232</v>
      </c>
      <c r="C2054" t="s">
        <v>142</v>
      </c>
      <c r="D2054" t="s">
        <v>142</v>
      </c>
      <c r="E2054" t="s">
        <v>99</v>
      </c>
      <c r="F2054" s="17">
        <v>6.5000000000000002E-2</v>
      </c>
    </row>
    <row r="2055" spans="1:6" x14ac:dyDescent="0.25">
      <c r="A2055" t="s">
        <v>87</v>
      </c>
      <c r="B2055">
        <v>1232</v>
      </c>
      <c r="C2055" t="s">
        <v>142</v>
      </c>
      <c r="D2055" t="s">
        <v>143</v>
      </c>
      <c r="E2055" t="s">
        <v>99</v>
      </c>
      <c r="F2055" s="17">
        <v>0</v>
      </c>
    </row>
    <row r="2056" spans="1:6" x14ac:dyDescent="0.25">
      <c r="A2056" t="s">
        <v>87</v>
      </c>
      <c r="B2056">
        <v>1232</v>
      </c>
      <c r="C2056" t="s">
        <v>142</v>
      </c>
      <c r="D2056" t="s">
        <v>144</v>
      </c>
      <c r="E2056" t="s">
        <v>99</v>
      </c>
      <c r="F2056" s="17">
        <v>1.8499999999999999E-2</v>
      </c>
    </row>
    <row r="2057" spans="1:6" x14ac:dyDescent="0.25">
      <c r="A2057" t="s">
        <v>87</v>
      </c>
      <c r="B2057">
        <v>1232</v>
      </c>
      <c r="C2057" t="s">
        <v>138</v>
      </c>
      <c r="D2057" t="s">
        <v>139</v>
      </c>
      <c r="E2057" t="s">
        <v>99</v>
      </c>
      <c r="F2057" s="17">
        <v>2.35E-2</v>
      </c>
    </row>
    <row r="2058" spans="1:6" x14ac:dyDescent="0.25">
      <c r="A2058" t="s">
        <v>87</v>
      </c>
      <c r="B2058">
        <v>1232</v>
      </c>
      <c r="C2058" t="s">
        <v>138</v>
      </c>
      <c r="D2058" t="s">
        <v>138</v>
      </c>
      <c r="E2058" t="s">
        <v>99</v>
      </c>
      <c r="F2058" s="17">
        <v>1.2500000000000001E-2</v>
      </c>
    </row>
    <row r="2059" spans="1:6" x14ac:dyDescent="0.25">
      <c r="A2059" t="s">
        <v>87</v>
      </c>
      <c r="B2059">
        <v>1232</v>
      </c>
      <c r="C2059" t="s">
        <v>138</v>
      </c>
      <c r="D2059" t="s">
        <v>142</v>
      </c>
      <c r="E2059" t="s">
        <v>99</v>
      </c>
      <c r="F2059" s="17">
        <v>0</v>
      </c>
    </row>
    <row r="2060" spans="1:6" x14ac:dyDescent="0.25">
      <c r="A2060" t="s">
        <v>87</v>
      </c>
      <c r="B2060">
        <v>1232</v>
      </c>
      <c r="C2060" t="s">
        <v>138</v>
      </c>
      <c r="D2060" t="s">
        <v>143</v>
      </c>
      <c r="E2060" t="s">
        <v>99</v>
      </c>
      <c r="F2060" s="17">
        <v>0</v>
      </c>
    </row>
    <row r="2061" spans="1:6" x14ac:dyDescent="0.25">
      <c r="A2061" t="s">
        <v>87</v>
      </c>
      <c r="B2061">
        <v>1232</v>
      </c>
      <c r="C2061" t="s">
        <v>138</v>
      </c>
      <c r="D2061" t="s">
        <v>144</v>
      </c>
      <c r="E2061" t="s">
        <v>99</v>
      </c>
      <c r="F2061" s="17">
        <v>0</v>
      </c>
    </row>
    <row r="2062" spans="1:6" x14ac:dyDescent="0.25">
      <c r="A2062" t="s">
        <v>87</v>
      </c>
      <c r="B2062">
        <v>1232</v>
      </c>
      <c r="C2062" t="s">
        <v>144</v>
      </c>
      <c r="D2062" t="s">
        <v>139</v>
      </c>
      <c r="E2062" t="s">
        <v>107</v>
      </c>
      <c r="F2062" s="17">
        <v>0</v>
      </c>
    </row>
    <row r="2063" spans="1:6" x14ac:dyDescent="0.25">
      <c r="A2063" t="s">
        <v>87</v>
      </c>
      <c r="B2063">
        <v>1232</v>
      </c>
      <c r="C2063" t="s">
        <v>144</v>
      </c>
      <c r="D2063" t="s">
        <v>138</v>
      </c>
      <c r="E2063" t="s">
        <v>107</v>
      </c>
      <c r="F2063" s="17">
        <v>0</v>
      </c>
    </row>
    <row r="2064" spans="1:6" x14ac:dyDescent="0.25">
      <c r="A2064" t="s">
        <v>87</v>
      </c>
      <c r="B2064">
        <v>1232</v>
      </c>
      <c r="C2064" t="s">
        <v>144</v>
      </c>
      <c r="D2064" t="s">
        <v>142</v>
      </c>
      <c r="E2064" t="s">
        <v>107</v>
      </c>
      <c r="F2064" s="17">
        <v>0</v>
      </c>
    </row>
    <row r="2065" spans="1:6" x14ac:dyDescent="0.25">
      <c r="A2065" t="s">
        <v>87</v>
      </c>
      <c r="B2065">
        <v>1232</v>
      </c>
      <c r="C2065" t="s">
        <v>144</v>
      </c>
      <c r="D2065" t="s">
        <v>143</v>
      </c>
      <c r="E2065" t="s">
        <v>107</v>
      </c>
      <c r="F2065" s="17">
        <v>0</v>
      </c>
    </row>
    <row r="2066" spans="1:6" x14ac:dyDescent="0.25">
      <c r="A2066" t="s">
        <v>87</v>
      </c>
      <c r="B2066">
        <v>1232</v>
      </c>
      <c r="C2066" t="s">
        <v>144</v>
      </c>
      <c r="D2066" t="s">
        <v>144</v>
      </c>
      <c r="E2066" t="s">
        <v>107</v>
      </c>
      <c r="F2066" s="17">
        <v>0.125</v>
      </c>
    </row>
    <row r="2067" spans="1:6" x14ac:dyDescent="0.25">
      <c r="A2067" t="s">
        <v>87</v>
      </c>
      <c r="B2067">
        <v>1232</v>
      </c>
      <c r="C2067" t="s">
        <v>143</v>
      </c>
      <c r="D2067" t="s">
        <v>139</v>
      </c>
      <c r="E2067" t="s">
        <v>107</v>
      </c>
      <c r="F2067" s="17">
        <v>0</v>
      </c>
    </row>
    <row r="2068" spans="1:6" x14ac:dyDescent="0.25">
      <c r="A2068" t="s">
        <v>87</v>
      </c>
      <c r="B2068">
        <v>1232</v>
      </c>
      <c r="C2068" t="s">
        <v>143</v>
      </c>
      <c r="D2068" t="s">
        <v>138</v>
      </c>
      <c r="E2068" t="s">
        <v>107</v>
      </c>
      <c r="F2068" s="17">
        <v>0</v>
      </c>
    </row>
    <row r="2069" spans="1:6" x14ac:dyDescent="0.25">
      <c r="A2069" t="s">
        <v>87</v>
      </c>
      <c r="B2069">
        <v>1232</v>
      </c>
      <c r="C2069" t="s">
        <v>143</v>
      </c>
      <c r="D2069" t="s">
        <v>142</v>
      </c>
      <c r="E2069" t="s">
        <v>107</v>
      </c>
      <c r="F2069" s="17">
        <v>0</v>
      </c>
    </row>
    <row r="2070" spans="1:6" x14ac:dyDescent="0.25">
      <c r="A2070" t="s">
        <v>87</v>
      </c>
      <c r="B2070">
        <v>1232</v>
      </c>
      <c r="C2070" t="s">
        <v>143</v>
      </c>
      <c r="D2070" t="s">
        <v>143</v>
      </c>
      <c r="E2070" t="s">
        <v>107</v>
      </c>
      <c r="F2070" s="17">
        <v>5.5E-2</v>
      </c>
    </row>
    <row r="2071" spans="1:6" x14ac:dyDescent="0.25">
      <c r="A2071" t="s">
        <v>87</v>
      </c>
      <c r="B2071">
        <v>1232</v>
      </c>
      <c r="C2071" t="s">
        <v>143</v>
      </c>
      <c r="D2071" t="s">
        <v>144</v>
      </c>
      <c r="E2071" t="s">
        <v>107</v>
      </c>
      <c r="F2071" s="17">
        <v>2.5000000000000001E-2</v>
      </c>
    </row>
    <row r="2072" spans="1:6" x14ac:dyDescent="0.25">
      <c r="A2072" t="s">
        <v>87</v>
      </c>
      <c r="B2072">
        <v>1232</v>
      </c>
      <c r="C2072" t="s">
        <v>142</v>
      </c>
      <c r="D2072" t="s">
        <v>139</v>
      </c>
      <c r="E2072" t="s">
        <v>107</v>
      </c>
      <c r="F2072" s="17">
        <v>0</v>
      </c>
    </row>
    <row r="2073" spans="1:6" x14ac:dyDescent="0.25">
      <c r="A2073" t="s">
        <v>87</v>
      </c>
      <c r="B2073">
        <v>1232</v>
      </c>
      <c r="C2073" t="s">
        <v>142</v>
      </c>
      <c r="D2073" t="s">
        <v>138</v>
      </c>
      <c r="E2073" t="s">
        <v>107</v>
      </c>
      <c r="F2073" s="17">
        <v>0</v>
      </c>
    </row>
    <row r="2074" spans="1:6" x14ac:dyDescent="0.25">
      <c r="A2074" t="s">
        <v>87</v>
      </c>
      <c r="B2074">
        <v>1232</v>
      </c>
      <c r="C2074" t="s">
        <v>142</v>
      </c>
      <c r="D2074" t="s">
        <v>142</v>
      </c>
      <c r="E2074" t="s">
        <v>107</v>
      </c>
      <c r="F2074" s="17">
        <v>3.2500000000000001E-2</v>
      </c>
    </row>
    <row r="2075" spans="1:6" x14ac:dyDescent="0.25">
      <c r="A2075" t="s">
        <v>87</v>
      </c>
      <c r="B2075">
        <v>1232</v>
      </c>
      <c r="C2075" t="s">
        <v>142</v>
      </c>
      <c r="D2075" t="s">
        <v>143</v>
      </c>
      <c r="E2075" t="s">
        <v>107</v>
      </c>
      <c r="F2075" s="17">
        <v>0</v>
      </c>
    </row>
    <row r="2076" spans="1:6" x14ac:dyDescent="0.25">
      <c r="A2076" t="s">
        <v>87</v>
      </c>
      <c r="B2076">
        <v>1232</v>
      </c>
      <c r="C2076" t="s">
        <v>142</v>
      </c>
      <c r="D2076" t="s">
        <v>144</v>
      </c>
      <c r="E2076" t="s">
        <v>107</v>
      </c>
      <c r="F2076" s="17">
        <v>1.2500000000000001E-2</v>
      </c>
    </row>
    <row r="2077" spans="1:6" x14ac:dyDescent="0.25">
      <c r="A2077" t="s">
        <v>87</v>
      </c>
      <c r="B2077">
        <v>1232</v>
      </c>
      <c r="C2077" t="s">
        <v>138</v>
      </c>
      <c r="D2077" t="s">
        <v>139</v>
      </c>
      <c r="E2077" t="s">
        <v>107</v>
      </c>
      <c r="F2077" s="17">
        <v>0</v>
      </c>
    </row>
    <row r="2078" spans="1:6" x14ac:dyDescent="0.25">
      <c r="A2078" t="s">
        <v>87</v>
      </c>
      <c r="B2078">
        <v>1232</v>
      </c>
      <c r="C2078" t="s">
        <v>138</v>
      </c>
      <c r="D2078" t="s">
        <v>138</v>
      </c>
      <c r="E2078" t="s">
        <v>107</v>
      </c>
      <c r="F2078" s="17">
        <v>0</v>
      </c>
    </row>
    <row r="2079" spans="1:6" x14ac:dyDescent="0.25">
      <c r="A2079" t="s">
        <v>87</v>
      </c>
      <c r="B2079">
        <v>1232</v>
      </c>
      <c r="C2079" t="s">
        <v>138</v>
      </c>
      <c r="D2079" t="s">
        <v>142</v>
      </c>
      <c r="E2079" t="s">
        <v>107</v>
      </c>
      <c r="F2079" s="17">
        <v>0</v>
      </c>
    </row>
    <row r="2080" spans="1:6" x14ac:dyDescent="0.25">
      <c r="A2080" t="s">
        <v>87</v>
      </c>
      <c r="B2080">
        <v>1232</v>
      </c>
      <c r="C2080" t="s">
        <v>138</v>
      </c>
      <c r="D2080" t="s">
        <v>143</v>
      </c>
      <c r="E2080" t="s">
        <v>107</v>
      </c>
      <c r="F2080" s="17">
        <v>0</v>
      </c>
    </row>
    <row r="2081" spans="1:6" x14ac:dyDescent="0.25">
      <c r="A2081" t="s">
        <v>87</v>
      </c>
      <c r="B2081">
        <v>1232</v>
      </c>
      <c r="C2081" t="s">
        <v>138</v>
      </c>
      <c r="D2081" t="s">
        <v>144</v>
      </c>
      <c r="E2081" t="s">
        <v>107</v>
      </c>
      <c r="F2081" s="17">
        <v>0</v>
      </c>
    </row>
    <row r="2082" spans="1:6" x14ac:dyDescent="0.25">
      <c r="A2082" t="s">
        <v>87</v>
      </c>
      <c r="B2082">
        <v>1232</v>
      </c>
      <c r="C2082" t="s">
        <v>144</v>
      </c>
      <c r="D2082" t="s">
        <v>139</v>
      </c>
      <c r="E2082" t="s">
        <v>111</v>
      </c>
      <c r="F2082" s="17">
        <v>0</v>
      </c>
    </row>
    <row r="2083" spans="1:6" x14ac:dyDescent="0.25">
      <c r="A2083" t="s">
        <v>87</v>
      </c>
      <c r="B2083">
        <v>1232</v>
      </c>
      <c r="C2083" t="s">
        <v>144</v>
      </c>
      <c r="D2083" t="s">
        <v>138</v>
      </c>
      <c r="E2083" t="s">
        <v>111</v>
      </c>
      <c r="F2083" s="17">
        <v>0</v>
      </c>
    </row>
    <row r="2084" spans="1:6" x14ac:dyDescent="0.25">
      <c r="A2084" t="s">
        <v>87</v>
      </c>
      <c r="B2084">
        <v>1232</v>
      </c>
      <c r="C2084" t="s">
        <v>144</v>
      </c>
      <c r="D2084" t="s">
        <v>142</v>
      </c>
      <c r="E2084" t="s">
        <v>111</v>
      </c>
      <c r="F2084" s="17">
        <v>0</v>
      </c>
    </row>
    <row r="2085" spans="1:6" x14ac:dyDescent="0.25">
      <c r="A2085" t="s">
        <v>87</v>
      </c>
      <c r="B2085">
        <v>1232</v>
      </c>
      <c r="C2085" t="s">
        <v>144</v>
      </c>
      <c r="D2085" t="s">
        <v>143</v>
      </c>
      <c r="E2085" t="s">
        <v>111</v>
      </c>
      <c r="F2085" s="17">
        <v>0</v>
      </c>
    </row>
    <row r="2086" spans="1:6" x14ac:dyDescent="0.25">
      <c r="A2086" t="s">
        <v>87</v>
      </c>
      <c r="B2086">
        <v>1232</v>
      </c>
      <c r="C2086" t="s">
        <v>144</v>
      </c>
      <c r="D2086" t="s">
        <v>144</v>
      </c>
      <c r="E2086" t="s">
        <v>111</v>
      </c>
      <c r="F2086" s="17">
        <v>0.125</v>
      </c>
    </row>
    <row r="2087" spans="1:6" x14ac:dyDescent="0.25">
      <c r="A2087" t="s">
        <v>87</v>
      </c>
      <c r="B2087">
        <v>1232</v>
      </c>
      <c r="C2087" t="s">
        <v>143</v>
      </c>
      <c r="D2087" t="s">
        <v>139</v>
      </c>
      <c r="E2087" t="s">
        <v>111</v>
      </c>
      <c r="F2087" s="17">
        <v>0</v>
      </c>
    </row>
    <row r="2088" spans="1:6" x14ac:dyDescent="0.25">
      <c r="A2088" t="s">
        <v>87</v>
      </c>
      <c r="B2088">
        <v>1232</v>
      </c>
      <c r="C2088" t="s">
        <v>143</v>
      </c>
      <c r="D2088" t="s">
        <v>138</v>
      </c>
      <c r="E2088" t="s">
        <v>111</v>
      </c>
      <c r="F2088" s="17">
        <v>0</v>
      </c>
    </row>
    <row r="2089" spans="1:6" x14ac:dyDescent="0.25">
      <c r="A2089" t="s">
        <v>87</v>
      </c>
      <c r="B2089">
        <v>1232</v>
      </c>
      <c r="C2089" t="s">
        <v>143</v>
      </c>
      <c r="D2089" t="s">
        <v>142</v>
      </c>
      <c r="E2089" t="s">
        <v>111</v>
      </c>
      <c r="F2089" s="17">
        <v>0</v>
      </c>
    </row>
    <row r="2090" spans="1:6" x14ac:dyDescent="0.25">
      <c r="A2090" t="s">
        <v>87</v>
      </c>
      <c r="B2090">
        <v>1232</v>
      </c>
      <c r="C2090" t="s">
        <v>143</v>
      </c>
      <c r="D2090" t="s">
        <v>143</v>
      </c>
      <c r="E2090" t="s">
        <v>111</v>
      </c>
      <c r="F2090" s="17">
        <v>5.5E-2</v>
      </c>
    </row>
    <row r="2091" spans="1:6" x14ac:dyDescent="0.25">
      <c r="A2091" t="s">
        <v>87</v>
      </c>
      <c r="B2091">
        <v>1232</v>
      </c>
      <c r="C2091" t="s">
        <v>143</v>
      </c>
      <c r="D2091" t="s">
        <v>144</v>
      </c>
      <c r="E2091" t="s">
        <v>111</v>
      </c>
      <c r="F2091" s="17">
        <v>2.5000000000000001E-2</v>
      </c>
    </row>
    <row r="2092" spans="1:6" x14ac:dyDescent="0.25">
      <c r="A2092" t="s">
        <v>87</v>
      </c>
      <c r="B2092">
        <v>1232</v>
      </c>
      <c r="C2092" t="s">
        <v>142</v>
      </c>
      <c r="D2092" t="s">
        <v>139</v>
      </c>
      <c r="E2092" t="s">
        <v>111</v>
      </c>
      <c r="F2092" s="17">
        <v>0</v>
      </c>
    </row>
    <row r="2093" spans="1:6" x14ac:dyDescent="0.25">
      <c r="A2093" t="s">
        <v>87</v>
      </c>
      <c r="B2093">
        <v>1232</v>
      </c>
      <c r="C2093" t="s">
        <v>142</v>
      </c>
      <c r="D2093" t="s">
        <v>138</v>
      </c>
      <c r="E2093" t="s">
        <v>111</v>
      </c>
      <c r="F2093" s="17">
        <v>0</v>
      </c>
    </row>
    <row r="2094" spans="1:6" x14ac:dyDescent="0.25">
      <c r="A2094" t="s">
        <v>87</v>
      </c>
      <c r="B2094">
        <v>1232</v>
      </c>
      <c r="C2094" t="s">
        <v>142</v>
      </c>
      <c r="D2094" t="s">
        <v>142</v>
      </c>
      <c r="E2094" t="s">
        <v>111</v>
      </c>
      <c r="F2094" s="17">
        <v>3.2500000000000001E-2</v>
      </c>
    </row>
    <row r="2095" spans="1:6" x14ac:dyDescent="0.25">
      <c r="A2095" t="s">
        <v>87</v>
      </c>
      <c r="B2095">
        <v>1232</v>
      </c>
      <c r="C2095" t="s">
        <v>142</v>
      </c>
      <c r="D2095" t="s">
        <v>143</v>
      </c>
      <c r="E2095" t="s">
        <v>111</v>
      </c>
      <c r="F2095" s="17">
        <v>0</v>
      </c>
    </row>
    <row r="2096" spans="1:6" x14ac:dyDescent="0.25">
      <c r="A2096" t="s">
        <v>87</v>
      </c>
      <c r="B2096">
        <v>1232</v>
      </c>
      <c r="C2096" t="s">
        <v>142</v>
      </c>
      <c r="D2096" t="s">
        <v>144</v>
      </c>
      <c r="E2096" t="s">
        <v>111</v>
      </c>
      <c r="F2096" s="17">
        <v>1.2500000000000001E-2</v>
      </c>
    </row>
    <row r="2097" spans="1:6" x14ac:dyDescent="0.25">
      <c r="A2097" t="s">
        <v>87</v>
      </c>
      <c r="B2097">
        <v>1232</v>
      </c>
      <c r="C2097" t="s">
        <v>138</v>
      </c>
      <c r="D2097" t="s">
        <v>139</v>
      </c>
      <c r="E2097" t="s">
        <v>111</v>
      </c>
      <c r="F2097" s="17">
        <v>0</v>
      </c>
    </row>
    <row r="2098" spans="1:6" x14ac:dyDescent="0.25">
      <c r="A2098" t="s">
        <v>87</v>
      </c>
      <c r="B2098">
        <v>1232</v>
      </c>
      <c r="C2098" t="s">
        <v>138</v>
      </c>
      <c r="D2098" t="s">
        <v>138</v>
      </c>
      <c r="E2098" t="s">
        <v>111</v>
      </c>
      <c r="F2098" s="17">
        <v>0</v>
      </c>
    </row>
    <row r="2099" spans="1:6" x14ac:dyDescent="0.25">
      <c r="A2099" t="s">
        <v>87</v>
      </c>
      <c r="B2099">
        <v>1232</v>
      </c>
      <c r="C2099" t="s">
        <v>138</v>
      </c>
      <c r="D2099" t="s">
        <v>142</v>
      </c>
      <c r="E2099" t="s">
        <v>111</v>
      </c>
      <c r="F2099" s="17">
        <v>0</v>
      </c>
    </row>
    <row r="2100" spans="1:6" x14ac:dyDescent="0.25">
      <c r="A2100" t="s">
        <v>87</v>
      </c>
      <c r="B2100">
        <v>1232</v>
      </c>
      <c r="C2100" t="s">
        <v>138</v>
      </c>
      <c r="D2100" t="s">
        <v>143</v>
      </c>
      <c r="E2100" t="s">
        <v>111</v>
      </c>
      <c r="F2100" s="17">
        <v>0</v>
      </c>
    </row>
    <row r="2101" spans="1:6" x14ac:dyDescent="0.25">
      <c r="A2101" t="s">
        <v>87</v>
      </c>
      <c r="B2101">
        <v>1232</v>
      </c>
      <c r="C2101" t="s">
        <v>138</v>
      </c>
      <c r="D2101" t="s">
        <v>144</v>
      </c>
      <c r="E2101" t="s">
        <v>111</v>
      </c>
      <c r="F2101" s="17">
        <v>0</v>
      </c>
    </row>
  </sheetData>
  <autoFilter ref="A1:F2101" xr:uid="{583A1E6F-876A-4B8E-AF98-ACA8E42EB6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4"/>
  <sheetViews>
    <sheetView topLeftCell="A12" workbookViewId="0">
      <selection activeCell="H32" activeCellId="1" sqref="B32:B38 H32:H38"/>
    </sheetView>
  </sheetViews>
  <sheetFormatPr defaultRowHeight="15" x14ac:dyDescent="0.25"/>
  <cols>
    <col min="1" max="1" width="9.7109375" customWidth="1"/>
    <col min="2" max="2" width="23.140625" bestFit="1" customWidth="1"/>
    <col min="3" max="3" width="13.28515625" customWidth="1"/>
    <col min="4" max="4" width="14.28515625" customWidth="1"/>
    <col min="5" max="5" width="13.140625" customWidth="1"/>
    <col min="6" max="6" width="14.140625" customWidth="1"/>
    <col min="7" max="7" width="12.28515625" customWidth="1"/>
    <col min="10" max="10" width="15.5703125" customWidth="1"/>
    <col min="12" max="12" width="19.7109375" bestFit="1" customWidth="1"/>
    <col min="13" max="13" width="16.140625" customWidth="1"/>
    <col min="14" max="14" width="12" bestFit="1" customWidth="1"/>
    <col min="15" max="15" width="13.7109375" customWidth="1"/>
    <col min="16" max="16" width="14.28515625" customWidth="1"/>
    <col min="17" max="17" width="16.5703125" customWidth="1"/>
    <col min="18" max="18" width="13.140625" customWidth="1"/>
    <col min="28" max="28" width="12" bestFit="1" customWidth="1"/>
  </cols>
  <sheetData>
    <row r="1" spans="2:23" x14ac:dyDescent="0.25">
      <c r="C1" t="s">
        <v>195</v>
      </c>
      <c r="D1">
        <v>180</v>
      </c>
    </row>
    <row r="2" spans="2:23" x14ac:dyDescent="0.25">
      <c r="C2" t="s">
        <v>196</v>
      </c>
      <c r="D2" s="6">
        <v>0.95</v>
      </c>
      <c r="E2">
        <f>D2*D1</f>
        <v>171</v>
      </c>
    </row>
    <row r="5" spans="2:23" x14ac:dyDescent="0.25">
      <c r="D5" t="s">
        <v>192</v>
      </c>
      <c r="E5" t="s">
        <v>191</v>
      </c>
      <c r="G5" t="s">
        <v>197</v>
      </c>
      <c r="O5" t="s">
        <v>200</v>
      </c>
      <c r="Q5" s="6">
        <v>0.78</v>
      </c>
      <c r="R5">
        <f>Q5*170</f>
        <v>132.6</v>
      </c>
      <c r="T5">
        <f>0.38*170</f>
        <v>64.599999999999994</v>
      </c>
    </row>
    <row r="6" spans="2:23" x14ac:dyDescent="0.25">
      <c r="C6" t="s">
        <v>21</v>
      </c>
      <c r="D6">
        <v>6.8</v>
      </c>
      <c r="E6" s="6">
        <v>0.54</v>
      </c>
      <c r="G6" s="4">
        <f t="shared" ref="G6:G12" si="0">D6*E6*$E$2</f>
        <v>627.91200000000003</v>
      </c>
      <c r="H6" s="4">
        <f>G6</f>
        <v>627.91200000000003</v>
      </c>
      <c r="I6" s="6">
        <f t="shared" ref="I6:I12" si="1">H6/SUM($G$6:$G$12)</f>
        <v>0.48303078137332289</v>
      </c>
      <c r="K6">
        <f>E6*170</f>
        <v>91.800000000000011</v>
      </c>
      <c r="O6" t="s">
        <v>201</v>
      </c>
      <c r="Q6" s="6">
        <v>0.12</v>
      </c>
      <c r="R6">
        <f t="shared" ref="R6:R9" si="2">Q6*170</f>
        <v>20.399999999999999</v>
      </c>
    </row>
    <row r="7" spans="2:23" x14ac:dyDescent="0.25">
      <c r="C7" t="s">
        <v>23</v>
      </c>
      <c r="D7">
        <v>5</v>
      </c>
      <c r="E7" s="6">
        <v>0.42</v>
      </c>
      <c r="G7" s="4">
        <f t="shared" si="0"/>
        <v>359.1</v>
      </c>
      <c r="H7" s="4">
        <f>H6+G7</f>
        <v>987.01200000000006</v>
      </c>
      <c r="I7" s="6">
        <f t="shared" si="1"/>
        <v>0.7592738752959749</v>
      </c>
      <c r="O7" t="s">
        <v>202</v>
      </c>
      <c r="Q7" s="6">
        <v>0.06</v>
      </c>
      <c r="R7">
        <f t="shared" si="2"/>
        <v>10.199999999999999</v>
      </c>
    </row>
    <row r="8" spans="2:23" x14ac:dyDescent="0.25">
      <c r="C8" t="s">
        <v>99</v>
      </c>
      <c r="D8">
        <v>6</v>
      </c>
      <c r="E8" s="6">
        <v>0.22</v>
      </c>
      <c r="G8" s="4">
        <f t="shared" si="0"/>
        <v>225.72</v>
      </c>
      <c r="H8" s="4">
        <f t="shared" ref="H8:H12" si="3">H7+G8</f>
        <v>1212.732</v>
      </c>
      <c r="I8" s="6">
        <f t="shared" si="1"/>
        <v>0.93291239147592753</v>
      </c>
      <c r="O8" t="s">
        <v>203</v>
      </c>
      <c r="Q8" s="6">
        <v>0.03</v>
      </c>
      <c r="R8">
        <f t="shared" si="2"/>
        <v>5.0999999999999996</v>
      </c>
    </row>
    <row r="9" spans="2:23" x14ac:dyDescent="0.25">
      <c r="C9" t="s">
        <v>104</v>
      </c>
      <c r="D9">
        <v>6</v>
      </c>
      <c r="E9" s="6">
        <v>0.05</v>
      </c>
      <c r="G9" s="4">
        <f t="shared" si="0"/>
        <v>51.300000000000004</v>
      </c>
      <c r="H9" s="4">
        <f t="shared" si="3"/>
        <v>1264.0319999999999</v>
      </c>
      <c r="I9" s="6">
        <f t="shared" si="1"/>
        <v>0.97237569060773488</v>
      </c>
      <c r="O9" t="s">
        <v>204</v>
      </c>
      <c r="Q9" s="6">
        <v>0.01</v>
      </c>
      <c r="R9">
        <f t="shared" si="2"/>
        <v>1.7</v>
      </c>
    </row>
    <row r="10" spans="2:23" x14ac:dyDescent="0.25">
      <c r="C10" t="s">
        <v>111</v>
      </c>
      <c r="D10">
        <v>4</v>
      </c>
      <c r="E10" s="6">
        <v>0.04</v>
      </c>
      <c r="G10" s="4">
        <f t="shared" si="0"/>
        <v>27.36</v>
      </c>
      <c r="H10" s="4">
        <f t="shared" si="3"/>
        <v>1291.3919999999998</v>
      </c>
      <c r="I10" s="6">
        <f t="shared" si="1"/>
        <v>0.99342278347803215</v>
      </c>
    </row>
    <row r="11" spans="2:23" x14ac:dyDescent="0.25">
      <c r="C11" t="s">
        <v>107</v>
      </c>
      <c r="D11">
        <v>2</v>
      </c>
      <c r="E11" s="6">
        <v>0.02</v>
      </c>
      <c r="G11" s="4">
        <f t="shared" si="0"/>
        <v>6.84</v>
      </c>
      <c r="H11" s="4">
        <f t="shared" si="3"/>
        <v>1298.2319999999997</v>
      </c>
      <c r="I11" s="6">
        <f t="shared" si="1"/>
        <v>0.99868455669560641</v>
      </c>
    </row>
    <row r="12" spans="2:23" x14ac:dyDescent="0.25">
      <c r="C12" t="s">
        <v>98</v>
      </c>
      <c r="D12">
        <v>1</v>
      </c>
      <c r="E12" s="6">
        <v>0.01</v>
      </c>
      <c r="G12" s="4">
        <f t="shared" si="0"/>
        <v>1.71</v>
      </c>
      <c r="H12" s="4">
        <f t="shared" si="3"/>
        <v>1299.9419999999998</v>
      </c>
      <c r="I12" s="6">
        <f t="shared" si="1"/>
        <v>1</v>
      </c>
    </row>
    <row r="13" spans="2:23" x14ac:dyDescent="0.25">
      <c r="F13" t="s">
        <v>199</v>
      </c>
      <c r="G13" t="s">
        <v>197</v>
      </c>
      <c r="S13" t="s">
        <v>2</v>
      </c>
      <c r="T13" t="s">
        <v>115</v>
      </c>
      <c r="U13" t="s">
        <v>191</v>
      </c>
      <c r="V13" t="s">
        <v>192</v>
      </c>
      <c r="W13" t="s">
        <v>78</v>
      </c>
    </row>
    <row r="14" spans="2:23" x14ac:dyDescent="0.25">
      <c r="B14" t="s">
        <v>99</v>
      </c>
      <c r="C14" t="s">
        <v>102</v>
      </c>
      <c r="D14">
        <v>20</v>
      </c>
      <c r="E14" s="6">
        <f t="shared" ref="E14:E22" si="4">J14/170</f>
        <v>0.26470588235294118</v>
      </c>
      <c r="F14" s="4">
        <f t="shared" ref="F14:F27" si="5">E14*170</f>
        <v>45</v>
      </c>
      <c r="G14" s="4">
        <f t="shared" ref="G14:G27" si="6">F14*D14</f>
        <v>900</v>
      </c>
      <c r="J14">
        <v>45</v>
      </c>
      <c r="L14">
        <f>SUMPRODUCT(D14:D16,J14:J16)/SUM(J14:J16)</f>
        <v>16.630434782608695</v>
      </c>
      <c r="S14" t="s">
        <v>162</v>
      </c>
      <c r="T14" t="s">
        <v>21</v>
      </c>
      <c r="U14" s="17">
        <v>0.53639999999999999</v>
      </c>
      <c r="V14" s="4">
        <v>5.6</v>
      </c>
      <c r="W14" s="22">
        <v>3.1033333333333333E-2</v>
      </c>
    </row>
    <row r="15" spans="2:23" x14ac:dyDescent="0.25">
      <c r="B15" t="s">
        <v>21</v>
      </c>
      <c r="C15" t="s">
        <v>118</v>
      </c>
      <c r="D15">
        <v>14</v>
      </c>
      <c r="E15" s="6">
        <f t="shared" si="4"/>
        <v>0.23529411764705882</v>
      </c>
      <c r="F15" s="4">
        <f t="shared" si="5"/>
        <v>40</v>
      </c>
      <c r="G15" s="4">
        <f t="shared" si="6"/>
        <v>560</v>
      </c>
      <c r="J15">
        <v>40</v>
      </c>
      <c r="S15" t="s">
        <v>162</v>
      </c>
      <c r="T15" t="s">
        <v>23</v>
      </c>
      <c r="U15" s="17">
        <v>0.38559999999999994</v>
      </c>
      <c r="V15" s="4">
        <v>4.7600000000000007</v>
      </c>
      <c r="W15" s="22">
        <v>2.6444444444444448E-2</v>
      </c>
    </row>
    <row r="16" spans="2:23" x14ac:dyDescent="0.25">
      <c r="B16" t="s">
        <v>23</v>
      </c>
      <c r="C16" t="s">
        <v>24</v>
      </c>
      <c r="D16">
        <v>10</v>
      </c>
      <c r="E16" s="6">
        <f t="shared" si="4"/>
        <v>4.1176470588235294E-2</v>
      </c>
      <c r="F16" s="4">
        <f t="shared" si="5"/>
        <v>7</v>
      </c>
      <c r="G16" s="4">
        <f t="shared" si="6"/>
        <v>70</v>
      </c>
      <c r="J16">
        <v>7</v>
      </c>
      <c r="S16" t="s">
        <v>162</v>
      </c>
      <c r="T16" t="s">
        <v>99</v>
      </c>
      <c r="U16" s="17">
        <v>0.15920000000000001</v>
      </c>
      <c r="V16" s="4">
        <v>1.5920000000000001</v>
      </c>
      <c r="W16" s="22">
        <v>8.8444444444444447E-3</v>
      </c>
    </row>
    <row r="17" spans="1:28" x14ac:dyDescent="0.25">
      <c r="B17" t="s">
        <v>23</v>
      </c>
      <c r="C17" t="s">
        <v>198</v>
      </c>
      <c r="D17">
        <v>12</v>
      </c>
      <c r="E17" s="6">
        <f t="shared" si="4"/>
        <v>0.12941176470588237</v>
      </c>
      <c r="F17" s="4">
        <f t="shared" si="5"/>
        <v>22.000000000000004</v>
      </c>
      <c r="G17" s="4">
        <f t="shared" si="6"/>
        <v>264.00000000000006</v>
      </c>
      <c r="J17">
        <v>22</v>
      </c>
      <c r="L17">
        <f>E8*170</f>
        <v>37.4</v>
      </c>
      <c r="N17">
        <f>SUMPRODUCT(D17:D19,J17:J19)/L17</f>
        <v>9.6256684491978621</v>
      </c>
      <c r="S17" t="s">
        <v>162</v>
      </c>
      <c r="T17" t="s">
        <v>104</v>
      </c>
      <c r="U17" s="17">
        <v>5.1000000000000004E-2</v>
      </c>
      <c r="V17" s="4">
        <v>0.40800000000000003</v>
      </c>
      <c r="W17" s="22">
        <v>2.2666666666666668E-3</v>
      </c>
    </row>
    <row r="18" spans="1:28" x14ac:dyDescent="0.25">
      <c r="B18" t="s">
        <v>21</v>
      </c>
      <c r="C18" t="s">
        <v>113</v>
      </c>
      <c r="D18">
        <v>6</v>
      </c>
      <c r="E18" s="6">
        <f t="shared" si="4"/>
        <v>7.0588235294117646E-2</v>
      </c>
      <c r="F18" s="4">
        <f t="shared" si="5"/>
        <v>12</v>
      </c>
      <c r="G18" s="4">
        <f t="shared" si="6"/>
        <v>72</v>
      </c>
      <c r="J18">
        <v>12</v>
      </c>
      <c r="S18" t="s">
        <v>162</v>
      </c>
      <c r="T18" t="s">
        <v>111</v>
      </c>
      <c r="U18" s="17">
        <v>5.1900000000000002E-2</v>
      </c>
      <c r="V18" s="4">
        <v>0.51900000000000002</v>
      </c>
      <c r="W18" s="22">
        <v>2.8833333333333332E-3</v>
      </c>
    </row>
    <row r="19" spans="1:28" x14ac:dyDescent="0.25">
      <c r="B19" t="s">
        <v>99</v>
      </c>
      <c r="C19" t="s">
        <v>100</v>
      </c>
      <c r="D19">
        <v>8</v>
      </c>
      <c r="E19" s="6">
        <f t="shared" si="4"/>
        <v>1.7647058823529412E-2</v>
      </c>
      <c r="F19" s="4">
        <f t="shared" si="5"/>
        <v>3</v>
      </c>
      <c r="G19" s="4">
        <f t="shared" si="6"/>
        <v>24</v>
      </c>
      <c r="J19">
        <v>3</v>
      </c>
      <c r="S19" t="s">
        <v>162</v>
      </c>
      <c r="T19" t="s">
        <v>107</v>
      </c>
      <c r="U19" s="17">
        <v>1.5900000000000001E-2</v>
      </c>
      <c r="V19" s="4">
        <v>3.2000000000000001E-2</v>
      </c>
      <c r="W19" s="22">
        <v>1.7666666666666666E-4</v>
      </c>
    </row>
    <row r="20" spans="1:28" x14ac:dyDescent="0.25">
      <c r="B20" t="s">
        <v>21</v>
      </c>
      <c r="C20" t="s">
        <v>112</v>
      </c>
      <c r="D20">
        <v>11</v>
      </c>
      <c r="E20" s="6">
        <f t="shared" si="4"/>
        <v>0.26470588235294118</v>
      </c>
      <c r="F20" s="4">
        <f t="shared" si="5"/>
        <v>45</v>
      </c>
      <c r="G20" s="4">
        <f t="shared" si="6"/>
        <v>495</v>
      </c>
      <c r="J20">
        <v>45</v>
      </c>
      <c r="L20">
        <f>E7*170</f>
        <v>71.399999999999991</v>
      </c>
      <c r="N20">
        <f>SUMPRODUCT(D20:D21,J20:J21)/L20</f>
        <v>11.134453781512606</v>
      </c>
      <c r="S20" t="s">
        <v>162</v>
      </c>
      <c r="T20" t="s">
        <v>98</v>
      </c>
      <c r="U20" s="17">
        <v>1.5900000000000001E-2</v>
      </c>
      <c r="V20" s="4">
        <v>0.159</v>
      </c>
      <c r="W20" s="22">
        <v>8.833333333333333E-4</v>
      </c>
    </row>
    <row r="21" spans="1:28" x14ac:dyDescent="0.25">
      <c r="B21" t="s">
        <v>99</v>
      </c>
      <c r="C21" t="s">
        <v>101</v>
      </c>
      <c r="D21">
        <v>12</v>
      </c>
      <c r="E21" s="6">
        <f t="shared" si="4"/>
        <v>0.14705882352941177</v>
      </c>
      <c r="F21" s="4">
        <f t="shared" si="5"/>
        <v>25</v>
      </c>
      <c r="G21" s="4">
        <f t="shared" si="6"/>
        <v>300</v>
      </c>
      <c r="J21">
        <v>25</v>
      </c>
    </row>
    <row r="22" spans="1:28" x14ac:dyDescent="0.25">
      <c r="B22" t="s">
        <v>104</v>
      </c>
      <c r="C22" t="s">
        <v>105</v>
      </c>
      <c r="D22">
        <v>5</v>
      </c>
      <c r="E22" s="6">
        <f t="shared" si="4"/>
        <v>3.5294117647058823E-2</v>
      </c>
      <c r="F22" s="4">
        <f t="shared" si="5"/>
        <v>6</v>
      </c>
      <c r="G22" s="4">
        <f t="shared" si="6"/>
        <v>30</v>
      </c>
      <c r="J22">
        <v>6</v>
      </c>
      <c r="L22">
        <f>E9*170</f>
        <v>8.5</v>
      </c>
      <c r="N22">
        <f>SUMPRODUCT(D22:D23,J22:J23)/L22</f>
        <v>7.0588235294117645</v>
      </c>
    </row>
    <row r="23" spans="1:28" x14ac:dyDescent="0.25">
      <c r="B23" t="s">
        <v>111</v>
      </c>
      <c r="C23" t="s">
        <v>111</v>
      </c>
      <c r="D23">
        <v>10</v>
      </c>
      <c r="E23" s="6">
        <v>0.04</v>
      </c>
      <c r="F23" s="4">
        <f t="shared" si="5"/>
        <v>6.8</v>
      </c>
      <c r="G23" s="4">
        <f t="shared" si="6"/>
        <v>68</v>
      </c>
      <c r="J23">
        <v>3</v>
      </c>
    </row>
    <row r="24" spans="1:28" x14ac:dyDescent="0.25">
      <c r="B24" t="s">
        <v>104</v>
      </c>
      <c r="C24" t="s">
        <v>106</v>
      </c>
      <c r="D24">
        <v>8</v>
      </c>
      <c r="E24" s="6">
        <f>J24/170</f>
        <v>1.7647058823529412E-2</v>
      </c>
      <c r="F24" s="4">
        <f t="shared" si="5"/>
        <v>3</v>
      </c>
      <c r="G24" s="4">
        <f t="shared" si="6"/>
        <v>24</v>
      </c>
      <c r="J24">
        <v>3</v>
      </c>
      <c r="L24">
        <f>E11*170</f>
        <v>3.4</v>
      </c>
      <c r="N24">
        <f>SUMPRODUCT(D24:D25,J24:J25)/L24</f>
        <v>7.6470588235294121</v>
      </c>
    </row>
    <row r="25" spans="1:28" x14ac:dyDescent="0.25">
      <c r="B25" t="s">
        <v>107</v>
      </c>
      <c r="C25" t="s">
        <v>120</v>
      </c>
      <c r="D25">
        <v>2</v>
      </c>
      <c r="E25" s="6">
        <f>J25/170</f>
        <v>5.8823529411764705E-3</v>
      </c>
      <c r="F25" s="4">
        <f t="shared" si="5"/>
        <v>1</v>
      </c>
      <c r="G25" s="4">
        <f t="shared" si="6"/>
        <v>2</v>
      </c>
      <c r="J25">
        <v>1</v>
      </c>
    </row>
    <row r="26" spans="1:28" x14ac:dyDescent="0.25">
      <c r="B26" t="s">
        <v>98</v>
      </c>
      <c r="C26" t="s">
        <v>98</v>
      </c>
      <c r="D26">
        <v>1</v>
      </c>
      <c r="E26" s="6">
        <v>0.01</v>
      </c>
      <c r="F26" s="4">
        <f t="shared" si="5"/>
        <v>1.7</v>
      </c>
      <c r="G26" s="4">
        <f t="shared" si="6"/>
        <v>1.7</v>
      </c>
    </row>
    <row r="27" spans="1:28" x14ac:dyDescent="0.25">
      <c r="B27" t="s">
        <v>107</v>
      </c>
      <c r="C27" t="s">
        <v>109</v>
      </c>
      <c r="D27">
        <v>2</v>
      </c>
      <c r="E27" s="6">
        <f>J27/170</f>
        <v>0</v>
      </c>
      <c r="F27" s="4">
        <f t="shared" si="5"/>
        <v>0</v>
      </c>
      <c r="G27" s="4">
        <f t="shared" si="6"/>
        <v>0</v>
      </c>
    </row>
    <row r="28" spans="1:28" x14ac:dyDescent="0.25">
      <c r="E28" s="6"/>
      <c r="F28" s="4"/>
      <c r="G28" s="4"/>
      <c r="W28" t="s">
        <v>2</v>
      </c>
      <c r="X28" t="s">
        <v>22</v>
      </c>
      <c r="Y28" t="s">
        <v>221</v>
      </c>
      <c r="Z28" t="s">
        <v>191</v>
      </c>
      <c r="AA28" t="s">
        <v>192</v>
      </c>
      <c r="AB28" t="s">
        <v>33</v>
      </c>
    </row>
    <row r="29" spans="1:28" x14ac:dyDescent="0.25">
      <c r="B29" s="37" t="s">
        <v>221</v>
      </c>
      <c r="C29" s="37"/>
      <c r="D29" s="37"/>
      <c r="E29" s="37"/>
      <c r="F29" s="37"/>
      <c r="G29" s="37"/>
      <c r="H29" s="37"/>
      <c r="W29" t="s">
        <v>162</v>
      </c>
      <c r="X29" t="s">
        <v>21</v>
      </c>
      <c r="Y29" t="s">
        <v>224</v>
      </c>
      <c r="Z29" s="7">
        <f>INDEX($M$44:$Q$50,MATCH(X29,$L$44:$L$50,0),MATCH(Y29,$M$43:$Q$43,0))</f>
        <v>0.01</v>
      </c>
      <c r="AA29" s="7">
        <f>INDEX($M$55:$Q$61,MATCH(X29,$L$55:$L$61,0),MATCH(Y29,$M$54:$Q$54,0))</f>
        <v>0.09</v>
      </c>
      <c r="AB29" s="7">
        <f>INDEX($M$66:$Q$72,MATCH(X29,$L$66:$L$72,0),MATCH(Y29,$M$65:$Q$65,0))</f>
        <v>5.0000000000000001E-4</v>
      </c>
    </row>
    <row r="30" spans="1:28" x14ac:dyDescent="0.25">
      <c r="A30" t="s">
        <v>191</v>
      </c>
      <c r="W30" t="s">
        <v>162</v>
      </c>
      <c r="X30" t="s">
        <v>21</v>
      </c>
      <c r="Y30" t="s">
        <v>144</v>
      </c>
      <c r="Z30" s="7">
        <f t="shared" ref="Z30:Z63" si="7">INDEX($M$44:$Q$50,MATCH(X30,$L$44:$L$50,0),MATCH(Y30,$M$43:$Q$43,0))</f>
        <v>0.4</v>
      </c>
      <c r="AA30" s="7">
        <f t="shared" ref="AA30:AA63" si="8">INDEX($M$55:$Q$61,MATCH(X30,$L$55:$L$61,0),MATCH(Y30,$M$54:$Q$54,0))</f>
        <v>5.6</v>
      </c>
      <c r="AB30" s="7">
        <f t="shared" ref="AB30:AB63" si="9">INDEX($M$66:$Q$72,MATCH(X30,$L$66:$L$72,0),MATCH(Y30,$M$65:$Q$65,0))</f>
        <v>3.111111111111111E-2</v>
      </c>
    </row>
    <row r="31" spans="1:28" x14ac:dyDescent="0.25">
      <c r="C31" t="s">
        <v>200</v>
      </c>
      <c r="D31" t="s">
        <v>201</v>
      </c>
      <c r="E31" t="s">
        <v>202</v>
      </c>
      <c r="F31" t="s">
        <v>203</v>
      </c>
      <c r="G31" t="s">
        <v>204</v>
      </c>
      <c r="H31" t="s">
        <v>222</v>
      </c>
      <c r="M31" t="s">
        <v>200</v>
      </c>
      <c r="N31" t="s">
        <v>201</v>
      </c>
      <c r="O31" t="s">
        <v>202</v>
      </c>
      <c r="P31" t="s">
        <v>203</v>
      </c>
      <c r="Q31" t="s">
        <v>204</v>
      </c>
      <c r="W31" t="s">
        <v>162</v>
      </c>
      <c r="X31" t="s">
        <v>21</v>
      </c>
      <c r="Y31" t="s">
        <v>143</v>
      </c>
      <c r="Z31" s="7">
        <f t="shared" si="7"/>
        <v>0.05</v>
      </c>
      <c r="AA31" s="7">
        <f t="shared" si="8"/>
        <v>0.7</v>
      </c>
      <c r="AB31" s="7">
        <f t="shared" si="9"/>
        <v>3.8888888888888888E-3</v>
      </c>
    </row>
    <row r="32" spans="1:28" x14ac:dyDescent="0.25">
      <c r="B32" t="s">
        <v>21</v>
      </c>
      <c r="C32" s="17">
        <f t="shared" ref="C32:G38" si="10">M32/170</f>
        <v>0.37439999999999996</v>
      </c>
      <c r="D32" s="17">
        <f t="shared" si="10"/>
        <v>9.6000000000000002E-2</v>
      </c>
      <c r="E32" s="17">
        <f t="shared" si="10"/>
        <v>5.3999999999999999E-2</v>
      </c>
      <c r="F32" s="17">
        <f t="shared" si="10"/>
        <v>1.2E-2</v>
      </c>
      <c r="G32" s="17">
        <f t="shared" si="10"/>
        <v>0</v>
      </c>
      <c r="H32" s="9">
        <f>SUM(C32:G32)</f>
        <v>0.53639999999999999</v>
      </c>
      <c r="I32">
        <f>H32*170</f>
        <v>91.188000000000002</v>
      </c>
      <c r="L32" t="s">
        <v>21</v>
      </c>
      <c r="M32" s="24">
        <f t="shared" ref="M32:M38" si="11">C44*$C$76</f>
        <v>63.647999999999996</v>
      </c>
      <c r="N32" s="24">
        <f t="shared" ref="N32:N38" si="12">D44*$D$76</f>
        <v>16.32</v>
      </c>
      <c r="O32" s="24">
        <f t="shared" ref="O32:O38" si="13">E44*$E$76</f>
        <v>9.18</v>
      </c>
      <c r="P32" s="24">
        <f t="shared" ref="P32:P38" si="14">F44*$F$76</f>
        <v>2.04</v>
      </c>
      <c r="Q32" s="24">
        <f t="shared" ref="Q32:Q38" si="15">G44*$G$76</f>
        <v>0</v>
      </c>
      <c r="W32" t="s">
        <v>162</v>
      </c>
      <c r="X32" t="s">
        <v>21</v>
      </c>
      <c r="Y32" t="s">
        <v>142</v>
      </c>
      <c r="Z32" s="7">
        <f t="shared" si="7"/>
        <v>0.02</v>
      </c>
      <c r="AA32" s="7">
        <f t="shared" si="8"/>
        <v>0.05</v>
      </c>
      <c r="AB32" s="7">
        <f t="shared" si="9"/>
        <v>2.7777777777777778E-4</v>
      </c>
    </row>
    <row r="33" spans="1:28" x14ac:dyDescent="0.25">
      <c r="B33" t="s">
        <v>23</v>
      </c>
      <c r="C33" s="17">
        <f t="shared" si="10"/>
        <v>0.19499999999999998</v>
      </c>
      <c r="D33" s="17">
        <f t="shared" si="10"/>
        <v>0.12</v>
      </c>
      <c r="E33" s="17">
        <f t="shared" si="10"/>
        <v>0.06</v>
      </c>
      <c r="F33" s="17">
        <f t="shared" si="10"/>
        <v>1.0499999999999999E-2</v>
      </c>
      <c r="G33" s="17">
        <f t="shared" si="10"/>
        <v>1E-4</v>
      </c>
      <c r="H33" s="9">
        <f t="shared" ref="H33:H38" si="16">SUM(C33:G33)</f>
        <v>0.38559999999999994</v>
      </c>
      <c r="I33">
        <f t="shared" ref="I33:I38" si="17">H33*170</f>
        <v>65.551999999999992</v>
      </c>
      <c r="L33" t="s">
        <v>23</v>
      </c>
      <c r="M33" s="24">
        <f t="shared" si="11"/>
        <v>33.15</v>
      </c>
      <c r="N33" s="24">
        <f t="shared" si="12"/>
        <v>20.399999999999999</v>
      </c>
      <c r="O33" s="24">
        <f t="shared" si="13"/>
        <v>10.199999999999999</v>
      </c>
      <c r="P33" s="24">
        <f t="shared" si="14"/>
        <v>1.7849999999999997</v>
      </c>
      <c r="Q33" s="24">
        <f t="shared" si="15"/>
        <v>1.7000000000000001E-2</v>
      </c>
      <c r="W33" t="s">
        <v>162</v>
      </c>
      <c r="X33" t="s">
        <v>21</v>
      </c>
      <c r="Y33" t="s">
        <v>138</v>
      </c>
      <c r="Z33" s="7">
        <f t="shared" si="7"/>
        <v>0.06</v>
      </c>
      <c r="AA33" s="7">
        <f t="shared" si="8"/>
        <v>0.36</v>
      </c>
      <c r="AB33" s="7">
        <f t="shared" si="9"/>
        <v>2E-3</v>
      </c>
    </row>
    <row r="34" spans="1:28" x14ac:dyDescent="0.25">
      <c r="B34" t="s">
        <v>99</v>
      </c>
      <c r="C34" s="17">
        <f t="shared" si="10"/>
        <v>0.156</v>
      </c>
      <c r="D34" s="17">
        <f t="shared" si="10"/>
        <v>0</v>
      </c>
      <c r="E34" s="17">
        <f t="shared" si="10"/>
        <v>0</v>
      </c>
      <c r="F34" s="17">
        <f t="shared" si="10"/>
        <v>3.0000000000000001E-3</v>
      </c>
      <c r="G34" s="17">
        <f t="shared" si="10"/>
        <v>2.0000000000000001E-4</v>
      </c>
      <c r="H34" s="9">
        <f t="shared" si="16"/>
        <v>0.15920000000000001</v>
      </c>
      <c r="I34">
        <f t="shared" si="17"/>
        <v>27.064</v>
      </c>
      <c r="L34" t="s">
        <v>99</v>
      </c>
      <c r="M34" s="24">
        <f t="shared" si="11"/>
        <v>26.52</v>
      </c>
      <c r="N34" s="24">
        <f t="shared" si="12"/>
        <v>0</v>
      </c>
      <c r="O34" s="24">
        <f t="shared" si="13"/>
        <v>0</v>
      </c>
      <c r="P34" s="24">
        <f t="shared" si="14"/>
        <v>0.51</v>
      </c>
      <c r="Q34" s="24">
        <f t="shared" si="15"/>
        <v>3.4000000000000002E-2</v>
      </c>
      <c r="W34" t="s">
        <v>162</v>
      </c>
      <c r="X34" t="s">
        <v>23</v>
      </c>
      <c r="Y34" t="s">
        <v>224</v>
      </c>
      <c r="Z34" s="7">
        <f t="shared" si="7"/>
        <v>0.26</v>
      </c>
      <c r="AA34" s="7">
        <f t="shared" si="8"/>
        <v>2.6</v>
      </c>
      <c r="AB34" s="7">
        <f t="shared" si="9"/>
        <v>1.4444444444444446E-2</v>
      </c>
    </row>
    <row r="35" spans="1:28" x14ac:dyDescent="0.25">
      <c r="B35" t="s">
        <v>104</v>
      </c>
      <c r="C35" s="17">
        <f t="shared" si="10"/>
        <v>3.9E-2</v>
      </c>
      <c r="D35" s="17">
        <f t="shared" si="10"/>
        <v>1.2E-2</v>
      </c>
      <c r="E35" s="17">
        <f t="shared" si="10"/>
        <v>0</v>
      </c>
      <c r="F35" s="17">
        <f t="shared" si="10"/>
        <v>0</v>
      </c>
      <c r="G35" s="17">
        <f t="shared" si="10"/>
        <v>0</v>
      </c>
      <c r="H35" s="9">
        <f t="shared" si="16"/>
        <v>5.1000000000000004E-2</v>
      </c>
      <c r="I35">
        <f t="shared" si="17"/>
        <v>8.67</v>
      </c>
      <c r="L35" t="s">
        <v>104</v>
      </c>
      <c r="M35" s="24">
        <f t="shared" si="11"/>
        <v>6.63</v>
      </c>
      <c r="N35" s="24">
        <f t="shared" si="12"/>
        <v>2.04</v>
      </c>
      <c r="O35" s="24">
        <f t="shared" si="13"/>
        <v>0</v>
      </c>
      <c r="P35" s="24">
        <f t="shared" si="14"/>
        <v>0</v>
      </c>
      <c r="Q35" s="24">
        <f t="shared" si="15"/>
        <v>0</v>
      </c>
      <c r="W35" t="s">
        <v>162</v>
      </c>
      <c r="X35" t="s">
        <v>23</v>
      </c>
      <c r="Y35" t="s">
        <v>144</v>
      </c>
      <c r="Z35" s="7">
        <f t="shared" si="7"/>
        <v>0.08</v>
      </c>
      <c r="AA35" s="7">
        <f t="shared" si="8"/>
        <v>1.2</v>
      </c>
      <c r="AB35" s="7">
        <f t="shared" si="9"/>
        <v>6.6666666666666662E-3</v>
      </c>
    </row>
    <row r="36" spans="1:28" x14ac:dyDescent="0.25">
      <c r="B36" t="s">
        <v>111</v>
      </c>
      <c r="C36" s="17">
        <f t="shared" si="10"/>
        <v>3.1200000000000002E-2</v>
      </c>
      <c r="D36" s="17">
        <f t="shared" si="10"/>
        <v>1.9199999999999998E-2</v>
      </c>
      <c r="E36" s="17">
        <f t="shared" si="10"/>
        <v>0</v>
      </c>
      <c r="F36" s="17">
        <f t="shared" si="10"/>
        <v>1.5E-3</v>
      </c>
      <c r="G36" s="17">
        <f t="shared" si="10"/>
        <v>0</v>
      </c>
      <c r="H36" s="9">
        <f t="shared" si="16"/>
        <v>5.1900000000000002E-2</v>
      </c>
      <c r="I36">
        <f t="shared" si="17"/>
        <v>8.8230000000000004</v>
      </c>
      <c r="L36" t="s">
        <v>111</v>
      </c>
      <c r="M36" s="24">
        <f t="shared" si="11"/>
        <v>5.3040000000000003</v>
      </c>
      <c r="N36" s="24">
        <f t="shared" si="12"/>
        <v>3.2639999999999998</v>
      </c>
      <c r="O36" s="24">
        <f t="shared" si="13"/>
        <v>0</v>
      </c>
      <c r="P36" s="24">
        <f t="shared" si="14"/>
        <v>0.255</v>
      </c>
      <c r="Q36" s="24">
        <f t="shared" si="15"/>
        <v>0</v>
      </c>
      <c r="W36" t="s">
        <v>162</v>
      </c>
      <c r="X36" t="s">
        <v>23</v>
      </c>
      <c r="Y36" t="s">
        <v>143</v>
      </c>
      <c r="Z36" s="7">
        <f t="shared" si="7"/>
        <v>0.03</v>
      </c>
      <c r="AA36" s="7">
        <f t="shared" si="8"/>
        <v>0.45</v>
      </c>
      <c r="AB36" s="7">
        <f t="shared" si="9"/>
        <v>2.5000000000000001E-3</v>
      </c>
    </row>
    <row r="37" spans="1:28" x14ac:dyDescent="0.25">
      <c r="B37" t="s">
        <v>107</v>
      </c>
      <c r="C37" s="17">
        <f t="shared" si="10"/>
        <v>1.5600000000000001E-2</v>
      </c>
      <c r="D37" s="17">
        <f t="shared" si="10"/>
        <v>0</v>
      </c>
      <c r="E37" s="17">
        <f t="shared" si="10"/>
        <v>0</v>
      </c>
      <c r="F37" s="17">
        <f t="shared" si="10"/>
        <v>2.9999999999999997E-4</v>
      </c>
      <c r="G37" s="17">
        <f t="shared" si="10"/>
        <v>0</v>
      </c>
      <c r="H37" s="9">
        <f t="shared" si="16"/>
        <v>1.5900000000000001E-2</v>
      </c>
      <c r="I37">
        <f t="shared" si="17"/>
        <v>2.7030000000000003</v>
      </c>
      <c r="L37" t="s">
        <v>107</v>
      </c>
      <c r="M37" s="24">
        <f t="shared" si="11"/>
        <v>2.6520000000000001</v>
      </c>
      <c r="N37" s="24">
        <f t="shared" si="12"/>
        <v>0</v>
      </c>
      <c r="O37" s="24">
        <f t="shared" si="13"/>
        <v>0</v>
      </c>
      <c r="P37" s="24">
        <f t="shared" si="14"/>
        <v>5.0999999999999997E-2</v>
      </c>
      <c r="Q37" s="24">
        <f t="shared" si="15"/>
        <v>0</v>
      </c>
      <c r="W37" t="s">
        <v>162</v>
      </c>
      <c r="X37" t="s">
        <v>23</v>
      </c>
      <c r="Y37" t="s">
        <v>142</v>
      </c>
      <c r="Z37" s="7">
        <f t="shared" si="7"/>
        <v>0.02</v>
      </c>
      <c r="AA37" s="7">
        <f t="shared" si="8"/>
        <v>0.2</v>
      </c>
      <c r="AB37" s="7">
        <f t="shared" si="9"/>
        <v>1.1111111111111111E-3</v>
      </c>
    </row>
    <row r="38" spans="1:28" x14ac:dyDescent="0.25">
      <c r="B38" t="s">
        <v>98</v>
      </c>
      <c r="C38" s="17">
        <f t="shared" si="10"/>
        <v>1.5600000000000001E-2</v>
      </c>
      <c r="D38" s="17">
        <f t="shared" si="10"/>
        <v>0</v>
      </c>
      <c r="E38" s="17">
        <f t="shared" si="10"/>
        <v>0</v>
      </c>
      <c r="F38" s="17">
        <f t="shared" si="10"/>
        <v>2.9999999999999997E-4</v>
      </c>
      <c r="G38" s="17">
        <f t="shared" si="10"/>
        <v>0</v>
      </c>
      <c r="H38" s="9">
        <f t="shared" si="16"/>
        <v>1.5900000000000001E-2</v>
      </c>
      <c r="I38">
        <f t="shared" si="17"/>
        <v>2.7030000000000003</v>
      </c>
      <c r="L38" t="s">
        <v>98</v>
      </c>
      <c r="M38" s="24">
        <f t="shared" si="11"/>
        <v>2.6520000000000001</v>
      </c>
      <c r="N38" s="24">
        <f t="shared" si="12"/>
        <v>0</v>
      </c>
      <c r="O38" s="24">
        <f t="shared" si="13"/>
        <v>0</v>
      </c>
      <c r="P38" s="24">
        <f t="shared" si="14"/>
        <v>5.0999999999999997E-2</v>
      </c>
      <c r="Q38" s="24">
        <f t="shared" si="15"/>
        <v>0</v>
      </c>
      <c r="W38" t="s">
        <v>162</v>
      </c>
      <c r="X38" t="s">
        <v>23</v>
      </c>
      <c r="Y38" t="s">
        <v>138</v>
      </c>
      <c r="Z38" s="7">
        <f t="shared" si="7"/>
        <v>0</v>
      </c>
      <c r="AA38" s="7">
        <f t="shared" si="8"/>
        <v>0</v>
      </c>
      <c r="AB38" s="7">
        <f t="shared" si="9"/>
        <v>0</v>
      </c>
    </row>
    <row r="39" spans="1:28" x14ac:dyDescent="0.25">
      <c r="B39" t="s">
        <v>222</v>
      </c>
      <c r="C39" s="29" t="s">
        <v>144</v>
      </c>
      <c r="D39" s="29">
        <f t="shared" ref="D39" si="18">SUM(D32:D38)</f>
        <v>0.2472</v>
      </c>
      <c r="E39" s="29">
        <f t="shared" ref="E39" si="19">SUM(E32:E38)</f>
        <v>0.11399999999999999</v>
      </c>
      <c r="F39" s="29">
        <f t="shared" ref="F39" si="20">SUM(F32:F38)</f>
        <v>2.7600000000000003E-2</v>
      </c>
      <c r="G39" s="29">
        <f t="shared" ref="G39" si="21">SUM(G32:G38)</f>
        <v>3.0000000000000003E-4</v>
      </c>
      <c r="H39" s="23">
        <f>SUM(H32:H38)</f>
        <v>1.2159</v>
      </c>
      <c r="L39" t="s">
        <v>222</v>
      </c>
      <c r="M39" s="4">
        <f>SUM(M32:M38)</f>
        <v>140.55599999999998</v>
      </c>
      <c r="N39" s="4">
        <f t="shared" ref="N39:Q39" si="22">SUM(N32:N38)</f>
        <v>42.024000000000001</v>
      </c>
      <c r="O39" s="4">
        <f t="shared" si="22"/>
        <v>19.38</v>
      </c>
      <c r="P39" s="4">
        <f t="shared" si="22"/>
        <v>4.6920000000000002</v>
      </c>
      <c r="Q39" s="4">
        <f t="shared" si="22"/>
        <v>5.1000000000000004E-2</v>
      </c>
      <c r="W39" t="s">
        <v>162</v>
      </c>
      <c r="X39" t="s">
        <v>23</v>
      </c>
      <c r="Y39" t="s">
        <v>224</v>
      </c>
      <c r="Z39" s="7">
        <f t="shared" si="7"/>
        <v>0.26</v>
      </c>
      <c r="AA39" s="7">
        <f t="shared" si="8"/>
        <v>2.6</v>
      </c>
      <c r="AB39" s="7">
        <f t="shared" si="9"/>
        <v>1.4444444444444446E-2</v>
      </c>
    </row>
    <row r="40" spans="1:28" x14ac:dyDescent="0.25">
      <c r="W40" t="s">
        <v>162</v>
      </c>
      <c r="X40" t="s">
        <v>99</v>
      </c>
      <c r="Y40" t="s">
        <v>144</v>
      </c>
      <c r="Z40" s="7">
        <f t="shared" si="7"/>
        <v>0.03</v>
      </c>
      <c r="AA40" s="7">
        <f t="shared" si="8"/>
        <v>0.3</v>
      </c>
      <c r="AB40" s="7">
        <f t="shared" si="9"/>
        <v>1.6666666666666666E-3</v>
      </c>
    </row>
    <row r="41" spans="1:28" x14ac:dyDescent="0.25">
      <c r="W41" t="s">
        <v>162</v>
      </c>
      <c r="X41" t="s">
        <v>99</v>
      </c>
      <c r="Y41" t="s">
        <v>143</v>
      </c>
      <c r="Z41" s="7">
        <f t="shared" si="7"/>
        <v>0.01</v>
      </c>
      <c r="AA41" s="7">
        <f t="shared" si="8"/>
        <v>0.1</v>
      </c>
      <c r="AB41" s="7">
        <f t="shared" si="9"/>
        <v>5.5555555555555556E-4</v>
      </c>
    </row>
    <row r="42" spans="1:28" x14ac:dyDescent="0.25">
      <c r="A42" t="s">
        <v>191</v>
      </c>
      <c r="W42" t="s">
        <v>162</v>
      </c>
      <c r="X42" t="s">
        <v>99</v>
      </c>
      <c r="Y42" t="s">
        <v>142</v>
      </c>
      <c r="Z42" s="7">
        <f t="shared" si="7"/>
        <v>0.01</v>
      </c>
      <c r="AA42" s="7">
        <f t="shared" si="8"/>
        <v>0.1</v>
      </c>
      <c r="AB42" s="7">
        <f t="shared" si="9"/>
        <v>5.5555555555555556E-4</v>
      </c>
    </row>
    <row r="43" spans="1:28" x14ac:dyDescent="0.25">
      <c r="C43" t="s">
        <v>200</v>
      </c>
      <c r="D43" t="s">
        <v>201</v>
      </c>
      <c r="E43" t="s">
        <v>202</v>
      </c>
      <c r="F43" t="s">
        <v>203</v>
      </c>
      <c r="G43" t="s">
        <v>204</v>
      </c>
      <c r="H43" t="s">
        <v>222</v>
      </c>
      <c r="K43" t="s">
        <v>225</v>
      </c>
      <c r="M43" t="s">
        <v>224</v>
      </c>
      <c r="N43" t="s">
        <v>144</v>
      </c>
      <c r="O43" t="s">
        <v>143</v>
      </c>
      <c r="P43" t="s">
        <v>142</v>
      </c>
      <c r="Q43" t="s">
        <v>138</v>
      </c>
      <c r="R43" t="s">
        <v>222</v>
      </c>
      <c r="W43" t="s">
        <v>162</v>
      </c>
      <c r="X43" t="s">
        <v>99</v>
      </c>
      <c r="Y43" t="s">
        <v>138</v>
      </c>
      <c r="Z43" s="7">
        <f t="shared" si="7"/>
        <v>0.11</v>
      </c>
      <c r="AA43" s="7">
        <f t="shared" si="8"/>
        <v>1.1000000000000001</v>
      </c>
      <c r="AB43" s="7">
        <f t="shared" si="9"/>
        <v>6.1111111111111114E-3</v>
      </c>
    </row>
    <row r="44" spans="1:28" x14ac:dyDescent="0.25">
      <c r="B44" t="s">
        <v>21</v>
      </c>
      <c r="C44" s="6">
        <v>0.48</v>
      </c>
      <c r="D44" s="6">
        <v>0.8</v>
      </c>
      <c r="E44" s="6">
        <v>0.9</v>
      </c>
      <c r="F44" s="6">
        <v>0.4</v>
      </c>
      <c r="G44" s="6">
        <v>0</v>
      </c>
      <c r="H44" s="9">
        <v>0.54</v>
      </c>
      <c r="I44">
        <f>H44*170</f>
        <v>91.800000000000011</v>
      </c>
      <c r="L44" t="s">
        <v>21</v>
      </c>
      <c r="M44" s="6">
        <v>0.01</v>
      </c>
      <c r="N44" s="6">
        <v>0.4</v>
      </c>
      <c r="O44" s="6">
        <v>0.05</v>
      </c>
      <c r="P44" s="6">
        <v>0.02</v>
      </c>
      <c r="Q44" s="6">
        <v>0.06</v>
      </c>
      <c r="R44" s="23">
        <f>SUM(M44:Q44)</f>
        <v>0.54</v>
      </c>
      <c r="S44">
        <v>91.188000000000002</v>
      </c>
      <c r="T44" s="6">
        <f>S44/170</f>
        <v>0.53639999999999999</v>
      </c>
      <c r="W44" t="s">
        <v>162</v>
      </c>
      <c r="X44" t="s">
        <v>104</v>
      </c>
      <c r="Y44" t="s">
        <v>224</v>
      </c>
      <c r="Z44" s="7">
        <f t="shared" si="7"/>
        <v>0</v>
      </c>
      <c r="AA44" s="7">
        <f t="shared" si="8"/>
        <v>0</v>
      </c>
      <c r="AB44" s="7">
        <f t="shared" si="9"/>
        <v>0</v>
      </c>
    </row>
    <row r="45" spans="1:28" x14ac:dyDescent="0.25">
      <c r="B45" t="s">
        <v>23</v>
      </c>
      <c r="C45" s="6">
        <v>0.25</v>
      </c>
      <c r="D45" s="6">
        <v>1</v>
      </c>
      <c r="E45" s="6">
        <v>1</v>
      </c>
      <c r="F45" s="6">
        <v>0.35</v>
      </c>
      <c r="G45" s="6">
        <v>0.01</v>
      </c>
      <c r="H45" s="9">
        <v>0.39</v>
      </c>
      <c r="I45">
        <f t="shared" ref="I45:I50" si="23">H45*170</f>
        <v>66.3</v>
      </c>
      <c r="L45" t="s">
        <v>23</v>
      </c>
      <c r="M45" s="6">
        <v>0.26</v>
      </c>
      <c r="N45" s="6">
        <v>0.08</v>
      </c>
      <c r="O45" s="6">
        <v>0.03</v>
      </c>
      <c r="P45" s="6">
        <v>0.02</v>
      </c>
      <c r="Q45" s="6">
        <v>0</v>
      </c>
      <c r="R45" s="23">
        <f t="shared" ref="R45:R50" si="24">SUM(M45:Q45)</f>
        <v>0.39</v>
      </c>
      <c r="S45">
        <v>65.551999999999992</v>
      </c>
      <c r="T45" s="6">
        <f t="shared" ref="T45:T50" si="25">S45/170</f>
        <v>0.38559999999999994</v>
      </c>
      <c r="W45" t="s">
        <v>162</v>
      </c>
      <c r="X45" t="s">
        <v>104</v>
      </c>
      <c r="Y45" t="s">
        <v>144</v>
      </c>
      <c r="Z45" s="7">
        <f t="shared" si="7"/>
        <v>0.01</v>
      </c>
      <c r="AA45" s="7">
        <f t="shared" si="8"/>
        <v>0.08</v>
      </c>
      <c r="AB45" s="7">
        <f t="shared" si="9"/>
        <v>4.4444444444444447E-4</v>
      </c>
    </row>
    <row r="46" spans="1:28" x14ac:dyDescent="0.25">
      <c r="B46" t="s">
        <v>99</v>
      </c>
      <c r="C46" s="6">
        <v>0.2</v>
      </c>
      <c r="D46" s="6">
        <v>0</v>
      </c>
      <c r="E46" s="6">
        <v>0</v>
      </c>
      <c r="F46" s="6">
        <v>0.1</v>
      </c>
      <c r="G46" s="6">
        <v>0.02</v>
      </c>
      <c r="H46" s="9">
        <v>0.16</v>
      </c>
      <c r="I46">
        <f t="shared" si="23"/>
        <v>27.2</v>
      </c>
      <c r="L46" t="s">
        <v>99</v>
      </c>
      <c r="M46" s="6">
        <v>0</v>
      </c>
      <c r="N46" s="6">
        <v>0.03</v>
      </c>
      <c r="O46" s="6">
        <v>0.01</v>
      </c>
      <c r="P46" s="6">
        <v>0.01</v>
      </c>
      <c r="Q46" s="6">
        <v>0.11</v>
      </c>
      <c r="R46" s="23">
        <f t="shared" si="24"/>
        <v>0.16</v>
      </c>
      <c r="S46">
        <v>27.064</v>
      </c>
      <c r="T46" s="6">
        <f t="shared" si="25"/>
        <v>0.15920000000000001</v>
      </c>
      <c r="W46" t="s">
        <v>162</v>
      </c>
      <c r="X46" t="s">
        <v>104</v>
      </c>
      <c r="Y46" t="s">
        <v>143</v>
      </c>
      <c r="Z46" s="7">
        <f t="shared" si="7"/>
        <v>0.03</v>
      </c>
      <c r="AA46" s="7">
        <f t="shared" si="8"/>
        <v>0.24</v>
      </c>
      <c r="AB46" s="7">
        <f t="shared" si="9"/>
        <v>1.3333333333333333E-3</v>
      </c>
    </row>
    <row r="47" spans="1:28" x14ac:dyDescent="0.25">
      <c r="B47" t="s">
        <v>104</v>
      </c>
      <c r="C47" s="6">
        <v>0.05</v>
      </c>
      <c r="D47" s="6">
        <v>0.1</v>
      </c>
      <c r="E47" s="6">
        <v>0</v>
      </c>
      <c r="F47" s="6">
        <v>0</v>
      </c>
      <c r="G47" s="6">
        <v>0</v>
      </c>
      <c r="H47" s="9">
        <v>0.05</v>
      </c>
      <c r="I47">
        <f t="shared" si="23"/>
        <v>8.5</v>
      </c>
      <c r="L47" t="s">
        <v>104</v>
      </c>
      <c r="M47" s="6">
        <v>0</v>
      </c>
      <c r="N47" s="6">
        <v>0.01</v>
      </c>
      <c r="O47" s="6">
        <v>0.03</v>
      </c>
      <c r="P47" s="6">
        <v>0.01</v>
      </c>
      <c r="Q47" s="6">
        <v>0</v>
      </c>
      <c r="R47" s="23">
        <f t="shared" si="24"/>
        <v>0.05</v>
      </c>
      <c r="S47">
        <v>8.67</v>
      </c>
      <c r="T47" s="6">
        <f t="shared" si="25"/>
        <v>5.0999999999999997E-2</v>
      </c>
      <c r="W47" t="s">
        <v>162</v>
      </c>
      <c r="X47" t="s">
        <v>104</v>
      </c>
      <c r="Y47" t="s">
        <v>142</v>
      </c>
      <c r="Z47" s="7">
        <f t="shared" si="7"/>
        <v>0.01</v>
      </c>
      <c r="AA47" s="7">
        <f t="shared" si="8"/>
        <v>0.08</v>
      </c>
      <c r="AB47" s="7">
        <f t="shared" si="9"/>
        <v>4.4444444444444447E-4</v>
      </c>
    </row>
    <row r="48" spans="1:28" x14ac:dyDescent="0.25">
      <c r="B48" t="s">
        <v>111</v>
      </c>
      <c r="C48" s="6">
        <v>0.04</v>
      </c>
      <c r="D48" s="6">
        <v>0.16</v>
      </c>
      <c r="E48" s="6">
        <v>0</v>
      </c>
      <c r="F48" s="6">
        <v>0.05</v>
      </c>
      <c r="G48" s="6">
        <v>0</v>
      </c>
      <c r="H48" s="9">
        <v>0.05</v>
      </c>
      <c r="I48">
        <f t="shared" si="23"/>
        <v>8.5</v>
      </c>
      <c r="L48" t="s">
        <v>111</v>
      </c>
      <c r="M48" s="6">
        <v>0</v>
      </c>
      <c r="N48" s="6">
        <v>0.01</v>
      </c>
      <c r="O48" s="6">
        <v>0.02</v>
      </c>
      <c r="P48" s="6">
        <v>0.02</v>
      </c>
      <c r="Q48" s="6">
        <v>0</v>
      </c>
      <c r="R48" s="23">
        <f t="shared" si="24"/>
        <v>0.05</v>
      </c>
      <c r="S48">
        <v>8.8230000000000004</v>
      </c>
      <c r="T48" s="6">
        <f t="shared" si="25"/>
        <v>5.1900000000000002E-2</v>
      </c>
      <c r="W48" t="s">
        <v>162</v>
      </c>
      <c r="X48" t="s">
        <v>104</v>
      </c>
      <c r="Y48" t="s">
        <v>138</v>
      </c>
      <c r="Z48" s="7">
        <f t="shared" si="7"/>
        <v>0</v>
      </c>
      <c r="AA48" s="7">
        <f t="shared" si="8"/>
        <v>0</v>
      </c>
      <c r="AB48" s="7">
        <f t="shared" si="9"/>
        <v>0</v>
      </c>
    </row>
    <row r="49" spans="1:28" x14ac:dyDescent="0.25">
      <c r="B49" t="s">
        <v>107</v>
      </c>
      <c r="C49" s="6">
        <v>0.02</v>
      </c>
      <c r="D49" s="6">
        <v>0</v>
      </c>
      <c r="E49" s="6">
        <v>0</v>
      </c>
      <c r="F49" s="6">
        <v>0.01</v>
      </c>
      <c r="G49" s="6">
        <v>0</v>
      </c>
      <c r="H49" s="9">
        <v>0.02</v>
      </c>
      <c r="I49">
        <f t="shared" si="23"/>
        <v>3.4</v>
      </c>
      <c r="L49" t="s">
        <v>107</v>
      </c>
      <c r="M49" s="6">
        <v>0</v>
      </c>
      <c r="N49" s="6">
        <v>0.01</v>
      </c>
      <c r="O49" s="6">
        <v>0.01</v>
      </c>
      <c r="P49" s="6">
        <v>0</v>
      </c>
      <c r="Q49" s="6">
        <v>0</v>
      </c>
      <c r="R49" s="23">
        <f t="shared" si="24"/>
        <v>0.02</v>
      </c>
      <c r="S49">
        <v>2.7030000000000003</v>
      </c>
      <c r="T49" s="6">
        <f t="shared" si="25"/>
        <v>1.5900000000000001E-2</v>
      </c>
      <c r="W49" t="s">
        <v>162</v>
      </c>
      <c r="X49" t="s">
        <v>111</v>
      </c>
      <c r="Y49" t="s">
        <v>224</v>
      </c>
      <c r="Z49" s="7">
        <f t="shared" si="7"/>
        <v>0</v>
      </c>
      <c r="AA49" s="7">
        <f t="shared" si="8"/>
        <v>0</v>
      </c>
      <c r="AB49" s="7">
        <f t="shared" si="9"/>
        <v>0</v>
      </c>
    </row>
    <row r="50" spans="1:28" x14ac:dyDescent="0.25">
      <c r="B50" t="s">
        <v>98</v>
      </c>
      <c r="C50" s="6">
        <v>0.02</v>
      </c>
      <c r="D50" s="6">
        <v>0</v>
      </c>
      <c r="E50" s="6">
        <v>0</v>
      </c>
      <c r="F50" s="6">
        <v>0.01</v>
      </c>
      <c r="G50" s="6">
        <v>0</v>
      </c>
      <c r="H50" s="9">
        <v>1.6E-2</v>
      </c>
      <c r="I50">
        <f t="shared" si="23"/>
        <v>2.72</v>
      </c>
      <c r="L50" t="s">
        <v>98</v>
      </c>
      <c r="M50" s="6">
        <v>0</v>
      </c>
      <c r="N50" s="6">
        <v>0.01</v>
      </c>
      <c r="O50" s="6">
        <v>0.01</v>
      </c>
      <c r="P50" s="6">
        <v>0</v>
      </c>
      <c r="Q50" s="6">
        <v>0</v>
      </c>
      <c r="R50" s="23">
        <f t="shared" si="24"/>
        <v>0.02</v>
      </c>
      <c r="S50">
        <v>2.7030000000000003</v>
      </c>
      <c r="T50" s="6">
        <f t="shared" si="25"/>
        <v>1.5900000000000001E-2</v>
      </c>
      <c r="W50" t="s">
        <v>162</v>
      </c>
      <c r="X50" t="s">
        <v>111</v>
      </c>
      <c r="Y50" t="s">
        <v>144</v>
      </c>
      <c r="Z50" s="7">
        <f t="shared" si="7"/>
        <v>0.01</v>
      </c>
      <c r="AA50" s="7">
        <f t="shared" si="8"/>
        <v>0.1</v>
      </c>
      <c r="AB50" s="7">
        <f t="shared" si="9"/>
        <v>5.5555555555555556E-4</v>
      </c>
    </row>
    <row r="51" spans="1:28" x14ac:dyDescent="0.25">
      <c r="B51" t="s">
        <v>222</v>
      </c>
      <c r="C51" s="23">
        <f>SUM(C44:C50)</f>
        <v>1.06</v>
      </c>
      <c r="D51" s="23">
        <f t="shared" ref="D51:G51" si="26">SUM(D44:D50)</f>
        <v>2.06</v>
      </c>
      <c r="E51" s="23">
        <f t="shared" si="26"/>
        <v>1.9</v>
      </c>
      <c r="F51" s="23">
        <f t="shared" si="26"/>
        <v>0.92</v>
      </c>
      <c r="G51" s="23">
        <f t="shared" si="26"/>
        <v>0.03</v>
      </c>
      <c r="H51" s="23">
        <f>SUM(H44:H50)</f>
        <v>1.2260000000000002</v>
      </c>
      <c r="L51" t="s">
        <v>222</v>
      </c>
      <c r="M51" s="23">
        <f>SUM(M44:M50)</f>
        <v>0.27</v>
      </c>
      <c r="N51" s="23">
        <f t="shared" ref="N51" si="27">SUM(N44:N50)</f>
        <v>0.55000000000000004</v>
      </c>
      <c r="O51" s="23">
        <f t="shared" ref="O51" si="28">SUM(O44:O50)</f>
        <v>0.16</v>
      </c>
      <c r="P51" s="23">
        <f t="shared" ref="P51" si="29">SUM(P44:P50)</f>
        <v>0.08</v>
      </c>
      <c r="Q51" s="23">
        <f t="shared" ref="Q51" si="30">SUM(Q44:Q50)</f>
        <v>0.16999999999999998</v>
      </c>
      <c r="R51" s="23">
        <f>SUM(R44:R50)</f>
        <v>1.2300000000000002</v>
      </c>
      <c r="W51" t="s">
        <v>162</v>
      </c>
      <c r="X51" t="s">
        <v>111</v>
      </c>
      <c r="Y51" t="s">
        <v>143</v>
      </c>
      <c r="Z51" s="7">
        <f t="shared" si="7"/>
        <v>0.02</v>
      </c>
      <c r="AA51" s="7">
        <f t="shared" si="8"/>
        <v>0.2</v>
      </c>
      <c r="AB51" s="7">
        <f t="shared" si="9"/>
        <v>1.1111111111111111E-3</v>
      </c>
    </row>
    <row r="52" spans="1:28" x14ac:dyDescent="0.25">
      <c r="W52" t="s">
        <v>162</v>
      </c>
      <c r="X52" t="s">
        <v>111</v>
      </c>
      <c r="Y52" t="s">
        <v>142</v>
      </c>
      <c r="Z52" s="7">
        <f t="shared" si="7"/>
        <v>0.02</v>
      </c>
      <c r="AA52" s="7">
        <f t="shared" si="8"/>
        <v>0.2</v>
      </c>
      <c r="AB52" s="7">
        <f t="shared" si="9"/>
        <v>1.1111111111111111E-3</v>
      </c>
    </row>
    <row r="53" spans="1:28" x14ac:dyDescent="0.25">
      <c r="A53" t="s">
        <v>192</v>
      </c>
      <c r="W53" t="s">
        <v>162</v>
      </c>
      <c r="X53" t="s">
        <v>111</v>
      </c>
      <c r="Y53" t="s">
        <v>138</v>
      </c>
      <c r="Z53" s="7">
        <f t="shared" si="7"/>
        <v>0</v>
      </c>
      <c r="AA53" s="7">
        <f t="shared" si="8"/>
        <v>0</v>
      </c>
      <c r="AB53" s="7">
        <f t="shared" si="9"/>
        <v>0</v>
      </c>
    </row>
    <row r="54" spans="1:28" x14ac:dyDescent="0.25">
      <c r="C54" t="s">
        <v>200</v>
      </c>
      <c r="D54" t="s">
        <v>201</v>
      </c>
      <c r="E54" t="s">
        <v>202</v>
      </c>
      <c r="F54" t="s">
        <v>203</v>
      </c>
      <c r="G54" t="s">
        <v>204</v>
      </c>
      <c r="H54" t="s">
        <v>222</v>
      </c>
      <c r="K54" t="s">
        <v>192</v>
      </c>
      <c r="M54" t="s">
        <v>224</v>
      </c>
      <c r="N54" t="s">
        <v>144</v>
      </c>
      <c r="O54" t="s">
        <v>143</v>
      </c>
      <c r="P54" t="s">
        <v>142</v>
      </c>
      <c r="Q54" t="s">
        <v>138</v>
      </c>
      <c r="R54" t="s">
        <v>222</v>
      </c>
      <c r="W54" t="s">
        <v>162</v>
      </c>
      <c r="X54" t="s">
        <v>107</v>
      </c>
      <c r="Y54" t="s">
        <v>224</v>
      </c>
      <c r="Z54" s="7">
        <f t="shared" si="7"/>
        <v>0</v>
      </c>
      <c r="AA54" s="7">
        <f t="shared" si="8"/>
        <v>0</v>
      </c>
      <c r="AB54" s="7">
        <f t="shared" si="9"/>
        <v>0</v>
      </c>
    </row>
    <row r="55" spans="1:28" x14ac:dyDescent="0.25">
      <c r="B55" t="s">
        <v>21</v>
      </c>
      <c r="C55" s="24">
        <v>3.37</v>
      </c>
      <c r="D55" s="24">
        <v>1.34</v>
      </c>
      <c r="E55" s="24">
        <v>0.75600000000000001</v>
      </c>
      <c r="F55" s="24">
        <v>0.12</v>
      </c>
      <c r="G55" s="24">
        <v>0</v>
      </c>
      <c r="H55" s="4">
        <v>5.6</v>
      </c>
      <c r="L55" t="s">
        <v>21</v>
      </c>
      <c r="M55" s="7">
        <v>0.09</v>
      </c>
      <c r="N55" s="7">
        <v>5.6</v>
      </c>
      <c r="O55" s="7">
        <v>0.7</v>
      </c>
      <c r="P55" s="7">
        <v>0.05</v>
      </c>
      <c r="Q55" s="7">
        <v>0.36</v>
      </c>
      <c r="R55" s="4">
        <f>SUM(M55:Q55)</f>
        <v>6.8</v>
      </c>
      <c r="W55" t="s">
        <v>162</v>
      </c>
      <c r="X55" t="s">
        <v>107</v>
      </c>
      <c r="Y55" t="s">
        <v>144</v>
      </c>
      <c r="Z55" s="7">
        <f t="shared" si="7"/>
        <v>0.01</v>
      </c>
      <c r="AA55" s="7">
        <f t="shared" si="8"/>
        <v>0.02</v>
      </c>
      <c r="AB55" s="7">
        <f t="shared" si="9"/>
        <v>1.1111111111111112E-4</v>
      </c>
    </row>
    <row r="56" spans="1:28" x14ac:dyDescent="0.25">
      <c r="B56" t="s">
        <v>23</v>
      </c>
      <c r="C56" s="24">
        <v>1.95</v>
      </c>
      <c r="D56" s="24">
        <v>1.8</v>
      </c>
      <c r="E56" s="24">
        <v>0.9</v>
      </c>
      <c r="F56" s="24">
        <v>0.11</v>
      </c>
      <c r="G56" s="24">
        <v>0</v>
      </c>
      <c r="H56" s="4">
        <f>SUM(C56:G56)</f>
        <v>4.7600000000000007</v>
      </c>
      <c r="L56" t="s">
        <v>23</v>
      </c>
      <c r="M56" s="7">
        <v>2.6</v>
      </c>
      <c r="N56" s="7">
        <v>1.2</v>
      </c>
      <c r="O56" s="7">
        <v>0.45</v>
      </c>
      <c r="P56" s="7">
        <v>0.2</v>
      </c>
      <c r="Q56" s="7">
        <v>0</v>
      </c>
      <c r="R56" s="4">
        <f t="shared" ref="R56:R61" si="31">SUM(M56:Q56)</f>
        <v>4.45</v>
      </c>
      <c r="W56" t="s">
        <v>162</v>
      </c>
      <c r="X56" t="s">
        <v>107</v>
      </c>
      <c r="Y56" t="s">
        <v>143</v>
      </c>
      <c r="Z56" s="7">
        <f t="shared" si="7"/>
        <v>0.01</v>
      </c>
      <c r="AA56" s="7">
        <f t="shared" si="8"/>
        <v>0.02</v>
      </c>
      <c r="AB56" s="7">
        <f t="shared" si="9"/>
        <v>1.1111111111111112E-4</v>
      </c>
    </row>
    <row r="57" spans="1:28" x14ac:dyDescent="0.25">
      <c r="B57" t="s">
        <v>99</v>
      </c>
      <c r="C57" s="24">
        <v>1.56</v>
      </c>
      <c r="D57" s="24">
        <v>0</v>
      </c>
      <c r="E57" s="24">
        <v>0</v>
      </c>
      <c r="F57" s="24">
        <v>0.03</v>
      </c>
      <c r="G57" s="24">
        <v>2E-3</v>
      </c>
      <c r="H57" s="4">
        <f t="shared" ref="H57:H61" si="32">SUM(C57:G57)</f>
        <v>1.5920000000000001</v>
      </c>
      <c r="L57" t="s">
        <v>99</v>
      </c>
      <c r="M57" s="7">
        <v>0</v>
      </c>
      <c r="N57" s="7">
        <v>0.3</v>
      </c>
      <c r="O57" s="7">
        <v>0.1</v>
      </c>
      <c r="P57" s="7">
        <v>0.1</v>
      </c>
      <c r="Q57" s="7">
        <v>1.1000000000000001</v>
      </c>
      <c r="R57" s="4">
        <f t="shared" si="31"/>
        <v>1.6</v>
      </c>
      <c r="W57" t="s">
        <v>162</v>
      </c>
      <c r="X57" t="s">
        <v>107</v>
      </c>
      <c r="Y57" t="s">
        <v>142</v>
      </c>
      <c r="Z57" s="7">
        <f t="shared" si="7"/>
        <v>0</v>
      </c>
      <c r="AA57" s="7">
        <f t="shared" si="8"/>
        <v>0</v>
      </c>
      <c r="AB57" s="7">
        <f t="shared" si="9"/>
        <v>0</v>
      </c>
    </row>
    <row r="58" spans="1:28" x14ac:dyDescent="0.25">
      <c r="B58" t="s">
        <v>104</v>
      </c>
      <c r="C58" s="24">
        <v>0.312</v>
      </c>
      <c r="D58" s="24">
        <v>9.6000000000000002E-2</v>
      </c>
      <c r="E58" s="24">
        <v>0</v>
      </c>
      <c r="F58" s="24">
        <v>0</v>
      </c>
      <c r="G58" s="24">
        <v>0</v>
      </c>
      <c r="H58" s="4">
        <f t="shared" si="32"/>
        <v>0.40800000000000003</v>
      </c>
      <c r="L58" t="s">
        <v>104</v>
      </c>
      <c r="M58" s="7">
        <v>0</v>
      </c>
      <c r="N58" s="7">
        <v>0.08</v>
      </c>
      <c r="O58" s="7">
        <v>0.24</v>
      </c>
      <c r="P58" s="7">
        <v>0.08</v>
      </c>
      <c r="Q58" s="7">
        <v>0</v>
      </c>
      <c r="R58" s="4">
        <f t="shared" si="31"/>
        <v>0.4</v>
      </c>
      <c r="W58" t="s">
        <v>162</v>
      </c>
      <c r="X58" t="s">
        <v>107</v>
      </c>
      <c r="Y58" t="s">
        <v>138</v>
      </c>
      <c r="Z58" s="7">
        <f t="shared" si="7"/>
        <v>0</v>
      </c>
      <c r="AA58" s="7">
        <f t="shared" si="8"/>
        <v>0</v>
      </c>
      <c r="AB58" s="7">
        <f t="shared" si="9"/>
        <v>0</v>
      </c>
    </row>
    <row r="59" spans="1:28" x14ac:dyDescent="0.25">
      <c r="B59" t="s">
        <v>111</v>
      </c>
      <c r="C59" s="24">
        <v>0.312</v>
      </c>
      <c r="D59" s="24">
        <v>0.192</v>
      </c>
      <c r="E59" s="24">
        <v>0</v>
      </c>
      <c r="F59" s="24">
        <v>1.4999999999999999E-2</v>
      </c>
      <c r="G59" s="24">
        <v>0</v>
      </c>
      <c r="H59" s="4">
        <v>0.51900000000000002</v>
      </c>
      <c r="L59" t="s">
        <v>111</v>
      </c>
      <c r="M59" s="7">
        <v>0</v>
      </c>
      <c r="N59" s="7">
        <v>0.1</v>
      </c>
      <c r="O59" s="7">
        <v>0.2</v>
      </c>
      <c r="P59" s="7">
        <v>0.2</v>
      </c>
      <c r="Q59" s="7">
        <v>0</v>
      </c>
      <c r="R59" s="4">
        <f t="shared" si="31"/>
        <v>0.5</v>
      </c>
      <c r="W59" t="s">
        <v>162</v>
      </c>
      <c r="X59" t="s">
        <v>98</v>
      </c>
      <c r="Y59" t="s">
        <v>224</v>
      </c>
      <c r="Z59" s="7">
        <f t="shared" si="7"/>
        <v>0</v>
      </c>
      <c r="AA59" s="7">
        <f t="shared" si="8"/>
        <v>0</v>
      </c>
      <c r="AB59" s="7">
        <f t="shared" si="9"/>
        <v>0</v>
      </c>
    </row>
    <row r="60" spans="1:28" x14ac:dyDescent="0.25">
      <c r="B60" t="s">
        <v>107</v>
      </c>
      <c r="C60" s="24">
        <v>3.1199999999999999E-2</v>
      </c>
      <c r="D60" s="24">
        <v>0</v>
      </c>
      <c r="E60" s="24">
        <v>0</v>
      </c>
      <c r="F60" s="24">
        <v>5.9999999999999995E-4</v>
      </c>
      <c r="G60" s="24">
        <v>0</v>
      </c>
      <c r="H60" s="4">
        <v>3.2000000000000001E-2</v>
      </c>
      <c r="L60" t="s">
        <v>107</v>
      </c>
      <c r="M60" s="7">
        <v>0</v>
      </c>
      <c r="N60" s="7">
        <v>0.02</v>
      </c>
      <c r="O60" s="7">
        <v>0.02</v>
      </c>
      <c r="P60" s="7">
        <v>0</v>
      </c>
      <c r="Q60" s="7">
        <v>0</v>
      </c>
      <c r="R60" s="4">
        <f t="shared" si="31"/>
        <v>0.04</v>
      </c>
      <c r="W60" t="s">
        <v>162</v>
      </c>
      <c r="X60" t="s">
        <v>98</v>
      </c>
      <c r="Y60" t="s">
        <v>144</v>
      </c>
      <c r="Z60" s="7">
        <f t="shared" si="7"/>
        <v>0.01</v>
      </c>
      <c r="AA60" s="7">
        <f t="shared" si="8"/>
        <v>0.1</v>
      </c>
      <c r="AB60" s="7">
        <f t="shared" si="9"/>
        <v>5.5555555555555556E-4</v>
      </c>
    </row>
    <row r="61" spans="1:28" x14ac:dyDescent="0.25">
      <c r="B61" t="s">
        <v>98</v>
      </c>
      <c r="C61" s="24">
        <v>0.156</v>
      </c>
      <c r="D61" s="24">
        <v>0</v>
      </c>
      <c r="E61" s="24">
        <v>0</v>
      </c>
      <c r="F61" s="24">
        <v>3.0000000000000001E-3</v>
      </c>
      <c r="G61" s="24">
        <v>0</v>
      </c>
      <c r="H61" s="4">
        <f t="shared" si="32"/>
        <v>0.159</v>
      </c>
      <c r="L61" t="s">
        <v>98</v>
      </c>
      <c r="M61" s="7">
        <v>0</v>
      </c>
      <c r="N61" s="7">
        <v>0.1</v>
      </c>
      <c r="O61" s="7">
        <v>0.1</v>
      </c>
      <c r="P61" s="7">
        <v>0</v>
      </c>
      <c r="Q61" s="7">
        <v>0</v>
      </c>
      <c r="R61" s="4">
        <f t="shared" si="31"/>
        <v>0.2</v>
      </c>
      <c r="W61" t="s">
        <v>162</v>
      </c>
      <c r="X61" t="s">
        <v>98</v>
      </c>
      <c r="Y61" t="s">
        <v>143</v>
      </c>
      <c r="Z61" s="7">
        <f t="shared" si="7"/>
        <v>0.01</v>
      </c>
      <c r="AA61" s="7">
        <f t="shared" si="8"/>
        <v>0.1</v>
      </c>
      <c r="AB61" s="7">
        <f t="shared" si="9"/>
        <v>5.5555555555555556E-4</v>
      </c>
    </row>
    <row r="62" spans="1:28" x14ac:dyDescent="0.25">
      <c r="B62" t="s">
        <v>222</v>
      </c>
      <c r="C62" s="24">
        <f>SUM(C55:C61)</f>
        <v>7.6912000000000011</v>
      </c>
      <c r="D62" s="24">
        <f t="shared" ref="D62:H62" si="33">SUM(D55:D61)</f>
        <v>3.4280000000000004</v>
      </c>
      <c r="E62" s="24">
        <f t="shared" si="33"/>
        <v>1.6560000000000001</v>
      </c>
      <c r="F62" s="24">
        <f t="shared" si="33"/>
        <v>0.27860000000000001</v>
      </c>
      <c r="G62" s="24">
        <f t="shared" si="33"/>
        <v>2E-3</v>
      </c>
      <c r="H62" s="24">
        <f t="shared" si="33"/>
        <v>13.07</v>
      </c>
      <c r="J62" t="s">
        <v>223</v>
      </c>
      <c r="L62" t="s">
        <v>222</v>
      </c>
      <c r="M62" s="24">
        <f>SUM(M55:M61)</f>
        <v>2.69</v>
      </c>
      <c r="N62" s="24">
        <f t="shared" ref="N62" si="34">SUM(N55:N61)</f>
        <v>7.3999999999999986</v>
      </c>
      <c r="O62" s="24">
        <f t="shared" ref="O62" si="35">SUM(O55:O61)</f>
        <v>1.81</v>
      </c>
      <c r="P62" s="24">
        <f t="shared" ref="P62" si="36">SUM(P55:P61)</f>
        <v>0.63</v>
      </c>
      <c r="Q62" s="24">
        <f t="shared" ref="Q62" si="37">SUM(Q55:Q61)</f>
        <v>1.46</v>
      </c>
      <c r="R62" s="24">
        <f t="shared" ref="R62" si="38">SUM(R55:R61)</f>
        <v>13.989999999999998</v>
      </c>
      <c r="W62" t="s">
        <v>162</v>
      </c>
      <c r="X62" t="s">
        <v>98</v>
      </c>
      <c r="Y62" t="s">
        <v>142</v>
      </c>
      <c r="Z62" s="7">
        <f t="shared" si="7"/>
        <v>0</v>
      </c>
      <c r="AA62" s="7">
        <f t="shared" si="8"/>
        <v>0</v>
      </c>
      <c r="AB62" s="7">
        <f t="shared" si="9"/>
        <v>0</v>
      </c>
    </row>
    <row r="63" spans="1:28" x14ac:dyDescent="0.25">
      <c r="C63" s="23"/>
      <c r="D63" s="23"/>
      <c r="E63" s="23"/>
      <c r="F63" s="23"/>
      <c r="G63" s="23"/>
      <c r="H63" s="23"/>
      <c r="W63" t="s">
        <v>162</v>
      </c>
      <c r="X63" t="s">
        <v>98</v>
      </c>
      <c r="Y63" t="s">
        <v>138</v>
      </c>
      <c r="Z63" s="7">
        <f t="shared" si="7"/>
        <v>0</v>
      </c>
      <c r="AA63" s="7">
        <f t="shared" si="8"/>
        <v>0</v>
      </c>
      <c r="AB63" s="7">
        <f t="shared" si="9"/>
        <v>0</v>
      </c>
    </row>
    <row r="64" spans="1:28" x14ac:dyDescent="0.25">
      <c r="A64" t="s">
        <v>33</v>
      </c>
    </row>
    <row r="65" spans="2:29" x14ac:dyDescent="0.25">
      <c r="C65" t="s">
        <v>200</v>
      </c>
      <c r="D65" t="s">
        <v>201</v>
      </c>
      <c r="E65" t="s">
        <v>202</v>
      </c>
      <c r="F65" t="s">
        <v>203</v>
      </c>
      <c r="G65" t="s">
        <v>204</v>
      </c>
      <c r="H65" t="s">
        <v>222</v>
      </c>
      <c r="K65" t="s">
        <v>33</v>
      </c>
      <c r="M65" t="s">
        <v>224</v>
      </c>
      <c r="N65" t="s">
        <v>144</v>
      </c>
      <c r="O65" t="s">
        <v>143</v>
      </c>
      <c r="P65" t="s">
        <v>142</v>
      </c>
      <c r="Q65" t="s">
        <v>138</v>
      </c>
      <c r="R65" t="s">
        <v>222</v>
      </c>
    </row>
    <row r="66" spans="2:29" x14ac:dyDescent="0.25">
      <c r="B66" t="s">
        <v>21</v>
      </c>
      <c r="C66" s="22">
        <f t="shared" ref="C66:G72" si="39">C55/180</f>
        <v>1.8722222222222223E-2</v>
      </c>
      <c r="D66" s="22">
        <f t="shared" si="39"/>
        <v>7.4444444444444445E-3</v>
      </c>
      <c r="E66" s="22">
        <f t="shared" si="39"/>
        <v>4.1999999999999997E-3</v>
      </c>
      <c r="F66" s="22">
        <f t="shared" si="39"/>
        <v>6.6666666666666664E-4</v>
      </c>
      <c r="G66" s="22">
        <f t="shared" si="39"/>
        <v>0</v>
      </c>
      <c r="H66" s="22">
        <f>SUM(C66:G66)</f>
        <v>3.1033333333333333E-2</v>
      </c>
      <c r="L66" t="s">
        <v>21</v>
      </c>
      <c r="M66" s="7">
        <f>M55/180</f>
        <v>5.0000000000000001E-4</v>
      </c>
      <c r="N66" s="7">
        <f t="shared" ref="N66:Q66" si="40">N55/180</f>
        <v>3.111111111111111E-2</v>
      </c>
      <c r="O66" s="7">
        <f t="shared" si="40"/>
        <v>3.8888888888888888E-3</v>
      </c>
      <c r="P66" s="7">
        <f t="shared" si="40"/>
        <v>2.7777777777777778E-4</v>
      </c>
      <c r="Q66" s="7">
        <f t="shared" si="40"/>
        <v>2E-3</v>
      </c>
      <c r="R66" s="7">
        <f>SUM(M66:Q66)</f>
        <v>3.7777777777777778E-2</v>
      </c>
    </row>
    <row r="67" spans="2:29" x14ac:dyDescent="0.25">
      <c r="B67" t="s">
        <v>23</v>
      </c>
      <c r="C67" s="22">
        <f t="shared" si="39"/>
        <v>1.0833333333333334E-2</v>
      </c>
      <c r="D67" s="22">
        <f t="shared" si="39"/>
        <v>0.01</v>
      </c>
      <c r="E67" s="22">
        <f t="shared" si="39"/>
        <v>5.0000000000000001E-3</v>
      </c>
      <c r="F67" s="22">
        <f t="shared" si="39"/>
        <v>6.111111111111111E-4</v>
      </c>
      <c r="G67" s="22">
        <f t="shared" si="39"/>
        <v>0</v>
      </c>
      <c r="H67" s="22">
        <f t="shared" ref="H67:H72" si="41">SUM(C67:G67)</f>
        <v>2.6444444444444448E-2</v>
      </c>
      <c r="L67" t="s">
        <v>23</v>
      </c>
      <c r="M67" s="7">
        <f t="shared" ref="M67:Q67" si="42">M56/180</f>
        <v>1.4444444444444446E-2</v>
      </c>
      <c r="N67" s="7">
        <f t="shared" si="42"/>
        <v>6.6666666666666662E-3</v>
      </c>
      <c r="O67" s="7">
        <f t="shared" si="42"/>
        <v>2.5000000000000001E-3</v>
      </c>
      <c r="P67" s="7">
        <f t="shared" si="42"/>
        <v>1.1111111111111111E-3</v>
      </c>
      <c r="Q67" s="7">
        <f t="shared" si="42"/>
        <v>0</v>
      </c>
      <c r="R67" s="7">
        <f t="shared" ref="R67:R72" si="43">SUM(M67:Q67)</f>
        <v>2.4722222222222222E-2</v>
      </c>
      <c r="W67" t="s">
        <v>2</v>
      </c>
      <c r="X67" t="s">
        <v>22</v>
      </c>
      <c r="Y67" t="s">
        <v>243</v>
      </c>
      <c r="Z67" t="s">
        <v>231</v>
      </c>
      <c r="AA67" t="s">
        <v>191</v>
      </c>
      <c r="AB67" t="s">
        <v>192</v>
      </c>
      <c r="AC67" t="s">
        <v>33</v>
      </c>
    </row>
    <row r="68" spans="2:29" x14ac:dyDescent="0.25">
      <c r="B68" t="s">
        <v>99</v>
      </c>
      <c r="C68" s="22">
        <f t="shared" si="39"/>
        <v>8.6666666666666663E-3</v>
      </c>
      <c r="D68" s="22">
        <f t="shared" si="39"/>
        <v>0</v>
      </c>
      <c r="E68" s="22">
        <f t="shared" si="39"/>
        <v>0</v>
      </c>
      <c r="F68" s="22">
        <f t="shared" si="39"/>
        <v>1.6666666666666666E-4</v>
      </c>
      <c r="G68" s="22">
        <f t="shared" si="39"/>
        <v>1.1111111111111112E-5</v>
      </c>
      <c r="H68" s="22">
        <f t="shared" si="41"/>
        <v>8.8444444444444447E-3</v>
      </c>
      <c r="L68" t="s">
        <v>99</v>
      </c>
      <c r="M68" s="7">
        <f t="shared" ref="M68:Q68" si="44">M57/180</f>
        <v>0</v>
      </c>
      <c r="N68" s="7">
        <f t="shared" si="44"/>
        <v>1.6666666666666666E-3</v>
      </c>
      <c r="O68" s="7">
        <f t="shared" si="44"/>
        <v>5.5555555555555556E-4</v>
      </c>
      <c r="P68" s="7">
        <f t="shared" si="44"/>
        <v>5.5555555555555556E-4</v>
      </c>
      <c r="Q68" s="7">
        <f t="shared" si="44"/>
        <v>6.1111111111111114E-3</v>
      </c>
      <c r="R68" s="7">
        <f t="shared" si="43"/>
        <v>8.8888888888888889E-3</v>
      </c>
      <c r="W68" t="s">
        <v>162</v>
      </c>
      <c r="X68" t="s">
        <v>21</v>
      </c>
      <c r="Y68" t="s">
        <v>224</v>
      </c>
      <c r="AA68" s="6">
        <v>0.01</v>
      </c>
      <c r="AB68" s="7">
        <v>0.09</v>
      </c>
      <c r="AC68" s="22">
        <v>5.0000000000000001E-4</v>
      </c>
    </row>
    <row r="69" spans="2:29" x14ac:dyDescent="0.25">
      <c r="B69" t="s">
        <v>104</v>
      </c>
      <c r="C69" s="22">
        <f t="shared" si="39"/>
        <v>1.7333333333333333E-3</v>
      </c>
      <c r="D69" s="22">
        <f t="shared" si="39"/>
        <v>5.3333333333333336E-4</v>
      </c>
      <c r="E69" s="22">
        <f t="shared" si="39"/>
        <v>0</v>
      </c>
      <c r="F69" s="22">
        <f t="shared" si="39"/>
        <v>0</v>
      </c>
      <c r="G69" s="22">
        <f t="shared" si="39"/>
        <v>0</v>
      </c>
      <c r="H69" s="22">
        <f t="shared" si="41"/>
        <v>2.2666666666666668E-3</v>
      </c>
      <c r="L69" t="s">
        <v>104</v>
      </c>
      <c r="M69" s="7">
        <f t="shared" ref="M69:Q69" si="45">M58/180</f>
        <v>0</v>
      </c>
      <c r="N69" s="7">
        <f t="shared" si="45"/>
        <v>4.4444444444444447E-4</v>
      </c>
      <c r="O69" s="7">
        <f t="shared" si="45"/>
        <v>1.3333333333333333E-3</v>
      </c>
      <c r="P69" s="7">
        <f t="shared" si="45"/>
        <v>4.4444444444444447E-4</v>
      </c>
      <c r="Q69" s="7">
        <f t="shared" si="45"/>
        <v>0</v>
      </c>
      <c r="R69" s="7">
        <f t="shared" si="43"/>
        <v>2.2222222222222222E-3</v>
      </c>
      <c r="W69" t="s">
        <v>162</v>
      </c>
      <c r="X69" t="s">
        <v>21</v>
      </c>
      <c r="Y69" t="s">
        <v>144</v>
      </c>
      <c r="AA69" s="6">
        <v>0.4</v>
      </c>
      <c r="AB69" s="7">
        <v>5.6</v>
      </c>
      <c r="AC69" s="22">
        <v>3.111111111111111E-2</v>
      </c>
    </row>
    <row r="70" spans="2:29" x14ac:dyDescent="0.25">
      <c r="B70" t="s">
        <v>111</v>
      </c>
      <c r="C70" s="22">
        <f t="shared" si="39"/>
        <v>1.7333333333333333E-3</v>
      </c>
      <c r="D70" s="22">
        <f t="shared" si="39"/>
        <v>1.0666666666666667E-3</v>
      </c>
      <c r="E70" s="22">
        <f t="shared" si="39"/>
        <v>0</v>
      </c>
      <c r="F70" s="22">
        <f t="shared" si="39"/>
        <v>8.3333333333333331E-5</v>
      </c>
      <c r="G70" s="22">
        <f t="shared" si="39"/>
        <v>0</v>
      </c>
      <c r="H70" s="22">
        <f t="shared" si="41"/>
        <v>2.8833333333333332E-3</v>
      </c>
      <c r="L70" t="s">
        <v>111</v>
      </c>
      <c r="M70" s="7">
        <f t="shared" ref="M70:Q70" si="46">M59/180</f>
        <v>0</v>
      </c>
      <c r="N70" s="7">
        <f t="shared" si="46"/>
        <v>5.5555555555555556E-4</v>
      </c>
      <c r="O70" s="7">
        <f t="shared" si="46"/>
        <v>1.1111111111111111E-3</v>
      </c>
      <c r="P70" s="7">
        <f t="shared" si="46"/>
        <v>1.1111111111111111E-3</v>
      </c>
      <c r="Q70" s="7">
        <f t="shared" si="46"/>
        <v>0</v>
      </c>
      <c r="R70" s="7">
        <f t="shared" si="43"/>
        <v>2.7777777777777775E-3</v>
      </c>
      <c r="W70" t="s">
        <v>162</v>
      </c>
      <c r="X70" t="s">
        <v>21</v>
      </c>
      <c r="Y70" t="s">
        <v>143</v>
      </c>
      <c r="AA70" s="6">
        <v>0.05</v>
      </c>
      <c r="AB70" s="7">
        <v>0.7</v>
      </c>
      <c r="AC70" s="22">
        <v>3.8888888888888888E-3</v>
      </c>
    </row>
    <row r="71" spans="2:29" x14ac:dyDescent="0.25">
      <c r="B71" t="s">
        <v>107</v>
      </c>
      <c r="C71" s="22">
        <f t="shared" si="39"/>
        <v>1.7333333333333334E-4</v>
      </c>
      <c r="D71" s="22">
        <f t="shared" si="39"/>
        <v>0</v>
      </c>
      <c r="E71" s="22">
        <f t="shared" si="39"/>
        <v>0</v>
      </c>
      <c r="F71" s="22">
        <f t="shared" si="39"/>
        <v>3.3333333333333329E-6</v>
      </c>
      <c r="G71" s="22">
        <f t="shared" si="39"/>
        <v>0</v>
      </c>
      <c r="H71" s="22">
        <f t="shared" si="41"/>
        <v>1.7666666666666666E-4</v>
      </c>
      <c r="L71" t="s">
        <v>107</v>
      </c>
      <c r="M71" s="7">
        <f t="shared" ref="M71:Q71" si="47">M60/180</f>
        <v>0</v>
      </c>
      <c r="N71" s="7">
        <f t="shared" si="47"/>
        <v>1.1111111111111112E-4</v>
      </c>
      <c r="O71" s="7">
        <f t="shared" si="47"/>
        <v>1.1111111111111112E-4</v>
      </c>
      <c r="P71" s="7">
        <f t="shared" si="47"/>
        <v>0</v>
      </c>
      <c r="Q71" s="7">
        <f t="shared" si="47"/>
        <v>0</v>
      </c>
      <c r="R71" s="7">
        <f t="shared" si="43"/>
        <v>2.2222222222222223E-4</v>
      </c>
      <c r="W71" t="s">
        <v>162</v>
      </c>
      <c r="X71" t="s">
        <v>21</v>
      </c>
      <c r="Y71" t="s">
        <v>142</v>
      </c>
      <c r="AA71" s="6">
        <v>0.02</v>
      </c>
      <c r="AB71" s="7">
        <v>0.05</v>
      </c>
      <c r="AC71" s="22">
        <v>1.1111111111111111E-3</v>
      </c>
    </row>
    <row r="72" spans="2:29" x14ac:dyDescent="0.25">
      <c r="B72" t="s">
        <v>98</v>
      </c>
      <c r="C72" s="22">
        <f t="shared" si="39"/>
        <v>8.6666666666666663E-4</v>
      </c>
      <c r="D72" s="22">
        <f t="shared" si="39"/>
        <v>0</v>
      </c>
      <c r="E72" s="22">
        <f t="shared" si="39"/>
        <v>0</v>
      </c>
      <c r="F72" s="22">
        <f t="shared" si="39"/>
        <v>1.6666666666666667E-5</v>
      </c>
      <c r="G72" s="22">
        <f t="shared" si="39"/>
        <v>0</v>
      </c>
      <c r="H72" s="22">
        <f t="shared" si="41"/>
        <v>8.833333333333333E-4</v>
      </c>
      <c r="L72" t="s">
        <v>98</v>
      </c>
      <c r="M72" s="7">
        <f t="shared" ref="M72:Q72" si="48">M61/180</f>
        <v>0</v>
      </c>
      <c r="N72" s="7">
        <f t="shared" si="48"/>
        <v>5.5555555555555556E-4</v>
      </c>
      <c r="O72" s="7">
        <f t="shared" si="48"/>
        <v>5.5555555555555556E-4</v>
      </c>
      <c r="P72" s="7">
        <f t="shared" si="48"/>
        <v>0</v>
      </c>
      <c r="Q72" s="7">
        <f t="shared" si="48"/>
        <v>0</v>
      </c>
      <c r="R72" s="7">
        <f t="shared" si="43"/>
        <v>1.1111111111111111E-3</v>
      </c>
      <c r="W72" t="s">
        <v>162</v>
      </c>
      <c r="X72" t="s">
        <v>21</v>
      </c>
      <c r="Y72" t="s">
        <v>138</v>
      </c>
      <c r="AA72" s="6">
        <v>0.06</v>
      </c>
      <c r="AB72" s="7">
        <v>0.36</v>
      </c>
      <c r="AC72" s="22">
        <v>2E-3</v>
      </c>
    </row>
    <row r="73" spans="2:29" x14ac:dyDescent="0.25">
      <c r="B73" t="s">
        <v>222</v>
      </c>
      <c r="C73" s="28">
        <f>SUM(C66:C72)</f>
        <v>4.27288888888889E-2</v>
      </c>
      <c r="D73" s="28">
        <f t="shared" ref="D73" si="49">SUM(D66:D72)</f>
        <v>1.9044444444444444E-2</v>
      </c>
      <c r="E73" s="28">
        <f t="shared" ref="E73" si="50">SUM(E66:E72)</f>
        <v>9.1999999999999998E-3</v>
      </c>
      <c r="F73" s="28">
        <f t="shared" ref="F73" si="51">SUM(F66:F72)</f>
        <v>1.5477777777777777E-3</v>
      </c>
      <c r="G73" s="28">
        <f t="shared" ref="G73" si="52">SUM(G66:G72)</f>
        <v>1.1111111111111112E-5</v>
      </c>
      <c r="H73" s="28">
        <f t="shared" ref="H73" si="53">SUM(H66:H72)</f>
        <v>7.2532222222222234E-2</v>
      </c>
      <c r="L73" t="s">
        <v>222</v>
      </c>
      <c r="M73" s="7">
        <f>SUM(M66:M72)</f>
        <v>1.4944444444444446E-2</v>
      </c>
      <c r="N73" s="7">
        <f t="shared" ref="N73:Q73" si="54">SUM(N66:N72)</f>
        <v>4.1111111111111098E-2</v>
      </c>
      <c r="O73" s="7">
        <f t="shared" si="54"/>
        <v>1.0055555555555555E-2</v>
      </c>
      <c r="P73" s="7">
        <f t="shared" si="54"/>
        <v>3.4999999999999996E-3</v>
      </c>
      <c r="Q73" s="7">
        <f t="shared" si="54"/>
        <v>8.1111111111111106E-3</v>
      </c>
      <c r="R73" s="27">
        <f t="shared" ref="R73" si="55">SUM(R66:R72)</f>
        <v>7.772222222222222E-2</v>
      </c>
      <c r="W73" t="s">
        <v>162</v>
      </c>
      <c r="X73" t="s">
        <v>23</v>
      </c>
      <c r="Y73" t="s">
        <v>224</v>
      </c>
      <c r="AA73" s="6">
        <v>0.26</v>
      </c>
      <c r="AB73" s="7">
        <v>2.6</v>
      </c>
      <c r="AC73" s="22">
        <v>1.4444444444444446E-2</v>
      </c>
    </row>
    <row r="74" spans="2:29" x14ac:dyDescent="0.25">
      <c r="W74" t="s">
        <v>162</v>
      </c>
      <c r="X74" t="s">
        <v>23</v>
      </c>
      <c r="Y74" t="s">
        <v>144</v>
      </c>
      <c r="AA74" s="6">
        <v>0.08</v>
      </c>
      <c r="AB74" s="7">
        <v>1.2</v>
      </c>
      <c r="AC74" s="22">
        <v>6.6666666666666662E-3</v>
      </c>
    </row>
    <row r="75" spans="2:29" x14ac:dyDescent="0.25">
      <c r="C75" t="s">
        <v>200</v>
      </c>
      <c r="D75" t="s">
        <v>201</v>
      </c>
      <c r="E75" t="s">
        <v>202</v>
      </c>
      <c r="F75" t="s">
        <v>203</v>
      </c>
      <c r="G75" t="s">
        <v>204</v>
      </c>
      <c r="M75" t="s">
        <v>224</v>
      </c>
      <c r="N75" t="s">
        <v>144</v>
      </c>
      <c r="O75" t="s">
        <v>143</v>
      </c>
      <c r="P75" t="s">
        <v>142</v>
      </c>
      <c r="Q75" t="s">
        <v>138</v>
      </c>
      <c r="W75" t="s">
        <v>162</v>
      </c>
      <c r="X75" t="s">
        <v>23</v>
      </c>
      <c r="Y75" t="s">
        <v>143</v>
      </c>
      <c r="AA75" s="6">
        <v>0.03</v>
      </c>
      <c r="AB75" s="7">
        <v>0.45</v>
      </c>
      <c r="AC75" s="22">
        <v>2.5000000000000001E-3</v>
      </c>
    </row>
    <row r="76" spans="2:29" x14ac:dyDescent="0.25">
      <c r="C76" s="26">
        <v>132.6</v>
      </c>
      <c r="D76" s="26">
        <v>20.399999999999999</v>
      </c>
      <c r="E76" s="26">
        <v>10.199999999999999</v>
      </c>
      <c r="F76" s="26">
        <v>5.0999999999999996</v>
      </c>
      <c r="G76" s="26">
        <v>1.7</v>
      </c>
      <c r="M76" s="26">
        <v>170</v>
      </c>
      <c r="N76" s="26">
        <v>170</v>
      </c>
      <c r="O76" s="26">
        <v>170</v>
      </c>
      <c r="P76" s="26">
        <v>170</v>
      </c>
      <c r="Q76" s="26">
        <v>170</v>
      </c>
      <c r="W76" t="s">
        <v>162</v>
      </c>
      <c r="X76" t="s">
        <v>23</v>
      </c>
      <c r="Y76" t="s">
        <v>142</v>
      </c>
      <c r="AA76" s="6">
        <v>0.02</v>
      </c>
      <c r="AB76" s="7">
        <v>0.2</v>
      </c>
      <c r="AC76" s="22">
        <v>1.1111111111111111E-3</v>
      </c>
    </row>
    <row r="77" spans="2:29" x14ac:dyDescent="0.25">
      <c r="B77" t="s">
        <v>194</v>
      </c>
      <c r="C77" s="6">
        <v>0.48</v>
      </c>
      <c r="D77" s="6">
        <v>0.8</v>
      </c>
      <c r="E77" s="6">
        <v>0.9</v>
      </c>
      <c r="F77" s="6">
        <v>0.4</v>
      </c>
      <c r="L77" t="s">
        <v>194</v>
      </c>
      <c r="M77" s="6">
        <f>M44</f>
        <v>0.01</v>
      </c>
      <c r="N77" s="6">
        <f t="shared" ref="N77:Q77" si="56">N44</f>
        <v>0.4</v>
      </c>
      <c r="O77" s="6">
        <f t="shared" si="56"/>
        <v>0.05</v>
      </c>
      <c r="P77" s="6">
        <f t="shared" si="56"/>
        <v>0.02</v>
      </c>
      <c r="Q77" s="6">
        <f t="shared" si="56"/>
        <v>0.06</v>
      </c>
      <c r="W77" t="s">
        <v>162</v>
      </c>
      <c r="X77" t="s">
        <v>99</v>
      </c>
      <c r="Y77" t="s">
        <v>144</v>
      </c>
      <c r="AA77" s="6">
        <v>0.03</v>
      </c>
      <c r="AB77" s="7">
        <v>0.3</v>
      </c>
      <c r="AC77" s="22">
        <v>1.6666666666666666E-3</v>
      </c>
    </row>
    <row r="78" spans="2:29" x14ac:dyDescent="0.25">
      <c r="B78" t="s">
        <v>191</v>
      </c>
      <c r="C78">
        <f>C77*C76</f>
        <v>63.647999999999996</v>
      </c>
      <c r="D78">
        <f>D77*D76</f>
        <v>16.32</v>
      </c>
      <c r="E78">
        <f>E77*E76</f>
        <v>9.18</v>
      </c>
      <c r="F78">
        <f>F77*F76</f>
        <v>2.04</v>
      </c>
      <c r="G78">
        <f>G77*G76</f>
        <v>0</v>
      </c>
      <c r="H78">
        <f>SUM(C78:G78)</f>
        <v>91.188000000000002</v>
      </c>
      <c r="I78" s="6">
        <f>H78/170</f>
        <v>0.53639999999999999</v>
      </c>
      <c r="L78" t="s">
        <v>191</v>
      </c>
      <c r="M78">
        <f>M77*M76</f>
        <v>1.7</v>
      </c>
      <c r="N78">
        <f>N77*N76</f>
        <v>68</v>
      </c>
      <c r="O78">
        <f>O77*O76</f>
        <v>8.5</v>
      </c>
      <c r="P78">
        <f>P77*P76</f>
        <v>3.4</v>
      </c>
      <c r="Q78">
        <f>Q77*Q76</f>
        <v>10.199999999999999</v>
      </c>
      <c r="R78">
        <f>SUM(M78:Q78)</f>
        <v>91.800000000000011</v>
      </c>
      <c r="S78" s="6">
        <f>R78/170</f>
        <v>0.54</v>
      </c>
      <c r="W78" t="s">
        <v>162</v>
      </c>
      <c r="X78" t="s">
        <v>99</v>
      </c>
      <c r="Y78" t="s">
        <v>143</v>
      </c>
      <c r="AA78" s="6">
        <v>0.01</v>
      </c>
      <c r="AB78" s="7">
        <v>0.1</v>
      </c>
      <c r="AC78" s="22">
        <v>5.5555555555555556E-4</v>
      </c>
    </row>
    <row r="79" spans="2:29" x14ac:dyDescent="0.25">
      <c r="B79" t="s">
        <v>205</v>
      </c>
      <c r="C79">
        <f>C78*9</f>
        <v>572.83199999999999</v>
      </c>
      <c r="D79">
        <f>D78*14</f>
        <v>228.48000000000002</v>
      </c>
      <c r="E79">
        <f>E78*14</f>
        <v>128.51999999999998</v>
      </c>
      <c r="F79">
        <f>F78*10</f>
        <v>20.399999999999999</v>
      </c>
      <c r="G79">
        <v>0</v>
      </c>
      <c r="H79">
        <f>SUM(C79:G79)</f>
        <v>950.23199999999997</v>
      </c>
      <c r="I79" s="25">
        <f>H79/170</f>
        <v>5.5895999999999999</v>
      </c>
      <c r="L79" t="s">
        <v>205</v>
      </c>
      <c r="M79">
        <f>M78*9</f>
        <v>15.299999999999999</v>
      </c>
      <c r="N79">
        <f>N78*14</f>
        <v>952</v>
      </c>
      <c r="O79">
        <f>O78*14</f>
        <v>119</v>
      </c>
      <c r="P79">
        <f>P78*10</f>
        <v>34</v>
      </c>
      <c r="Q79">
        <v>0</v>
      </c>
      <c r="R79">
        <f>SUM(M79:Q79)</f>
        <v>1120.3</v>
      </c>
      <c r="S79" s="25">
        <f>R79/170</f>
        <v>6.59</v>
      </c>
      <c r="W79" t="s">
        <v>162</v>
      </c>
      <c r="X79" t="s">
        <v>99</v>
      </c>
      <c r="Y79" t="s">
        <v>142</v>
      </c>
      <c r="AA79" s="6">
        <v>0.01</v>
      </c>
      <c r="AB79" s="7">
        <v>0.1</v>
      </c>
      <c r="AC79" s="22">
        <v>5.5555555555555556E-4</v>
      </c>
    </row>
    <row r="80" spans="2:29" x14ac:dyDescent="0.25">
      <c r="B80" t="s">
        <v>208</v>
      </c>
      <c r="C80">
        <f>C79/170</f>
        <v>3.3696000000000002</v>
      </c>
      <c r="D80">
        <f t="shared" ref="D80:G80" si="57">D79/170</f>
        <v>1.3440000000000001</v>
      </c>
      <c r="E80">
        <f t="shared" si="57"/>
        <v>0.75599999999999989</v>
      </c>
      <c r="F80">
        <f t="shared" si="57"/>
        <v>0.12</v>
      </c>
      <c r="G80">
        <f t="shared" si="57"/>
        <v>0</v>
      </c>
      <c r="L80" t="s">
        <v>208</v>
      </c>
      <c r="M80" s="4">
        <f>M79/170</f>
        <v>0.09</v>
      </c>
      <c r="N80" s="4">
        <f t="shared" ref="N80" si="58">N79/170</f>
        <v>5.6</v>
      </c>
      <c r="O80" s="4">
        <f t="shared" ref="O80" si="59">O79/170</f>
        <v>0.7</v>
      </c>
      <c r="P80" s="4">
        <f t="shared" ref="P80" si="60">P79/170</f>
        <v>0.2</v>
      </c>
      <c r="Q80" s="4">
        <f t="shared" ref="Q80" si="61">Q79/170</f>
        <v>0</v>
      </c>
      <c r="W80" t="s">
        <v>162</v>
      </c>
      <c r="X80" t="s">
        <v>99</v>
      </c>
      <c r="Y80" t="s">
        <v>138</v>
      </c>
      <c r="AA80" s="6">
        <v>0.11</v>
      </c>
      <c r="AB80" s="7">
        <v>1.1000000000000001</v>
      </c>
      <c r="AC80" s="22">
        <v>6.1111111111111114E-3</v>
      </c>
    </row>
    <row r="81" spans="2:29" x14ac:dyDescent="0.25">
      <c r="B81" t="s">
        <v>206</v>
      </c>
      <c r="C81" s="6">
        <v>0.25</v>
      </c>
      <c r="D81" s="6">
        <v>1</v>
      </c>
      <c r="E81" s="6">
        <v>1</v>
      </c>
      <c r="F81" s="6">
        <v>0.35</v>
      </c>
      <c r="G81">
        <v>0.01</v>
      </c>
      <c r="L81" t="s">
        <v>206</v>
      </c>
      <c r="M81" s="6">
        <v>0.26</v>
      </c>
      <c r="N81" s="6">
        <v>0.08</v>
      </c>
      <c r="O81" s="6">
        <v>0.03</v>
      </c>
      <c r="P81" s="6">
        <v>0.02</v>
      </c>
      <c r="Q81" s="6">
        <v>0</v>
      </c>
      <c r="W81" t="s">
        <v>162</v>
      </c>
      <c r="X81" t="s">
        <v>227</v>
      </c>
      <c r="Y81" t="s">
        <v>144</v>
      </c>
      <c r="AA81" s="6">
        <v>0.01</v>
      </c>
      <c r="AB81" s="7">
        <v>0.08</v>
      </c>
      <c r="AC81" s="22">
        <v>4.4444444444444447E-4</v>
      </c>
    </row>
    <row r="82" spans="2:29" x14ac:dyDescent="0.25">
      <c r="C82">
        <f>C76*C81</f>
        <v>33.15</v>
      </c>
      <c r="D82">
        <f>D76*D81</f>
        <v>20.399999999999999</v>
      </c>
      <c r="E82">
        <f>E76*E81</f>
        <v>10.199999999999999</v>
      </c>
      <c r="F82">
        <f>F76*F81</f>
        <v>1.7849999999999997</v>
      </c>
      <c r="G82">
        <f>G76*G81</f>
        <v>1.7000000000000001E-2</v>
      </c>
      <c r="H82">
        <f>SUM(C82:G82)</f>
        <v>65.551999999999992</v>
      </c>
      <c r="I82" s="6">
        <f>H82/170</f>
        <v>0.38559999999999994</v>
      </c>
      <c r="M82">
        <f>M76*M81</f>
        <v>44.2</v>
      </c>
      <c r="N82">
        <f>N76*N81</f>
        <v>13.6</v>
      </c>
      <c r="O82">
        <f>O76*O81</f>
        <v>5.0999999999999996</v>
      </c>
      <c r="P82">
        <f>P76*P81</f>
        <v>3.4</v>
      </c>
      <c r="Q82">
        <f>Q76*Q81</f>
        <v>0</v>
      </c>
      <c r="R82">
        <f>SUM(M82:Q82)</f>
        <v>66.300000000000011</v>
      </c>
      <c r="S82" s="6">
        <f>R82/170</f>
        <v>0.39000000000000007</v>
      </c>
      <c r="W82" t="s">
        <v>162</v>
      </c>
      <c r="X82" t="s">
        <v>227</v>
      </c>
      <c r="Y82" t="s">
        <v>143</v>
      </c>
      <c r="AA82" s="6">
        <v>0.03</v>
      </c>
      <c r="AB82" s="7">
        <v>0.24</v>
      </c>
      <c r="AC82" s="22">
        <v>1.3333333333333333E-3</v>
      </c>
    </row>
    <row r="83" spans="2:29" x14ac:dyDescent="0.25">
      <c r="B83" t="s">
        <v>207</v>
      </c>
      <c r="C83">
        <f>C82*10</f>
        <v>331.5</v>
      </c>
      <c r="D83">
        <f>D82*15</f>
        <v>306</v>
      </c>
      <c r="E83">
        <f>E82*15</f>
        <v>153</v>
      </c>
      <c r="F83">
        <f>F82*10</f>
        <v>17.849999999999998</v>
      </c>
      <c r="G83">
        <f>G82*10</f>
        <v>0.17</v>
      </c>
      <c r="L83" t="s">
        <v>207</v>
      </c>
      <c r="M83">
        <f>M82*10</f>
        <v>442</v>
      </c>
      <c r="N83">
        <f>N82*15</f>
        <v>204</v>
      </c>
      <c r="O83">
        <f>O82*15</f>
        <v>76.5</v>
      </c>
      <c r="P83">
        <f>P82*10</f>
        <v>34</v>
      </c>
      <c r="Q83">
        <f>Q82*10</f>
        <v>0</v>
      </c>
      <c r="W83" t="s">
        <v>162</v>
      </c>
      <c r="X83" t="s">
        <v>227</v>
      </c>
      <c r="Y83" t="s">
        <v>142</v>
      </c>
      <c r="AA83" s="6">
        <v>0.01</v>
      </c>
      <c r="AB83" s="7">
        <v>0.08</v>
      </c>
      <c r="AC83" s="22">
        <v>4.4444444444444447E-4</v>
      </c>
    </row>
    <row r="84" spans="2:29" x14ac:dyDescent="0.25">
      <c r="B84" t="s">
        <v>209</v>
      </c>
      <c r="C84" s="4">
        <f>C83/170</f>
        <v>1.95</v>
      </c>
      <c r="D84" s="4">
        <f t="shared" ref="D84:G84" si="62">D83/170</f>
        <v>1.8</v>
      </c>
      <c r="E84" s="4">
        <f t="shared" si="62"/>
        <v>0.9</v>
      </c>
      <c r="F84" s="4">
        <f t="shared" si="62"/>
        <v>0.10499999999999998</v>
      </c>
      <c r="G84" s="4">
        <f t="shared" si="62"/>
        <v>1E-3</v>
      </c>
      <c r="L84" t="s">
        <v>209</v>
      </c>
      <c r="M84" s="4">
        <f>M83/170</f>
        <v>2.6</v>
      </c>
      <c r="N84" s="4">
        <f t="shared" ref="N84" si="63">N83/170</f>
        <v>1.2</v>
      </c>
      <c r="O84" s="4">
        <f t="shared" ref="O84" si="64">O83/170</f>
        <v>0.45</v>
      </c>
      <c r="P84" s="4">
        <f t="shared" ref="P84" si="65">P83/170</f>
        <v>0.2</v>
      </c>
      <c r="Q84" s="4">
        <f t="shared" ref="Q84" si="66">Q83/170</f>
        <v>0</v>
      </c>
      <c r="W84" t="s">
        <v>162</v>
      </c>
      <c r="X84" t="s">
        <v>230</v>
      </c>
      <c r="Y84" t="s">
        <v>144</v>
      </c>
      <c r="AA84" s="6">
        <v>0.01</v>
      </c>
      <c r="AB84" s="7">
        <v>0.1</v>
      </c>
      <c r="AC84" s="22">
        <v>5.5555555555555556E-4</v>
      </c>
    </row>
    <row r="85" spans="2:29" x14ac:dyDescent="0.25">
      <c r="B85" t="s">
        <v>210</v>
      </c>
      <c r="C85" s="6">
        <v>0.2</v>
      </c>
      <c r="D85" s="6">
        <v>0</v>
      </c>
      <c r="E85" s="6">
        <v>0</v>
      </c>
      <c r="F85" s="6">
        <v>0.1</v>
      </c>
      <c r="G85" s="6">
        <v>0.02</v>
      </c>
      <c r="L85" t="s">
        <v>210</v>
      </c>
      <c r="M85" s="6">
        <v>0</v>
      </c>
      <c r="N85" s="6">
        <v>0.03</v>
      </c>
      <c r="O85" s="6">
        <v>0.01</v>
      </c>
      <c r="P85" s="6">
        <v>0.01</v>
      </c>
      <c r="Q85" s="6">
        <v>0.11</v>
      </c>
      <c r="W85" t="s">
        <v>162</v>
      </c>
      <c r="X85" t="s">
        <v>230</v>
      </c>
      <c r="Y85" t="s">
        <v>143</v>
      </c>
      <c r="AA85" s="6">
        <v>0.02</v>
      </c>
      <c r="AB85" s="7">
        <v>0.2</v>
      </c>
      <c r="AC85" s="22">
        <v>1.1111111111111111E-3</v>
      </c>
    </row>
    <row r="86" spans="2:29" x14ac:dyDescent="0.25">
      <c r="B86" t="s">
        <v>212</v>
      </c>
      <c r="C86">
        <f>C85*C76</f>
        <v>26.52</v>
      </c>
      <c r="D86">
        <f>D85*D76</f>
        <v>0</v>
      </c>
      <c r="E86">
        <f>E85*E76</f>
        <v>0</v>
      </c>
      <c r="F86">
        <f>F85*F76</f>
        <v>0.51</v>
      </c>
      <c r="G86">
        <f>G85*G76</f>
        <v>3.4000000000000002E-2</v>
      </c>
      <c r="H86">
        <f>SUM(C86:G86)</f>
        <v>27.064</v>
      </c>
      <c r="I86" s="6">
        <f>H86/170</f>
        <v>0.15920000000000001</v>
      </c>
      <c r="L86" t="s">
        <v>212</v>
      </c>
      <c r="M86">
        <f>M85*M76</f>
        <v>0</v>
      </c>
      <c r="N86">
        <f>N85*N76</f>
        <v>5.0999999999999996</v>
      </c>
      <c r="O86">
        <f>O85*O76</f>
        <v>1.7</v>
      </c>
      <c r="P86">
        <f>P85*P76</f>
        <v>1.7</v>
      </c>
      <c r="Q86">
        <f>Q85*Q76</f>
        <v>18.7</v>
      </c>
      <c r="R86">
        <f>SUM(M86:Q86)</f>
        <v>27.2</v>
      </c>
      <c r="S86" s="6">
        <f>R86/170</f>
        <v>0.16</v>
      </c>
      <c r="W86" t="s">
        <v>162</v>
      </c>
      <c r="X86" t="s">
        <v>230</v>
      </c>
      <c r="Y86" t="s">
        <v>142</v>
      </c>
      <c r="AA86" s="6">
        <v>0.02</v>
      </c>
      <c r="AB86" s="7">
        <v>0.2</v>
      </c>
      <c r="AC86" s="22">
        <v>1.1111111111111111E-3</v>
      </c>
    </row>
    <row r="87" spans="2:29" x14ac:dyDescent="0.25">
      <c r="B87" t="s">
        <v>213</v>
      </c>
      <c r="C87">
        <f>C86*10</f>
        <v>265.2</v>
      </c>
      <c r="D87">
        <f t="shared" ref="D87:G87" si="67">D86*10</f>
        <v>0</v>
      </c>
      <c r="E87">
        <f t="shared" si="67"/>
        <v>0</v>
      </c>
      <c r="F87">
        <f t="shared" si="67"/>
        <v>5.0999999999999996</v>
      </c>
      <c r="G87">
        <f t="shared" si="67"/>
        <v>0.34</v>
      </c>
      <c r="L87" t="s">
        <v>213</v>
      </c>
      <c r="M87">
        <f>M86*10</f>
        <v>0</v>
      </c>
      <c r="N87">
        <f t="shared" ref="N87" si="68">N86*10</f>
        <v>51</v>
      </c>
      <c r="O87">
        <f t="shared" ref="O87" si="69">O86*10</f>
        <v>17</v>
      </c>
      <c r="P87">
        <f t="shared" ref="P87" si="70">P86*10</f>
        <v>17</v>
      </c>
      <c r="Q87">
        <f t="shared" ref="Q87" si="71">Q86*10</f>
        <v>187</v>
      </c>
      <c r="W87" t="s">
        <v>162</v>
      </c>
      <c r="X87" t="s">
        <v>229</v>
      </c>
      <c r="Y87" t="s">
        <v>144</v>
      </c>
      <c r="AA87" s="6">
        <v>0.01</v>
      </c>
      <c r="AB87" s="7">
        <v>0.02</v>
      </c>
      <c r="AC87" s="22">
        <v>1.1111111111111112E-4</v>
      </c>
    </row>
    <row r="88" spans="2:29" x14ac:dyDescent="0.25">
      <c r="B88" t="s">
        <v>211</v>
      </c>
      <c r="C88">
        <f>C87/170</f>
        <v>1.5599999999999998</v>
      </c>
      <c r="D88">
        <f t="shared" ref="D88:G88" si="72">D87/170</f>
        <v>0</v>
      </c>
      <c r="E88">
        <f t="shared" si="72"/>
        <v>0</v>
      </c>
      <c r="F88">
        <f t="shared" si="72"/>
        <v>0.03</v>
      </c>
      <c r="G88">
        <f t="shared" si="72"/>
        <v>2E-3</v>
      </c>
      <c r="H88">
        <f>SUM(C88:G88)</f>
        <v>1.5919999999999999</v>
      </c>
      <c r="L88" t="s">
        <v>211</v>
      </c>
      <c r="M88">
        <f>M87/170</f>
        <v>0</v>
      </c>
      <c r="N88">
        <f t="shared" ref="N88" si="73">N87/170</f>
        <v>0.3</v>
      </c>
      <c r="O88">
        <f t="shared" ref="O88" si="74">O87/170</f>
        <v>0.1</v>
      </c>
      <c r="P88">
        <f t="shared" ref="P88" si="75">P87/170</f>
        <v>0.1</v>
      </c>
      <c r="Q88">
        <f t="shared" ref="Q88" si="76">Q87/170</f>
        <v>1.1000000000000001</v>
      </c>
      <c r="R88">
        <f>SUM(M88:Q88)</f>
        <v>1.6</v>
      </c>
      <c r="W88" t="s">
        <v>162</v>
      </c>
      <c r="X88" t="s">
        <v>229</v>
      </c>
      <c r="Y88" t="s">
        <v>143</v>
      </c>
      <c r="AA88" s="6">
        <v>0.01</v>
      </c>
      <c r="AB88" s="7">
        <v>0.02</v>
      </c>
      <c r="AC88" s="22">
        <v>1.1111111111111112E-4</v>
      </c>
    </row>
    <row r="89" spans="2:29" x14ac:dyDescent="0.25">
      <c r="B89" t="s">
        <v>194</v>
      </c>
      <c r="C89">
        <v>0.05</v>
      </c>
      <c r="D89">
        <v>0.1</v>
      </c>
      <c r="E89">
        <v>0</v>
      </c>
      <c r="F89">
        <v>0</v>
      </c>
      <c r="G89">
        <v>0</v>
      </c>
      <c r="L89" t="s">
        <v>194</v>
      </c>
      <c r="M89" s="6">
        <v>0</v>
      </c>
      <c r="N89" s="6">
        <v>0.01</v>
      </c>
      <c r="O89" s="6">
        <v>0.03</v>
      </c>
      <c r="P89" s="6">
        <v>0.01</v>
      </c>
      <c r="Q89" s="6">
        <v>0</v>
      </c>
      <c r="W89" t="s">
        <v>162</v>
      </c>
      <c r="X89" t="s">
        <v>98</v>
      </c>
      <c r="Y89" t="s">
        <v>144</v>
      </c>
      <c r="AA89" s="6">
        <v>0.01</v>
      </c>
      <c r="AB89" s="7">
        <v>0.1</v>
      </c>
      <c r="AC89" s="22">
        <v>5.5555555555555556E-4</v>
      </c>
    </row>
    <row r="90" spans="2:29" x14ac:dyDescent="0.25">
      <c r="C90">
        <f>C89*C76</f>
        <v>6.63</v>
      </c>
      <c r="D90">
        <f>D89*D76</f>
        <v>2.04</v>
      </c>
      <c r="E90">
        <f>E89*E76</f>
        <v>0</v>
      </c>
      <c r="F90">
        <f>F89*F76</f>
        <v>0</v>
      </c>
      <c r="G90">
        <f>G89*G76</f>
        <v>0</v>
      </c>
      <c r="H90">
        <f>SUM(C90:G90)</f>
        <v>8.67</v>
      </c>
      <c r="I90" s="6">
        <f>H90/170</f>
        <v>5.0999999999999997E-2</v>
      </c>
      <c r="M90">
        <f>M89*M76</f>
        <v>0</v>
      </c>
      <c r="N90">
        <f>N89*N76</f>
        <v>1.7</v>
      </c>
      <c r="O90">
        <f>O89*O76</f>
        <v>5.0999999999999996</v>
      </c>
      <c r="P90">
        <f>P89*P76</f>
        <v>1.7</v>
      </c>
      <c r="Q90">
        <f>Q89*Q76</f>
        <v>0</v>
      </c>
      <c r="R90">
        <f>SUM(M90:Q90)</f>
        <v>8.5</v>
      </c>
      <c r="S90" s="6">
        <f>R90/170</f>
        <v>0.05</v>
      </c>
      <c r="W90" t="s">
        <v>162</v>
      </c>
      <c r="X90" t="s">
        <v>98</v>
      </c>
      <c r="Y90" t="s">
        <v>143</v>
      </c>
      <c r="AA90" s="6">
        <v>0.01</v>
      </c>
      <c r="AB90" s="7">
        <v>0.1</v>
      </c>
      <c r="AC90" s="22">
        <v>5.5555555555555556E-4</v>
      </c>
    </row>
    <row r="91" spans="2:29" x14ac:dyDescent="0.25">
      <c r="B91" t="s">
        <v>215</v>
      </c>
      <c r="C91">
        <f>C90*8</f>
        <v>53.04</v>
      </c>
      <c r="D91">
        <f t="shared" ref="D91:G91" si="77">D90*8</f>
        <v>16.32</v>
      </c>
      <c r="E91">
        <f t="shared" si="77"/>
        <v>0</v>
      </c>
      <c r="F91">
        <f t="shared" si="77"/>
        <v>0</v>
      </c>
      <c r="G91">
        <f t="shared" si="77"/>
        <v>0</v>
      </c>
      <c r="H91">
        <f>SUM(C91:G91)</f>
        <v>69.36</v>
      </c>
      <c r="L91" t="s">
        <v>215</v>
      </c>
      <c r="M91">
        <f>M90*8</f>
        <v>0</v>
      </c>
      <c r="N91">
        <f t="shared" ref="N91" si="78">N90*8</f>
        <v>13.6</v>
      </c>
      <c r="O91">
        <f t="shared" ref="O91" si="79">O90*8</f>
        <v>40.799999999999997</v>
      </c>
      <c r="P91">
        <f t="shared" ref="P91" si="80">P90*8</f>
        <v>13.6</v>
      </c>
      <c r="Q91">
        <f t="shared" ref="Q91" si="81">Q90*8</f>
        <v>0</v>
      </c>
      <c r="R91">
        <f>SUM(M91:Q91)</f>
        <v>68</v>
      </c>
    </row>
    <row r="92" spans="2:29" x14ac:dyDescent="0.25">
      <c r="B92" t="s">
        <v>214</v>
      </c>
      <c r="C92">
        <f>C91/170</f>
        <v>0.312</v>
      </c>
      <c r="D92">
        <f t="shared" ref="D92:G92" si="82">D91/170</f>
        <v>9.6000000000000002E-2</v>
      </c>
      <c r="E92">
        <f t="shared" si="82"/>
        <v>0</v>
      </c>
      <c r="F92">
        <f t="shared" si="82"/>
        <v>0</v>
      </c>
      <c r="G92">
        <f t="shared" si="82"/>
        <v>0</v>
      </c>
      <c r="H92">
        <f>SUM(C92:G92)</f>
        <v>0.40800000000000003</v>
      </c>
      <c r="L92" t="s">
        <v>214</v>
      </c>
      <c r="M92">
        <f>M91/170</f>
        <v>0</v>
      </c>
      <c r="N92">
        <f t="shared" ref="N92" si="83">N91/170</f>
        <v>0.08</v>
      </c>
      <c r="O92">
        <f t="shared" ref="O92" si="84">O91/170</f>
        <v>0.24</v>
      </c>
      <c r="P92">
        <f t="shared" ref="P92" si="85">P91/170</f>
        <v>0.08</v>
      </c>
      <c r="Q92">
        <f t="shared" ref="Q92" si="86">Q91/170</f>
        <v>0</v>
      </c>
      <c r="R92">
        <f>SUM(M92:Q92)</f>
        <v>0.4</v>
      </c>
    </row>
    <row r="93" spans="2:29" x14ac:dyDescent="0.25">
      <c r="B93" t="s">
        <v>194</v>
      </c>
      <c r="C93" s="6">
        <v>0.04</v>
      </c>
      <c r="D93" s="6">
        <v>0.16</v>
      </c>
      <c r="E93" s="6">
        <v>0</v>
      </c>
      <c r="F93" s="6">
        <v>0.05</v>
      </c>
      <c r="G93" s="6">
        <v>0</v>
      </c>
      <c r="L93" t="s">
        <v>194</v>
      </c>
      <c r="M93" s="6">
        <v>0</v>
      </c>
      <c r="N93" s="6">
        <v>0.01</v>
      </c>
      <c r="O93" s="6">
        <v>0.02</v>
      </c>
      <c r="P93" s="6">
        <v>0.02</v>
      </c>
      <c r="Q93" s="6">
        <v>0</v>
      </c>
    </row>
    <row r="94" spans="2:29" x14ac:dyDescent="0.25">
      <c r="B94" t="s">
        <v>191</v>
      </c>
      <c r="C94">
        <f>C93*C76</f>
        <v>5.3040000000000003</v>
      </c>
      <c r="D94">
        <f>D93*D76</f>
        <v>3.2639999999999998</v>
      </c>
      <c r="E94">
        <f>E93*E76</f>
        <v>0</v>
      </c>
      <c r="F94">
        <f>F93*F76</f>
        <v>0.255</v>
      </c>
      <c r="G94">
        <f>G93*G76</f>
        <v>0</v>
      </c>
      <c r="H94">
        <f>SUM(C94:G94)</f>
        <v>8.8230000000000004</v>
      </c>
      <c r="I94" s="6">
        <f>H94/170</f>
        <v>5.1900000000000002E-2</v>
      </c>
      <c r="L94" t="s">
        <v>191</v>
      </c>
      <c r="M94">
        <f>M93*M76</f>
        <v>0</v>
      </c>
      <c r="N94">
        <f>N93*N76</f>
        <v>1.7</v>
      </c>
      <c r="O94">
        <f>O93*O76</f>
        <v>3.4</v>
      </c>
      <c r="P94">
        <f>P93*P76</f>
        <v>3.4</v>
      </c>
      <c r="Q94">
        <f>Q93*Q76</f>
        <v>0</v>
      </c>
      <c r="R94">
        <f>SUM(M94:Q94)</f>
        <v>8.5</v>
      </c>
      <c r="S94" s="6">
        <f>R94/170</f>
        <v>0.05</v>
      </c>
    </row>
    <row r="95" spans="2:29" x14ac:dyDescent="0.25">
      <c r="B95" t="s">
        <v>111</v>
      </c>
      <c r="C95">
        <f>C94*10</f>
        <v>53.040000000000006</v>
      </c>
      <c r="D95">
        <f t="shared" ref="D95:G95" si="87">D94*10</f>
        <v>32.64</v>
      </c>
      <c r="E95">
        <f t="shared" si="87"/>
        <v>0</v>
      </c>
      <c r="F95">
        <f t="shared" si="87"/>
        <v>2.5499999999999998</v>
      </c>
      <c r="G95">
        <f t="shared" si="87"/>
        <v>0</v>
      </c>
      <c r="H95">
        <f>SUM(C95:G95)</f>
        <v>88.23</v>
      </c>
      <c r="L95" t="s">
        <v>111</v>
      </c>
      <c r="M95">
        <f>M94*10</f>
        <v>0</v>
      </c>
      <c r="N95">
        <f t="shared" ref="N95" si="88">N94*10</f>
        <v>17</v>
      </c>
      <c r="O95">
        <f t="shared" ref="O95" si="89">O94*10</f>
        <v>34</v>
      </c>
      <c r="P95">
        <f t="shared" ref="P95" si="90">P94*10</f>
        <v>34</v>
      </c>
      <c r="Q95">
        <f t="shared" ref="Q95" si="91">Q94*10</f>
        <v>0</v>
      </c>
      <c r="R95">
        <f>SUM(M95:Q95)</f>
        <v>85</v>
      </c>
    </row>
    <row r="96" spans="2:29" x14ac:dyDescent="0.25">
      <c r="B96" t="s">
        <v>216</v>
      </c>
      <c r="C96">
        <f>C95/170</f>
        <v>0.31200000000000006</v>
      </c>
      <c r="D96">
        <f t="shared" ref="D96:G96" si="92">D95/170</f>
        <v>0.192</v>
      </c>
      <c r="E96">
        <f t="shared" si="92"/>
        <v>0</v>
      </c>
      <c r="F96">
        <f t="shared" si="92"/>
        <v>1.4999999999999999E-2</v>
      </c>
      <c r="G96">
        <f t="shared" si="92"/>
        <v>0</v>
      </c>
      <c r="H96">
        <f>SUM(C96:G96)</f>
        <v>0.51900000000000002</v>
      </c>
      <c r="L96" t="s">
        <v>216</v>
      </c>
      <c r="M96">
        <f>M95/170</f>
        <v>0</v>
      </c>
      <c r="N96">
        <f t="shared" ref="N96" si="93">N95/170</f>
        <v>0.1</v>
      </c>
      <c r="O96">
        <f t="shared" ref="O96" si="94">O95/170</f>
        <v>0.2</v>
      </c>
      <c r="P96">
        <f t="shared" ref="P96" si="95">P95/170</f>
        <v>0.2</v>
      </c>
      <c r="Q96">
        <f t="shared" ref="Q96" si="96">Q95/170</f>
        <v>0</v>
      </c>
      <c r="R96">
        <f>SUM(M96:Q96)</f>
        <v>0.5</v>
      </c>
    </row>
    <row r="97" spans="2:19" x14ac:dyDescent="0.25">
      <c r="B97" t="s">
        <v>194</v>
      </c>
      <c r="C97" s="6">
        <v>0.02</v>
      </c>
      <c r="D97" s="6">
        <v>0</v>
      </c>
      <c r="E97" s="6">
        <v>0</v>
      </c>
      <c r="F97" s="6">
        <v>0.01</v>
      </c>
      <c r="G97" s="6">
        <v>0</v>
      </c>
      <c r="L97" t="s">
        <v>194</v>
      </c>
      <c r="M97" s="6">
        <v>0</v>
      </c>
      <c r="N97" s="6">
        <v>0.01</v>
      </c>
      <c r="O97" s="6">
        <v>0.01</v>
      </c>
      <c r="P97" s="6">
        <v>0</v>
      </c>
      <c r="Q97" s="6">
        <v>0</v>
      </c>
    </row>
    <row r="98" spans="2:19" x14ac:dyDescent="0.25">
      <c r="C98">
        <f>C97*C76</f>
        <v>2.6520000000000001</v>
      </c>
      <c r="D98">
        <f>D97*D76</f>
        <v>0</v>
      </c>
      <c r="E98">
        <f>E97*E76</f>
        <v>0</v>
      </c>
      <c r="F98">
        <f>F97*F76</f>
        <v>5.0999999999999997E-2</v>
      </c>
      <c r="G98">
        <f>G97*G76</f>
        <v>0</v>
      </c>
      <c r="H98">
        <f>SUM(C98:G98)</f>
        <v>2.7030000000000003</v>
      </c>
      <c r="I98" s="6">
        <f>H98/170</f>
        <v>1.5900000000000001E-2</v>
      </c>
      <c r="M98">
        <f>M97*M76</f>
        <v>0</v>
      </c>
      <c r="N98">
        <f>N97*N76</f>
        <v>1.7</v>
      </c>
      <c r="O98">
        <f>O97*O76</f>
        <v>1.7</v>
      </c>
      <c r="P98">
        <f>P97*P76</f>
        <v>0</v>
      </c>
      <c r="Q98">
        <f>Q97*Q76</f>
        <v>0</v>
      </c>
      <c r="R98">
        <f>SUM(M98:Q98)</f>
        <v>3.4</v>
      </c>
      <c r="S98" s="6">
        <f>R98/170</f>
        <v>0.02</v>
      </c>
    </row>
    <row r="99" spans="2:19" x14ac:dyDescent="0.25">
      <c r="B99" t="s">
        <v>218</v>
      </c>
      <c r="C99">
        <f>C98*2</f>
        <v>5.3040000000000003</v>
      </c>
      <c r="D99">
        <f t="shared" ref="D99:G99" si="97">D98*2</f>
        <v>0</v>
      </c>
      <c r="E99">
        <f t="shared" si="97"/>
        <v>0</v>
      </c>
      <c r="F99">
        <f t="shared" si="97"/>
        <v>0.10199999999999999</v>
      </c>
      <c r="G99">
        <f t="shared" si="97"/>
        <v>0</v>
      </c>
      <c r="H99">
        <f>SUM(C99:G99)</f>
        <v>5.4060000000000006</v>
      </c>
      <c r="L99" t="s">
        <v>218</v>
      </c>
      <c r="M99">
        <f>M98*2</f>
        <v>0</v>
      </c>
      <c r="N99">
        <f t="shared" ref="N99" si="98">N98*2</f>
        <v>3.4</v>
      </c>
      <c r="O99">
        <f t="shared" ref="O99" si="99">O98*2</f>
        <v>3.4</v>
      </c>
      <c r="P99">
        <f t="shared" ref="P99" si="100">P98*2</f>
        <v>0</v>
      </c>
      <c r="Q99">
        <f t="shared" ref="Q99" si="101">Q98*2</f>
        <v>0</v>
      </c>
      <c r="R99">
        <f>SUM(M99:Q99)</f>
        <v>6.8</v>
      </c>
    </row>
    <row r="100" spans="2:19" x14ac:dyDescent="0.25">
      <c r="B100" t="s">
        <v>217</v>
      </c>
      <c r="C100">
        <f>C99/170</f>
        <v>3.1200000000000002E-2</v>
      </c>
      <c r="D100">
        <f t="shared" ref="D100:G100" si="102">D99/170</f>
        <v>0</v>
      </c>
      <c r="E100">
        <f t="shared" si="102"/>
        <v>0</v>
      </c>
      <c r="F100">
        <f t="shared" si="102"/>
        <v>5.9999999999999995E-4</v>
      </c>
      <c r="G100">
        <f t="shared" si="102"/>
        <v>0</v>
      </c>
      <c r="H100">
        <f>SUM(C100:G100)</f>
        <v>3.1800000000000002E-2</v>
      </c>
      <c r="L100" t="s">
        <v>217</v>
      </c>
      <c r="M100">
        <f>M99/170</f>
        <v>0</v>
      </c>
      <c r="N100">
        <f t="shared" ref="N100" si="103">N99/170</f>
        <v>0.02</v>
      </c>
      <c r="O100">
        <f t="shared" ref="O100" si="104">O99/170</f>
        <v>0.02</v>
      </c>
      <c r="P100">
        <f t="shared" ref="P100" si="105">P99/170</f>
        <v>0</v>
      </c>
      <c r="Q100">
        <f t="shared" ref="Q100" si="106">Q99/170</f>
        <v>0</v>
      </c>
      <c r="R100">
        <f>SUM(M100:Q100)</f>
        <v>0.04</v>
      </c>
    </row>
    <row r="101" spans="2:19" x14ac:dyDescent="0.25">
      <c r="B101" t="s">
        <v>194</v>
      </c>
      <c r="C101" s="6">
        <v>0.02</v>
      </c>
      <c r="D101" s="6">
        <v>0</v>
      </c>
      <c r="E101" s="6">
        <v>0</v>
      </c>
      <c r="F101" s="6">
        <v>0.01</v>
      </c>
      <c r="G101" s="6">
        <v>0</v>
      </c>
      <c r="L101" t="s">
        <v>194</v>
      </c>
      <c r="M101" s="6">
        <v>0</v>
      </c>
      <c r="N101" s="6">
        <v>0.01</v>
      </c>
      <c r="O101" s="6">
        <v>0.01</v>
      </c>
      <c r="P101" s="6">
        <v>0</v>
      </c>
      <c r="Q101" s="6">
        <v>0</v>
      </c>
    </row>
    <row r="102" spans="2:19" x14ac:dyDescent="0.25">
      <c r="C102">
        <f>C101*C76</f>
        <v>2.6520000000000001</v>
      </c>
      <c r="D102">
        <f>D101*D76</f>
        <v>0</v>
      </c>
      <c r="E102">
        <f>E101*E76</f>
        <v>0</v>
      </c>
      <c r="F102">
        <f>F101*F76</f>
        <v>5.0999999999999997E-2</v>
      </c>
      <c r="G102">
        <f>G101*G76</f>
        <v>0</v>
      </c>
      <c r="H102">
        <f>SUM(C102:G102)</f>
        <v>2.7030000000000003</v>
      </c>
      <c r="I102" s="17">
        <f>H102/170</f>
        <v>1.5900000000000001E-2</v>
      </c>
      <c r="M102">
        <f>M101*M76</f>
        <v>0</v>
      </c>
      <c r="N102">
        <f>N101*N76</f>
        <v>1.7</v>
      </c>
      <c r="O102">
        <f>O101*O76</f>
        <v>1.7</v>
      </c>
      <c r="P102">
        <f>P101*P76</f>
        <v>0</v>
      </c>
      <c r="Q102">
        <f>Q101*Q76</f>
        <v>0</v>
      </c>
      <c r="R102">
        <f>SUM(M102:Q102)</f>
        <v>3.4</v>
      </c>
      <c r="S102" s="17">
        <f>R102/170</f>
        <v>0.02</v>
      </c>
    </row>
    <row r="103" spans="2:19" x14ac:dyDescent="0.25">
      <c r="B103" t="s">
        <v>219</v>
      </c>
      <c r="C103">
        <f>C102*10</f>
        <v>26.520000000000003</v>
      </c>
      <c r="D103">
        <f t="shared" ref="D103:G103" si="107">D102*10</f>
        <v>0</v>
      </c>
      <c r="E103">
        <f t="shared" si="107"/>
        <v>0</v>
      </c>
      <c r="F103">
        <f t="shared" si="107"/>
        <v>0.51</v>
      </c>
      <c r="G103">
        <f t="shared" si="107"/>
        <v>0</v>
      </c>
      <c r="L103" t="s">
        <v>219</v>
      </c>
      <c r="M103">
        <f>M102*10</f>
        <v>0</v>
      </c>
      <c r="N103">
        <f t="shared" ref="N103" si="108">N102*10</f>
        <v>17</v>
      </c>
      <c r="O103">
        <f t="shared" ref="O103" si="109">O102*10</f>
        <v>17</v>
      </c>
      <c r="P103">
        <f t="shared" ref="P103" si="110">P102*10</f>
        <v>0</v>
      </c>
      <c r="Q103">
        <f t="shared" ref="Q103" si="111">Q102*10</f>
        <v>0</v>
      </c>
    </row>
    <row r="104" spans="2:19" x14ac:dyDescent="0.25">
      <c r="B104" t="s">
        <v>220</v>
      </c>
      <c r="C104">
        <f>C103/170</f>
        <v>0.15600000000000003</v>
      </c>
      <c r="D104">
        <f t="shared" ref="D104:G104" si="112">D103/170</f>
        <v>0</v>
      </c>
      <c r="E104">
        <f t="shared" si="112"/>
        <v>0</v>
      </c>
      <c r="F104">
        <f t="shared" si="112"/>
        <v>3.0000000000000001E-3</v>
      </c>
      <c r="G104">
        <f t="shared" si="112"/>
        <v>0</v>
      </c>
      <c r="H104">
        <f>SUM(C104:G104)</f>
        <v>0.15900000000000003</v>
      </c>
      <c r="L104" t="s">
        <v>220</v>
      </c>
      <c r="M104">
        <f>M103/170</f>
        <v>0</v>
      </c>
      <c r="N104">
        <f t="shared" ref="N104" si="113">N103/170</f>
        <v>0.1</v>
      </c>
      <c r="O104">
        <f t="shared" ref="O104" si="114">O103/170</f>
        <v>0.1</v>
      </c>
      <c r="P104">
        <f t="shared" ref="P104" si="115">P103/170</f>
        <v>0</v>
      </c>
      <c r="Q104">
        <f t="shared" ref="Q104" si="116">Q103/170</f>
        <v>0</v>
      </c>
      <c r="R104">
        <f>SUM(M104:Q104)</f>
        <v>0.2</v>
      </c>
    </row>
  </sheetData>
  <sortState xmlns:xlrd2="http://schemas.microsoft.com/office/spreadsheetml/2017/richdata2" ref="C14:G27">
    <sortCondition descending="1" ref="G14"/>
  </sortState>
  <mergeCells count="1">
    <mergeCell ref="B29:H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6FAE-5212-4100-AFC2-7CF295F2B9C9}">
  <dimension ref="A1:M61"/>
  <sheetViews>
    <sheetView workbookViewId="0">
      <selection activeCell="M29" sqref="M29"/>
    </sheetView>
  </sheetViews>
  <sheetFormatPr defaultRowHeight="15" x14ac:dyDescent="0.25"/>
  <sheetData>
    <row r="1" spans="1:13" x14ac:dyDescent="0.25">
      <c r="L1">
        <v>0.01</v>
      </c>
      <c r="M1">
        <v>0.04</v>
      </c>
    </row>
    <row r="2" spans="1:13" x14ac:dyDescent="0.25">
      <c r="A2">
        <v>1</v>
      </c>
      <c r="B2" t="s">
        <v>26</v>
      </c>
      <c r="C2">
        <v>4.1000000000000002E-2</v>
      </c>
      <c r="E2">
        <v>1</v>
      </c>
      <c r="F2" t="s">
        <v>28</v>
      </c>
      <c r="G2">
        <v>2.1999999999999999E-2</v>
      </c>
      <c r="I2">
        <v>1</v>
      </c>
      <c r="J2" t="s">
        <v>27</v>
      </c>
      <c r="K2">
        <v>1.4E-2</v>
      </c>
      <c r="L2">
        <v>0.04</v>
      </c>
      <c r="M2">
        <v>0.18</v>
      </c>
    </row>
    <row r="3" spans="1:13" x14ac:dyDescent="0.25">
      <c r="A3">
        <v>1</v>
      </c>
      <c r="B3" t="s">
        <v>31</v>
      </c>
      <c r="C3">
        <v>4.2999999999999997E-2</v>
      </c>
      <c r="E3">
        <v>1</v>
      </c>
      <c r="F3" t="s">
        <v>29</v>
      </c>
      <c r="G3">
        <v>1.7999999999999999E-2</v>
      </c>
      <c r="I3">
        <v>1</v>
      </c>
      <c r="J3" t="s">
        <v>30</v>
      </c>
      <c r="K3">
        <v>1.2E-2</v>
      </c>
      <c r="L3" s="19" t="s">
        <v>147</v>
      </c>
      <c r="M3" s="14" t="s">
        <v>148</v>
      </c>
    </row>
    <row r="4" spans="1:13" x14ac:dyDescent="0.25">
      <c r="A4">
        <v>2</v>
      </c>
      <c r="B4" t="s">
        <v>26</v>
      </c>
      <c r="C4">
        <v>3.2000000000000001E-2</v>
      </c>
      <c r="E4">
        <v>2</v>
      </c>
      <c r="F4" t="s">
        <v>28</v>
      </c>
      <c r="G4">
        <v>1.0999999999999999E-2</v>
      </c>
      <c r="I4">
        <v>2</v>
      </c>
      <c r="J4" t="s">
        <v>27</v>
      </c>
      <c r="K4">
        <v>5.0000000000000001E-3</v>
      </c>
    </row>
    <row r="5" spans="1:13" x14ac:dyDescent="0.25">
      <c r="A5">
        <v>2</v>
      </c>
      <c r="B5" t="s">
        <v>31</v>
      </c>
      <c r="C5">
        <v>3.2000000000000001E-2</v>
      </c>
      <c r="E5">
        <v>2</v>
      </c>
      <c r="F5" t="s">
        <v>29</v>
      </c>
      <c r="G5">
        <v>1.4E-2</v>
      </c>
      <c r="I5">
        <v>2</v>
      </c>
      <c r="J5" t="s">
        <v>30</v>
      </c>
      <c r="K5">
        <v>6.0000000000000001E-3</v>
      </c>
    </row>
    <row r="6" spans="1:13" x14ac:dyDescent="0.25">
      <c r="A6">
        <v>3</v>
      </c>
      <c r="B6" t="s">
        <v>26</v>
      </c>
      <c r="C6">
        <v>3.1E-2</v>
      </c>
      <c r="E6">
        <v>3</v>
      </c>
      <c r="F6" t="s">
        <v>28</v>
      </c>
      <c r="G6">
        <v>1.2999999999999999E-2</v>
      </c>
      <c r="I6">
        <v>3</v>
      </c>
      <c r="J6" t="s">
        <v>27</v>
      </c>
      <c r="K6">
        <v>5.0000000000000001E-3</v>
      </c>
    </row>
    <row r="7" spans="1:13" x14ac:dyDescent="0.25">
      <c r="A7">
        <v>3</v>
      </c>
      <c r="B7" t="s">
        <v>31</v>
      </c>
      <c r="C7">
        <v>2.5000000000000001E-2</v>
      </c>
      <c r="E7">
        <v>3</v>
      </c>
      <c r="F7" t="s">
        <v>29</v>
      </c>
      <c r="G7">
        <v>1.0999999999999999E-2</v>
      </c>
      <c r="I7">
        <v>3</v>
      </c>
      <c r="J7" t="s">
        <v>30</v>
      </c>
      <c r="K7">
        <v>4.0000000000000001E-3</v>
      </c>
    </row>
    <row r="8" spans="1:13" x14ac:dyDescent="0.25">
      <c r="A8">
        <v>4</v>
      </c>
      <c r="B8" t="s">
        <v>26</v>
      </c>
      <c r="C8">
        <v>2.3E-2</v>
      </c>
      <c r="E8">
        <v>4</v>
      </c>
      <c r="F8" t="s">
        <v>28</v>
      </c>
      <c r="G8">
        <v>1.0999999999999999E-2</v>
      </c>
      <c r="I8">
        <v>4</v>
      </c>
      <c r="J8" t="s">
        <v>27</v>
      </c>
      <c r="K8">
        <v>4.0000000000000001E-3</v>
      </c>
    </row>
    <row r="9" spans="1:13" x14ac:dyDescent="0.25">
      <c r="A9">
        <v>4</v>
      </c>
      <c r="B9" t="s">
        <v>31</v>
      </c>
      <c r="C9">
        <v>2.4E-2</v>
      </c>
      <c r="E9">
        <v>4</v>
      </c>
      <c r="F9" t="s">
        <v>29</v>
      </c>
      <c r="G9">
        <v>1.2E-2</v>
      </c>
      <c r="I9">
        <v>4</v>
      </c>
      <c r="J9" t="s">
        <v>30</v>
      </c>
      <c r="K9">
        <v>5.0000000000000001E-3</v>
      </c>
    </row>
    <row r="10" spans="1:13" x14ac:dyDescent="0.25">
      <c r="A10">
        <v>5</v>
      </c>
      <c r="B10" t="s">
        <v>26</v>
      </c>
      <c r="C10">
        <v>2.1000000000000001E-2</v>
      </c>
      <c r="E10">
        <v>5</v>
      </c>
      <c r="F10" t="s">
        <v>28</v>
      </c>
      <c r="G10">
        <v>7.0000000000000001E-3</v>
      </c>
      <c r="I10">
        <v>5</v>
      </c>
      <c r="J10" t="s">
        <v>27</v>
      </c>
      <c r="K10">
        <v>2E-3</v>
      </c>
    </row>
    <row r="11" spans="1:13" x14ac:dyDescent="0.25">
      <c r="A11">
        <v>5</v>
      </c>
      <c r="B11" t="s">
        <v>31</v>
      </c>
      <c r="C11">
        <v>0.03</v>
      </c>
      <c r="E11">
        <v>5</v>
      </c>
      <c r="F11" t="s">
        <v>29</v>
      </c>
      <c r="G11">
        <v>1.4E-2</v>
      </c>
      <c r="I11">
        <v>5</v>
      </c>
      <c r="J11" t="s">
        <v>30</v>
      </c>
      <c r="K11">
        <v>2E-3</v>
      </c>
    </row>
    <row r="12" spans="1:13" x14ac:dyDescent="0.25">
      <c r="A12">
        <v>6</v>
      </c>
      <c r="B12" t="s">
        <v>26</v>
      </c>
      <c r="C12">
        <v>2.1000000000000001E-2</v>
      </c>
      <c r="E12">
        <v>6</v>
      </c>
      <c r="F12" t="s">
        <v>28</v>
      </c>
      <c r="G12">
        <v>0.01</v>
      </c>
      <c r="I12">
        <v>6</v>
      </c>
      <c r="J12" t="s">
        <v>27</v>
      </c>
      <c r="K12">
        <v>4.0000000000000001E-3</v>
      </c>
    </row>
    <row r="13" spans="1:13" x14ac:dyDescent="0.25">
      <c r="A13">
        <v>6</v>
      </c>
      <c r="B13" t="s">
        <v>31</v>
      </c>
      <c r="C13">
        <v>3.1E-2</v>
      </c>
      <c r="E13">
        <v>6</v>
      </c>
      <c r="F13" t="s">
        <v>29</v>
      </c>
      <c r="G13">
        <v>7.0000000000000001E-3</v>
      </c>
      <c r="I13">
        <v>6</v>
      </c>
      <c r="J13" t="s">
        <v>30</v>
      </c>
      <c r="K13">
        <v>4.0000000000000001E-3</v>
      </c>
    </row>
    <row r="14" spans="1:13" x14ac:dyDescent="0.25">
      <c r="A14">
        <v>7</v>
      </c>
      <c r="B14" t="s">
        <v>26</v>
      </c>
      <c r="C14">
        <v>2.8000000000000001E-2</v>
      </c>
      <c r="E14">
        <v>7</v>
      </c>
      <c r="F14" t="s">
        <v>28</v>
      </c>
      <c r="G14">
        <v>1.2E-2</v>
      </c>
      <c r="I14">
        <v>7</v>
      </c>
      <c r="J14" t="s">
        <v>27</v>
      </c>
      <c r="K14">
        <v>1E-3</v>
      </c>
    </row>
    <row r="15" spans="1:13" x14ac:dyDescent="0.25">
      <c r="A15">
        <v>7</v>
      </c>
      <c r="B15" t="s">
        <v>31</v>
      </c>
      <c r="C15">
        <v>3.2000000000000001E-2</v>
      </c>
      <c r="E15">
        <v>7</v>
      </c>
      <c r="F15" t="s">
        <v>29</v>
      </c>
      <c r="G15">
        <v>1.2E-2</v>
      </c>
      <c r="I15">
        <v>7</v>
      </c>
      <c r="J15" t="s">
        <v>30</v>
      </c>
      <c r="K15">
        <v>3.0000000000000001E-3</v>
      </c>
    </row>
    <row r="16" spans="1:13" x14ac:dyDescent="0.25">
      <c r="A16">
        <v>8</v>
      </c>
      <c r="B16" t="s">
        <v>26</v>
      </c>
      <c r="C16">
        <v>2.8000000000000001E-2</v>
      </c>
      <c r="E16">
        <v>8</v>
      </c>
      <c r="F16" t="s">
        <v>28</v>
      </c>
      <c r="G16">
        <v>1.2999999999999999E-2</v>
      </c>
      <c r="I16">
        <v>8</v>
      </c>
      <c r="J16" t="s">
        <v>27</v>
      </c>
      <c r="K16">
        <v>1E-3</v>
      </c>
    </row>
    <row r="17" spans="1:11" x14ac:dyDescent="0.25">
      <c r="A17">
        <v>8</v>
      </c>
      <c r="B17" t="s">
        <v>31</v>
      </c>
      <c r="C17">
        <v>2.3E-2</v>
      </c>
      <c r="E17">
        <v>8</v>
      </c>
      <c r="F17" t="s">
        <v>29</v>
      </c>
      <c r="G17">
        <v>1.2E-2</v>
      </c>
      <c r="I17">
        <v>8</v>
      </c>
      <c r="J17" t="s">
        <v>30</v>
      </c>
      <c r="K17">
        <v>4.0000000000000001E-3</v>
      </c>
    </row>
    <row r="18" spans="1:11" x14ac:dyDescent="0.25">
      <c r="A18">
        <v>9</v>
      </c>
      <c r="B18" t="s">
        <v>26</v>
      </c>
      <c r="C18">
        <v>3.1E-2</v>
      </c>
      <c r="E18">
        <v>9</v>
      </c>
      <c r="F18" t="s">
        <v>28</v>
      </c>
      <c r="G18">
        <v>8.0000000000000002E-3</v>
      </c>
      <c r="I18">
        <v>9</v>
      </c>
      <c r="J18" t="s">
        <v>27</v>
      </c>
      <c r="K18">
        <v>1E-3</v>
      </c>
    </row>
    <row r="19" spans="1:11" x14ac:dyDescent="0.25">
      <c r="A19">
        <v>9</v>
      </c>
      <c r="B19" t="s">
        <v>31</v>
      </c>
      <c r="C19">
        <v>2.1999999999999999E-2</v>
      </c>
      <c r="E19">
        <v>9</v>
      </c>
      <c r="F19" t="s">
        <v>29</v>
      </c>
      <c r="G19">
        <v>0.01</v>
      </c>
      <c r="I19">
        <v>9</v>
      </c>
      <c r="J19" t="s">
        <v>30</v>
      </c>
      <c r="K19">
        <v>6.0000000000000001E-3</v>
      </c>
    </row>
    <row r="20" spans="1:11" x14ac:dyDescent="0.25">
      <c r="A20">
        <v>10</v>
      </c>
      <c r="B20" t="s">
        <v>26</v>
      </c>
      <c r="C20">
        <v>3.5999999999999997E-2</v>
      </c>
      <c r="E20">
        <v>10</v>
      </c>
      <c r="F20" t="s">
        <v>28</v>
      </c>
      <c r="G20">
        <v>1.2999999999999999E-2</v>
      </c>
      <c r="I20">
        <v>10</v>
      </c>
      <c r="J20" t="s">
        <v>27</v>
      </c>
      <c r="K20">
        <v>6.0000000000000001E-3</v>
      </c>
    </row>
    <row r="21" spans="1:11" x14ac:dyDescent="0.25">
      <c r="A21">
        <v>10</v>
      </c>
      <c r="B21" t="s">
        <v>31</v>
      </c>
      <c r="C21">
        <v>3.1E-2</v>
      </c>
      <c r="E21">
        <v>10</v>
      </c>
      <c r="F21" t="s">
        <v>29</v>
      </c>
      <c r="G21">
        <v>0.01</v>
      </c>
      <c r="I21">
        <v>10</v>
      </c>
      <c r="J21" t="s">
        <v>30</v>
      </c>
      <c r="K21">
        <v>2E-3</v>
      </c>
    </row>
    <row r="22" spans="1:11" x14ac:dyDescent="0.25">
      <c r="A22">
        <v>11</v>
      </c>
      <c r="B22" t="s">
        <v>26</v>
      </c>
      <c r="C22">
        <v>2.8000000000000001E-2</v>
      </c>
      <c r="E22">
        <v>11</v>
      </c>
      <c r="F22" t="s">
        <v>28</v>
      </c>
      <c r="G22">
        <v>1.0999999999999999E-2</v>
      </c>
      <c r="I22">
        <v>11</v>
      </c>
      <c r="J22" t="s">
        <v>27</v>
      </c>
      <c r="K22">
        <v>2E-3</v>
      </c>
    </row>
    <row r="23" spans="1:11" x14ac:dyDescent="0.25">
      <c r="A23">
        <v>11</v>
      </c>
      <c r="B23" t="s">
        <v>31</v>
      </c>
      <c r="C23">
        <v>2.7E-2</v>
      </c>
      <c r="E23">
        <v>11</v>
      </c>
      <c r="F23" t="s">
        <v>29</v>
      </c>
      <c r="G23">
        <v>8.0000000000000002E-3</v>
      </c>
      <c r="I23">
        <v>11</v>
      </c>
      <c r="J23" t="s">
        <v>30</v>
      </c>
      <c r="K23">
        <v>1E-3</v>
      </c>
    </row>
    <row r="24" spans="1:11" x14ac:dyDescent="0.25">
      <c r="A24">
        <v>12</v>
      </c>
      <c r="B24" t="s">
        <v>26</v>
      </c>
      <c r="C24">
        <v>3.7999999999999999E-2</v>
      </c>
      <c r="E24">
        <v>12</v>
      </c>
      <c r="F24" t="s">
        <v>28</v>
      </c>
      <c r="G24">
        <v>1.6E-2</v>
      </c>
      <c r="I24">
        <v>12</v>
      </c>
      <c r="J24" t="s">
        <v>27</v>
      </c>
      <c r="K24">
        <v>1.0999999999999999E-2</v>
      </c>
    </row>
    <row r="25" spans="1:11" x14ac:dyDescent="0.25">
      <c r="A25">
        <v>12</v>
      </c>
      <c r="B25" t="s">
        <v>31</v>
      </c>
      <c r="C25">
        <v>3.9E-2</v>
      </c>
      <c r="E25">
        <v>12</v>
      </c>
      <c r="F25" t="s">
        <v>29</v>
      </c>
      <c r="G25">
        <v>1.4999999999999999E-2</v>
      </c>
      <c r="I25">
        <v>12</v>
      </c>
      <c r="J25" t="s">
        <v>30</v>
      </c>
      <c r="K25">
        <v>1.2E-2</v>
      </c>
    </row>
    <row r="26" spans="1:11" x14ac:dyDescent="0.25">
      <c r="A26">
        <v>13</v>
      </c>
      <c r="B26" t="s">
        <v>26</v>
      </c>
      <c r="C26">
        <v>2.5000000000000001E-2</v>
      </c>
      <c r="E26">
        <v>13</v>
      </c>
      <c r="F26" t="s">
        <v>28</v>
      </c>
      <c r="G26">
        <v>6.0000000000000001E-3</v>
      </c>
      <c r="I26">
        <v>13</v>
      </c>
      <c r="J26" t="s">
        <v>27</v>
      </c>
      <c r="K26">
        <v>1E-3</v>
      </c>
    </row>
    <row r="27" spans="1:11" x14ac:dyDescent="0.25">
      <c r="A27">
        <v>13</v>
      </c>
      <c r="B27" t="s">
        <v>31</v>
      </c>
      <c r="C27">
        <v>0.02</v>
      </c>
      <c r="E27">
        <v>13</v>
      </c>
      <c r="F27" t="s">
        <v>29</v>
      </c>
      <c r="G27">
        <v>1.0999999999999999E-2</v>
      </c>
      <c r="I27">
        <v>13</v>
      </c>
      <c r="J27" t="s">
        <v>30</v>
      </c>
      <c r="K27">
        <v>5.0000000000000001E-3</v>
      </c>
    </row>
    <row r="28" spans="1:11" x14ac:dyDescent="0.25">
      <c r="A28">
        <v>14</v>
      </c>
      <c r="B28" t="s">
        <v>26</v>
      </c>
      <c r="C28">
        <v>2.5999999999999999E-2</v>
      </c>
      <c r="E28">
        <v>14</v>
      </c>
      <c r="F28" t="s">
        <v>28</v>
      </c>
      <c r="G28">
        <v>0.01</v>
      </c>
      <c r="I28">
        <v>14</v>
      </c>
      <c r="J28" t="s">
        <v>27</v>
      </c>
      <c r="K28">
        <v>6.0000000000000001E-3</v>
      </c>
    </row>
    <row r="29" spans="1:11" x14ac:dyDescent="0.25">
      <c r="A29">
        <v>14</v>
      </c>
      <c r="B29" t="s">
        <v>31</v>
      </c>
      <c r="C29">
        <v>2.5000000000000001E-2</v>
      </c>
      <c r="E29">
        <v>14</v>
      </c>
      <c r="F29" t="s">
        <v>29</v>
      </c>
      <c r="G29">
        <v>1.2999999999999999E-2</v>
      </c>
      <c r="I29">
        <v>14</v>
      </c>
      <c r="J29" t="s">
        <v>30</v>
      </c>
      <c r="K29">
        <v>3.0000000000000001E-3</v>
      </c>
    </row>
    <row r="30" spans="1:11" x14ac:dyDescent="0.25">
      <c r="A30">
        <v>15</v>
      </c>
      <c r="B30" t="s">
        <v>26</v>
      </c>
      <c r="C30">
        <v>2.1000000000000001E-2</v>
      </c>
      <c r="E30">
        <v>15</v>
      </c>
      <c r="F30" t="s">
        <v>28</v>
      </c>
      <c r="G30">
        <v>6.0000000000000001E-3</v>
      </c>
      <c r="I30">
        <v>15</v>
      </c>
      <c r="J30" t="s">
        <v>27</v>
      </c>
      <c r="K30">
        <v>6.0000000000000001E-3</v>
      </c>
    </row>
    <row r="31" spans="1:11" x14ac:dyDescent="0.25">
      <c r="A31">
        <v>15</v>
      </c>
      <c r="B31" t="s">
        <v>31</v>
      </c>
      <c r="C31">
        <v>2.4E-2</v>
      </c>
      <c r="E31">
        <v>15</v>
      </c>
      <c r="F31" t="s">
        <v>29</v>
      </c>
      <c r="G31">
        <v>1.0999999999999999E-2</v>
      </c>
      <c r="I31">
        <v>15</v>
      </c>
      <c r="J31" t="s">
        <v>30</v>
      </c>
      <c r="K31">
        <v>4.0000000000000001E-3</v>
      </c>
    </row>
    <row r="32" spans="1:11" x14ac:dyDescent="0.25">
      <c r="A32">
        <v>16</v>
      </c>
      <c r="B32" t="s">
        <v>26</v>
      </c>
      <c r="C32">
        <v>3.1E-2</v>
      </c>
      <c r="E32">
        <v>16</v>
      </c>
      <c r="F32" t="s">
        <v>28</v>
      </c>
      <c r="G32">
        <v>0.01</v>
      </c>
      <c r="I32">
        <v>16</v>
      </c>
      <c r="J32" t="s">
        <v>27</v>
      </c>
      <c r="K32">
        <v>4.0000000000000001E-3</v>
      </c>
    </row>
    <row r="33" spans="1:11" x14ac:dyDescent="0.25">
      <c r="A33">
        <v>16</v>
      </c>
      <c r="B33" t="s">
        <v>31</v>
      </c>
      <c r="C33">
        <v>2.4E-2</v>
      </c>
      <c r="E33">
        <v>16</v>
      </c>
      <c r="F33" t="s">
        <v>29</v>
      </c>
      <c r="G33">
        <v>1.2E-2</v>
      </c>
      <c r="I33">
        <v>16</v>
      </c>
      <c r="J33" t="s">
        <v>30</v>
      </c>
      <c r="K33">
        <v>2E-3</v>
      </c>
    </row>
    <row r="34" spans="1:11" x14ac:dyDescent="0.25">
      <c r="A34">
        <v>17</v>
      </c>
      <c r="B34" t="s">
        <v>26</v>
      </c>
      <c r="C34">
        <v>2.5999999999999999E-2</v>
      </c>
      <c r="E34">
        <v>17</v>
      </c>
      <c r="F34" t="s">
        <v>28</v>
      </c>
      <c r="G34">
        <v>1.2999999999999999E-2</v>
      </c>
      <c r="I34">
        <v>17</v>
      </c>
      <c r="J34" t="s">
        <v>27</v>
      </c>
      <c r="K34">
        <v>5.0000000000000001E-3</v>
      </c>
    </row>
    <row r="35" spans="1:11" x14ac:dyDescent="0.25">
      <c r="A35">
        <v>17</v>
      </c>
      <c r="B35" t="s">
        <v>31</v>
      </c>
      <c r="C35">
        <v>2.5999999999999999E-2</v>
      </c>
      <c r="E35">
        <v>17</v>
      </c>
      <c r="F35" t="s">
        <v>29</v>
      </c>
      <c r="G35">
        <v>7.0000000000000001E-3</v>
      </c>
      <c r="I35">
        <v>17</v>
      </c>
      <c r="J35" t="s">
        <v>30</v>
      </c>
      <c r="K35">
        <v>2E-3</v>
      </c>
    </row>
    <row r="36" spans="1:11" x14ac:dyDescent="0.25">
      <c r="A36">
        <v>18</v>
      </c>
      <c r="B36" t="s">
        <v>26</v>
      </c>
      <c r="C36">
        <v>2.8000000000000001E-2</v>
      </c>
      <c r="E36">
        <v>18</v>
      </c>
      <c r="F36" t="s">
        <v>28</v>
      </c>
      <c r="G36">
        <v>1.0999999999999999E-2</v>
      </c>
      <c r="I36">
        <v>18</v>
      </c>
      <c r="J36" t="s">
        <v>27</v>
      </c>
      <c r="K36">
        <v>6.0000000000000001E-3</v>
      </c>
    </row>
    <row r="37" spans="1:11" x14ac:dyDescent="0.25">
      <c r="A37">
        <v>18</v>
      </c>
      <c r="B37" t="s">
        <v>31</v>
      </c>
      <c r="C37">
        <v>2.5000000000000001E-2</v>
      </c>
      <c r="E37">
        <v>18</v>
      </c>
      <c r="F37" t="s">
        <v>29</v>
      </c>
      <c r="G37">
        <v>8.0000000000000002E-3</v>
      </c>
      <c r="I37">
        <v>18</v>
      </c>
      <c r="J37" t="s">
        <v>30</v>
      </c>
      <c r="K37">
        <v>3.0000000000000001E-3</v>
      </c>
    </row>
    <row r="38" spans="1:11" x14ac:dyDescent="0.25">
      <c r="A38">
        <v>19</v>
      </c>
      <c r="B38" t="s">
        <v>26</v>
      </c>
      <c r="C38">
        <v>2.1000000000000001E-2</v>
      </c>
      <c r="E38">
        <v>19</v>
      </c>
      <c r="F38" t="s">
        <v>28</v>
      </c>
      <c r="G38">
        <v>1.2E-2</v>
      </c>
      <c r="I38">
        <v>19</v>
      </c>
      <c r="J38" t="s">
        <v>27</v>
      </c>
      <c r="K38">
        <v>6.0000000000000001E-3</v>
      </c>
    </row>
    <row r="39" spans="1:11" x14ac:dyDescent="0.25">
      <c r="A39">
        <v>19</v>
      </c>
      <c r="B39" t="s">
        <v>31</v>
      </c>
      <c r="C39">
        <v>2.3E-2</v>
      </c>
      <c r="E39">
        <v>19</v>
      </c>
      <c r="F39" t="s">
        <v>29</v>
      </c>
      <c r="G39">
        <v>1.4E-2</v>
      </c>
      <c r="I39">
        <v>19</v>
      </c>
      <c r="J39" t="s">
        <v>30</v>
      </c>
      <c r="K39">
        <v>1E-3</v>
      </c>
    </row>
    <row r="40" spans="1:11" x14ac:dyDescent="0.25">
      <c r="A40">
        <v>20</v>
      </c>
      <c r="B40" t="s">
        <v>26</v>
      </c>
      <c r="C40">
        <v>2.5000000000000001E-2</v>
      </c>
      <c r="E40">
        <v>20</v>
      </c>
      <c r="F40" t="s">
        <v>28</v>
      </c>
      <c r="G40">
        <v>8.0000000000000002E-3</v>
      </c>
      <c r="I40">
        <v>20</v>
      </c>
      <c r="J40" t="s">
        <v>27</v>
      </c>
      <c r="K40">
        <v>6.0000000000000001E-3</v>
      </c>
    </row>
    <row r="41" spans="1:11" x14ac:dyDescent="0.25">
      <c r="A41">
        <v>20</v>
      </c>
      <c r="B41" t="s">
        <v>31</v>
      </c>
      <c r="C41">
        <v>2.1000000000000001E-2</v>
      </c>
      <c r="E41">
        <v>20</v>
      </c>
      <c r="F41" t="s">
        <v>29</v>
      </c>
      <c r="G41">
        <v>7.0000000000000001E-3</v>
      </c>
      <c r="I41">
        <v>20</v>
      </c>
      <c r="J41" t="s">
        <v>30</v>
      </c>
      <c r="K41">
        <v>4.0000000000000001E-3</v>
      </c>
    </row>
    <row r="42" spans="1:11" x14ac:dyDescent="0.25">
      <c r="A42">
        <v>21</v>
      </c>
      <c r="B42" t="s">
        <v>26</v>
      </c>
      <c r="C42">
        <v>2.3E-2</v>
      </c>
      <c r="E42">
        <v>21</v>
      </c>
      <c r="F42" t="s">
        <v>28</v>
      </c>
      <c r="G42">
        <v>1.2E-2</v>
      </c>
      <c r="I42">
        <v>21</v>
      </c>
      <c r="J42" t="s">
        <v>27</v>
      </c>
      <c r="K42">
        <v>1E-3</v>
      </c>
    </row>
    <row r="43" spans="1:11" x14ac:dyDescent="0.25">
      <c r="A43">
        <v>21</v>
      </c>
      <c r="B43" t="s">
        <v>31</v>
      </c>
      <c r="C43">
        <v>2.5000000000000001E-2</v>
      </c>
      <c r="E43">
        <v>21</v>
      </c>
      <c r="F43" t="s">
        <v>29</v>
      </c>
      <c r="G43">
        <v>8.9999999999999993E-3</v>
      </c>
      <c r="I43">
        <v>21</v>
      </c>
      <c r="J43" t="s">
        <v>30</v>
      </c>
      <c r="K43">
        <v>5.0000000000000001E-3</v>
      </c>
    </row>
    <row r="44" spans="1:11" x14ac:dyDescent="0.25">
      <c r="A44">
        <v>22</v>
      </c>
      <c r="B44" t="s">
        <v>26</v>
      </c>
      <c r="C44">
        <v>2.1999999999999999E-2</v>
      </c>
      <c r="E44">
        <v>22</v>
      </c>
      <c r="F44" t="s">
        <v>28</v>
      </c>
      <c r="G44">
        <v>0.01</v>
      </c>
      <c r="I44">
        <v>22</v>
      </c>
      <c r="J44" t="s">
        <v>27</v>
      </c>
      <c r="K44">
        <v>4.0000000000000001E-3</v>
      </c>
    </row>
    <row r="45" spans="1:11" x14ac:dyDescent="0.25">
      <c r="A45">
        <v>22</v>
      </c>
      <c r="B45" t="s">
        <v>31</v>
      </c>
      <c r="C45">
        <v>2.1000000000000001E-2</v>
      </c>
      <c r="E45">
        <v>22</v>
      </c>
      <c r="F45" t="s">
        <v>29</v>
      </c>
      <c r="G45">
        <v>1.4E-2</v>
      </c>
      <c r="I45">
        <v>22</v>
      </c>
      <c r="J45" t="s">
        <v>30</v>
      </c>
      <c r="K45">
        <v>1E-3</v>
      </c>
    </row>
    <row r="46" spans="1:11" x14ac:dyDescent="0.25">
      <c r="A46">
        <v>23</v>
      </c>
      <c r="B46" t="s">
        <v>26</v>
      </c>
      <c r="C46">
        <v>2.3E-2</v>
      </c>
      <c r="E46">
        <v>23</v>
      </c>
      <c r="F46" t="s">
        <v>28</v>
      </c>
      <c r="G46">
        <v>7.0000000000000001E-3</v>
      </c>
      <c r="I46">
        <v>23</v>
      </c>
      <c r="J46" t="s">
        <v>27</v>
      </c>
      <c r="K46">
        <v>6.0000000000000001E-3</v>
      </c>
    </row>
    <row r="47" spans="1:11" x14ac:dyDescent="0.25">
      <c r="A47">
        <v>23</v>
      </c>
      <c r="B47" t="s">
        <v>31</v>
      </c>
      <c r="C47">
        <v>2.1999999999999999E-2</v>
      </c>
      <c r="E47">
        <v>23</v>
      </c>
      <c r="F47" t="s">
        <v>29</v>
      </c>
      <c r="G47">
        <v>1.2999999999999999E-2</v>
      </c>
      <c r="I47">
        <v>23</v>
      </c>
      <c r="J47" t="s">
        <v>30</v>
      </c>
      <c r="K47">
        <v>5.0000000000000001E-3</v>
      </c>
    </row>
    <row r="48" spans="1:11" x14ac:dyDescent="0.25">
      <c r="A48">
        <v>24</v>
      </c>
      <c r="B48" t="s">
        <v>26</v>
      </c>
      <c r="C48">
        <v>2.4E-2</v>
      </c>
      <c r="E48">
        <v>24</v>
      </c>
      <c r="F48" t="s">
        <v>28</v>
      </c>
      <c r="G48">
        <v>6.0000000000000001E-3</v>
      </c>
      <c r="I48">
        <v>24</v>
      </c>
      <c r="J48" t="s">
        <v>27</v>
      </c>
      <c r="K48">
        <v>1E-3</v>
      </c>
    </row>
    <row r="49" spans="1:11" x14ac:dyDescent="0.25">
      <c r="A49">
        <v>24</v>
      </c>
      <c r="B49" t="s">
        <v>31</v>
      </c>
      <c r="C49">
        <v>2.7E-2</v>
      </c>
      <c r="E49">
        <v>24</v>
      </c>
      <c r="F49" t="s">
        <v>29</v>
      </c>
      <c r="G49">
        <v>6.0000000000000001E-3</v>
      </c>
      <c r="I49">
        <v>24</v>
      </c>
      <c r="J49" t="s">
        <v>30</v>
      </c>
      <c r="K49">
        <v>5.0000000000000001E-3</v>
      </c>
    </row>
    <row r="50" spans="1:11" x14ac:dyDescent="0.25">
      <c r="A50">
        <v>25</v>
      </c>
      <c r="B50" t="s">
        <v>26</v>
      </c>
      <c r="C50">
        <v>2.7E-2</v>
      </c>
      <c r="E50">
        <v>25</v>
      </c>
      <c r="F50" t="s">
        <v>28</v>
      </c>
      <c r="G50">
        <v>1.0999999999999999E-2</v>
      </c>
      <c r="I50">
        <v>25</v>
      </c>
      <c r="J50" t="s">
        <v>27</v>
      </c>
      <c r="K50">
        <v>4.0000000000000001E-3</v>
      </c>
    </row>
    <row r="51" spans="1:11" x14ac:dyDescent="0.25">
      <c r="A51">
        <v>25</v>
      </c>
      <c r="B51" t="s">
        <v>31</v>
      </c>
      <c r="C51">
        <v>2.3E-2</v>
      </c>
      <c r="E51">
        <v>25</v>
      </c>
      <c r="F51" t="s">
        <v>29</v>
      </c>
      <c r="G51">
        <v>1.2999999999999999E-2</v>
      </c>
      <c r="I51">
        <v>25</v>
      </c>
      <c r="J51" t="s">
        <v>30</v>
      </c>
      <c r="K51">
        <v>6.0000000000000001E-3</v>
      </c>
    </row>
    <row r="52" spans="1:11" x14ac:dyDescent="0.25">
      <c r="A52">
        <v>26</v>
      </c>
      <c r="B52" t="s">
        <v>26</v>
      </c>
      <c r="C52">
        <v>2.1999999999999999E-2</v>
      </c>
      <c r="E52">
        <v>26</v>
      </c>
      <c r="F52" t="s">
        <v>28</v>
      </c>
      <c r="G52">
        <v>0.01</v>
      </c>
      <c r="I52">
        <v>26</v>
      </c>
      <c r="J52" t="s">
        <v>27</v>
      </c>
      <c r="K52">
        <v>6.0000000000000001E-3</v>
      </c>
    </row>
    <row r="53" spans="1:11" x14ac:dyDescent="0.25">
      <c r="A53">
        <v>26</v>
      </c>
      <c r="B53" t="s">
        <v>31</v>
      </c>
      <c r="C53">
        <v>2.4E-2</v>
      </c>
      <c r="E53">
        <v>26</v>
      </c>
      <c r="F53" t="s">
        <v>29</v>
      </c>
      <c r="G53">
        <v>8.9999999999999993E-3</v>
      </c>
      <c r="I53">
        <v>26</v>
      </c>
      <c r="J53" t="s">
        <v>30</v>
      </c>
      <c r="K53">
        <v>5.0000000000000001E-3</v>
      </c>
    </row>
    <row r="54" spans="1:11" x14ac:dyDescent="0.25">
      <c r="A54">
        <v>27</v>
      </c>
      <c r="B54" t="s">
        <v>26</v>
      </c>
      <c r="C54">
        <v>2.4E-2</v>
      </c>
      <c r="E54">
        <v>27</v>
      </c>
      <c r="F54" t="s">
        <v>28</v>
      </c>
      <c r="G54">
        <v>8.0000000000000002E-3</v>
      </c>
      <c r="I54">
        <v>27</v>
      </c>
      <c r="J54" t="s">
        <v>27</v>
      </c>
      <c r="K54">
        <v>4.0000000000000001E-3</v>
      </c>
    </row>
    <row r="55" spans="1:11" x14ac:dyDescent="0.25">
      <c r="A55">
        <v>27</v>
      </c>
      <c r="B55" t="s">
        <v>31</v>
      </c>
      <c r="C55">
        <v>2.7E-2</v>
      </c>
      <c r="E55">
        <v>27</v>
      </c>
      <c r="F55" t="s">
        <v>29</v>
      </c>
      <c r="G55">
        <v>1.0999999999999999E-2</v>
      </c>
      <c r="I55">
        <v>27</v>
      </c>
      <c r="J55" t="s">
        <v>30</v>
      </c>
      <c r="K55">
        <v>2E-3</v>
      </c>
    </row>
    <row r="56" spans="1:11" x14ac:dyDescent="0.25">
      <c r="A56">
        <v>28</v>
      </c>
      <c r="B56" t="s">
        <v>26</v>
      </c>
      <c r="C56">
        <v>2.4E-2</v>
      </c>
      <c r="E56">
        <v>28</v>
      </c>
      <c r="F56" t="s">
        <v>28</v>
      </c>
      <c r="G56">
        <v>6.0000000000000001E-3</v>
      </c>
      <c r="I56">
        <v>28</v>
      </c>
      <c r="J56" t="s">
        <v>27</v>
      </c>
      <c r="K56">
        <v>6.0000000000000001E-3</v>
      </c>
    </row>
    <row r="57" spans="1:11" x14ac:dyDescent="0.25">
      <c r="A57">
        <v>28</v>
      </c>
      <c r="B57" t="s">
        <v>31</v>
      </c>
      <c r="C57">
        <v>2.1000000000000001E-2</v>
      </c>
      <c r="E57">
        <v>28</v>
      </c>
      <c r="F57" t="s">
        <v>29</v>
      </c>
      <c r="G57">
        <v>6.0000000000000001E-3</v>
      </c>
      <c r="I57">
        <v>28</v>
      </c>
      <c r="J57" t="s">
        <v>30</v>
      </c>
      <c r="K57">
        <v>1E-3</v>
      </c>
    </row>
    <row r="58" spans="1:11" x14ac:dyDescent="0.25">
      <c r="A58">
        <v>29</v>
      </c>
      <c r="B58" t="s">
        <v>26</v>
      </c>
      <c r="C58">
        <v>1.9E-2</v>
      </c>
      <c r="E58">
        <v>29</v>
      </c>
      <c r="F58" t="s">
        <v>28</v>
      </c>
      <c r="G58">
        <v>1.2999999999999999E-2</v>
      </c>
      <c r="I58">
        <v>29</v>
      </c>
      <c r="J58" t="s">
        <v>27</v>
      </c>
      <c r="K58">
        <v>5.0000000000000001E-3</v>
      </c>
    </row>
    <row r="59" spans="1:11" x14ac:dyDescent="0.25">
      <c r="A59">
        <v>29</v>
      </c>
      <c r="B59" t="s">
        <v>31</v>
      </c>
      <c r="C59">
        <v>2.1999999999999999E-2</v>
      </c>
      <c r="E59">
        <v>29</v>
      </c>
      <c r="F59" t="s">
        <v>29</v>
      </c>
      <c r="G59">
        <v>7.0000000000000001E-3</v>
      </c>
      <c r="I59">
        <v>29</v>
      </c>
      <c r="J59" t="s">
        <v>30</v>
      </c>
      <c r="K59">
        <v>1E-3</v>
      </c>
    </row>
    <row r="60" spans="1:11" x14ac:dyDescent="0.25">
      <c r="A60">
        <v>30</v>
      </c>
      <c r="B60" t="s">
        <v>26</v>
      </c>
      <c r="C60">
        <v>1.7000000000000001E-2</v>
      </c>
      <c r="E60">
        <v>30</v>
      </c>
      <c r="F60" t="s">
        <v>28</v>
      </c>
      <c r="G60">
        <v>8.9999999999999993E-3</v>
      </c>
      <c r="I60">
        <v>30</v>
      </c>
      <c r="J60" t="s">
        <v>27</v>
      </c>
      <c r="K60">
        <v>5.0000000000000001E-3</v>
      </c>
    </row>
    <row r="61" spans="1:11" x14ac:dyDescent="0.25">
      <c r="A61">
        <v>30</v>
      </c>
      <c r="B61" t="s">
        <v>31</v>
      </c>
      <c r="C61">
        <v>1.4E-2</v>
      </c>
      <c r="E61">
        <v>30</v>
      </c>
      <c r="F61" t="s">
        <v>29</v>
      </c>
      <c r="G61">
        <v>8.9999999999999993E-3</v>
      </c>
      <c r="I61">
        <v>30</v>
      </c>
      <c r="J61" t="s">
        <v>30</v>
      </c>
      <c r="K61"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9DEC-7210-4ED3-87B7-6CF22A817FCB}">
  <dimension ref="A1"/>
  <sheetViews>
    <sheetView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0.140625" bestFit="1" customWidth="1"/>
    <col min="3" max="3" width="11" bestFit="1" customWidth="1"/>
    <col min="4" max="43" width="10.28515625" bestFit="1" customWidth="1"/>
    <col min="44" max="4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47AD-47A4-4FD1-9B2C-682DE085C3AC}">
  <dimension ref="A1:AH181"/>
  <sheetViews>
    <sheetView tabSelected="1" zoomScale="89" zoomScaleNormal="89" workbookViewId="0">
      <selection activeCell="Q11" sqref="Q11"/>
    </sheetView>
  </sheetViews>
  <sheetFormatPr defaultRowHeight="15" x14ac:dyDescent="0.25"/>
  <cols>
    <col min="2" max="2" width="6.140625" customWidth="1"/>
    <col min="3" max="3" width="6.85546875" customWidth="1"/>
    <col min="4" max="4" width="10.7109375" customWidth="1"/>
    <col min="5" max="5" width="11.5703125" customWidth="1"/>
    <col min="9" max="9" width="11.140625" customWidth="1"/>
    <col min="10" max="10" width="8.85546875" customWidth="1"/>
    <col min="11" max="11" width="11.7109375" customWidth="1"/>
    <col min="12" max="12" width="9.5703125" customWidth="1"/>
    <col min="13" max="14" width="10.28515625" customWidth="1"/>
  </cols>
  <sheetData>
    <row r="1" spans="1:34" x14ac:dyDescent="0.25">
      <c r="A1" t="s">
        <v>145</v>
      </c>
      <c r="B1" t="s">
        <v>25</v>
      </c>
      <c r="C1" t="s">
        <v>134</v>
      </c>
      <c r="D1" t="s">
        <v>146</v>
      </c>
      <c r="E1" t="s">
        <v>33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  <c r="Z1" t="s">
        <v>264</v>
      </c>
      <c r="AF1" s="9"/>
    </row>
    <row r="2" spans="1:34" x14ac:dyDescent="0.25">
      <c r="A2">
        <v>1</v>
      </c>
      <c r="B2" t="s">
        <v>26</v>
      </c>
      <c r="C2" s="6">
        <v>0.53</v>
      </c>
      <c r="D2">
        <v>28</v>
      </c>
      <c r="E2">
        <v>4.1000000000000002E-2</v>
      </c>
      <c r="F2" s="29">
        <v>0.1961</v>
      </c>
      <c r="G2" s="29">
        <v>0.1696</v>
      </c>
      <c r="H2" s="29">
        <v>0.1113</v>
      </c>
      <c r="I2" s="29">
        <v>2.6500000000000003E-2</v>
      </c>
      <c r="J2" s="29">
        <v>1.06E-2</v>
      </c>
      <c r="K2" s="29">
        <v>1.06E-2</v>
      </c>
      <c r="L2" s="29">
        <v>5.3E-3</v>
      </c>
      <c r="M2">
        <v>10.36</v>
      </c>
      <c r="N2">
        <v>8.9600000000000009</v>
      </c>
      <c r="O2">
        <v>5.88</v>
      </c>
      <c r="P2">
        <v>1.4000000000000001</v>
      </c>
      <c r="Q2">
        <v>0.56000000000000005</v>
      </c>
      <c r="R2">
        <v>0.56000000000000005</v>
      </c>
      <c r="S2">
        <v>0.28000000000000003</v>
      </c>
      <c r="T2">
        <v>1.5170000000000001E-2</v>
      </c>
      <c r="U2">
        <v>1.3120000000000001E-2</v>
      </c>
      <c r="V2">
        <v>8.6099999999999996E-3</v>
      </c>
      <c r="W2">
        <v>2.0500000000000002E-3</v>
      </c>
      <c r="X2">
        <v>8.2000000000000009E-4</v>
      </c>
      <c r="Y2">
        <v>8.2000000000000009E-4</v>
      </c>
      <c r="Z2">
        <v>4.1000000000000005E-4</v>
      </c>
      <c r="AF2" s="9"/>
    </row>
    <row r="3" spans="1:34" x14ac:dyDescent="0.25">
      <c r="A3">
        <v>1</v>
      </c>
      <c r="B3" t="s">
        <v>31</v>
      </c>
      <c r="C3" s="6">
        <v>0.48</v>
      </c>
      <c r="D3">
        <v>26</v>
      </c>
      <c r="E3">
        <v>4.2999999999999997E-2</v>
      </c>
      <c r="F3" s="29">
        <v>0.17759999999999998</v>
      </c>
      <c r="G3" s="29">
        <v>0.15359999999999999</v>
      </c>
      <c r="H3" s="29">
        <v>0.10079999999999999</v>
      </c>
      <c r="I3" s="29">
        <v>2.4E-2</v>
      </c>
      <c r="J3" s="29">
        <v>9.5999999999999992E-3</v>
      </c>
      <c r="K3" s="29">
        <v>9.5999999999999992E-3</v>
      </c>
      <c r="L3" s="29">
        <v>4.7999999999999996E-3</v>
      </c>
      <c r="M3">
        <v>9.6199999999999992</v>
      </c>
      <c r="N3">
        <v>8.32</v>
      </c>
      <c r="O3">
        <v>5.46</v>
      </c>
      <c r="P3">
        <v>1.3</v>
      </c>
      <c r="Q3">
        <v>0.52</v>
      </c>
      <c r="R3">
        <v>0.52</v>
      </c>
      <c r="S3">
        <v>0.26</v>
      </c>
      <c r="T3">
        <v>1.5909999999999997E-2</v>
      </c>
      <c r="U3">
        <v>1.376E-2</v>
      </c>
      <c r="V3">
        <v>9.0299999999999981E-3</v>
      </c>
      <c r="W3">
        <v>2.15E-3</v>
      </c>
      <c r="X3">
        <v>8.5999999999999998E-4</v>
      </c>
      <c r="Y3">
        <v>8.5999999999999998E-4</v>
      </c>
      <c r="Z3">
        <v>4.2999999999999999E-4</v>
      </c>
      <c r="AF3" s="9"/>
    </row>
    <row r="4" spans="1:34" x14ac:dyDescent="0.25">
      <c r="A4">
        <v>2</v>
      </c>
      <c r="B4" t="s">
        <v>26</v>
      </c>
      <c r="C4" s="6">
        <v>0.21</v>
      </c>
      <c r="D4">
        <v>18</v>
      </c>
      <c r="E4">
        <v>3.2000000000000001E-2</v>
      </c>
      <c r="F4" s="29">
        <v>7.7699999999999991E-2</v>
      </c>
      <c r="G4" s="29">
        <v>6.7199999999999996E-2</v>
      </c>
      <c r="H4" s="29">
        <v>4.4099999999999993E-2</v>
      </c>
      <c r="I4" s="29">
        <v>1.0500000000000001E-2</v>
      </c>
      <c r="J4" s="29">
        <v>4.1999999999999997E-3</v>
      </c>
      <c r="K4" s="29">
        <v>4.1999999999999997E-3</v>
      </c>
      <c r="L4" s="29">
        <v>2.0999999999999999E-3</v>
      </c>
      <c r="M4">
        <v>6.66</v>
      </c>
      <c r="N4">
        <v>5.76</v>
      </c>
      <c r="O4">
        <v>3.78</v>
      </c>
      <c r="P4">
        <v>0.9</v>
      </c>
      <c r="Q4">
        <v>0.36</v>
      </c>
      <c r="R4">
        <v>0.36</v>
      </c>
      <c r="S4">
        <v>0.18</v>
      </c>
      <c r="T4">
        <v>1.184E-2</v>
      </c>
      <c r="U4">
        <v>1.0240000000000001E-2</v>
      </c>
      <c r="V4">
        <v>6.7200000000000003E-3</v>
      </c>
      <c r="W4">
        <v>1.6000000000000001E-3</v>
      </c>
      <c r="X4">
        <v>6.4000000000000005E-4</v>
      </c>
      <c r="Y4">
        <v>6.4000000000000005E-4</v>
      </c>
      <c r="Z4">
        <v>3.2000000000000003E-4</v>
      </c>
      <c r="AF4" s="9"/>
    </row>
    <row r="5" spans="1:34" x14ac:dyDescent="0.25">
      <c r="A5">
        <v>2</v>
      </c>
      <c r="B5" t="s">
        <v>31</v>
      </c>
      <c r="C5" s="6">
        <v>0.33</v>
      </c>
      <c r="D5">
        <v>21</v>
      </c>
      <c r="E5">
        <v>3.2000000000000001E-2</v>
      </c>
      <c r="F5" s="29">
        <v>0.1221</v>
      </c>
      <c r="G5" s="29">
        <v>0.10560000000000001</v>
      </c>
      <c r="H5" s="29">
        <v>6.93E-2</v>
      </c>
      <c r="I5" s="29">
        <v>1.6500000000000001E-2</v>
      </c>
      <c r="J5" s="29">
        <v>6.6000000000000008E-3</v>
      </c>
      <c r="K5" s="29">
        <v>6.6000000000000008E-3</v>
      </c>
      <c r="L5" s="29">
        <v>3.3000000000000004E-3</v>
      </c>
      <c r="M5">
        <v>7.77</v>
      </c>
      <c r="N5">
        <v>6.72</v>
      </c>
      <c r="O5">
        <v>4.41</v>
      </c>
      <c r="P5">
        <v>1.05</v>
      </c>
      <c r="Q5">
        <v>0.42</v>
      </c>
      <c r="R5">
        <v>0.42</v>
      </c>
      <c r="S5">
        <v>0.21</v>
      </c>
      <c r="T5">
        <v>1.184E-2</v>
      </c>
      <c r="U5">
        <v>1.0240000000000001E-2</v>
      </c>
      <c r="V5">
        <v>6.7200000000000003E-3</v>
      </c>
      <c r="W5">
        <v>1.6000000000000001E-3</v>
      </c>
      <c r="X5">
        <v>6.4000000000000005E-4</v>
      </c>
      <c r="Y5">
        <v>6.4000000000000005E-4</v>
      </c>
      <c r="Z5">
        <v>3.2000000000000003E-4</v>
      </c>
      <c r="AF5" s="9"/>
    </row>
    <row r="6" spans="1:34" x14ac:dyDescent="0.25">
      <c r="A6">
        <v>3</v>
      </c>
      <c r="B6" t="s">
        <v>26</v>
      </c>
      <c r="C6" s="6">
        <v>0.32</v>
      </c>
      <c r="D6">
        <v>17</v>
      </c>
      <c r="E6">
        <v>3.1E-2</v>
      </c>
      <c r="F6" s="29">
        <v>0.11840000000000001</v>
      </c>
      <c r="G6" s="29">
        <v>0.1024</v>
      </c>
      <c r="H6" s="29">
        <v>6.7199999999999996E-2</v>
      </c>
      <c r="I6" s="29">
        <v>1.6E-2</v>
      </c>
      <c r="J6" s="29">
        <v>6.4000000000000003E-3</v>
      </c>
      <c r="K6" s="29">
        <v>6.4000000000000003E-3</v>
      </c>
      <c r="L6" s="29">
        <v>3.2000000000000002E-3</v>
      </c>
      <c r="M6">
        <v>6.29</v>
      </c>
      <c r="N6">
        <v>5.44</v>
      </c>
      <c r="O6">
        <v>3.57</v>
      </c>
      <c r="P6">
        <v>0.85000000000000009</v>
      </c>
      <c r="Q6">
        <v>0.34</v>
      </c>
      <c r="R6">
        <v>0.34</v>
      </c>
      <c r="S6">
        <v>0.17</v>
      </c>
      <c r="T6">
        <v>1.1469999999999999E-2</v>
      </c>
      <c r="U6">
        <v>9.92E-3</v>
      </c>
      <c r="V6">
        <v>6.5099999999999993E-3</v>
      </c>
      <c r="W6">
        <v>1.5500000000000002E-3</v>
      </c>
      <c r="X6">
        <v>6.2E-4</v>
      </c>
      <c r="Y6">
        <v>6.2E-4</v>
      </c>
      <c r="Z6">
        <v>3.1E-4</v>
      </c>
      <c r="AF6" s="9"/>
    </row>
    <row r="7" spans="1:34" x14ac:dyDescent="0.25">
      <c r="A7">
        <v>3</v>
      </c>
      <c r="B7" t="s">
        <v>31</v>
      </c>
      <c r="C7" s="6">
        <v>0.27</v>
      </c>
      <c r="D7">
        <v>22</v>
      </c>
      <c r="E7">
        <v>2.5000000000000001E-2</v>
      </c>
      <c r="F7" s="29">
        <v>9.9900000000000003E-2</v>
      </c>
      <c r="G7" s="29">
        <v>8.6400000000000005E-2</v>
      </c>
      <c r="H7" s="29">
        <v>5.67E-2</v>
      </c>
      <c r="I7" s="29">
        <v>1.3500000000000002E-2</v>
      </c>
      <c r="J7" s="29">
        <v>5.4000000000000003E-3</v>
      </c>
      <c r="K7" s="29">
        <v>5.4000000000000003E-3</v>
      </c>
      <c r="L7" s="29">
        <v>2.7000000000000001E-3</v>
      </c>
      <c r="M7">
        <v>8.14</v>
      </c>
      <c r="N7">
        <v>7.04</v>
      </c>
      <c r="O7">
        <v>4.62</v>
      </c>
      <c r="P7">
        <v>1.1000000000000001</v>
      </c>
      <c r="Q7">
        <v>0.44</v>
      </c>
      <c r="R7">
        <v>0.44</v>
      </c>
      <c r="S7">
        <v>0.22</v>
      </c>
      <c r="T7">
        <v>9.2499999999999995E-3</v>
      </c>
      <c r="U7">
        <v>8.0000000000000002E-3</v>
      </c>
      <c r="V7">
        <v>5.2500000000000003E-3</v>
      </c>
      <c r="W7">
        <v>1.2500000000000002E-3</v>
      </c>
      <c r="X7">
        <v>5.0000000000000001E-4</v>
      </c>
      <c r="Y7">
        <v>5.0000000000000001E-4</v>
      </c>
      <c r="Z7">
        <v>2.5000000000000001E-4</v>
      </c>
      <c r="AF7" s="9"/>
    </row>
    <row r="8" spans="1:34" x14ac:dyDescent="0.25">
      <c r="A8">
        <v>4</v>
      </c>
      <c r="B8" t="s">
        <v>26</v>
      </c>
      <c r="C8" s="6">
        <v>0.3</v>
      </c>
      <c r="D8">
        <v>17</v>
      </c>
      <c r="E8">
        <v>2.3E-2</v>
      </c>
      <c r="F8" s="29">
        <v>0.111</v>
      </c>
      <c r="G8" s="29">
        <v>9.6000000000000002E-2</v>
      </c>
      <c r="H8" s="29">
        <v>6.3E-2</v>
      </c>
      <c r="I8" s="29">
        <v>1.4999999999999999E-2</v>
      </c>
      <c r="J8" s="29">
        <v>6.0000000000000001E-3</v>
      </c>
      <c r="K8" s="29">
        <v>6.0000000000000001E-3</v>
      </c>
      <c r="L8" s="29">
        <v>3.0000000000000001E-3</v>
      </c>
      <c r="M8">
        <v>6.29</v>
      </c>
      <c r="N8">
        <v>5.44</v>
      </c>
      <c r="O8">
        <v>3.57</v>
      </c>
      <c r="P8">
        <v>0.85000000000000009</v>
      </c>
      <c r="Q8">
        <v>0.34</v>
      </c>
      <c r="R8">
        <v>0.34</v>
      </c>
      <c r="S8">
        <v>0.17</v>
      </c>
      <c r="T8">
        <v>8.5100000000000002E-3</v>
      </c>
      <c r="U8">
        <v>7.3600000000000002E-3</v>
      </c>
      <c r="V8">
        <v>4.8300000000000001E-3</v>
      </c>
      <c r="W8">
        <v>1.15E-3</v>
      </c>
      <c r="X8">
        <v>4.6000000000000001E-4</v>
      </c>
      <c r="Y8">
        <v>4.6000000000000001E-4</v>
      </c>
      <c r="Z8">
        <v>2.3000000000000001E-4</v>
      </c>
    </row>
    <row r="9" spans="1:34" x14ac:dyDescent="0.25">
      <c r="A9">
        <v>4</v>
      </c>
      <c r="B9" t="s">
        <v>31</v>
      </c>
      <c r="C9" s="6">
        <v>0.27</v>
      </c>
      <c r="D9">
        <v>15</v>
      </c>
      <c r="E9">
        <v>2.4E-2</v>
      </c>
      <c r="F9" s="29">
        <v>9.9900000000000003E-2</v>
      </c>
      <c r="G9" s="29">
        <v>8.6400000000000005E-2</v>
      </c>
      <c r="H9" s="29">
        <v>5.67E-2</v>
      </c>
      <c r="I9" s="29">
        <v>1.3500000000000002E-2</v>
      </c>
      <c r="J9" s="29">
        <v>5.4000000000000003E-3</v>
      </c>
      <c r="K9" s="29">
        <v>5.4000000000000003E-3</v>
      </c>
      <c r="L9" s="29">
        <v>2.7000000000000001E-3</v>
      </c>
      <c r="M9">
        <v>5.55</v>
      </c>
      <c r="N9">
        <v>4.8</v>
      </c>
      <c r="O9">
        <v>3.15</v>
      </c>
      <c r="P9">
        <v>0.75</v>
      </c>
      <c r="Q9">
        <v>0.3</v>
      </c>
      <c r="R9">
        <v>0.3</v>
      </c>
      <c r="S9">
        <v>0.15</v>
      </c>
      <c r="T9">
        <v>8.8800000000000007E-3</v>
      </c>
      <c r="U9">
        <v>7.6800000000000002E-3</v>
      </c>
      <c r="V9">
        <v>5.0400000000000002E-3</v>
      </c>
      <c r="W9">
        <v>1.2000000000000001E-3</v>
      </c>
      <c r="X9">
        <v>4.8000000000000001E-4</v>
      </c>
      <c r="Y9">
        <v>4.8000000000000001E-4</v>
      </c>
      <c r="Z9">
        <v>2.4000000000000001E-4</v>
      </c>
    </row>
    <row r="10" spans="1:34" x14ac:dyDescent="0.25">
      <c r="A10">
        <v>5</v>
      </c>
      <c r="B10" t="s">
        <v>26</v>
      </c>
      <c r="C10" s="6">
        <v>0.31</v>
      </c>
      <c r="D10">
        <v>21</v>
      </c>
      <c r="E10">
        <v>2.1000000000000001E-2</v>
      </c>
      <c r="F10" s="29">
        <v>0.1147</v>
      </c>
      <c r="G10" s="29">
        <v>9.9199999999999997E-2</v>
      </c>
      <c r="H10" s="29">
        <v>6.5099999999999991E-2</v>
      </c>
      <c r="I10" s="29">
        <v>1.55E-2</v>
      </c>
      <c r="J10" s="29">
        <v>6.1999999999999998E-3</v>
      </c>
      <c r="K10" s="29">
        <v>6.1999999999999998E-3</v>
      </c>
      <c r="L10" s="29">
        <v>3.0999999999999999E-3</v>
      </c>
      <c r="M10">
        <v>7.77</v>
      </c>
      <c r="N10">
        <v>6.72</v>
      </c>
      <c r="O10">
        <v>4.41</v>
      </c>
      <c r="P10">
        <v>1.05</v>
      </c>
      <c r="Q10">
        <v>0.42</v>
      </c>
      <c r="R10">
        <v>0.42</v>
      </c>
      <c r="S10">
        <v>0.21</v>
      </c>
      <c r="T10">
        <v>7.77E-3</v>
      </c>
      <c r="U10">
        <v>6.7200000000000003E-3</v>
      </c>
      <c r="V10">
        <v>4.4099999999999999E-3</v>
      </c>
      <c r="W10">
        <v>1.0500000000000002E-3</v>
      </c>
      <c r="X10">
        <v>4.2000000000000002E-4</v>
      </c>
      <c r="Y10">
        <v>4.2000000000000002E-4</v>
      </c>
      <c r="Z10">
        <v>2.1000000000000001E-4</v>
      </c>
    </row>
    <row r="11" spans="1:34" x14ac:dyDescent="0.25">
      <c r="A11">
        <v>5</v>
      </c>
      <c r="B11" t="s">
        <v>31</v>
      </c>
      <c r="C11" s="6">
        <v>0.21</v>
      </c>
      <c r="D11">
        <v>22</v>
      </c>
      <c r="E11">
        <v>0.03</v>
      </c>
      <c r="F11" s="29">
        <v>7.7699999999999991E-2</v>
      </c>
      <c r="G11" s="29">
        <v>6.7199999999999996E-2</v>
      </c>
      <c r="H11" s="29">
        <v>4.4099999999999993E-2</v>
      </c>
      <c r="I11" s="29">
        <v>1.0500000000000001E-2</v>
      </c>
      <c r="J11" s="29">
        <v>4.1999999999999997E-3</v>
      </c>
      <c r="K11" s="29">
        <v>4.1999999999999997E-3</v>
      </c>
      <c r="L11" s="29">
        <v>2.0999999999999999E-3</v>
      </c>
      <c r="M11">
        <v>8.14</v>
      </c>
      <c r="N11">
        <v>7.04</v>
      </c>
      <c r="O11">
        <v>4.62</v>
      </c>
      <c r="P11">
        <v>1.1000000000000001</v>
      </c>
      <c r="Q11">
        <v>0.44</v>
      </c>
      <c r="R11">
        <v>0.44</v>
      </c>
      <c r="S11">
        <v>0.22</v>
      </c>
      <c r="T11">
        <v>1.1099999999999999E-2</v>
      </c>
      <c r="U11">
        <v>9.5999999999999992E-3</v>
      </c>
      <c r="V11">
        <v>6.2999999999999992E-3</v>
      </c>
      <c r="W11">
        <v>1.5E-3</v>
      </c>
      <c r="X11">
        <v>5.9999999999999995E-4</v>
      </c>
      <c r="Y11">
        <v>5.9999999999999995E-4</v>
      </c>
      <c r="Z11">
        <v>2.9999999999999997E-4</v>
      </c>
    </row>
    <row r="12" spans="1:34" x14ac:dyDescent="0.25">
      <c r="A12">
        <v>6</v>
      </c>
      <c r="B12" t="s">
        <v>26</v>
      </c>
      <c r="C12" s="6">
        <v>0.32</v>
      </c>
      <c r="D12">
        <v>19</v>
      </c>
      <c r="E12">
        <v>2.1000000000000001E-2</v>
      </c>
      <c r="F12" s="29">
        <v>0.11840000000000001</v>
      </c>
      <c r="G12" s="29">
        <v>0.1024</v>
      </c>
      <c r="H12" s="29">
        <v>6.7199999999999996E-2</v>
      </c>
      <c r="I12" s="29">
        <v>1.6E-2</v>
      </c>
      <c r="J12" s="29">
        <v>6.4000000000000003E-3</v>
      </c>
      <c r="K12" s="29">
        <v>6.4000000000000003E-3</v>
      </c>
      <c r="L12" s="29">
        <v>3.2000000000000002E-3</v>
      </c>
      <c r="M12">
        <v>7.03</v>
      </c>
      <c r="N12">
        <v>6.08</v>
      </c>
      <c r="O12">
        <v>3.9899999999999998</v>
      </c>
      <c r="P12">
        <v>0.95000000000000007</v>
      </c>
      <c r="Q12">
        <v>0.38</v>
      </c>
      <c r="R12">
        <v>0.38</v>
      </c>
      <c r="S12">
        <v>0.19</v>
      </c>
      <c r="T12">
        <v>7.77E-3</v>
      </c>
      <c r="U12">
        <v>6.7200000000000003E-3</v>
      </c>
      <c r="V12">
        <v>4.4099999999999999E-3</v>
      </c>
      <c r="W12">
        <v>1.0500000000000002E-3</v>
      </c>
      <c r="X12">
        <v>4.2000000000000002E-4</v>
      </c>
      <c r="Y12">
        <v>4.2000000000000002E-4</v>
      </c>
      <c r="Z12">
        <v>2.1000000000000001E-4</v>
      </c>
      <c r="AB12" s="6"/>
      <c r="AC12" s="6"/>
      <c r="AD12" s="6"/>
      <c r="AE12" s="6"/>
      <c r="AF12" s="6"/>
      <c r="AG12" s="6"/>
      <c r="AH12" s="6"/>
    </row>
    <row r="13" spans="1:34" x14ac:dyDescent="0.25">
      <c r="A13">
        <v>6</v>
      </c>
      <c r="B13" t="s">
        <v>31</v>
      </c>
      <c r="C13" s="6">
        <v>0.24</v>
      </c>
      <c r="D13">
        <v>21</v>
      </c>
      <c r="E13">
        <v>3.1E-2</v>
      </c>
      <c r="F13" s="29">
        <v>8.879999999999999E-2</v>
      </c>
      <c r="G13" s="29">
        <v>7.6799999999999993E-2</v>
      </c>
      <c r="H13" s="29">
        <v>5.0399999999999993E-2</v>
      </c>
      <c r="I13" s="29">
        <v>1.2E-2</v>
      </c>
      <c r="J13" s="29">
        <v>4.7999999999999996E-3</v>
      </c>
      <c r="K13" s="29">
        <v>4.7999999999999996E-3</v>
      </c>
      <c r="L13" s="29">
        <v>2.3999999999999998E-3</v>
      </c>
      <c r="M13">
        <v>7.77</v>
      </c>
      <c r="N13">
        <v>6.72</v>
      </c>
      <c r="O13">
        <v>4.41</v>
      </c>
      <c r="P13">
        <v>1.05</v>
      </c>
      <c r="Q13">
        <v>0.42</v>
      </c>
      <c r="R13">
        <v>0.42</v>
      </c>
      <c r="S13">
        <v>0.21</v>
      </c>
      <c r="T13">
        <v>1.1469999999999999E-2</v>
      </c>
      <c r="U13">
        <v>9.92E-3</v>
      </c>
      <c r="V13">
        <v>6.5099999999999993E-3</v>
      </c>
      <c r="W13">
        <v>1.5500000000000002E-3</v>
      </c>
      <c r="X13">
        <v>6.2E-4</v>
      </c>
      <c r="Y13">
        <v>6.2E-4</v>
      </c>
      <c r="Z13">
        <v>3.1E-4</v>
      </c>
    </row>
    <row r="14" spans="1:34" x14ac:dyDescent="0.25">
      <c r="A14">
        <v>7</v>
      </c>
      <c r="B14" t="s">
        <v>26</v>
      </c>
      <c r="C14" s="6">
        <v>0.28000000000000003</v>
      </c>
      <c r="D14">
        <v>15</v>
      </c>
      <c r="E14">
        <v>2.8000000000000001E-2</v>
      </c>
      <c r="F14" s="29">
        <v>0.10360000000000001</v>
      </c>
      <c r="G14" s="29">
        <v>8.9600000000000013E-2</v>
      </c>
      <c r="H14" s="29">
        <v>5.8800000000000005E-2</v>
      </c>
      <c r="I14" s="29">
        <v>1.4000000000000002E-2</v>
      </c>
      <c r="J14" s="29">
        <v>5.6000000000000008E-3</v>
      </c>
      <c r="K14" s="29">
        <v>5.6000000000000008E-3</v>
      </c>
      <c r="L14" s="29">
        <v>2.8000000000000004E-3</v>
      </c>
      <c r="M14">
        <v>5.55</v>
      </c>
      <c r="N14">
        <v>4.8</v>
      </c>
      <c r="O14">
        <v>3.15</v>
      </c>
      <c r="P14">
        <v>0.75</v>
      </c>
      <c r="Q14">
        <v>0.3</v>
      </c>
      <c r="R14">
        <v>0.3</v>
      </c>
      <c r="S14">
        <v>0.15</v>
      </c>
      <c r="T14">
        <v>1.0359999999999999E-2</v>
      </c>
      <c r="U14">
        <v>8.9600000000000009E-3</v>
      </c>
      <c r="V14">
        <v>5.8799999999999998E-3</v>
      </c>
      <c r="W14">
        <v>1.4000000000000002E-3</v>
      </c>
      <c r="X14">
        <v>5.6000000000000006E-4</v>
      </c>
      <c r="Y14">
        <v>5.6000000000000006E-4</v>
      </c>
      <c r="Z14">
        <v>2.8000000000000003E-4</v>
      </c>
    </row>
    <row r="15" spans="1:34" x14ac:dyDescent="0.25">
      <c r="A15">
        <v>7</v>
      </c>
      <c r="B15" t="s">
        <v>31</v>
      </c>
      <c r="C15" s="6">
        <v>0.24</v>
      </c>
      <c r="D15">
        <v>16</v>
      </c>
      <c r="E15">
        <v>3.2000000000000001E-2</v>
      </c>
      <c r="F15" s="29">
        <v>8.879999999999999E-2</v>
      </c>
      <c r="G15" s="29">
        <v>7.6799999999999993E-2</v>
      </c>
      <c r="H15" s="29">
        <v>5.0399999999999993E-2</v>
      </c>
      <c r="I15" s="29">
        <v>1.2E-2</v>
      </c>
      <c r="J15" s="29">
        <v>4.7999999999999996E-3</v>
      </c>
      <c r="K15" s="29">
        <v>4.7999999999999996E-3</v>
      </c>
      <c r="L15" s="29">
        <v>2.3999999999999998E-3</v>
      </c>
      <c r="M15">
        <v>5.92</v>
      </c>
      <c r="N15">
        <v>5.12</v>
      </c>
      <c r="O15">
        <v>3.36</v>
      </c>
      <c r="P15">
        <v>0.8</v>
      </c>
      <c r="Q15">
        <v>0.32</v>
      </c>
      <c r="R15">
        <v>0.32</v>
      </c>
      <c r="S15">
        <v>0.16</v>
      </c>
      <c r="T15">
        <v>1.184E-2</v>
      </c>
      <c r="U15">
        <v>1.0240000000000001E-2</v>
      </c>
      <c r="V15">
        <v>6.7200000000000003E-3</v>
      </c>
      <c r="W15">
        <v>1.6000000000000001E-3</v>
      </c>
      <c r="X15">
        <v>6.4000000000000005E-4</v>
      </c>
      <c r="Y15">
        <v>6.4000000000000005E-4</v>
      </c>
      <c r="Z15">
        <v>3.2000000000000003E-4</v>
      </c>
    </row>
    <row r="16" spans="1:34" x14ac:dyDescent="0.25">
      <c r="A16">
        <v>8</v>
      </c>
      <c r="B16" t="s">
        <v>26</v>
      </c>
      <c r="C16" s="6">
        <v>0.2</v>
      </c>
      <c r="D16">
        <v>20</v>
      </c>
      <c r="E16">
        <v>2.8000000000000001E-2</v>
      </c>
      <c r="F16" s="29">
        <v>7.3999999999999996E-2</v>
      </c>
      <c r="G16" s="29">
        <v>6.4000000000000001E-2</v>
      </c>
      <c r="H16" s="29">
        <v>4.2000000000000003E-2</v>
      </c>
      <c r="I16" s="29">
        <v>1.0000000000000002E-2</v>
      </c>
      <c r="J16" s="29">
        <v>4.0000000000000001E-3</v>
      </c>
      <c r="K16" s="29">
        <v>4.0000000000000001E-3</v>
      </c>
      <c r="L16" s="29">
        <v>2E-3</v>
      </c>
      <c r="M16">
        <v>7.4</v>
      </c>
      <c r="N16">
        <v>6.4</v>
      </c>
      <c r="O16">
        <v>4.2</v>
      </c>
      <c r="P16">
        <v>1</v>
      </c>
      <c r="Q16">
        <v>0.4</v>
      </c>
      <c r="R16">
        <v>0.4</v>
      </c>
      <c r="S16">
        <v>0.2</v>
      </c>
      <c r="T16">
        <v>1.0359999999999999E-2</v>
      </c>
      <c r="U16">
        <v>8.9600000000000009E-3</v>
      </c>
      <c r="V16">
        <v>5.8799999999999998E-3</v>
      </c>
      <c r="W16">
        <v>1.4000000000000002E-3</v>
      </c>
      <c r="X16">
        <v>5.6000000000000006E-4</v>
      </c>
      <c r="Y16">
        <v>5.6000000000000006E-4</v>
      </c>
      <c r="Z16">
        <v>2.8000000000000003E-4</v>
      </c>
    </row>
    <row r="17" spans="1:26" x14ac:dyDescent="0.25">
      <c r="A17">
        <v>8</v>
      </c>
      <c r="B17" t="s">
        <v>31</v>
      </c>
      <c r="C17" s="6">
        <v>0.33</v>
      </c>
      <c r="D17">
        <v>17</v>
      </c>
      <c r="E17">
        <v>2.3E-2</v>
      </c>
      <c r="F17" s="29">
        <v>0.1221</v>
      </c>
      <c r="G17" s="29">
        <v>0.10560000000000001</v>
      </c>
      <c r="H17" s="29">
        <v>6.93E-2</v>
      </c>
      <c r="I17" s="29">
        <v>1.6500000000000001E-2</v>
      </c>
      <c r="J17" s="29">
        <v>6.6000000000000008E-3</v>
      </c>
      <c r="K17" s="29">
        <v>6.6000000000000008E-3</v>
      </c>
      <c r="L17" s="29">
        <v>3.3000000000000004E-3</v>
      </c>
      <c r="M17">
        <v>6.29</v>
      </c>
      <c r="N17">
        <v>5.44</v>
      </c>
      <c r="O17">
        <v>3.57</v>
      </c>
      <c r="P17">
        <v>0.85000000000000009</v>
      </c>
      <c r="Q17">
        <v>0.34</v>
      </c>
      <c r="R17">
        <v>0.34</v>
      </c>
      <c r="S17">
        <v>0.17</v>
      </c>
      <c r="T17">
        <v>8.5100000000000002E-3</v>
      </c>
      <c r="U17">
        <v>7.3600000000000002E-3</v>
      </c>
      <c r="V17">
        <v>4.8300000000000001E-3</v>
      </c>
      <c r="W17">
        <v>1.15E-3</v>
      </c>
      <c r="X17">
        <v>4.6000000000000001E-4</v>
      </c>
      <c r="Y17">
        <v>4.6000000000000001E-4</v>
      </c>
      <c r="Z17">
        <v>2.3000000000000001E-4</v>
      </c>
    </row>
    <row r="18" spans="1:26" x14ac:dyDescent="0.25">
      <c r="A18">
        <v>9</v>
      </c>
      <c r="B18" t="s">
        <v>26</v>
      </c>
      <c r="C18" s="6">
        <v>0.32</v>
      </c>
      <c r="D18">
        <v>17</v>
      </c>
      <c r="E18">
        <v>3.1E-2</v>
      </c>
      <c r="F18" s="29">
        <v>0.11840000000000001</v>
      </c>
      <c r="G18" s="29">
        <v>0.1024</v>
      </c>
      <c r="H18" s="29">
        <v>6.7199999999999996E-2</v>
      </c>
      <c r="I18" s="29">
        <v>1.6E-2</v>
      </c>
      <c r="J18" s="29">
        <v>6.4000000000000003E-3</v>
      </c>
      <c r="K18" s="29">
        <v>6.4000000000000003E-3</v>
      </c>
      <c r="L18" s="29">
        <v>3.2000000000000002E-3</v>
      </c>
      <c r="M18">
        <v>6.29</v>
      </c>
      <c r="N18">
        <v>5.44</v>
      </c>
      <c r="O18">
        <v>3.57</v>
      </c>
      <c r="P18">
        <v>0.85000000000000009</v>
      </c>
      <c r="Q18">
        <v>0.34</v>
      </c>
      <c r="R18">
        <v>0.34</v>
      </c>
      <c r="S18">
        <v>0.17</v>
      </c>
      <c r="T18">
        <v>1.1469999999999999E-2</v>
      </c>
      <c r="U18">
        <v>9.92E-3</v>
      </c>
      <c r="V18">
        <v>6.5099999999999993E-3</v>
      </c>
      <c r="W18">
        <v>1.5500000000000002E-3</v>
      </c>
      <c r="X18">
        <v>6.2E-4</v>
      </c>
      <c r="Y18">
        <v>6.2E-4</v>
      </c>
      <c r="Z18">
        <v>3.1E-4</v>
      </c>
    </row>
    <row r="19" spans="1:26" x14ac:dyDescent="0.25">
      <c r="A19">
        <v>9</v>
      </c>
      <c r="B19" t="s">
        <v>31</v>
      </c>
      <c r="C19" s="6">
        <v>0.3</v>
      </c>
      <c r="D19">
        <v>15</v>
      </c>
      <c r="E19">
        <v>2.1999999999999999E-2</v>
      </c>
      <c r="F19" s="29">
        <v>0.111</v>
      </c>
      <c r="G19" s="29">
        <v>9.6000000000000002E-2</v>
      </c>
      <c r="H19" s="29">
        <v>6.3E-2</v>
      </c>
      <c r="I19" s="29">
        <v>1.4999999999999999E-2</v>
      </c>
      <c r="J19" s="29">
        <v>6.0000000000000001E-3</v>
      </c>
      <c r="K19" s="29">
        <v>6.0000000000000001E-3</v>
      </c>
      <c r="L19" s="29">
        <v>3.0000000000000001E-3</v>
      </c>
      <c r="M19">
        <v>5.55</v>
      </c>
      <c r="N19">
        <v>4.8</v>
      </c>
      <c r="O19">
        <v>3.15</v>
      </c>
      <c r="P19">
        <v>0.75</v>
      </c>
      <c r="Q19">
        <v>0.3</v>
      </c>
      <c r="R19">
        <v>0.3</v>
      </c>
      <c r="S19">
        <v>0.15</v>
      </c>
      <c r="T19">
        <v>8.1399999999999997E-3</v>
      </c>
      <c r="U19">
        <v>7.0399999999999994E-3</v>
      </c>
      <c r="V19">
        <v>4.62E-3</v>
      </c>
      <c r="W19">
        <v>1.1000000000000001E-3</v>
      </c>
      <c r="X19">
        <v>4.3999999999999996E-4</v>
      </c>
      <c r="Y19">
        <v>4.3999999999999996E-4</v>
      </c>
      <c r="Z19">
        <v>2.1999999999999998E-4</v>
      </c>
    </row>
    <row r="20" spans="1:26" x14ac:dyDescent="0.25">
      <c r="A20">
        <v>10</v>
      </c>
      <c r="B20" t="s">
        <v>26</v>
      </c>
      <c r="C20" s="6">
        <v>0.25</v>
      </c>
      <c r="D20">
        <v>18</v>
      </c>
      <c r="E20">
        <v>3.5999999999999997E-2</v>
      </c>
      <c r="F20" s="29">
        <v>9.2499999999999999E-2</v>
      </c>
      <c r="G20" s="29">
        <v>0.08</v>
      </c>
      <c r="H20" s="29">
        <v>5.2499999999999998E-2</v>
      </c>
      <c r="I20" s="29">
        <v>1.2500000000000001E-2</v>
      </c>
      <c r="J20" s="29">
        <v>5.0000000000000001E-3</v>
      </c>
      <c r="K20" s="29">
        <v>5.0000000000000001E-3</v>
      </c>
      <c r="L20" s="29">
        <v>2.5000000000000001E-3</v>
      </c>
      <c r="M20">
        <v>6.66</v>
      </c>
      <c r="N20">
        <v>5.76</v>
      </c>
      <c r="O20">
        <v>3.78</v>
      </c>
      <c r="P20">
        <v>0.9</v>
      </c>
      <c r="Q20">
        <v>0.36</v>
      </c>
      <c r="R20">
        <v>0.36</v>
      </c>
      <c r="S20">
        <v>0.18</v>
      </c>
      <c r="T20">
        <v>1.3319999999999999E-2</v>
      </c>
      <c r="U20">
        <v>1.1519999999999999E-2</v>
      </c>
      <c r="V20">
        <v>7.559999999999999E-3</v>
      </c>
      <c r="W20">
        <v>1.8E-3</v>
      </c>
      <c r="X20">
        <v>7.1999999999999994E-4</v>
      </c>
      <c r="Y20">
        <v>7.1999999999999994E-4</v>
      </c>
      <c r="Z20">
        <v>3.5999999999999997E-4</v>
      </c>
    </row>
    <row r="21" spans="1:26" x14ac:dyDescent="0.25">
      <c r="A21">
        <v>10</v>
      </c>
      <c r="B21" t="s">
        <v>31</v>
      </c>
      <c r="C21" s="6">
        <v>0.27</v>
      </c>
      <c r="D21">
        <v>17</v>
      </c>
      <c r="E21">
        <v>3.1E-2</v>
      </c>
      <c r="F21" s="29">
        <v>9.9900000000000003E-2</v>
      </c>
      <c r="G21" s="29">
        <v>8.6400000000000005E-2</v>
      </c>
      <c r="H21" s="29">
        <v>5.67E-2</v>
      </c>
      <c r="I21" s="29">
        <v>1.3500000000000002E-2</v>
      </c>
      <c r="J21" s="29">
        <v>5.4000000000000003E-3</v>
      </c>
      <c r="K21" s="29">
        <v>5.4000000000000003E-3</v>
      </c>
      <c r="L21" s="29">
        <v>2.7000000000000001E-3</v>
      </c>
      <c r="M21">
        <v>6.29</v>
      </c>
      <c r="N21">
        <v>5.44</v>
      </c>
      <c r="O21">
        <v>3.57</v>
      </c>
      <c r="P21">
        <v>0.85000000000000009</v>
      </c>
      <c r="Q21">
        <v>0.34</v>
      </c>
      <c r="R21">
        <v>0.34</v>
      </c>
      <c r="S21">
        <v>0.17</v>
      </c>
      <c r="T21">
        <v>1.1469999999999999E-2</v>
      </c>
      <c r="U21">
        <v>9.92E-3</v>
      </c>
      <c r="V21">
        <v>6.5099999999999993E-3</v>
      </c>
      <c r="W21">
        <v>1.5500000000000002E-3</v>
      </c>
      <c r="X21">
        <v>6.2E-4</v>
      </c>
      <c r="Y21">
        <v>6.2E-4</v>
      </c>
      <c r="Z21">
        <v>3.1E-4</v>
      </c>
    </row>
    <row r="22" spans="1:26" x14ac:dyDescent="0.25">
      <c r="A22">
        <v>11</v>
      </c>
      <c r="B22" t="s">
        <v>26</v>
      </c>
      <c r="C22" s="6">
        <v>0.26</v>
      </c>
      <c r="D22">
        <v>18</v>
      </c>
      <c r="E22">
        <v>2.8000000000000001E-2</v>
      </c>
      <c r="F22" s="29">
        <v>9.6200000000000008E-2</v>
      </c>
      <c r="G22" s="29">
        <v>8.320000000000001E-2</v>
      </c>
      <c r="H22" s="29">
        <v>5.4600000000000003E-2</v>
      </c>
      <c r="I22" s="29">
        <v>1.3000000000000001E-2</v>
      </c>
      <c r="J22" s="29">
        <v>5.2000000000000006E-3</v>
      </c>
      <c r="K22" s="29">
        <v>5.2000000000000006E-3</v>
      </c>
      <c r="L22" s="29">
        <v>2.6000000000000003E-3</v>
      </c>
      <c r="M22">
        <v>6.66</v>
      </c>
      <c r="N22">
        <v>5.76</v>
      </c>
      <c r="O22">
        <v>3.78</v>
      </c>
      <c r="P22">
        <v>0.9</v>
      </c>
      <c r="Q22">
        <v>0.36</v>
      </c>
      <c r="R22">
        <v>0.36</v>
      </c>
      <c r="S22">
        <v>0.18</v>
      </c>
      <c r="T22">
        <v>1.0359999999999999E-2</v>
      </c>
      <c r="U22">
        <v>8.9600000000000009E-3</v>
      </c>
      <c r="V22">
        <v>5.8799999999999998E-3</v>
      </c>
      <c r="W22">
        <v>1.4000000000000002E-3</v>
      </c>
      <c r="X22">
        <v>5.6000000000000006E-4</v>
      </c>
      <c r="Y22">
        <v>5.6000000000000006E-4</v>
      </c>
      <c r="Z22">
        <v>2.8000000000000003E-4</v>
      </c>
    </row>
    <row r="23" spans="1:26" x14ac:dyDescent="0.25">
      <c r="A23">
        <v>11</v>
      </c>
      <c r="B23" t="s">
        <v>31</v>
      </c>
      <c r="C23" s="6">
        <v>0.32</v>
      </c>
      <c r="D23">
        <v>22</v>
      </c>
      <c r="E23">
        <v>2.7E-2</v>
      </c>
      <c r="F23" s="29">
        <v>0.11840000000000001</v>
      </c>
      <c r="G23" s="29">
        <v>0.1024</v>
      </c>
      <c r="H23" s="29">
        <v>6.7199999999999996E-2</v>
      </c>
      <c r="I23" s="29">
        <v>1.6E-2</v>
      </c>
      <c r="J23" s="29">
        <v>6.4000000000000003E-3</v>
      </c>
      <c r="K23" s="29">
        <v>6.4000000000000003E-3</v>
      </c>
      <c r="L23" s="29">
        <v>3.2000000000000002E-3</v>
      </c>
      <c r="M23">
        <v>8.14</v>
      </c>
      <c r="N23">
        <v>7.04</v>
      </c>
      <c r="O23">
        <v>4.62</v>
      </c>
      <c r="P23">
        <v>1.1000000000000001</v>
      </c>
      <c r="Q23">
        <v>0.44</v>
      </c>
      <c r="R23">
        <v>0.44</v>
      </c>
      <c r="S23">
        <v>0.22</v>
      </c>
      <c r="T23">
        <v>9.9900000000000006E-3</v>
      </c>
      <c r="U23">
        <v>8.6400000000000001E-3</v>
      </c>
      <c r="V23">
        <v>5.6699999999999997E-3</v>
      </c>
      <c r="W23">
        <v>1.3500000000000001E-3</v>
      </c>
      <c r="X23">
        <v>5.4000000000000001E-4</v>
      </c>
      <c r="Y23">
        <v>5.4000000000000001E-4</v>
      </c>
      <c r="Z23">
        <v>2.7E-4</v>
      </c>
    </row>
    <row r="24" spans="1:26" x14ac:dyDescent="0.25">
      <c r="A24">
        <v>12</v>
      </c>
      <c r="B24" t="s">
        <v>26</v>
      </c>
      <c r="C24" s="6">
        <v>0.48</v>
      </c>
      <c r="D24">
        <v>26</v>
      </c>
      <c r="E24">
        <v>3.7999999999999999E-2</v>
      </c>
      <c r="F24" s="29">
        <v>0.17759999999999998</v>
      </c>
      <c r="G24" s="29">
        <v>0.15359999999999999</v>
      </c>
      <c r="H24" s="29">
        <v>0.10079999999999999</v>
      </c>
      <c r="I24" s="29">
        <v>2.4E-2</v>
      </c>
      <c r="J24" s="29">
        <v>9.5999999999999992E-3</v>
      </c>
      <c r="K24" s="29">
        <v>9.5999999999999992E-3</v>
      </c>
      <c r="L24" s="29">
        <v>4.7999999999999996E-3</v>
      </c>
      <c r="M24">
        <v>9.6199999999999992</v>
      </c>
      <c r="N24">
        <v>8.32</v>
      </c>
      <c r="O24">
        <v>5.46</v>
      </c>
      <c r="P24">
        <v>1.3</v>
      </c>
      <c r="Q24">
        <v>0.52</v>
      </c>
      <c r="R24">
        <v>0.52</v>
      </c>
      <c r="S24">
        <v>0.26</v>
      </c>
      <c r="T24">
        <v>1.406E-2</v>
      </c>
      <c r="U24">
        <v>1.2160000000000001E-2</v>
      </c>
      <c r="V24">
        <v>7.9799999999999992E-3</v>
      </c>
      <c r="W24">
        <v>1.9E-3</v>
      </c>
      <c r="X24">
        <v>7.6000000000000004E-4</v>
      </c>
      <c r="Y24">
        <v>7.6000000000000004E-4</v>
      </c>
      <c r="Z24">
        <v>3.8000000000000002E-4</v>
      </c>
    </row>
    <row r="25" spans="1:26" x14ac:dyDescent="0.25">
      <c r="A25">
        <v>12</v>
      </c>
      <c r="B25" t="s">
        <v>31</v>
      </c>
      <c r="C25" s="6">
        <v>0.52</v>
      </c>
      <c r="D25">
        <v>25</v>
      </c>
      <c r="E25">
        <v>3.9E-2</v>
      </c>
      <c r="F25" s="29">
        <v>0.19240000000000002</v>
      </c>
      <c r="G25" s="29">
        <v>0.16640000000000002</v>
      </c>
      <c r="H25" s="29">
        <v>0.10920000000000001</v>
      </c>
      <c r="I25" s="29">
        <v>2.6000000000000002E-2</v>
      </c>
      <c r="J25" s="29">
        <v>1.0400000000000001E-2</v>
      </c>
      <c r="K25" s="29">
        <v>1.0400000000000001E-2</v>
      </c>
      <c r="L25" s="29">
        <v>5.2000000000000006E-3</v>
      </c>
      <c r="M25">
        <v>9.25</v>
      </c>
      <c r="N25">
        <v>8</v>
      </c>
      <c r="O25">
        <v>5.25</v>
      </c>
      <c r="P25">
        <v>1.25</v>
      </c>
      <c r="Q25">
        <v>0.5</v>
      </c>
      <c r="R25">
        <v>0.5</v>
      </c>
      <c r="S25">
        <v>0.25</v>
      </c>
      <c r="T25">
        <v>1.443E-2</v>
      </c>
      <c r="U25">
        <v>1.248E-2</v>
      </c>
      <c r="V25">
        <v>8.1899999999999994E-3</v>
      </c>
      <c r="W25">
        <v>1.9500000000000001E-3</v>
      </c>
      <c r="X25">
        <v>7.7999999999999999E-4</v>
      </c>
      <c r="Y25">
        <v>7.7999999999999999E-4</v>
      </c>
      <c r="Z25">
        <v>3.8999999999999999E-4</v>
      </c>
    </row>
    <row r="26" spans="1:26" x14ac:dyDescent="0.25">
      <c r="A26">
        <v>13</v>
      </c>
      <c r="B26" t="s">
        <v>26</v>
      </c>
      <c r="C26" s="6">
        <v>0.31</v>
      </c>
      <c r="D26">
        <v>21</v>
      </c>
      <c r="E26">
        <v>2.5000000000000001E-2</v>
      </c>
      <c r="F26" s="29">
        <v>0.1147</v>
      </c>
      <c r="G26" s="29">
        <v>9.9199999999999997E-2</v>
      </c>
      <c r="H26" s="29">
        <v>6.5099999999999991E-2</v>
      </c>
      <c r="I26" s="29">
        <v>1.55E-2</v>
      </c>
      <c r="J26" s="29">
        <v>6.1999999999999998E-3</v>
      </c>
      <c r="K26" s="29">
        <v>6.1999999999999998E-3</v>
      </c>
      <c r="L26" s="29">
        <v>3.0999999999999999E-3</v>
      </c>
      <c r="M26">
        <v>7.77</v>
      </c>
      <c r="N26">
        <v>6.72</v>
      </c>
      <c r="O26">
        <v>4.41</v>
      </c>
      <c r="P26">
        <v>1.05</v>
      </c>
      <c r="Q26">
        <v>0.42</v>
      </c>
      <c r="R26">
        <v>0.42</v>
      </c>
      <c r="S26">
        <v>0.21</v>
      </c>
      <c r="T26">
        <v>9.2499999999999995E-3</v>
      </c>
      <c r="U26">
        <v>8.0000000000000002E-3</v>
      </c>
      <c r="V26">
        <v>5.2500000000000003E-3</v>
      </c>
      <c r="W26">
        <v>1.2500000000000002E-3</v>
      </c>
      <c r="X26">
        <v>5.0000000000000001E-4</v>
      </c>
      <c r="Y26">
        <v>5.0000000000000001E-4</v>
      </c>
      <c r="Z26">
        <v>2.5000000000000001E-4</v>
      </c>
    </row>
    <row r="27" spans="1:26" x14ac:dyDescent="0.25">
      <c r="A27">
        <v>13</v>
      </c>
      <c r="B27" t="s">
        <v>31</v>
      </c>
      <c r="C27" s="6">
        <v>0.34</v>
      </c>
      <c r="D27">
        <v>22</v>
      </c>
      <c r="E27">
        <v>0.02</v>
      </c>
      <c r="F27" s="29">
        <v>0.1258</v>
      </c>
      <c r="G27" s="29">
        <v>0.10880000000000001</v>
      </c>
      <c r="H27" s="29">
        <v>7.1400000000000005E-2</v>
      </c>
      <c r="I27" s="29">
        <v>1.7000000000000001E-2</v>
      </c>
      <c r="J27" s="29">
        <v>6.8000000000000005E-3</v>
      </c>
      <c r="K27" s="29">
        <v>6.8000000000000005E-3</v>
      </c>
      <c r="L27" s="29">
        <v>3.4000000000000002E-3</v>
      </c>
      <c r="M27">
        <v>8.14</v>
      </c>
      <c r="N27">
        <v>7.04</v>
      </c>
      <c r="O27">
        <v>4.62</v>
      </c>
      <c r="P27">
        <v>1.1000000000000001</v>
      </c>
      <c r="Q27">
        <v>0.44</v>
      </c>
      <c r="R27">
        <v>0.44</v>
      </c>
      <c r="S27">
        <v>0.22</v>
      </c>
      <c r="T27">
        <v>7.4000000000000003E-3</v>
      </c>
      <c r="U27">
        <v>6.4000000000000003E-3</v>
      </c>
      <c r="V27">
        <v>4.1999999999999997E-3</v>
      </c>
      <c r="W27">
        <v>1E-3</v>
      </c>
      <c r="X27">
        <v>4.0000000000000002E-4</v>
      </c>
      <c r="Y27">
        <v>4.0000000000000002E-4</v>
      </c>
      <c r="Z27">
        <v>2.0000000000000001E-4</v>
      </c>
    </row>
    <row r="28" spans="1:26" x14ac:dyDescent="0.25">
      <c r="A28">
        <v>14</v>
      </c>
      <c r="B28" t="s">
        <v>26</v>
      </c>
      <c r="C28" s="6">
        <v>0.35</v>
      </c>
      <c r="D28">
        <v>15</v>
      </c>
      <c r="E28">
        <v>2.5999999999999999E-2</v>
      </c>
      <c r="F28" s="29">
        <v>0.1295</v>
      </c>
      <c r="G28" s="29">
        <v>0.11199999999999999</v>
      </c>
      <c r="H28" s="29">
        <v>7.3499999999999996E-2</v>
      </c>
      <c r="I28" s="29">
        <v>1.7499999999999998E-2</v>
      </c>
      <c r="J28" s="29">
        <v>6.9999999999999993E-3</v>
      </c>
      <c r="K28" s="29">
        <v>6.9999999999999993E-3</v>
      </c>
      <c r="L28" s="29">
        <v>3.4999999999999996E-3</v>
      </c>
      <c r="M28">
        <v>5.55</v>
      </c>
      <c r="N28">
        <v>4.8</v>
      </c>
      <c r="O28">
        <v>3.15</v>
      </c>
      <c r="P28">
        <v>0.75</v>
      </c>
      <c r="Q28">
        <v>0.3</v>
      </c>
      <c r="R28">
        <v>0.3</v>
      </c>
      <c r="S28">
        <v>0.15</v>
      </c>
      <c r="T28">
        <v>9.6200000000000001E-3</v>
      </c>
      <c r="U28">
        <v>8.3199999999999993E-3</v>
      </c>
      <c r="V28">
        <v>5.4599999999999996E-3</v>
      </c>
      <c r="W28">
        <v>1.2999999999999999E-3</v>
      </c>
      <c r="X28">
        <v>5.1999999999999995E-4</v>
      </c>
      <c r="Y28">
        <v>5.1999999999999995E-4</v>
      </c>
      <c r="Z28">
        <v>2.5999999999999998E-4</v>
      </c>
    </row>
    <row r="29" spans="1:26" x14ac:dyDescent="0.25">
      <c r="A29">
        <v>14</v>
      </c>
      <c r="B29" t="s">
        <v>31</v>
      </c>
      <c r="C29" s="6">
        <v>0.37</v>
      </c>
      <c r="D29">
        <v>15</v>
      </c>
      <c r="E29">
        <v>2.5000000000000001E-2</v>
      </c>
      <c r="F29" s="29">
        <v>0.13689999999999999</v>
      </c>
      <c r="G29" s="29">
        <v>0.11840000000000001</v>
      </c>
      <c r="H29" s="29">
        <v>7.7699999999999991E-2</v>
      </c>
      <c r="I29" s="29">
        <v>1.8499999999999999E-2</v>
      </c>
      <c r="J29" s="29">
        <v>7.4000000000000003E-3</v>
      </c>
      <c r="K29" s="29">
        <v>7.4000000000000003E-3</v>
      </c>
      <c r="L29" s="29">
        <v>3.7000000000000002E-3</v>
      </c>
      <c r="M29">
        <v>5.55</v>
      </c>
      <c r="N29">
        <v>4.8</v>
      </c>
      <c r="O29">
        <v>3.15</v>
      </c>
      <c r="P29">
        <v>0.75</v>
      </c>
      <c r="Q29">
        <v>0.3</v>
      </c>
      <c r="R29">
        <v>0.3</v>
      </c>
      <c r="S29">
        <v>0.15</v>
      </c>
      <c r="T29">
        <v>9.2499999999999995E-3</v>
      </c>
      <c r="U29">
        <v>8.0000000000000002E-3</v>
      </c>
      <c r="V29">
        <v>5.2500000000000003E-3</v>
      </c>
      <c r="W29">
        <v>1.2500000000000002E-3</v>
      </c>
      <c r="X29">
        <v>5.0000000000000001E-4</v>
      </c>
      <c r="Y29">
        <v>5.0000000000000001E-4</v>
      </c>
      <c r="Z29">
        <v>2.5000000000000001E-4</v>
      </c>
    </row>
    <row r="30" spans="1:26" x14ac:dyDescent="0.25">
      <c r="A30">
        <v>15</v>
      </c>
      <c r="B30" t="s">
        <v>26</v>
      </c>
      <c r="C30" s="6">
        <v>0.24</v>
      </c>
      <c r="D30">
        <v>17</v>
      </c>
      <c r="E30">
        <v>2.1000000000000001E-2</v>
      </c>
      <c r="F30" s="29">
        <v>8.879999999999999E-2</v>
      </c>
      <c r="G30" s="29">
        <v>7.6799999999999993E-2</v>
      </c>
      <c r="H30" s="29">
        <v>5.0399999999999993E-2</v>
      </c>
      <c r="I30" s="29">
        <v>1.2E-2</v>
      </c>
      <c r="J30" s="29">
        <v>4.7999999999999996E-3</v>
      </c>
      <c r="K30" s="29">
        <v>4.7999999999999996E-3</v>
      </c>
      <c r="L30" s="29">
        <v>2.3999999999999998E-3</v>
      </c>
      <c r="M30">
        <v>6.29</v>
      </c>
      <c r="N30">
        <v>5.44</v>
      </c>
      <c r="O30">
        <v>3.57</v>
      </c>
      <c r="P30">
        <v>0.85000000000000009</v>
      </c>
      <c r="Q30">
        <v>0.34</v>
      </c>
      <c r="R30">
        <v>0.34</v>
      </c>
      <c r="S30">
        <v>0.17</v>
      </c>
      <c r="T30">
        <v>7.77E-3</v>
      </c>
      <c r="U30">
        <v>6.7200000000000003E-3</v>
      </c>
      <c r="V30">
        <v>4.4099999999999999E-3</v>
      </c>
      <c r="W30">
        <v>1.0500000000000002E-3</v>
      </c>
      <c r="X30">
        <v>4.2000000000000002E-4</v>
      </c>
      <c r="Y30">
        <v>4.2000000000000002E-4</v>
      </c>
      <c r="Z30">
        <v>2.1000000000000001E-4</v>
      </c>
    </row>
    <row r="31" spans="1:26" x14ac:dyDescent="0.25">
      <c r="A31">
        <v>15</v>
      </c>
      <c r="B31" t="s">
        <v>31</v>
      </c>
      <c r="C31" s="6">
        <v>0.3</v>
      </c>
      <c r="D31">
        <v>19</v>
      </c>
      <c r="E31">
        <v>2.4E-2</v>
      </c>
      <c r="F31" s="29">
        <v>0.111</v>
      </c>
      <c r="G31" s="29">
        <v>9.6000000000000002E-2</v>
      </c>
      <c r="H31" s="29">
        <v>6.3E-2</v>
      </c>
      <c r="I31" s="29">
        <v>1.4999999999999999E-2</v>
      </c>
      <c r="J31" s="29">
        <v>6.0000000000000001E-3</v>
      </c>
      <c r="K31" s="29">
        <v>6.0000000000000001E-3</v>
      </c>
      <c r="L31" s="29">
        <v>3.0000000000000001E-3</v>
      </c>
      <c r="M31">
        <v>7.03</v>
      </c>
      <c r="N31">
        <v>6.08</v>
      </c>
      <c r="O31">
        <v>3.9899999999999998</v>
      </c>
      <c r="P31">
        <v>0.95000000000000007</v>
      </c>
      <c r="Q31">
        <v>0.38</v>
      </c>
      <c r="R31">
        <v>0.38</v>
      </c>
      <c r="S31">
        <v>0.19</v>
      </c>
      <c r="T31">
        <v>8.8800000000000007E-3</v>
      </c>
      <c r="U31">
        <v>7.6800000000000002E-3</v>
      </c>
      <c r="V31">
        <v>5.0400000000000002E-3</v>
      </c>
      <c r="W31">
        <v>1.2000000000000001E-3</v>
      </c>
      <c r="X31">
        <v>4.8000000000000001E-4</v>
      </c>
      <c r="Y31">
        <v>4.8000000000000001E-4</v>
      </c>
      <c r="Z31">
        <v>2.4000000000000001E-4</v>
      </c>
    </row>
    <row r="32" spans="1:26" x14ac:dyDescent="0.25">
      <c r="A32">
        <v>16</v>
      </c>
      <c r="B32" t="s">
        <v>26</v>
      </c>
      <c r="C32" s="6">
        <v>0.28000000000000003</v>
      </c>
      <c r="D32">
        <v>18</v>
      </c>
      <c r="E32">
        <v>3.1E-2</v>
      </c>
      <c r="F32" s="29">
        <v>0.10360000000000001</v>
      </c>
      <c r="G32" s="29">
        <v>8.9600000000000013E-2</v>
      </c>
      <c r="H32" s="29">
        <v>5.8800000000000005E-2</v>
      </c>
      <c r="I32" s="29">
        <v>1.4000000000000002E-2</v>
      </c>
      <c r="J32" s="29">
        <v>5.6000000000000008E-3</v>
      </c>
      <c r="K32" s="29">
        <v>5.6000000000000008E-3</v>
      </c>
      <c r="L32" s="29">
        <v>2.8000000000000004E-3</v>
      </c>
      <c r="M32">
        <v>6.66</v>
      </c>
      <c r="N32">
        <v>5.76</v>
      </c>
      <c r="O32">
        <v>3.78</v>
      </c>
      <c r="P32">
        <v>0.9</v>
      </c>
      <c r="Q32">
        <v>0.36</v>
      </c>
      <c r="R32">
        <v>0.36</v>
      </c>
      <c r="S32">
        <v>0.18</v>
      </c>
      <c r="T32">
        <v>1.1469999999999999E-2</v>
      </c>
      <c r="U32">
        <v>9.92E-3</v>
      </c>
      <c r="V32">
        <v>6.5099999999999993E-3</v>
      </c>
      <c r="W32">
        <v>1.5500000000000002E-3</v>
      </c>
      <c r="X32">
        <v>6.2E-4</v>
      </c>
      <c r="Y32">
        <v>6.2E-4</v>
      </c>
      <c r="Z32">
        <v>3.1E-4</v>
      </c>
    </row>
    <row r="33" spans="1:26" x14ac:dyDescent="0.25">
      <c r="A33">
        <v>16</v>
      </c>
      <c r="B33" t="s">
        <v>31</v>
      </c>
      <c r="C33" s="6">
        <v>0.26</v>
      </c>
      <c r="D33">
        <v>17</v>
      </c>
      <c r="E33">
        <v>2.4E-2</v>
      </c>
      <c r="F33" s="29">
        <v>9.6200000000000008E-2</v>
      </c>
      <c r="G33" s="29">
        <v>8.320000000000001E-2</v>
      </c>
      <c r="H33" s="29">
        <v>5.4600000000000003E-2</v>
      </c>
      <c r="I33" s="29">
        <v>1.3000000000000001E-2</v>
      </c>
      <c r="J33" s="29">
        <v>5.2000000000000006E-3</v>
      </c>
      <c r="K33" s="29">
        <v>5.2000000000000006E-3</v>
      </c>
      <c r="L33" s="29">
        <v>2.6000000000000003E-3</v>
      </c>
      <c r="M33">
        <v>6.29</v>
      </c>
      <c r="N33">
        <v>5.44</v>
      </c>
      <c r="O33">
        <v>3.57</v>
      </c>
      <c r="P33">
        <v>0.85000000000000009</v>
      </c>
      <c r="Q33">
        <v>0.34</v>
      </c>
      <c r="R33">
        <v>0.34</v>
      </c>
      <c r="S33">
        <v>0.17</v>
      </c>
      <c r="T33">
        <v>8.8800000000000007E-3</v>
      </c>
      <c r="U33">
        <v>7.6800000000000002E-3</v>
      </c>
      <c r="V33">
        <v>5.0400000000000002E-3</v>
      </c>
      <c r="W33">
        <v>1.2000000000000001E-3</v>
      </c>
      <c r="X33">
        <v>4.8000000000000001E-4</v>
      </c>
      <c r="Y33">
        <v>4.8000000000000001E-4</v>
      </c>
      <c r="Z33">
        <v>2.4000000000000001E-4</v>
      </c>
    </row>
    <row r="34" spans="1:26" x14ac:dyDescent="0.25">
      <c r="A34">
        <v>17</v>
      </c>
      <c r="B34" t="s">
        <v>26</v>
      </c>
      <c r="C34" s="6">
        <v>0.32</v>
      </c>
      <c r="D34">
        <v>17</v>
      </c>
      <c r="E34">
        <v>2.5999999999999999E-2</v>
      </c>
      <c r="F34" s="29">
        <v>0.11840000000000001</v>
      </c>
      <c r="G34" s="29">
        <v>0.1024</v>
      </c>
      <c r="H34" s="29">
        <v>6.7199999999999996E-2</v>
      </c>
      <c r="I34" s="29">
        <v>1.6E-2</v>
      </c>
      <c r="J34" s="29">
        <v>6.4000000000000003E-3</v>
      </c>
      <c r="K34" s="29">
        <v>6.4000000000000003E-3</v>
      </c>
      <c r="L34" s="29">
        <v>3.2000000000000002E-3</v>
      </c>
      <c r="M34">
        <v>6.29</v>
      </c>
      <c r="N34">
        <v>5.44</v>
      </c>
      <c r="O34">
        <v>3.57</v>
      </c>
      <c r="P34">
        <v>0.85000000000000009</v>
      </c>
      <c r="Q34">
        <v>0.34</v>
      </c>
      <c r="R34">
        <v>0.34</v>
      </c>
      <c r="S34">
        <v>0.17</v>
      </c>
      <c r="T34">
        <v>9.6200000000000001E-3</v>
      </c>
      <c r="U34">
        <v>8.3199999999999993E-3</v>
      </c>
      <c r="V34">
        <v>5.4599999999999996E-3</v>
      </c>
      <c r="W34">
        <v>1.2999999999999999E-3</v>
      </c>
      <c r="X34">
        <v>5.1999999999999995E-4</v>
      </c>
      <c r="Y34">
        <v>5.1999999999999995E-4</v>
      </c>
      <c r="Z34">
        <v>2.5999999999999998E-4</v>
      </c>
    </row>
    <row r="35" spans="1:26" x14ac:dyDescent="0.25">
      <c r="A35">
        <v>17</v>
      </c>
      <c r="B35" t="s">
        <v>31</v>
      </c>
      <c r="C35" s="6">
        <v>0.35</v>
      </c>
      <c r="D35">
        <v>16</v>
      </c>
      <c r="E35">
        <v>2.5999999999999999E-2</v>
      </c>
      <c r="F35" s="29">
        <v>0.1295</v>
      </c>
      <c r="G35" s="29">
        <v>0.11199999999999999</v>
      </c>
      <c r="H35" s="29">
        <v>7.3499999999999996E-2</v>
      </c>
      <c r="I35" s="29">
        <v>1.7499999999999998E-2</v>
      </c>
      <c r="J35" s="29">
        <v>6.9999999999999993E-3</v>
      </c>
      <c r="K35" s="29">
        <v>6.9999999999999993E-3</v>
      </c>
      <c r="L35" s="29">
        <v>3.4999999999999996E-3</v>
      </c>
      <c r="M35">
        <v>5.92</v>
      </c>
      <c r="N35">
        <v>5.12</v>
      </c>
      <c r="O35">
        <v>3.36</v>
      </c>
      <c r="P35">
        <v>0.8</v>
      </c>
      <c r="Q35">
        <v>0.32</v>
      </c>
      <c r="R35">
        <v>0.32</v>
      </c>
      <c r="S35">
        <v>0.16</v>
      </c>
      <c r="T35">
        <v>9.6200000000000001E-3</v>
      </c>
      <c r="U35">
        <v>8.3199999999999993E-3</v>
      </c>
      <c r="V35">
        <v>5.4599999999999996E-3</v>
      </c>
      <c r="W35">
        <v>1.2999999999999999E-3</v>
      </c>
      <c r="X35">
        <v>5.1999999999999995E-4</v>
      </c>
      <c r="Y35">
        <v>5.1999999999999995E-4</v>
      </c>
      <c r="Z35">
        <v>2.5999999999999998E-4</v>
      </c>
    </row>
    <row r="36" spans="1:26" x14ac:dyDescent="0.25">
      <c r="A36">
        <v>18</v>
      </c>
      <c r="B36" t="s">
        <v>26</v>
      </c>
      <c r="C36" s="6">
        <v>0.23</v>
      </c>
      <c r="D36">
        <v>20</v>
      </c>
      <c r="E36">
        <v>2.8000000000000001E-2</v>
      </c>
      <c r="F36" s="29">
        <v>8.5100000000000009E-2</v>
      </c>
      <c r="G36" s="29">
        <v>7.3599999999999999E-2</v>
      </c>
      <c r="H36" s="29">
        <v>4.8300000000000003E-2</v>
      </c>
      <c r="I36" s="29">
        <v>1.1500000000000002E-2</v>
      </c>
      <c r="J36" s="29">
        <v>4.5999999999999999E-3</v>
      </c>
      <c r="K36" s="29">
        <v>4.5999999999999999E-3</v>
      </c>
      <c r="L36" s="29">
        <v>2.3E-3</v>
      </c>
      <c r="M36">
        <v>7.4</v>
      </c>
      <c r="N36">
        <v>6.4</v>
      </c>
      <c r="O36">
        <v>4.2</v>
      </c>
      <c r="P36">
        <v>1</v>
      </c>
      <c r="Q36">
        <v>0.4</v>
      </c>
      <c r="R36">
        <v>0.4</v>
      </c>
      <c r="S36">
        <v>0.2</v>
      </c>
      <c r="T36">
        <v>1.0359999999999999E-2</v>
      </c>
      <c r="U36">
        <v>8.9600000000000009E-3</v>
      </c>
      <c r="V36">
        <v>5.8799999999999998E-3</v>
      </c>
      <c r="W36">
        <v>1.4000000000000002E-3</v>
      </c>
      <c r="X36">
        <v>5.6000000000000006E-4</v>
      </c>
      <c r="Y36">
        <v>5.6000000000000006E-4</v>
      </c>
      <c r="Z36">
        <v>2.8000000000000003E-4</v>
      </c>
    </row>
    <row r="37" spans="1:26" x14ac:dyDescent="0.25">
      <c r="A37">
        <v>18</v>
      </c>
      <c r="B37" t="s">
        <v>31</v>
      </c>
      <c r="C37" s="6">
        <v>0.22</v>
      </c>
      <c r="D37">
        <v>19</v>
      </c>
      <c r="E37">
        <v>2.5000000000000001E-2</v>
      </c>
      <c r="F37" s="29">
        <v>8.14E-2</v>
      </c>
      <c r="G37" s="29">
        <v>7.0400000000000004E-2</v>
      </c>
      <c r="H37" s="29">
        <v>4.6199999999999998E-2</v>
      </c>
      <c r="I37" s="29">
        <v>1.1000000000000001E-2</v>
      </c>
      <c r="J37" s="29">
        <v>4.4000000000000003E-3</v>
      </c>
      <c r="K37" s="29">
        <v>4.4000000000000003E-3</v>
      </c>
      <c r="L37" s="29">
        <v>2.2000000000000001E-3</v>
      </c>
      <c r="M37">
        <v>7.03</v>
      </c>
      <c r="N37">
        <v>6.08</v>
      </c>
      <c r="O37">
        <v>3.9899999999999998</v>
      </c>
      <c r="P37">
        <v>0.95000000000000007</v>
      </c>
      <c r="Q37">
        <v>0.38</v>
      </c>
      <c r="R37">
        <v>0.38</v>
      </c>
      <c r="S37">
        <v>0.19</v>
      </c>
      <c r="T37">
        <v>9.2499999999999995E-3</v>
      </c>
      <c r="U37">
        <v>8.0000000000000002E-3</v>
      </c>
      <c r="V37">
        <v>5.2500000000000003E-3</v>
      </c>
      <c r="W37">
        <v>1.2500000000000002E-3</v>
      </c>
      <c r="X37">
        <v>5.0000000000000001E-4</v>
      </c>
      <c r="Y37">
        <v>5.0000000000000001E-4</v>
      </c>
      <c r="Z37">
        <v>2.5000000000000001E-4</v>
      </c>
    </row>
    <row r="38" spans="1:26" x14ac:dyDescent="0.25">
      <c r="A38">
        <v>19</v>
      </c>
      <c r="B38" t="s">
        <v>26</v>
      </c>
      <c r="C38" s="6">
        <v>0.24</v>
      </c>
      <c r="D38">
        <v>20</v>
      </c>
      <c r="E38">
        <v>2.1000000000000001E-2</v>
      </c>
      <c r="F38" s="29">
        <v>8.879999999999999E-2</v>
      </c>
      <c r="G38" s="29">
        <v>7.6799999999999993E-2</v>
      </c>
      <c r="H38" s="29">
        <v>5.0399999999999993E-2</v>
      </c>
      <c r="I38" s="29">
        <v>1.2E-2</v>
      </c>
      <c r="J38" s="29">
        <v>4.7999999999999996E-3</v>
      </c>
      <c r="K38" s="29">
        <v>4.7999999999999996E-3</v>
      </c>
      <c r="L38" s="29">
        <v>2.3999999999999998E-3</v>
      </c>
      <c r="M38">
        <v>7.4</v>
      </c>
      <c r="N38">
        <v>6.4</v>
      </c>
      <c r="O38">
        <v>4.2</v>
      </c>
      <c r="P38">
        <v>1</v>
      </c>
      <c r="Q38">
        <v>0.4</v>
      </c>
      <c r="R38">
        <v>0.4</v>
      </c>
      <c r="S38">
        <v>0.2</v>
      </c>
      <c r="T38">
        <v>7.77E-3</v>
      </c>
      <c r="U38">
        <v>6.7200000000000003E-3</v>
      </c>
      <c r="V38">
        <v>4.4099999999999999E-3</v>
      </c>
      <c r="W38">
        <v>1.0500000000000002E-3</v>
      </c>
      <c r="X38">
        <v>4.2000000000000002E-4</v>
      </c>
      <c r="Y38">
        <v>4.2000000000000002E-4</v>
      </c>
      <c r="Z38">
        <v>2.1000000000000001E-4</v>
      </c>
    </row>
    <row r="39" spans="1:26" x14ac:dyDescent="0.25">
      <c r="A39">
        <v>19</v>
      </c>
      <c r="B39" t="s">
        <v>31</v>
      </c>
      <c r="C39" s="6">
        <v>0.28000000000000003</v>
      </c>
      <c r="D39">
        <v>21</v>
      </c>
      <c r="E39">
        <v>2.3E-2</v>
      </c>
      <c r="F39" s="29">
        <v>0.10360000000000001</v>
      </c>
      <c r="G39" s="29">
        <v>8.9600000000000013E-2</v>
      </c>
      <c r="H39" s="29">
        <v>5.8800000000000005E-2</v>
      </c>
      <c r="I39" s="29">
        <v>1.4000000000000002E-2</v>
      </c>
      <c r="J39" s="29">
        <v>5.6000000000000008E-3</v>
      </c>
      <c r="K39" s="29">
        <v>5.6000000000000008E-3</v>
      </c>
      <c r="L39" s="29">
        <v>2.8000000000000004E-3</v>
      </c>
      <c r="M39">
        <v>7.77</v>
      </c>
      <c r="N39">
        <v>6.72</v>
      </c>
      <c r="O39">
        <v>4.41</v>
      </c>
      <c r="P39">
        <v>1.05</v>
      </c>
      <c r="Q39">
        <v>0.42</v>
      </c>
      <c r="R39">
        <v>0.42</v>
      </c>
      <c r="S39">
        <v>0.21</v>
      </c>
      <c r="T39">
        <v>8.5100000000000002E-3</v>
      </c>
      <c r="U39">
        <v>7.3600000000000002E-3</v>
      </c>
      <c r="V39">
        <v>4.8300000000000001E-3</v>
      </c>
      <c r="W39">
        <v>1.15E-3</v>
      </c>
      <c r="X39">
        <v>4.6000000000000001E-4</v>
      </c>
      <c r="Y39">
        <v>4.6000000000000001E-4</v>
      </c>
      <c r="Z39">
        <v>2.3000000000000001E-4</v>
      </c>
    </row>
    <row r="40" spans="1:26" x14ac:dyDescent="0.25">
      <c r="A40">
        <v>20</v>
      </c>
      <c r="B40" t="s">
        <v>26</v>
      </c>
      <c r="C40" s="6">
        <v>0.26</v>
      </c>
      <c r="D40">
        <v>21</v>
      </c>
      <c r="E40">
        <v>2.5000000000000001E-2</v>
      </c>
      <c r="F40" s="29">
        <v>9.6200000000000008E-2</v>
      </c>
      <c r="G40" s="29">
        <v>8.320000000000001E-2</v>
      </c>
      <c r="H40" s="29">
        <v>5.4600000000000003E-2</v>
      </c>
      <c r="I40" s="29">
        <v>1.3000000000000001E-2</v>
      </c>
      <c r="J40" s="29">
        <v>5.2000000000000006E-3</v>
      </c>
      <c r="K40" s="29">
        <v>5.2000000000000006E-3</v>
      </c>
      <c r="L40" s="29">
        <v>2.6000000000000003E-3</v>
      </c>
      <c r="M40">
        <v>7.77</v>
      </c>
      <c r="N40">
        <v>6.72</v>
      </c>
      <c r="O40">
        <v>4.41</v>
      </c>
      <c r="P40">
        <v>1.05</v>
      </c>
      <c r="Q40">
        <v>0.42</v>
      </c>
      <c r="R40">
        <v>0.42</v>
      </c>
      <c r="S40">
        <v>0.21</v>
      </c>
      <c r="T40">
        <v>9.2499999999999995E-3</v>
      </c>
      <c r="U40">
        <v>8.0000000000000002E-3</v>
      </c>
      <c r="V40">
        <v>5.2500000000000003E-3</v>
      </c>
      <c r="W40">
        <v>1.2500000000000002E-3</v>
      </c>
      <c r="X40">
        <v>5.0000000000000001E-4</v>
      </c>
      <c r="Y40">
        <v>5.0000000000000001E-4</v>
      </c>
      <c r="Z40">
        <v>2.5000000000000001E-4</v>
      </c>
    </row>
    <row r="41" spans="1:26" x14ac:dyDescent="0.25">
      <c r="A41">
        <v>20</v>
      </c>
      <c r="B41" t="s">
        <v>31</v>
      </c>
      <c r="C41" s="6">
        <v>0.33</v>
      </c>
      <c r="D41">
        <v>22</v>
      </c>
      <c r="E41">
        <v>2.1000000000000001E-2</v>
      </c>
      <c r="F41" s="29">
        <v>0.1221</v>
      </c>
      <c r="G41" s="29">
        <v>0.10560000000000001</v>
      </c>
      <c r="H41" s="29">
        <v>6.93E-2</v>
      </c>
      <c r="I41" s="29">
        <v>1.6500000000000001E-2</v>
      </c>
      <c r="J41" s="29">
        <v>6.6000000000000008E-3</v>
      </c>
      <c r="K41" s="29">
        <v>6.6000000000000008E-3</v>
      </c>
      <c r="L41" s="29">
        <v>3.3000000000000004E-3</v>
      </c>
      <c r="M41">
        <v>8.14</v>
      </c>
      <c r="N41">
        <v>7.04</v>
      </c>
      <c r="O41">
        <v>4.62</v>
      </c>
      <c r="P41">
        <v>1.1000000000000001</v>
      </c>
      <c r="Q41">
        <v>0.44</v>
      </c>
      <c r="R41">
        <v>0.44</v>
      </c>
      <c r="S41">
        <v>0.22</v>
      </c>
      <c r="T41">
        <v>7.77E-3</v>
      </c>
      <c r="U41">
        <v>6.7200000000000003E-3</v>
      </c>
      <c r="V41">
        <v>4.4099999999999999E-3</v>
      </c>
      <c r="W41">
        <v>1.0500000000000002E-3</v>
      </c>
      <c r="X41">
        <v>4.2000000000000002E-4</v>
      </c>
      <c r="Y41">
        <v>4.2000000000000002E-4</v>
      </c>
      <c r="Z41">
        <v>2.1000000000000001E-4</v>
      </c>
    </row>
    <row r="42" spans="1:26" x14ac:dyDescent="0.25">
      <c r="A42">
        <v>21</v>
      </c>
      <c r="B42" t="s">
        <v>26</v>
      </c>
      <c r="C42" s="6">
        <v>0.3</v>
      </c>
      <c r="D42">
        <v>18</v>
      </c>
      <c r="E42">
        <v>2.3E-2</v>
      </c>
      <c r="F42" s="29">
        <v>0.111</v>
      </c>
      <c r="G42" s="29">
        <v>9.6000000000000002E-2</v>
      </c>
      <c r="H42" s="29">
        <v>6.3E-2</v>
      </c>
      <c r="I42" s="29">
        <v>1.4999999999999999E-2</v>
      </c>
      <c r="J42" s="29">
        <v>6.0000000000000001E-3</v>
      </c>
      <c r="K42" s="29">
        <v>6.0000000000000001E-3</v>
      </c>
      <c r="L42" s="29">
        <v>3.0000000000000001E-3</v>
      </c>
      <c r="M42">
        <v>6.66</v>
      </c>
      <c r="N42">
        <v>5.76</v>
      </c>
      <c r="O42">
        <v>3.78</v>
      </c>
      <c r="P42">
        <v>0.9</v>
      </c>
      <c r="Q42">
        <v>0.36</v>
      </c>
      <c r="R42">
        <v>0.36</v>
      </c>
      <c r="S42">
        <v>0.18</v>
      </c>
      <c r="T42">
        <v>8.5100000000000002E-3</v>
      </c>
      <c r="U42">
        <v>7.3600000000000002E-3</v>
      </c>
      <c r="V42">
        <v>4.8300000000000001E-3</v>
      </c>
      <c r="W42">
        <v>1.15E-3</v>
      </c>
      <c r="X42">
        <v>4.6000000000000001E-4</v>
      </c>
      <c r="Y42">
        <v>4.6000000000000001E-4</v>
      </c>
      <c r="Z42">
        <v>2.3000000000000001E-4</v>
      </c>
    </row>
    <row r="43" spans="1:26" x14ac:dyDescent="0.25">
      <c r="A43">
        <v>21</v>
      </c>
      <c r="B43" t="s">
        <v>31</v>
      </c>
      <c r="C43" s="6">
        <v>0.22</v>
      </c>
      <c r="D43">
        <v>18</v>
      </c>
      <c r="E43">
        <v>2.5000000000000001E-2</v>
      </c>
      <c r="F43" s="29">
        <v>8.14E-2</v>
      </c>
      <c r="G43" s="29">
        <v>7.0400000000000004E-2</v>
      </c>
      <c r="H43" s="29">
        <v>4.6199999999999998E-2</v>
      </c>
      <c r="I43" s="29">
        <v>1.1000000000000001E-2</v>
      </c>
      <c r="J43" s="29">
        <v>4.4000000000000003E-3</v>
      </c>
      <c r="K43" s="29">
        <v>4.4000000000000003E-3</v>
      </c>
      <c r="L43" s="29">
        <v>2.2000000000000001E-3</v>
      </c>
      <c r="M43">
        <v>6.66</v>
      </c>
      <c r="N43">
        <v>5.76</v>
      </c>
      <c r="O43">
        <v>3.78</v>
      </c>
      <c r="P43">
        <v>0.9</v>
      </c>
      <c r="Q43">
        <v>0.36</v>
      </c>
      <c r="R43">
        <v>0.36</v>
      </c>
      <c r="S43">
        <v>0.18</v>
      </c>
      <c r="T43">
        <v>9.2499999999999995E-3</v>
      </c>
      <c r="U43">
        <v>8.0000000000000002E-3</v>
      </c>
      <c r="V43">
        <v>5.2500000000000003E-3</v>
      </c>
      <c r="W43">
        <v>1.2500000000000002E-3</v>
      </c>
      <c r="X43">
        <v>5.0000000000000001E-4</v>
      </c>
      <c r="Y43">
        <v>5.0000000000000001E-4</v>
      </c>
      <c r="Z43">
        <v>2.5000000000000001E-4</v>
      </c>
    </row>
    <row r="44" spans="1:26" x14ac:dyDescent="0.25">
      <c r="A44">
        <v>22</v>
      </c>
      <c r="B44" t="s">
        <v>26</v>
      </c>
      <c r="C44" s="6">
        <v>0.21</v>
      </c>
      <c r="D44">
        <v>18</v>
      </c>
      <c r="E44">
        <v>2.1999999999999999E-2</v>
      </c>
      <c r="F44" s="29">
        <v>7.7699999999999991E-2</v>
      </c>
      <c r="G44" s="29">
        <v>6.7199999999999996E-2</v>
      </c>
      <c r="H44" s="29">
        <v>4.4099999999999993E-2</v>
      </c>
      <c r="I44" s="29">
        <v>1.0500000000000001E-2</v>
      </c>
      <c r="J44" s="29">
        <v>4.1999999999999997E-3</v>
      </c>
      <c r="K44" s="29">
        <v>4.1999999999999997E-3</v>
      </c>
      <c r="L44" s="29">
        <v>2.0999999999999999E-3</v>
      </c>
      <c r="M44">
        <v>6.66</v>
      </c>
      <c r="N44">
        <v>5.76</v>
      </c>
      <c r="O44">
        <v>3.78</v>
      </c>
      <c r="P44">
        <v>0.9</v>
      </c>
      <c r="Q44">
        <v>0.36</v>
      </c>
      <c r="R44">
        <v>0.36</v>
      </c>
      <c r="S44">
        <v>0.18</v>
      </c>
      <c r="T44">
        <v>8.1399999999999997E-3</v>
      </c>
      <c r="U44">
        <v>7.0399999999999994E-3</v>
      </c>
      <c r="V44">
        <v>4.62E-3</v>
      </c>
      <c r="W44">
        <v>1.1000000000000001E-3</v>
      </c>
      <c r="X44">
        <v>4.3999999999999996E-4</v>
      </c>
      <c r="Y44">
        <v>4.3999999999999996E-4</v>
      </c>
      <c r="Z44">
        <v>2.1999999999999998E-4</v>
      </c>
    </row>
    <row r="45" spans="1:26" x14ac:dyDescent="0.25">
      <c r="A45">
        <v>22</v>
      </c>
      <c r="B45" t="s">
        <v>31</v>
      </c>
      <c r="C45" s="6">
        <v>0.26</v>
      </c>
      <c r="D45">
        <v>16</v>
      </c>
      <c r="E45">
        <v>2.1000000000000001E-2</v>
      </c>
      <c r="F45" s="29">
        <v>9.6200000000000008E-2</v>
      </c>
      <c r="G45" s="29">
        <v>8.320000000000001E-2</v>
      </c>
      <c r="H45" s="29">
        <v>5.4600000000000003E-2</v>
      </c>
      <c r="I45" s="29">
        <v>1.3000000000000001E-2</v>
      </c>
      <c r="J45" s="29">
        <v>5.2000000000000006E-3</v>
      </c>
      <c r="K45" s="29">
        <v>5.2000000000000006E-3</v>
      </c>
      <c r="L45" s="29">
        <v>2.6000000000000003E-3</v>
      </c>
      <c r="M45">
        <v>5.92</v>
      </c>
      <c r="N45">
        <v>5.12</v>
      </c>
      <c r="O45">
        <v>3.36</v>
      </c>
      <c r="P45">
        <v>0.8</v>
      </c>
      <c r="Q45">
        <v>0.32</v>
      </c>
      <c r="R45">
        <v>0.32</v>
      </c>
      <c r="S45">
        <v>0.16</v>
      </c>
      <c r="T45">
        <v>7.77E-3</v>
      </c>
      <c r="U45">
        <v>6.7200000000000003E-3</v>
      </c>
      <c r="V45">
        <v>4.4099999999999999E-3</v>
      </c>
      <c r="W45">
        <v>1.0500000000000002E-3</v>
      </c>
      <c r="X45">
        <v>4.2000000000000002E-4</v>
      </c>
      <c r="Y45">
        <v>4.2000000000000002E-4</v>
      </c>
      <c r="Z45">
        <v>2.1000000000000001E-4</v>
      </c>
    </row>
    <row r="46" spans="1:26" x14ac:dyDescent="0.25">
      <c r="A46">
        <v>23</v>
      </c>
      <c r="B46" t="s">
        <v>26</v>
      </c>
      <c r="C46" s="6">
        <v>0.38</v>
      </c>
      <c r="D46">
        <v>22</v>
      </c>
      <c r="E46">
        <v>2.3E-2</v>
      </c>
      <c r="F46" s="29">
        <v>0.1406</v>
      </c>
      <c r="G46" s="29">
        <v>0.1216</v>
      </c>
      <c r="H46" s="29">
        <v>7.9799999999999996E-2</v>
      </c>
      <c r="I46" s="29">
        <v>1.9000000000000003E-2</v>
      </c>
      <c r="J46" s="29">
        <v>7.6E-3</v>
      </c>
      <c r="K46" s="29">
        <v>7.6E-3</v>
      </c>
      <c r="L46" s="29">
        <v>3.8E-3</v>
      </c>
      <c r="M46">
        <v>8.14</v>
      </c>
      <c r="N46">
        <v>7.04</v>
      </c>
      <c r="O46">
        <v>4.62</v>
      </c>
      <c r="P46">
        <v>1.1000000000000001</v>
      </c>
      <c r="Q46">
        <v>0.44</v>
      </c>
      <c r="R46">
        <v>0.44</v>
      </c>
      <c r="S46">
        <v>0.22</v>
      </c>
      <c r="T46">
        <v>8.5100000000000002E-3</v>
      </c>
      <c r="U46">
        <v>7.3600000000000002E-3</v>
      </c>
      <c r="V46">
        <v>4.8300000000000001E-3</v>
      </c>
      <c r="W46">
        <v>1.15E-3</v>
      </c>
      <c r="X46">
        <v>4.6000000000000001E-4</v>
      </c>
      <c r="Y46">
        <v>4.6000000000000001E-4</v>
      </c>
      <c r="Z46">
        <v>2.3000000000000001E-4</v>
      </c>
    </row>
    <row r="47" spans="1:26" x14ac:dyDescent="0.25">
      <c r="A47">
        <v>23</v>
      </c>
      <c r="B47" t="s">
        <v>31</v>
      </c>
      <c r="C47" s="6">
        <v>0.2</v>
      </c>
      <c r="D47">
        <v>21</v>
      </c>
      <c r="E47">
        <v>2.1999999999999999E-2</v>
      </c>
      <c r="F47" s="29">
        <v>7.3999999999999996E-2</v>
      </c>
      <c r="G47" s="29">
        <v>6.4000000000000001E-2</v>
      </c>
      <c r="H47" s="29">
        <v>4.2000000000000003E-2</v>
      </c>
      <c r="I47" s="29">
        <v>1.0000000000000002E-2</v>
      </c>
      <c r="J47" s="29">
        <v>4.0000000000000001E-3</v>
      </c>
      <c r="K47" s="29">
        <v>4.0000000000000001E-3</v>
      </c>
      <c r="L47" s="29">
        <v>2E-3</v>
      </c>
      <c r="M47">
        <v>7.77</v>
      </c>
      <c r="N47">
        <v>6.72</v>
      </c>
      <c r="O47">
        <v>4.41</v>
      </c>
      <c r="P47">
        <v>1.05</v>
      </c>
      <c r="Q47">
        <v>0.42</v>
      </c>
      <c r="R47">
        <v>0.42</v>
      </c>
      <c r="S47">
        <v>0.21</v>
      </c>
      <c r="T47">
        <v>8.1399999999999997E-3</v>
      </c>
      <c r="U47">
        <v>7.0399999999999994E-3</v>
      </c>
      <c r="V47">
        <v>4.62E-3</v>
      </c>
      <c r="W47">
        <v>1.1000000000000001E-3</v>
      </c>
      <c r="X47">
        <v>4.3999999999999996E-4</v>
      </c>
      <c r="Y47">
        <v>4.3999999999999996E-4</v>
      </c>
      <c r="Z47">
        <v>2.1999999999999998E-4</v>
      </c>
    </row>
    <row r="48" spans="1:26" x14ac:dyDescent="0.25">
      <c r="A48">
        <v>24</v>
      </c>
      <c r="B48" t="s">
        <v>26</v>
      </c>
      <c r="C48" s="6">
        <v>0.32</v>
      </c>
      <c r="D48">
        <v>17</v>
      </c>
      <c r="E48">
        <v>2.4E-2</v>
      </c>
      <c r="F48" s="29">
        <v>0.11840000000000001</v>
      </c>
      <c r="G48" s="29">
        <v>0.1024</v>
      </c>
      <c r="H48" s="29">
        <v>6.7199999999999996E-2</v>
      </c>
      <c r="I48" s="29">
        <v>1.6E-2</v>
      </c>
      <c r="J48" s="29">
        <v>6.4000000000000003E-3</v>
      </c>
      <c r="K48" s="29">
        <v>6.4000000000000003E-3</v>
      </c>
      <c r="L48" s="29">
        <v>3.2000000000000002E-3</v>
      </c>
      <c r="M48">
        <v>6.29</v>
      </c>
      <c r="N48">
        <v>5.44</v>
      </c>
      <c r="O48">
        <v>3.57</v>
      </c>
      <c r="P48">
        <v>0.85000000000000009</v>
      </c>
      <c r="Q48">
        <v>0.34</v>
      </c>
      <c r="R48">
        <v>0.34</v>
      </c>
      <c r="S48">
        <v>0.17</v>
      </c>
      <c r="T48">
        <v>8.8800000000000007E-3</v>
      </c>
      <c r="U48">
        <v>7.6800000000000002E-3</v>
      </c>
      <c r="V48">
        <v>5.0400000000000002E-3</v>
      </c>
      <c r="W48">
        <v>1.2000000000000001E-3</v>
      </c>
      <c r="X48">
        <v>4.8000000000000001E-4</v>
      </c>
      <c r="Y48">
        <v>4.8000000000000001E-4</v>
      </c>
      <c r="Z48">
        <v>2.4000000000000001E-4</v>
      </c>
    </row>
    <row r="49" spans="1:26" x14ac:dyDescent="0.25">
      <c r="A49">
        <v>24</v>
      </c>
      <c r="B49" t="s">
        <v>31</v>
      </c>
      <c r="C49" s="6">
        <v>0.26</v>
      </c>
      <c r="D49">
        <v>20</v>
      </c>
      <c r="E49">
        <v>2.7E-2</v>
      </c>
      <c r="F49" s="29">
        <v>9.6200000000000008E-2</v>
      </c>
      <c r="G49" s="29">
        <v>8.320000000000001E-2</v>
      </c>
      <c r="H49" s="29">
        <v>5.4600000000000003E-2</v>
      </c>
      <c r="I49" s="29">
        <v>1.3000000000000001E-2</v>
      </c>
      <c r="J49" s="29">
        <v>5.2000000000000006E-3</v>
      </c>
      <c r="K49" s="29">
        <v>5.2000000000000006E-3</v>
      </c>
      <c r="L49" s="29">
        <v>2.6000000000000003E-3</v>
      </c>
      <c r="M49">
        <v>7.4</v>
      </c>
      <c r="N49">
        <v>6.4</v>
      </c>
      <c r="O49">
        <v>4.2</v>
      </c>
      <c r="P49">
        <v>1</v>
      </c>
      <c r="Q49">
        <v>0.4</v>
      </c>
      <c r="R49">
        <v>0.4</v>
      </c>
      <c r="S49">
        <v>0.2</v>
      </c>
      <c r="T49">
        <v>9.9900000000000006E-3</v>
      </c>
      <c r="U49">
        <v>8.6400000000000001E-3</v>
      </c>
      <c r="V49">
        <v>5.6699999999999997E-3</v>
      </c>
      <c r="W49">
        <v>1.3500000000000001E-3</v>
      </c>
      <c r="X49">
        <v>5.4000000000000001E-4</v>
      </c>
      <c r="Y49">
        <v>5.4000000000000001E-4</v>
      </c>
      <c r="Z49">
        <v>2.7E-4</v>
      </c>
    </row>
    <row r="50" spans="1:26" x14ac:dyDescent="0.25">
      <c r="A50">
        <v>25</v>
      </c>
      <c r="B50" t="s">
        <v>26</v>
      </c>
      <c r="C50" s="6">
        <v>0.37</v>
      </c>
      <c r="D50">
        <v>20</v>
      </c>
      <c r="E50">
        <v>2.7E-2</v>
      </c>
      <c r="F50" s="29">
        <v>0.13689999999999999</v>
      </c>
      <c r="G50" s="29">
        <v>0.11840000000000001</v>
      </c>
      <c r="H50" s="29">
        <v>7.7699999999999991E-2</v>
      </c>
      <c r="I50" s="29">
        <v>1.8499999999999999E-2</v>
      </c>
      <c r="J50" s="29">
        <v>7.4000000000000003E-3</v>
      </c>
      <c r="K50" s="29">
        <v>7.4000000000000003E-3</v>
      </c>
      <c r="L50" s="29">
        <v>3.7000000000000002E-3</v>
      </c>
      <c r="M50">
        <v>7.4</v>
      </c>
      <c r="N50">
        <v>6.4</v>
      </c>
      <c r="O50">
        <v>4.2</v>
      </c>
      <c r="P50">
        <v>1</v>
      </c>
      <c r="Q50">
        <v>0.4</v>
      </c>
      <c r="R50">
        <v>0.4</v>
      </c>
      <c r="S50">
        <v>0.2</v>
      </c>
      <c r="T50">
        <v>9.9900000000000006E-3</v>
      </c>
      <c r="U50">
        <v>8.6400000000000001E-3</v>
      </c>
      <c r="V50">
        <v>5.6699999999999997E-3</v>
      </c>
      <c r="W50">
        <v>1.3500000000000001E-3</v>
      </c>
      <c r="X50">
        <v>5.4000000000000001E-4</v>
      </c>
      <c r="Y50">
        <v>5.4000000000000001E-4</v>
      </c>
      <c r="Z50">
        <v>2.7E-4</v>
      </c>
    </row>
    <row r="51" spans="1:26" x14ac:dyDescent="0.25">
      <c r="A51">
        <v>25</v>
      </c>
      <c r="B51" t="s">
        <v>31</v>
      </c>
      <c r="C51" s="6">
        <v>0.25</v>
      </c>
      <c r="D51">
        <v>21</v>
      </c>
      <c r="E51">
        <v>2.3E-2</v>
      </c>
      <c r="F51" s="29">
        <v>9.2499999999999999E-2</v>
      </c>
      <c r="G51" s="29">
        <v>0.08</v>
      </c>
      <c r="H51" s="29">
        <v>5.2499999999999998E-2</v>
      </c>
      <c r="I51" s="29">
        <v>1.2500000000000001E-2</v>
      </c>
      <c r="J51" s="29">
        <v>5.0000000000000001E-3</v>
      </c>
      <c r="K51" s="29">
        <v>5.0000000000000001E-3</v>
      </c>
      <c r="L51" s="29">
        <v>2.5000000000000001E-3</v>
      </c>
      <c r="M51">
        <v>7.77</v>
      </c>
      <c r="N51">
        <v>6.72</v>
      </c>
      <c r="O51">
        <v>4.41</v>
      </c>
      <c r="P51">
        <v>1.05</v>
      </c>
      <c r="Q51">
        <v>0.42</v>
      </c>
      <c r="R51">
        <v>0.42</v>
      </c>
      <c r="S51">
        <v>0.21</v>
      </c>
      <c r="T51">
        <v>8.5100000000000002E-3</v>
      </c>
      <c r="U51">
        <v>7.3600000000000002E-3</v>
      </c>
      <c r="V51">
        <v>4.8300000000000001E-3</v>
      </c>
      <c r="W51">
        <v>1.15E-3</v>
      </c>
      <c r="X51">
        <v>4.6000000000000001E-4</v>
      </c>
      <c r="Y51">
        <v>4.6000000000000001E-4</v>
      </c>
      <c r="Z51">
        <v>2.3000000000000001E-4</v>
      </c>
    </row>
    <row r="52" spans="1:26" x14ac:dyDescent="0.25">
      <c r="A52">
        <v>26</v>
      </c>
      <c r="B52" t="s">
        <v>26</v>
      </c>
      <c r="C52" s="6">
        <v>0.31</v>
      </c>
      <c r="D52">
        <v>20</v>
      </c>
      <c r="E52">
        <v>2.1999999999999999E-2</v>
      </c>
      <c r="F52" s="29">
        <v>0.1147</v>
      </c>
      <c r="G52" s="29">
        <v>9.9199999999999997E-2</v>
      </c>
      <c r="H52" s="29">
        <v>6.5099999999999991E-2</v>
      </c>
      <c r="I52" s="29">
        <v>1.55E-2</v>
      </c>
      <c r="J52" s="29">
        <v>6.1999999999999998E-3</v>
      </c>
      <c r="K52" s="29">
        <v>6.1999999999999998E-3</v>
      </c>
      <c r="L52" s="29">
        <v>3.0999999999999999E-3</v>
      </c>
      <c r="M52">
        <v>7.4</v>
      </c>
      <c r="N52">
        <v>6.4</v>
      </c>
      <c r="O52">
        <v>4.2</v>
      </c>
      <c r="P52">
        <v>1</v>
      </c>
      <c r="Q52">
        <v>0.4</v>
      </c>
      <c r="R52">
        <v>0.4</v>
      </c>
      <c r="S52">
        <v>0.2</v>
      </c>
      <c r="T52">
        <v>8.1399999999999997E-3</v>
      </c>
      <c r="U52">
        <v>7.0399999999999994E-3</v>
      </c>
      <c r="V52">
        <v>4.62E-3</v>
      </c>
      <c r="W52">
        <v>1.1000000000000001E-3</v>
      </c>
      <c r="X52">
        <v>4.3999999999999996E-4</v>
      </c>
      <c r="Y52">
        <v>4.3999999999999996E-4</v>
      </c>
      <c r="Z52">
        <v>2.1999999999999998E-4</v>
      </c>
    </row>
    <row r="53" spans="1:26" x14ac:dyDescent="0.25">
      <c r="A53">
        <v>26</v>
      </c>
      <c r="B53" t="s">
        <v>31</v>
      </c>
      <c r="C53" s="6">
        <v>0.24</v>
      </c>
      <c r="D53">
        <v>16</v>
      </c>
      <c r="E53">
        <v>2.4E-2</v>
      </c>
      <c r="F53" s="29">
        <v>8.879999999999999E-2</v>
      </c>
      <c r="G53" s="29">
        <v>7.6799999999999993E-2</v>
      </c>
      <c r="H53" s="29">
        <v>5.0399999999999993E-2</v>
      </c>
      <c r="I53" s="29">
        <v>1.2E-2</v>
      </c>
      <c r="J53" s="29">
        <v>4.7999999999999996E-3</v>
      </c>
      <c r="K53" s="29">
        <v>4.7999999999999996E-3</v>
      </c>
      <c r="L53" s="29">
        <v>2.3999999999999998E-3</v>
      </c>
      <c r="M53">
        <v>5.92</v>
      </c>
      <c r="N53">
        <v>5.12</v>
      </c>
      <c r="O53">
        <v>3.36</v>
      </c>
      <c r="P53">
        <v>0.8</v>
      </c>
      <c r="Q53">
        <v>0.32</v>
      </c>
      <c r="R53">
        <v>0.32</v>
      </c>
      <c r="S53">
        <v>0.16</v>
      </c>
      <c r="T53">
        <v>8.8800000000000007E-3</v>
      </c>
      <c r="U53">
        <v>7.6800000000000002E-3</v>
      </c>
      <c r="V53">
        <v>5.0400000000000002E-3</v>
      </c>
      <c r="W53">
        <v>1.2000000000000001E-3</v>
      </c>
      <c r="X53">
        <v>4.8000000000000001E-4</v>
      </c>
      <c r="Y53">
        <v>4.8000000000000001E-4</v>
      </c>
      <c r="Z53">
        <v>2.4000000000000001E-4</v>
      </c>
    </row>
    <row r="54" spans="1:26" x14ac:dyDescent="0.25">
      <c r="A54">
        <v>27</v>
      </c>
      <c r="B54" t="s">
        <v>26</v>
      </c>
      <c r="C54" s="6">
        <v>0.24</v>
      </c>
      <c r="D54">
        <v>15</v>
      </c>
      <c r="E54">
        <v>2.4E-2</v>
      </c>
      <c r="F54" s="29">
        <v>8.879999999999999E-2</v>
      </c>
      <c r="G54" s="29">
        <v>7.6799999999999993E-2</v>
      </c>
      <c r="H54" s="29">
        <v>5.0399999999999993E-2</v>
      </c>
      <c r="I54" s="29">
        <v>1.2E-2</v>
      </c>
      <c r="J54" s="29">
        <v>4.7999999999999996E-3</v>
      </c>
      <c r="K54" s="29">
        <v>4.7999999999999996E-3</v>
      </c>
      <c r="L54" s="29">
        <v>2.3999999999999998E-3</v>
      </c>
      <c r="M54">
        <v>5.55</v>
      </c>
      <c r="N54">
        <v>4.8</v>
      </c>
      <c r="O54">
        <v>3.15</v>
      </c>
      <c r="P54">
        <v>0.75</v>
      </c>
      <c r="Q54">
        <v>0.3</v>
      </c>
      <c r="R54">
        <v>0.3</v>
      </c>
      <c r="S54">
        <v>0.15</v>
      </c>
      <c r="T54">
        <v>8.8800000000000007E-3</v>
      </c>
      <c r="U54">
        <v>7.6800000000000002E-3</v>
      </c>
      <c r="V54">
        <v>5.0400000000000002E-3</v>
      </c>
      <c r="W54">
        <v>1.2000000000000001E-3</v>
      </c>
      <c r="X54">
        <v>4.8000000000000001E-4</v>
      </c>
      <c r="Y54">
        <v>4.8000000000000001E-4</v>
      </c>
      <c r="Z54">
        <v>2.4000000000000001E-4</v>
      </c>
    </row>
    <row r="55" spans="1:26" x14ac:dyDescent="0.25">
      <c r="A55">
        <v>27</v>
      </c>
      <c r="B55" t="s">
        <v>31</v>
      </c>
      <c r="C55" s="6">
        <v>0.34</v>
      </c>
      <c r="D55">
        <v>21</v>
      </c>
      <c r="E55">
        <v>2.7E-2</v>
      </c>
      <c r="F55" s="29">
        <v>0.1258</v>
      </c>
      <c r="G55" s="29">
        <v>0.10880000000000001</v>
      </c>
      <c r="H55" s="29">
        <v>7.1400000000000005E-2</v>
      </c>
      <c r="I55" s="29">
        <v>1.7000000000000001E-2</v>
      </c>
      <c r="J55" s="29">
        <v>6.8000000000000005E-3</v>
      </c>
      <c r="K55" s="29">
        <v>6.8000000000000005E-3</v>
      </c>
      <c r="L55" s="29">
        <v>3.4000000000000002E-3</v>
      </c>
      <c r="M55">
        <v>7.77</v>
      </c>
      <c r="N55">
        <v>6.72</v>
      </c>
      <c r="O55">
        <v>4.41</v>
      </c>
      <c r="P55">
        <v>1.05</v>
      </c>
      <c r="Q55">
        <v>0.42</v>
      </c>
      <c r="R55">
        <v>0.42</v>
      </c>
      <c r="S55">
        <v>0.21</v>
      </c>
      <c r="T55">
        <v>9.9900000000000006E-3</v>
      </c>
      <c r="U55">
        <v>8.6400000000000001E-3</v>
      </c>
      <c r="V55">
        <v>5.6699999999999997E-3</v>
      </c>
      <c r="W55">
        <v>1.3500000000000001E-3</v>
      </c>
      <c r="X55">
        <v>5.4000000000000001E-4</v>
      </c>
      <c r="Y55">
        <v>5.4000000000000001E-4</v>
      </c>
      <c r="Z55">
        <v>2.7E-4</v>
      </c>
    </row>
    <row r="56" spans="1:26" x14ac:dyDescent="0.25">
      <c r="A56">
        <v>28</v>
      </c>
      <c r="B56" t="s">
        <v>26</v>
      </c>
      <c r="C56" s="6">
        <v>0.35</v>
      </c>
      <c r="D56">
        <v>22</v>
      </c>
      <c r="E56">
        <v>2.4E-2</v>
      </c>
      <c r="F56" s="29">
        <v>0.1295</v>
      </c>
      <c r="G56" s="29">
        <v>0.11199999999999999</v>
      </c>
      <c r="H56" s="29">
        <v>7.3499999999999996E-2</v>
      </c>
      <c r="I56" s="29">
        <v>1.7499999999999998E-2</v>
      </c>
      <c r="J56" s="29">
        <v>6.9999999999999993E-3</v>
      </c>
      <c r="K56" s="29">
        <v>6.9999999999999993E-3</v>
      </c>
      <c r="L56" s="29">
        <v>3.4999999999999996E-3</v>
      </c>
      <c r="M56">
        <v>8.14</v>
      </c>
      <c r="N56">
        <v>7.04</v>
      </c>
      <c r="O56">
        <v>4.62</v>
      </c>
      <c r="P56">
        <v>1.1000000000000001</v>
      </c>
      <c r="Q56">
        <v>0.44</v>
      </c>
      <c r="R56">
        <v>0.44</v>
      </c>
      <c r="S56">
        <v>0.22</v>
      </c>
      <c r="T56">
        <v>8.8800000000000007E-3</v>
      </c>
      <c r="U56">
        <v>7.6800000000000002E-3</v>
      </c>
      <c r="V56">
        <v>5.0400000000000002E-3</v>
      </c>
      <c r="W56">
        <v>1.2000000000000001E-3</v>
      </c>
      <c r="X56">
        <v>4.8000000000000001E-4</v>
      </c>
      <c r="Y56">
        <v>4.8000000000000001E-4</v>
      </c>
      <c r="Z56">
        <v>2.4000000000000001E-4</v>
      </c>
    </row>
    <row r="57" spans="1:26" x14ac:dyDescent="0.25">
      <c r="A57">
        <v>28</v>
      </c>
      <c r="B57" t="s">
        <v>31</v>
      </c>
      <c r="C57" s="6">
        <v>0.27</v>
      </c>
      <c r="D57">
        <v>22</v>
      </c>
      <c r="E57">
        <v>2.1000000000000001E-2</v>
      </c>
      <c r="F57" s="29">
        <v>9.9900000000000003E-2</v>
      </c>
      <c r="G57" s="29">
        <v>8.6400000000000005E-2</v>
      </c>
      <c r="H57" s="29">
        <v>5.67E-2</v>
      </c>
      <c r="I57" s="29">
        <v>1.3500000000000002E-2</v>
      </c>
      <c r="J57" s="29">
        <v>5.4000000000000003E-3</v>
      </c>
      <c r="K57" s="29">
        <v>5.4000000000000003E-3</v>
      </c>
      <c r="L57" s="29">
        <v>2.7000000000000001E-3</v>
      </c>
      <c r="M57">
        <v>8.14</v>
      </c>
      <c r="N57">
        <v>7.04</v>
      </c>
      <c r="O57">
        <v>4.62</v>
      </c>
      <c r="P57">
        <v>1.1000000000000001</v>
      </c>
      <c r="Q57">
        <v>0.44</v>
      </c>
      <c r="R57">
        <v>0.44</v>
      </c>
      <c r="S57">
        <v>0.22</v>
      </c>
      <c r="T57">
        <v>7.77E-3</v>
      </c>
      <c r="U57">
        <v>6.7200000000000003E-3</v>
      </c>
      <c r="V57">
        <v>4.4099999999999999E-3</v>
      </c>
      <c r="W57">
        <v>1.0500000000000002E-3</v>
      </c>
      <c r="X57">
        <v>4.2000000000000002E-4</v>
      </c>
      <c r="Y57">
        <v>4.2000000000000002E-4</v>
      </c>
      <c r="Z57">
        <v>2.1000000000000001E-4</v>
      </c>
    </row>
    <row r="58" spans="1:26" x14ac:dyDescent="0.25">
      <c r="A58">
        <v>29</v>
      </c>
      <c r="B58" t="s">
        <v>26</v>
      </c>
      <c r="C58" s="6">
        <v>0.31</v>
      </c>
      <c r="D58">
        <v>20</v>
      </c>
      <c r="E58">
        <v>1.9E-2</v>
      </c>
      <c r="F58" s="29">
        <v>0.1147</v>
      </c>
      <c r="G58" s="29">
        <v>9.9199999999999997E-2</v>
      </c>
      <c r="H58" s="29">
        <v>6.5099999999999991E-2</v>
      </c>
      <c r="I58" s="29">
        <v>1.55E-2</v>
      </c>
      <c r="J58" s="29">
        <v>6.1999999999999998E-3</v>
      </c>
      <c r="K58" s="29">
        <v>6.1999999999999998E-3</v>
      </c>
      <c r="L58" s="29">
        <v>3.0999999999999999E-3</v>
      </c>
      <c r="M58">
        <v>7.4</v>
      </c>
      <c r="N58">
        <v>6.4</v>
      </c>
      <c r="O58">
        <v>4.2</v>
      </c>
      <c r="P58">
        <v>1</v>
      </c>
      <c r="Q58">
        <v>0.4</v>
      </c>
      <c r="R58">
        <v>0.4</v>
      </c>
      <c r="S58">
        <v>0.2</v>
      </c>
      <c r="T58">
        <v>7.0299999999999998E-3</v>
      </c>
      <c r="U58">
        <v>6.0800000000000003E-3</v>
      </c>
      <c r="V58">
        <v>3.9899999999999996E-3</v>
      </c>
      <c r="W58">
        <v>9.5E-4</v>
      </c>
      <c r="X58">
        <v>3.8000000000000002E-4</v>
      </c>
      <c r="Y58">
        <v>3.8000000000000002E-4</v>
      </c>
      <c r="Z58">
        <v>1.9000000000000001E-4</v>
      </c>
    </row>
    <row r="59" spans="1:26" x14ac:dyDescent="0.25">
      <c r="A59">
        <v>29</v>
      </c>
      <c r="B59" t="s">
        <v>31</v>
      </c>
      <c r="C59" s="6">
        <v>0.28999999999999998</v>
      </c>
      <c r="D59">
        <v>19</v>
      </c>
      <c r="E59">
        <v>2.1999999999999999E-2</v>
      </c>
      <c r="F59" s="29">
        <v>0.10729999999999999</v>
      </c>
      <c r="G59" s="29">
        <v>9.2799999999999994E-2</v>
      </c>
      <c r="H59" s="29">
        <v>6.0899999999999996E-2</v>
      </c>
      <c r="I59" s="29">
        <v>1.4499999999999999E-2</v>
      </c>
      <c r="J59" s="29">
        <v>5.7999999999999996E-3</v>
      </c>
      <c r="K59" s="29">
        <v>5.7999999999999996E-3</v>
      </c>
      <c r="L59" s="29">
        <v>2.8999999999999998E-3</v>
      </c>
      <c r="M59">
        <v>7.03</v>
      </c>
      <c r="N59">
        <v>6.08</v>
      </c>
      <c r="O59">
        <v>3.9899999999999998</v>
      </c>
      <c r="P59">
        <v>0.95000000000000007</v>
      </c>
      <c r="Q59">
        <v>0.38</v>
      </c>
      <c r="R59">
        <v>0.38</v>
      </c>
      <c r="S59">
        <v>0.19</v>
      </c>
      <c r="T59">
        <v>8.1399999999999997E-3</v>
      </c>
      <c r="U59">
        <v>7.0399999999999994E-3</v>
      </c>
      <c r="V59">
        <v>4.62E-3</v>
      </c>
      <c r="W59">
        <v>1.1000000000000001E-3</v>
      </c>
      <c r="X59">
        <v>4.3999999999999996E-4</v>
      </c>
      <c r="Y59">
        <v>4.3999999999999996E-4</v>
      </c>
      <c r="Z59">
        <v>2.1999999999999998E-4</v>
      </c>
    </row>
    <row r="60" spans="1:26" x14ac:dyDescent="0.25">
      <c r="A60">
        <v>30</v>
      </c>
      <c r="B60" t="s">
        <v>26</v>
      </c>
      <c r="C60" s="6">
        <v>0.26</v>
      </c>
      <c r="D60">
        <v>15</v>
      </c>
      <c r="E60">
        <v>1.7000000000000001E-2</v>
      </c>
      <c r="F60" s="29">
        <v>9.6200000000000008E-2</v>
      </c>
      <c r="G60" s="29">
        <v>8.320000000000001E-2</v>
      </c>
      <c r="H60" s="29">
        <v>5.4600000000000003E-2</v>
      </c>
      <c r="I60" s="29">
        <v>1.3000000000000001E-2</v>
      </c>
      <c r="J60" s="29">
        <v>5.2000000000000006E-3</v>
      </c>
      <c r="K60" s="29">
        <v>5.2000000000000006E-3</v>
      </c>
      <c r="L60" s="29">
        <v>2.6000000000000003E-3</v>
      </c>
      <c r="M60">
        <v>5.55</v>
      </c>
      <c r="N60">
        <v>4.8</v>
      </c>
      <c r="O60">
        <v>3.15</v>
      </c>
      <c r="P60">
        <v>0.75</v>
      </c>
      <c r="Q60">
        <v>0.3</v>
      </c>
      <c r="R60">
        <v>0.3</v>
      </c>
      <c r="S60">
        <v>0.15</v>
      </c>
      <c r="T60">
        <v>6.2900000000000005E-3</v>
      </c>
      <c r="U60">
        <v>5.4400000000000004E-3</v>
      </c>
      <c r="V60">
        <v>3.5700000000000003E-3</v>
      </c>
      <c r="W60">
        <v>8.5000000000000006E-4</v>
      </c>
      <c r="X60">
        <v>3.4000000000000002E-4</v>
      </c>
      <c r="Y60">
        <v>3.4000000000000002E-4</v>
      </c>
      <c r="Z60">
        <v>1.7000000000000001E-4</v>
      </c>
    </row>
    <row r="61" spans="1:26" x14ac:dyDescent="0.25">
      <c r="A61">
        <v>30</v>
      </c>
      <c r="B61" t="s">
        <v>31</v>
      </c>
      <c r="C61" s="6">
        <v>0.24</v>
      </c>
      <c r="D61">
        <v>18</v>
      </c>
      <c r="E61">
        <v>1.4E-2</v>
      </c>
      <c r="F61" s="29">
        <v>8.879999999999999E-2</v>
      </c>
      <c r="G61" s="29">
        <v>7.6799999999999993E-2</v>
      </c>
      <c r="H61" s="29">
        <v>5.0399999999999993E-2</v>
      </c>
      <c r="I61" s="29">
        <v>1.2E-2</v>
      </c>
      <c r="J61" s="29">
        <v>4.7999999999999996E-3</v>
      </c>
      <c r="K61" s="29">
        <v>4.7999999999999996E-3</v>
      </c>
      <c r="L61" s="29">
        <v>2.3999999999999998E-3</v>
      </c>
      <c r="M61">
        <v>6.66</v>
      </c>
      <c r="N61">
        <v>5.76</v>
      </c>
      <c r="O61">
        <v>3.78</v>
      </c>
      <c r="P61">
        <v>0.9</v>
      </c>
      <c r="Q61">
        <v>0.36</v>
      </c>
      <c r="R61">
        <v>0.36</v>
      </c>
      <c r="S61">
        <v>0.18</v>
      </c>
      <c r="T61">
        <v>5.1799999999999997E-3</v>
      </c>
      <c r="U61">
        <v>4.4800000000000005E-3</v>
      </c>
      <c r="V61">
        <v>2.9399999999999999E-3</v>
      </c>
      <c r="W61">
        <v>7.000000000000001E-4</v>
      </c>
      <c r="X61">
        <v>2.8000000000000003E-4</v>
      </c>
      <c r="Y61">
        <v>2.8000000000000003E-4</v>
      </c>
      <c r="Z61">
        <v>1.4000000000000001E-4</v>
      </c>
    </row>
    <row r="62" spans="1:26" x14ac:dyDescent="0.25">
      <c r="A62">
        <v>1</v>
      </c>
      <c r="B62" t="s">
        <v>28</v>
      </c>
      <c r="C62" s="6">
        <v>0.38</v>
      </c>
      <c r="D62">
        <v>17</v>
      </c>
      <c r="E62">
        <v>2.1999999999999999E-2</v>
      </c>
      <c r="F62" s="29">
        <v>0.1406</v>
      </c>
      <c r="G62" s="29">
        <v>0.1216</v>
      </c>
      <c r="H62" s="29">
        <v>7.9799999999999996E-2</v>
      </c>
      <c r="I62" s="29">
        <v>1.9000000000000003E-2</v>
      </c>
      <c r="J62" s="29">
        <v>7.6E-3</v>
      </c>
      <c r="K62" s="29">
        <v>7.6E-3</v>
      </c>
      <c r="L62" s="29">
        <v>3.8E-3</v>
      </c>
      <c r="M62">
        <v>6.29</v>
      </c>
      <c r="N62">
        <v>5.44</v>
      </c>
      <c r="O62">
        <v>3.57</v>
      </c>
      <c r="P62">
        <v>0.85000000000000009</v>
      </c>
      <c r="Q62">
        <v>0.34</v>
      </c>
      <c r="R62">
        <v>0.34</v>
      </c>
      <c r="S62">
        <v>0.17</v>
      </c>
      <c r="T62">
        <v>8.1399999999999997E-3</v>
      </c>
      <c r="U62">
        <v>7.0399999999999994E-3</v>
      </c>
      <c r="V62">
        <v>4.62E-3</v>
      </c>
      <c r="W62">
        <v>1.1000000000000001E-3</v>
      </c>
      <c r="X62">
        <v>4.3999999999999996E-4</v>
      </c>
      <c r="Y62">
        <v>4.3999999999999996E-4</v>
      </c>
      <c r="Z62">
        <v>2.1999999999999998E-4</v>
      </c>
    </row>
    <row r="63" spans="1:26" x14ac:dyDescent="0.25">
      <c r="A63">
        <v>1</v>
      </c>
      <c r="B63" t="s">
        <v>29</v>
      </c>
      <c r="C63" s="6">
        <v>0.42</v>
      </c>
      <c r="D63">
        <v>15</v>
      </c>
      <c r="E63">
        <v>1.7999999999999999E-2</v>
      </c>
      <c r="F63" s="29">
        <v>0.15539999999999998</v>
      </c>
      <c r="G63" s="29">
        <v>0.13439999999999999</v>
      </c>
      <c r="H63" s="29">
        <v>8.8199999999999987E-2</v>
      </c>
      <c r="I63" s="29">
        <v>2.1000000000000001E-2</v>
      </c>
      <c r="J63" s="29">
        <v>8.3999999999999995E-3</v>
      </c>
      <c r="K63" s="29">
        <v>8.3999999999999995E-3</v>
      </c>
      <c r="L63" s="29">
        <v>4.1999999999999997E-3</v>
      </c>
      <c r="M63">
        <v>5.55</v>
      </c>
      <c r="N63">
        <v>4.8</v>
      </c>
      <c r="O63">
        <v>3.15</v>
      </c>
      <c r="P63">
        <v>0.75</v>
      </c>
      <c r="Q63">
        <v>0.3</v>
      </c>
      <c r="R63">
        <v>0.3</v>
      </c>
      <c r="S63">
        <v>0.15</v>
      </c>
      <c r="T63">
        <v>6.6599999999999993E-3</v>
      </c>
      <c r="U63">
        <v>5.7599999999999995E-3</v>
      </c>
      <c r="V63">
        <v>3.7799999999999995E-3</v>
      </c>
      <c r="W63">
        <v>8.9999999999999998E-4</v>
      </c>
      <c r="X63">
        <v>3.5999999999999997E-4</v>
      </c>
      <c r="Y63">
        <v>3.5999999999999997E-4</v>
      </c>
      <c r="Z63">
        <v>1.7999999999999998E-4</v>
      </c>
    </row>
    <row r="64" spans="1:26" x14ac:dyDescent="0.25">
      <c r="A64">
        <v>2</v>
      </c>
      <c r="B64" t="s">
        <v>28</v>
      </c>
      <c r="C64" s="6">
        <v>0.2</v>
      </c>
      <c r="D64">
        <v>12</v>
      </c>
      <c r="E64">
        <v>1.0999999999999999E-2</v>
      </c>
      <c r="F64" s="29">
        <v>7.3999999999999996E-2</v>
      </c>
      <c r="G64" s="29">
        <v>6.4000000000000001E-2</v>
      </c>
      <c r="H64" s="29">
        <v>4.2000000000000003E-2</v>
      </c>
      <c r="I64" s="29">
        <v>1.0000000000000002E-2</v>
      </c>
      <c r="J64" s="29">
        <v>4.0000000000000001E-3</v>
      </c>
      <c r="K64" s="29">
        <v>4.0000000000000001E-3</v>
      </c>
      <c r="L64" s="29">
        <v>2E-3</v>
      </c>
      <c r="M64">
        <v>4.4399999999999995</v>
      </c>
      <c r="N64">
        <v>3.84</v>
      </c>
      <c r="O64">
        <v>2.52</v>
      </c>
      <c r="P64">
        <v>0.60000000000000009</v>
      </c>
      <c r="Q64">
        <v>0.24</v>
      </c>
      <c r="R64">
        <v>0.24</v>
      </c>
      <c r="S64">
        <v>0.12</v>
      </c>
      <c r="T64">
        <v>4.0699999999999998E-3</v>
      </c>
      <c r="U64">
        <v>3.5199999999999997E-3</v>
      </c>
      <c r="V64">
        <v>2.31E-3</v>
      </c>
      <c r="W64">
        <v>5.5000000000000003E-4</v>
      </c>
      <c r="X64">
        <v>2.1999999999999998E-4</v>
      </c>
      <c r="Y64">
        <v>2.1999999999999998E-4</v>
      </c>
      <c r="Z64">
        <v>1.0999999999999999E-4</v>
      </c>
    </row>
    <row r="65" spans="1:26" x14ac:dyDescent="0.25">
      <c r="A65">
        <v>2</v>
      </c>
      <c r="B65" t="s">
        <v>29</v>
      </c>
      <c r="C65" s="6">
        <v>0.26</v>
      </c>
      <c r="D65">
        <v>10</v>
      </c>
      <c r="E65">
        <v>1.4E-2</v>
      </c>
      <c r="F65" s="29">
        <v>9.6200000000000008E-2</v>
      </c>
      <c r="G65" s="29">
        <v>8.320000000000001E-2</v>
      </c>
      <c r="H65" s="29">
        <v>5.4600000000000003E-2</v>
      </c>
      <c r="I65" s="29">
        <v>1.3000000000000001E-2</v>
      </c>
      <c r="J65" s="29">
        <v>5.2000000000000006E-3</v>
      </c>
      <c r="K65" s="29">
        <v>5.2000000000000006E-3</v>
      </c>
      <c r="L65" s="29">
        <v>2.6000000000000003E-3</v>
      </c>
      <c r="M65">
        <v>3.7</v>
      </c>
      <c r="N65">
        <v>3.2</v>
      </c>
      <c r="O65">
        <v>2.1</v>
      </c>
      <c r="P65">
        <v>0.5</v>
      </c>
      <c r="Q65">
        <v>0.2</v>
      </c>
      <c r="R65">
        <v>0.2</v>
      </c>
      <c r="S65">
        <v>0.1</v>
      </c>
      <c r="T65">
        <v>5.1799999999999997E-3</v>
      </c>
      <c r="U65">
        <v>4.4800000000000005E-3</v>
      </c>
      <c r="V65">
        <v>2.9399999999999999E-3</v>
      </c>
      <c r="W65">
        <v>7.000000000000001E-4</v>
      </c>
      <c r="X65">
        <v>2.8000000000000003E-4</v>
      </c>
      <c r="Y65">
        <v>2.8000000000000003E-4</v>
      </c>
      <c r="Z65">
        <v>1.4000000000000001E-4</v>
      </c>
    </row>
    <row r="66" spans="1:26" x14ac:dyDescent="0.25">
      <c r="A66">
        <v>3</v>
      </c>
      <c r="B66" t="s">
        <v>28</v>
      </c>
      <c r="C66" s="6">
        <v>0.17</v>
      </c>
      <c r="D66">
        <v>11</v>
      </c>
      <c r="E66">
        <v>1.2999999999999999E-2</v>
      </c>
      <c r="F66" s="29">
        <v>6.2899999999999998E-2</v>
      </c>
      <c r="G66" s="29">
        <v>5.4400000000000004E-2</v>
      </c>
      <c r="H66" s="29">
        <v>3.5700000000000003E-2</v>
      </c>
      <c r="I66" s="29">
        <v>8.5000000000000006E-3</v>
      </c>
      <c r="J66" s="29">
        <v>3.4000000000000002E-3</v>
      </c>
      <c r="K66" s="29">
        <v>3.4000000000000002E-3</v>
      </c>
      <c r="L66" s="29">
        <v>1.7000000000000001E-3</v>
      </c>
      <c r="M66">
        <v>4.07</v>
      </c>
      <c r="N66">
        <v>3.52</v>
      </c>
      <c r="O66">
        <v>2.31</v>
      </c>
      <c r="P66">
        <v>0.55000000000000004</v>
      </c>
      <c r="Q66">
        <v>0.22</v>
      </c>
      <c r="R66">
        <v>0.22</v>
      </c>
      <c r="S66">
        <v>0.11</v>
      </c>
      <c r="T66">
        <v>4.81E-3</v>
      </c>
      <c r="U66">
        <v>4.1599999999999996E-3</v>
      </c>
      <c r="V66">
        <v>2.7299999999999998E-3</v>
      </c>
      <c r="W66">
        <v>6.4999999999999997E-4</v>
      </c>
      <c r="X66">
        <v>2.5999999999999998E-4</v>
      </c>
      <c r="Y66">
        <v>2.5999999999999998E-4</v>
      </c>
      <c r="Z66">
        <v>1.2999999999999999E-4</v>
      </c>
    </row>
    <row r="67" spans="1:26" x14ac:dyDescent="0.25">
      <c r="A67">
        <v>3</v>
      </c>
      <c r="B67" t="s">
        <v>29</v>
      </c>
      <c r="C67" s="6">
        <v>0.15</v>
      </c>
      <c r="D67">
        <v>5</v>
      </c>
      <c r="E67">
        <v>1.0999999999999999E-2</v>
      </c>
      <c r="F67" s="29">
        <v>5.5500000000000001E-2</v>
      </c>
      <c r="G67" s="29">
        <v>4.8000000000000001E-2</v>
      </c>
      <c r="H67" s="29">
        <v>3.15E-2</v>
      </c>
      <c r="I67" s="29">
        <v>7.4999999999999997E-3</v>
      </c>
      <c r="J67" s="29">
        <v>3.0000000000000001E-3</v>
      </c>
      <c r="K67" s="29">
        <v>3.0000000000000001E-3</v>
      </c>
      <c r="L67" s="29">
        <v>1.5E-3</v>
      </c>
      <c r="M67">
        <v>1.85</v>
      </c>
      <c r="N67">
        <v>1.6</v>
      </c>
      <c r="O67">
        <v>1.05</v>
      </c>
      <c r="P67">
        <v>0.25</v>
      </c>
      <c r="Q67">
        <v>0.1</v>
      </c>
      <c r="R67">
        <v>0.1</v>
      </c>
      <c r="S67">
        <v>0.05</v>
      </c>
      <c r="T67">
        <v>4.0699999999999998E-3</v>
      </c>
      <c r="U67">
        <v>3.5199999999999997E-3</v>
      </c>
      <c r="V67">
        <v>2.31E-3</v>
      </c>
      <c r="W67">
        <v>5.5000000000000003E-4</v>
      </c>
      <c r="X67">
        <v>2.1999999999999998E-4</v>
      </c>
      <c r="Y67">
        <v>2.1999999999999998E-4</v>
      </c>
      <c r="Z67">
        <v>1.0999999999999999E-4</v>
      </c>
    </row>
    <row r="68" spans="1:26" x14ac:dyDescent="0.25">
      <c r="A68">
        <v>4</v>
      </c>
      <c r="B68" t="s">
        <v>28</v>
      </c>
      <c r="C68" s="6">
        <v>0.11</v>
      </c>
      <c r="D68">
        <v>6</v>
      </c>
      <c r="E68">
        <v>1.0999999999999999E-2</v>
      </c>
      <c r="F68" s="29">
        <v>4.07E-2</v>
      </c>
      <c r="G68" s="29">
        <v>3.5200000000000002E-2</v>
      </c>
      <c r="H68" s="29">
        <v>2.3099999999999999E-2</v>
      </c>
      <c r="I68" s="29">
        <v>5.5000000000000005E-3</v>
      </c>
      <c r="J68" s="29">
        <v>2.2000000000000001E-3</v>
      </c>
      <c r="K68" s="29">
        <v>2.2000000000000001E-3</v>
      </c>
      <c r="L68" s="29">
        <v>1.1000000000000001E-3</v>
      </c>
      <c r="M68">
        <v>2.2199999999999998</v>
      </c>
      <c r="N68">
        <v>1.92</v>
      </c>
      <c r="O68">
        <v>1.26</v>
      </c>
      <c r="P68">
        <v>0.30000000000000004</v>
      </c>
      <c r="Q68">
        <v>0.12</v>
      </c>
      <c r="R68">
        <v>0.12</v>
      </c>
      <c r="S68">
        <v>0.06</v>
      </c>
      <c r="T68">
        <v>4.0699999999999998E-3</v>
      </c>
      <c r="U68">
        <v>3.5199999999999997E-3</v>
      </c>
      <c r="V68">
        <v>2.31E-3</v>
      </c>
      <c r="W68">
        <v>5.5000000000000003E-4</v>
      </c>
      <c r="X68">
        <v>2.1999999999999998E-4</v>
      </c>
      <c r="Y68">
        <v>2.1999999999999998E-4</v>
      </c>
      <c r="Z68">
        <v>1.0999999999999999E-4</v>
      </c>
    </row>
    <row r="69" spans="1:26" x14ac:dyDescent="0.25">
      <c r="A69">
        <v>4</v>
      </c>
      <c r="B69" t="s">
        <v>29</v>
      </c>
      <c r="C69" s="6">
        <v>0.15</v>
      </c>
      <c r="D69">
        <v>10</v>
      </c>
      <c r="E69">
        <v>1.2E-2</v>
      </c>
      <c r="F69" s="29">
        <v>5.5500000000000001E-2</v>
      </c>
      <c r="G69" s="29">
        <v>4.8000000000000001E-2</v>
      </c>
      <c r="H69" s="29">
        <v>3.15E-2</v>
      </c>
      <c r="I69" s="29">
        <v>7.4999999999999997E-3</v>
      </c>
      <c r="J69" s="29">
        <v>3.0000000000000001E-3</v>
      </c>
      <c r="K69" s="29">
        <v>3.0000000000000001E-3</v>
      </c>
      <c r="L69" s="29">
        <v>1.5E-3</v>
      </c>
      <c r="M69">
        <v>3.7</v>
      </c>
      <c r="N69">
        <v>3.2</v>
      </c>
      <c r="O69">
        <v>2.1</v>
      </c>
      <c r="P69">
        <v>0.5</v>
      </c>
      <c r="Q69">
        <v>0.2</v>
      </c>
      <c r="R69">
        <v>0.2</v>
      </c>
      <c r="S69">
        <v>0.1</v>
      </c>
      <c r="T69">
        <v>4.4400000000000004E-3</v>
      </c>
      <c r="U69">
        <v>3.8400000000000001E-3</v>
      </c>
      <c r="V69">
        <v>2.5200000000000001E-3</v>
      </c>
      <c r="W69">
        <v>6.0000000000000006E-4</v>
      </c>
      <c r="X69">
        <v>2.4000000000000001E-4</v>
      </c>
      <c r="Y69">
        <v>2.4000000000000001E-4</v>
      </c>
      <c r="Z69">
        <v>1.2E-4</v>
      </c>
    </row>
    <row r="70" spans="1:26" x14ac:dyDescent="0.25">
      <c r="A70">
        <v>5</v>
      </c>
      <c r="B70" t="s">
        <v>28</v>
      </c>
      <c r="C70" s="6">
        <v>0.18</v>
      </c>
      <c r="D70">
        <v>10</v>
      </c>
      <c r="E70">
        <v>7.0000000000000001E-3</v>
      </c>
      <c r="F70" s="29">
        <v>6.6599999999999993E-2</v>
      </c>
      <c r="G70" s="29">
        <v>5.7599999999999998E-2</v>
      </c>
      <c r="H70" s="29">
        <v>3.78E-2</v>
      </c>
      <c r="I70" s="29">
        <v>8.9999999999999993E-3</v>
      </c>
      <c r="J70" s="29">
        <v>3.5999999999999999E-3</v>
      </c>
      <c r="K70" s="29">
        <v>3.5999999999999999E-3</v>
      </c>
      <c r="L70" s="29">
        <v>1.8E-3</v>
      </c>
      <c r="M70">
        <v>3.7</v>
      </c>
      <c r="N70">
        <v>3.2</v>
      </c>
      <c r="O70">
        <v>2.1</v>
      </c>
      <c r="P70">
        <v>0.5</v>
      </c>
      <c r="Q70">
        <v>0.2</v>
      </c>
      <c r="R70">
        <v>0.2</v>
      </c>
      <c r="S70">
        <v>0.1</v>
      </c>
      <c r="T70">
        <v>2.5899999999999999E-3</v>
      </c>
      <c r="U70">
        <v>2.2400000000000002E-3</v>
      </c>
      <c r="V70">
        <v>1.47E-3</v>
      </c>
      <c r="W70">
        <v>3.5000000000000005E-4</v>
      </c>
      <c r="X70">
        <v>1.4000000000000001E-4</v>
      </c>
      <c r="Y70">
        <v>1.4000000000000001E-4</v>
      </c>
      <c r="Z70">
        <v>7.0000000000000007E-5</v>
      </c>
    </row>
    <row r="71" spans="1:26" x14ac:dyDescent="0.25">
      <c r="A71">
        <v>5</v>
      </c>
      <c r="B71" t="s">
        <v>29</v>
      </c>
      <c r="C71" s="6">
        <v>0.16</v>
      </c>
      <c r="D71">
        <v>11</v>
      </c>
      <c r="E71">
        <v>1.4E-2</v>
      </c>
      <c r="F71" s="29">
        <v>5.9200000000000003E-2</v>
      </c>
      <c r="G71" s="29">
        <v>5.1200000000000002E-2</v>
      </c>
      <c r="H71" s="29">
        <v>3.3599999999999998E-2</v>
      </c>
      <c r="I71" s="29">
        <v>8.0000000000000002E-3</v>
      </c>
      <c r="J71" s="29">
        <v>3.2000000000000002E-3</v>
      </c>
      <c r="K71" s="29">
        <v>3.2000000000000002E-3</v>
      </c>
      <c r="L71" s="29">
        <v>1.6000000000000001E-3</v>
      </c>
      <c r="M71">
        <v>4.07</v>
      </c>
      <c r="N71">
        <v>3.52</v>
      </c>
      <c r="O71">
        <v>2.31</v>
      </c>
      <c r="P71">
        <v>0.55000000000000004</v>
      </c>
      <c r="Q71">
        <v>0.22</v>
      </c>
      <c r="R71">
        <v>0.22</v>
      </c>
      <c r="S71">
        <v>0.11</v>
      </c>
      <c r="T71">
        <v>5.1799999999999997E-3</v>
      </c>
      <c r="U71">
        <v>4.4800000000000005E-3</v>
      </c>
      <c r="V71">
        <v>2.9399999999999999E-3</v>
      </c>
      <c r="W71">
        <v>7.000000000000001E-4</v>
      </c>
      <c r="X71">
        <v>2.8000000000000003E-4</v>
      </c>
      <c r="Y71">
        <v>2.8000000000000003E-4</v>
      </c>
      <c r="Z71">
        <v>1.4000000000000001E-4</v>
      </c>
    </row>
    <row r="72" spans="1:26" x14ac:dyDescent="0.25">
      <c r="A72">
        <v>6</v>
      </c>
      <c r="B72" t="s">
        <v>28</v>
      </c>
      <c r="C72" s="6">
        <v>0.19</v>
      </c>
      <c r="D72">
        <v>10</v>
      </c>
      <c r="E72">
        <v>0.01</v>
      </c>
      <c r="F72" s="29">
        <v>7.0300000000000001E-2</v>
      </c>
      <c r="G72" s="29">
        <v>6.08E-2</v>
      </c>
      <c r="H72" s="29">
        <v>3.9899999999999998E-2</v>
      </c>
      <c r="I72" s="29">
        <v>9.5000000000000015E-3</v>
      </c>
      <c r="J72" s="29">
        <v>3.8E-3</v>
      </c>
      <c r="K72" s="29">
        <v>3.8E-3</v>
      </c>
      <c r="L72" s="29">
        <v>1.9E-3</v>
      </c>
      <c r="M72">
        <v>3.7</v>
      </c>
      <c r="N72">
        <v>3.2</v>
      </c>
      <c r="O72">
        <v>2.1</v>
      </c>
      <c r="P72">
        <v>0.5</v>
      </c>
      <c r="Q72">
        <v>0.2</v>
      </c>
      <c r="R72">
        <v>0.2</v>
      </c>
      <c r="S72">
        <v>0.1</v>
      </c>
      <c r="T72">
        <v>3.7000000000000002E-3</v>
      </c>
      <c r="U72">
        <v>3.2000000000000002E-3</v>
      </c>
      <c r="V72">
        <v>2.0999999999999999E-3</v>
      </c>
      <c r="W72">
        <v>5.0000000000000001E-4</v>
      </c>
      <c r="X72">
        <v>2.0000000000000001E-4</v>
      </c>
      <c r="Y72">
        <v>2.0000000000000001E-4</v>
      </c>
      <c r="Z72">
        <v>1E-4</v>
      </c>
    </row>
    <row r="73" spans="1:26" x14ac:dyDescent="0.25">
      <c r="A73">
        <v>6</v>
      </c>
      <c r="B73" t="s">
        <v>29</v>
      </c>
      <c r="C73" s="6">
        <v>0.12</v>
      </c>
      <c r="D73">
        <v>10</v>
      </c>
      <c r="E73">
        <v>7.0000000000000001E-3</v>
      </c>
      <c r="F73" s="29">
        <v>4.4399999999999995E-2</v>
      </c>
      <c r="G73" s="29">
        <v>3.8399999999999997E-2</v>
      </c>
      <c r="H73" s="29">
        <v>2.5199999999999997E-2</v>
      </c>
      <c r="I73" s="29">
        <v>6.0000000000000001E-3</v>
      </c>
      <c r="J73" s="29">
        <v>2.3999999999999998E-3</v>
      </c>
      <c r="K73" s="29">
        <v>2.3999999999999998E-3</v>
      </c>
      <c r="L73" s="29">
        <v>1.1999999999999999E-3</v>
      </c>
      <c r="M73">
        <v>3.7</v>
      </c>
      <c r="N73">
        <v>3.2</v>
      </c>
      <c r="O73">
        <v>2.1</v>
      </c>
      <c r="P73">
        <v>0.5</v>
      </c>
      <c r="Q73">
        <v>0.2</v>
      </c>
      <c r="R73">
        <v>0.2</v>
      </c>
      <c r="S73">
        <v>0.1</v>
      </c>
      <c r="T73">
        <v>2.5899999999999999E-3</v>
      </c>
      <c r="U73">
        <v>2.2400000000000002E-3</v>
      </c>
      <c r="V73">
        <v>1.47E-3</v>
      </c>
      <c r="W73">
        <v>3.5000000000000005E-4</v>
      </c>
      <c r="X73">
        <v>1.4000000000000001E-4</v>
      </c>
      <c r="Y73">
        <v>1.4000000000000001E-4</v>
      </c>
      <c r="Z73">
        <v>7.0000000000000007E-5</v>
      </c>
    </row>
    <row r="74" spans="1:26" x14ac:dyDescent="0.25">
      <c r="A74">
        <v>7</v>
      </c>
      <c r="B74" t="s">
        <v>28</v>
      </c>
      <c r="C74" s="6">
        <v>0.16</v>
      </c>
      <c r="D74">
        <v>11</v>
      </c>
      <c r="E74">
        <v>1.2E-2</v>
      </c>
      <c r="F74" s="29">
        <v>5.9200000000000003E-2</v>
      </c>
      <c r="G74" s="29">
        <v>5.1200000000000002E-2</v>
      </c>
      <c r="H74" s="29">
        <v>3.3599999999999998E-2</v>
      </c>
      <c r="I74" s="29">
        <v>8.0000000000000002E-3</v>
      </c>
      <c r="J74" s="29">
        <v>3.2000000000000002E-3</v>
      </c>
      <c r="K74" s="29">
        <v>3.2000000000000002E-3</v>
      </c>
      <c r="L74" s="29">
        <v>1.6000000000000001E-3</v>
      </c>
      <c r="M74">
        <v>4.07</v>
      </c>
      <c r="N74">
        <v>3.52</v>
      </c>
      <c r="O74">
        <v>2.31</v>
      </c>
      <c r="P74">
        <v>0.55000000000000004</v>
      </c>
      <c r="Q74">
        <v>0.22</v>
      </c>
      <c r="R74">
        <v>0.22</v>
      </c>
      <c r="S74">
        <v>0.11</v>
      </c>
      <c r="T74">
        <v>4.4400000000000004E-3</v>
      </c>
      <c r="U74">
        <v>3.8400000000000001E-3</v>
      </c>
      <c r="V74">
        <v>2.5200000000000001E-3</v>
      </c>
      <c r="W74">
        <v>6.0000000000000006E-4</v>
      </c>
      <c r="X74">
        <v>2.4000000000000001E-4</v>
      </c>
      <c r="Y74">
        <v>2.4000000000000001E-4</v>
      </c>
      <c r="Z74">
        <v>1.2E-4</v>
      </c>
    </row>
    <row r="75" spans="1:26" x14ac:dyDescent="0.25">
      <c r="A75">
        <v>7</v>
      </c>
      <c r="B75" t="s">
        <v>29</v>
      </c>
      <c r="C75" s="6">
        <v>0.17</v>
      </c>
      <c r="D75">
        <v>6</v>
      </c>
      <c r="E75">
        <v>1.2E-2</v>
      </c>
      <c r="F75" s="29">
        <v>6.2899999999999998E-2</v>
      </c>
      <c r="G75" s="29">
        <v>5.4400000000000004E-2</v>
      </c>
      <c r="H75" s="29">
        <v>3.5700000000000003E-2</v>
      </c>
      <c r="I75" s="29">
        <v>8.5000000000000006E-3</v>
      </c>
      <c r="J75" s="29">
        <v>3.4000000000000002E-3</v>
      </c>
      <c r="K75" s="29">
        <v>3.4000000000000002E-3</v>
      </c>
      <c r="L75" s="29">
        <v>1.7000000000000001E-3</v>
      </c>
      <c r="M75">
        <v>2.2199999999999998</v>
      </c>
      <c r="N75">
        <v>1.92</v>
      </c>
      <c r="O75">
        <v>1.26</v>
      </c>
      <c r="P75">
        <v>0.30000000000000004</v>
      </c>
      <c r="Q75">
        <v>0.12</v>
      </c>
      <c r="R75">
        <v>0.12</v>
      </c>
      <c r="S75">
        <v>0.06</v>
      </c>
      <c r="T75">
        <v>4.4400000000000004E-3</v>
      </c>
      <c r="U75">
        <v>3.8400000000000001E-3</v>
      </c>
      <c r="V75">
        <v>2.5200000000000001E-3</v>
      </c>
      <c r="W75">
        <v>6.0000000000000006E-4</v>
      </c>
      <c r="X75">
        <v>2.4000000000000001E-4</v>
      </c>
      <c r="Y75">
        <v>2.4000000000000001E-4</v>
      </c>
      <c r="Z75">
        <v>1.2E-4</v>
      </c>
    </row>
    <row r="76" spans="1:26" x14ac:dyDescent="0.25">
      <c r="A76">
        <v>8</v>
      </c>
      <c r="B76" t="s">
        <v>28</v>
      </c>
      <c r="C76" s="6">
        <v>0.12</v>
      </c>
      <c r="D76">
        <v>7</v>
      </c>
      <c r="E76">
        <v>1.2999999999999999E-2</v>
      </c>
      <c r="F76" s="29">
        <v>4.4399999999999995E-2</v>
      </c>
      <c r="G76" s="29">
        <v>3.8399999999999997E-2</v>
      </c>
      <c r="H76" s="29">
        <v>2.5199999999999997E-2</v>
      </c>
      <c r="I76" s="29">
        <v>6.0000000000000001E-3</v>
      </c>
      <c r="J76" s="29">
        <v>2.3999999999999998E-3</v>
      </c>
      <c r="K76" s="29">
        <v>2.3999999999999998E-3</v>
      </c>
      <c r="L76" s="29">
        <v>1.1999999999999999E-3</v>
      </c>
      <c r="M76">
        <v>2.59</v>
      </c>
      <c r="N76">
        <v>2.2400000000000002</v>
      </c>
      <c r="O76">
        <v>1.47</v>
      </c>
      <c r="P76">
        <v>0.35000000000000003</v>
      </c>
      <c r="Q76">
        <v>0.14000000000000001</v>
      </c>
      <c r="R76">
        <v>0.14000000000000001</v>
      </c>
      <c r="S76">
        <v>7.0000000000000007E-2</v>
      </c>
      <c r="T76">
        <v>4.81E-3</v>
      </c>
      <c r="U76">
        <v>4.1599999999999996E-3</v>
      </c>
      <c r="V76">
        <v>2.7299999999999998E-3</v>
      </c>
      <c r="W76">
        <v>6.4999999999999997E-4</v>
      </c>
      <c r="X76">
        <v>2.5999999999999998E-4</v>
      </c>
      <c r="Y76">
        <v>2.5999999999999998E-4</v>
      </c>
      <c r="Z76">
        <v>1.2999999999999999E-4</v>
      </c>
    </row>
    <row r="77" spans="1:26" x14ac:dyDescent="0.25">
      <c r="A77">
        <v>8</v>
      </c>
      <c r="B77" t="s">
        <v>29</v>
      </c>
      <c r="C77" s="6">
        <v>0.15</v>
      </c>
      <c r="D77">
        <v>10</v>
      </c>
      <c r="E77">
        <v>1.2E-2</v>
      </c>
      <c r="F77" s="29">
        <v>5.5500000000000001E-2</v>
      </c>
      <c r="G77" s="29">
        <v>4.8000000000000001E-2</v>
      </c>
      <c r="H77" s="29">
        <v>3.15E-2</v>
      </c>
      <c r="I77" s="29">
        <v>7.4999999999999997E-3</v>
      </c>
      <c r="J77" s="29">
        <v>3.0000000000000001E-3</v>
      </c>
      <c r="K77" s="29">
        <v>3.0000000000000001E-3</v>
      </c>
      <c r="L77" s="29">
        <v>1.5E-3</v>
      </c>
      <c r="M77">
        <v>3.7</v>
      </c>
      <c r="N77">
        <v>3.2</v>
      </c>
      <c r="O77">
        <v>2.1</v>
      </c>
      <c r="P77">
        <v>0.5</v>
      </c>
      <c r="Q77">
        <v>0.2</v>
      </c>
      <c r="R77">
        <v>0.2</v>
      </c>
      <c r="S77">
        <v>0.1</v>
      </c>
      <c r="T77">
        <v>4.4400000000000004E-3</v>
      </c>
      <c r="U77">
        <v>3.8400000000000001E-3</v>
      </c>
      <c r="V77">
        <v>2.5200000000000001E-3</v>
      </c>
      <c r="W77">
        <v>6.0000000000000006E-4</v>
      </c>
      <c r="X77">
        <v>2.4000000000000001E-4</v>
      </c>
      <c r="Y77">
        <v>2.4000000000000001E-4</v>
      </c>
      <c r="Z77">
        <v>1.2E-4</v>
      </c>
    </row>
    <row r="78" spans="1:26" x14ac:dyDescent="0.25">
      <c r="A78">
        <v>9</v>
      </c>
      <c r="B78" t="s">
        <v>28</v>
      </c>
      <c r="C78" s="6">
        <v>0.14000000000000001</v>
      </c>
      <c r="D78">
        <v>7</v>
      </c>
      <c r="E78">
        <v>8.0000000000000002E-3</v>
      </c>
      <c r="F78" s="29">
        <v>5.1800000000000006E-2</v>
      </c>
      <c r="G78" s="29">
        <v>4.4800000000000006E-2</v>
      </c>
      <c r="H78" s="29">
        <v>2.9400000000000003E-2</v>
      </c>
      <c r="I78" s="29">
        <v>7.000000000000001E-3</v>
      </c>
      <c r="J78" s="29">
        <v>2.8000000000000004E-3</v>
      </c>
      <c r="K78" s="29">
        <v>2.8000000000000004E-3</v>
      </c>
      <c r="L78" s="29">
        <v>1.4000000000000002E-3</v>
      </c>
      <c r="M78">
        <v>2.59</v>
      </c>
      <c r="N78">
        <v>2.2400000000000002</v>
      </c>
      <c r="O78">
        <v>1.47</v>
      </c>
      <c r="P78">
        <v>0.35000000000000003</v>
      </c>
      <c r="Q78">
        <v>0.14000000000000001</v>
      </c>
      <c r="R78">
        <v>0.14000000000000001</v>
      </c>
      <c r="S78">
        <v>7.0000000000000007E-2</v>
      </c>
      <c r="T78">
        <v>2.96E-3</v>
      </c>
      <c r="U78">
        <v>2.5600000000000002E-3</v>
      </c>
      <c r="V78">
        <v>1.6800000000000001E-3</v>
      </c>
      <c r="W78">
        <v>4.0000000000000002E-4</v>
      </c>
      <c r="X78">
        <v>1.6000000000000001E-4</v>
      </c>
      <c r="Y78">
        <v>1.6000000000000001E-4</v>
      </c>
      <c r="Z78">
        <v>8.0000000000000007E-5</v>
      </c>
    </row>
    <row r="79" spans="1:26" x14ac:dyDescent="0.25">
      <c r="A79">
        <v>9</v>
      </c>
      <c r="B79" t="s">
        <v>29</v>
      </c>
      <c r="C79" s="6">
        <v>0.12</v>
      </c>
      <c r="D79">
        <v>11</v>
      </c>
      <c r="E79">
        <v>0.01</v>
      </c>
      <c r="F79" s="29">
        <v>4.4399999999999995E-2</v>
      </c>
      <c r="G79" s="29">
        <v>3.8399999999999997E-2</v>
      </c>
      <c r="H79" s="29">
        <v>2.5199999999999997E-2</v>
      </c>
      <c r="I79" s="29">
        <v>6.0000000000000001E-3</v>
      </c>
      <c r="J79" s="29">
        <v>2.3999999999999998E-3</v>
      </c>
      <c r="K79" s="29">
        <v>2.3999999999999998E-3</v>
      </c>
      <c r="L79" s="29">
        <v>1.1999999999999999E-3</v>
      </c>
      <c r="M79">
        <v>4.07</v>
      </c>
      <c r="N79">
        <v>3.52</v>
      </c>
      <c r="O79">
        <v>2.31</v>
      </c>
      <c r="P79">
        <v>0.55000000000000004</v>
      </c>
      <c r="Q79">
        <v>0.22</v>
      </c>
      <c r="R79">
        <v>0.22</v>
      </c>
      <c r="S79">
        <v>0.11</v>
      </c>
      <c r="T79">
        <v>3.7000000000000002E-3</v>
      </c>
      <c r="U79">
        <v>3.2000000000000002E-3</v>
      </c>
      <c r="V79">
        <v>2.0999999999999999E-3</v>
      </c>
      <c r="W79">
        <v>5.0000000000000001E-4</v>
      </c>
      <c r="X79">
        <v>2.0000000000000001E-4</v>
      </c>
      <c r="Y79">
        <v>2.0000000000000001E-4</v>
      </c>
      <c r="Z79">
        <v>1E-4</v>
      </c>
    </row>
    <row r="80" spans="1:26" x14ac:dyDescent="0.25">
      <c r="A80">
        <v>10</v>
      </c>
      <c r="B80" t="s">
        <v>28</v>
      </c>
      <c r="C80" s="6">
        <v>0.15</v>
      </c>
      <c r="D80">
        <v>6</v>
      </c>
      <c r="E80">
        <v>1.2999999999999999E-2</v>
      </c>
      <c r="F80" s="29">
        <v>5.5500000000000001E-2</v>
      </c>
      <c r="G80" s="29">
        <v>4.8000000000000001E-2</v>
      </c>
      <c r="H80" s="29">
        <v>3.15E-2</v>
      </c>
      <c r="I80" s="29">
        <v>7.4999999999999997E-3</v>
      </c>
      <c r="J80" s="29">
        <v>3.0000000000000001E-3</v>
      </c>
      <c r="K80" s="29">
        <v>3.0000000000000001E-3</v>
      </c>
      <c r="L80" s="29">
        <v>1.5E-3</v>
      </c>
      <c r="M80">
        <v>2.2199999999999998</v>
      </c>
      <c r="N80">
        <v>1.92</v>
      </c>
      <c r="O80">
        <v>1.26</v>
      </c>
      <c r="P80">
        <v>0.30000000000000004</v>
      </c>
      <c r="Q80">
        <v>0.12</v>
      </c>
      <c r="R80">
        <v>0.12</v>
      </c>
      <c r="S80">
        <v>0.06</v>
      </c>
      <c r="T80">
        <v>4.81E-3</v>
      </c>
      <c r="U80">
        <v>4.1599999999999996E-3</v>
      </c>
      <c r="V80">
        <v>2.7299999999999998E-3</v>
      </c>
      <c r="W80">
        <v>6.4999999999999997E-4</v>
      </c>
      <c r="X80">
        <v>2.5999999999999998E-4</v>
      </c>
      <c r="Y80">
        <v>2.5999999999999998E-4</v>
      </c>
      <c r="Z80">
        <v>1.2999999999999999E-4</v>
      </c>
    </row>
    <row r="81" spans="1:26" x14ac:dyDescent="0.25">
      <c r="A81">
        <v>10</v>
      </c>
      <c r="B81" t="s">
        <v>29</v>
      </c>
      <c r="C81" s="6">
        <v>0.18</v>
      </c>
      <c r="D81">
        <v>11</v>
      </c>
      <c r="E81">
        <v>0.01</v>
      </c>
      <c r="F81" s="29">
        <v>6.6599999999999993E-2</v>
      </c>
      <c r="G81" s="29">
        <v>5.7599999999999998E-2</v>
      </c>
      <c r="H81" s="29">
        <v>3.78E-2</v>
      </c>
      <c r="I81" s="29">
        <v>8.9999999999999993E-3</v>
      </c>
      <c r="J81" s="29">
        <v>3.5999999999999999E-3</v>
      </c>
      <c r="K81" s="29">
        <v>3.5999999999999999E-3</v>
      </c>
      <c r="L81" s="29">
        <v>1.8E-3</v>
      </c>
      <c r="M81">
        <v>4.07</v>
      </c>
      <c r="N81">
        <v>3.52</v>
      </c>
      <c r="O81">
        <v>2.31</v>
      </c>
      <c r="P81">
        <v>0.55000000000000004</v>
      </c>
      <c r="Q81">
        <v>0.22</v>
      </c>
      <c r="R81">
        <v>0.22</v>
      </c>
      <c r="S81">
        <v>0.11</v>
      </c>
      <c r="T81">
        <v>3.7000000000000002E-3</v>
      </c>
      <c r="U81">
        <v>3.2000000000000002E-3</v>
      </c>
      <c r="V81">
        <v>2.0999999999999999E-3</v>
      </c>
      <c r="W81">
        <v>5.0000000000000001E-4</v>
      </c>
      <c r="X81">
        <v>2.0000000000000001E-4</v>
      </c>
      <c r="Y81">
        <v>2.0000000000000001E-4</v>
      </c>
      <c r="Z81">
        <v>1E-4</v>
      </c>
    </row>
    <row r="82" spans="1:26" x14ac:dyDescent="0.25">
      <c r="A82">
        <v>11</v>
      </c>
      <c r="B82" t="s">
        <v>28</v>
      </c>
      <c r="C82" s="6">
        <v>0.16</v>
      </c>
      <c r="D82">
        <v>10</v>
      </c>
      <c r="E82">
        <v>1.0999999999999999E-2</v>
      </c>
      <c r="F82" s="29">
        <v>5.9200000000000003E-2</v>
      </c>
      <c r="G82" s="29">
        <v>5.1200000000000002E-2</v>
      </c>
      <c r="H82" s="29">
        <v>3.3599999999999998E-2</v>
      </c>
      <c r="I82" s="29">
        <v>8.0000000000000002E-3</v>
      </c>
      <c r="J82" s="29">
        <v>3.2000000000000002E-3</v>
      </c>
      <c r="K82" s="29">
        <v>3.2000000000000002E-3</v>
      </c>
      <c r="L82" s="29">
        <v>1.6000000000000001E-3</v>
      </c>
      <c r="M82">
        <v>3.7</v>
      </c>
      <c r="N82">
        <v>3.2</v>
      </c>
      <c r="O82">
        <v>2.1</v>
      </c>
      <c r="P82">
        <v>0.5</v>
      </c>
      <c r="Q82">
        <v>0.2</v>
      </c>
      <c r="R82">
        <v>0.2</v>
      </c>
      <c r="S82">
        <v>0.1</v>
      </c>
      <c r="T82">
        <v>4.0699999999999998E-3</v>
      </c>
      <c r="U82">
        <v>3.5199999999999997E-3</v>
      </c>
      <c r="V82">
        <v>2.31E-3</v>
      </c>
      <c r="W82">
        <v>5.5000000000000003E-4</v>
      </c>
      <c r="X82">
        <v>2.1999999999999998E-4</v>
      </c>
      <c r="Y82">
        <v>2.1999999999999998E-4</v>
      </c>
      <c r="Z82">
        <v>1.0999999999999999E-4</v>
      </c>
    </row>
    <row r="83" spans="1:26" x14ac:dyDescent="0.25">
      <c r="A83">
        <v>11</v>
      </c>
      <c r="B83" t="s">
        <v>29</v>
      </c>
      <c r="C83" s="6">
        <v>0.12</v>
      </c>
      <c r="D83">
        <v>8</v>
      </c>
      <c r="E83">
        <v>8.0000000000000002E-3</v>
      </c>
      <c r="F83" s="29">
        <v>4.4399999999999995E-2</v>
      </c>
      <c r="G83" s="29">
        <v>3.8399999999999997E-2</v>
      </c>
      <c r="H83" s="29">
        <v>2.5199999999999997E-2</v>
      </c>
      <c r="I83" s="29">
        <v>6.0000000000000001E-3</v>
      </c>
      <c r="J83" s="29">
        <v>2.3999999999999998E-3</v>
      </c>
      <c r="K83" s="29">
        <v>2.3999999999999998E-3</v>
      </c>
      <c r="L83" s="29">
        <v>1.1999999999999999E-3</v>
      </c>
      <c r="M83">
        <v>2.96</v>
      </c>
      <c r="N83">
        <v>2.56</v>
      </c>
      <c r="O83">
        <v>1.68</v>
      </c>
      <c r="P83">
        <v>0.4</v>
      </c>
      <c r="Q83">
        <v>0.16</v>
      </c>
      <c r="R83">
        <v>0.16</v>
      </c>
      <c r="S83">
        <v>0.08</v>
      </c>
      <c r="T83">
        <v>2.96E-3</v>
      </c>
      <c r="U83">
        <v>2.5600000000000002E-3</v>
      </c>
      <c r="V83">
        <v>1.6800000000000001E-3</v>
      </c>
      <c r="W83">
        <v>4.0000000000000002E-4</v>
      </c>
      <c r="X83">
        <v>1.6000000000000001E-4</v>
      </c>
      <c r="Y83">
        <v>1.6000000000000001E-4</v>
      </c>
      <c r="Z83">
        <v>8.0000000000000007E-5</v>
      </c>
    </row>
    <row r="84" spans="1:26" x14ac:dyDescent="0.25">
      <c r="A84">
        <v>12</v>
      </c>
      <c r="B84" t="s">
        <v>28</v>
      </c>
      <c r="C84" s="6">
        <v>0.32</v>
      </c>
      <c r="D84">
        <v>17</v>
      </c>
      <c r="E84">
        <v>1.6E-2</v>
      </c>
      <c r="F84" s="29">
        <v>0.11840000000000001</v>
      </c>
      <c r="G84" s="29">
        <v>0.1024</v>
      </c>
      <c r="H84" s="29">
        <v>6.7199999999999996E-2</v>
      </c>
      <c r="I84" s="29">
        <v>1.6E-2</v>
      </c>
      <c r="J84" s="29">
        <v>6.4000000000000003E-3</v>
      </c>
      <c r="K84" s="29">
        <v>6.4000000000000003E-3</v>
      </c>
      <c r="L84" s="29">
        <v>3.2000000000000002E-3</v>
      </c>
      <c r="M84">
        <v>6.29</v>
      </c>
      <c r="N84">
        <v>5.44</v>
      </c>
      <c r="O84">
        <v>3.57</v>
      </c>
      <c r="P84">
        <v>0.85000000000000009</v>
      </c>
      <c r="Q84">
        <v>0.34</v>
      </c>
      <c r="R84">
        <v>0.34</v>
      </c>
      <c r="S84">
        <v>0.17</v>
      </c>
      <c r="T84">
        <v>5.9199999999999999E-3</v>
      </c>
      <c r="U84">
        <v>5.1200000000000004E-3</v>
      </c>
      <c r="V84">
        <v>3.3600000000000001E-3</v>
      </c>
      <c r="W84">
        <v>8.0000000000000004E-4</v>
      </c>
      <c r="X84">
        <v>3.2000000000000003E-4</v>
      </c>
      <c r="Y84">
        <v>3.2000000000000003E-4</v>
      </c>
      <c r="Z84">
        <v>1.6000000000000001E-4</v>
      </c>
    </row>
    <row r="85" spans="1:26" x14ac:dyDescent="0.25">
      <c r="A85">
        <v>12</v>
      </c>
      <c r="B85" t="s">
        <v>29</v>
      </c>
      <c r="C85" s="6">
        <v>0.35</v>
      </c>
      <c r="D85">
        <v>16</v>
      </c>
      <c r="E85">
        <v>1.4999999999999999E-2</v>
      </c>
      <c r="F85" s="29">
        <v>0.1295</v>
      </c>
      <c r="G85" s="29">
        <v>0.11199999999999999</v>
      </c>
      <c r="H85" s="29">
        <v>7.3499999999999996E-2</v>
      </c>
      <c r="I85" s="29">
        <v>1.7499999999999998E-2</v>
      </c>
      <c r="J85" s="29">
        <v>6.9999999999999993E-3</v>
      </c>
      <c r="K85" s="29">
        <v>6.9999999999999993E-3</v>
      </c>
      <c r="L85" s="29">
        <v>3.4999999999999996E-3</v>
      </c>
      <c r="M85">
        <v>5.92</v>
      </c>
      <c r="N85">
        <v>5.12</v>
      </c>
      <c r="O85">
        <v>3.36</v>
      </c>
      <c r="P85">
        <v>0.8</v>
      </c>
      <c r="Q85">
        <v>0.32</v>
      </c>
      <c r="R85">
        <v>0.32</v>
      </c>
      <c r="S85">
        <v>0.16</v>
      </c>
      <c r="T85">
        <v>5.5499999999999994E-3</v>
      </c>
      <c r="U85">
        <v>4.7999999999999996E-3</v>
      </c>
      <c r="V85">
        <v>3.1499999999999996E-3</v>
      </c>
      <c r="W85">
        <v>7.5000000000000002E-4</v>
      </c>
      <c r="X85">
        <v>2.9999999999999997E-4</v>
      </c>
      <c r="Y85">
        <v>2.9999999999999997E-4</v>
      </c>
      <c r="Z85">
        <v>1.4999999999999999E-4</v>
      </c>
    </row>
    <row r="86" spans="1:26" x14ac:dyDescent="0.25">
      <c r="A86">
        <v>13</v>
      </c>
      <c r="B86" t="s">
        <v>28</v>
      </c>
      <c r="C86" s="6">
        <v>0.17</v>
      </c>
      <c r="D86">
        <v>6</v>
      </c>
      <c r="E86">
        <v>6.0000000000000001E-3</v>
      </c>
      <c r="F86" s="29">
        <v>6.2899999999999998E-2</v>
      </c>
      <c r="G86" s="29">
        <v>5.4400000000000004E-2</v>
      </c>
      <c r="H86" s="29">
        <v>3.5700000000000003E-2</v>
      </c>
      <c r="I86" s="29">
        <v>8.5000000000000006E-3</v>
      </c>
      <c r="J86" s="29">
        <v>3.4000000000000002E-3</v>
      </c>
      <c r="K86" s="29">
        <v>3.4000000000000002E-3</v>
      </c>
      <c r="L86" s="29">
        <v>1.7000000000000001E-3</v>
      </c>
      <c r="M86">
        <v>2.2199999999999998</v>
      </c>
      <c r="N86">
        <v>1.92</v>
      </c>
      <c r="O86">
        <v>1.26</v>
      </c>
      <c r="P86">
        <v>0.30000000000000004</v>
      </c>
      <c r="Q86">
        <v>0.12</v>
      </c>
      <c r="R86">
        <v>0.12</v>
      </c>
      <c r="S86">
        <v>0.06</v>
      </c>
      <c r="T86">
        <v>2.2200000000000002E-3</v>
      </c>
      <c r="U86">
        <v>1.92E-3</v>
      </c>
      <c r="V86">
        <v>1.2600000000000001E-3</v>
      </c>
      <c r="W86">
        <v>3.0000000000000003E-4</v>
      </c>
      <c r="X86">
        <v>1.2E-4</v>
      </c>
      <c r="Y86">
        <v>1.2E-4</v>
      </c>
      <c r="Z86">
        <v>6.0000000000000002E-5</v>
      </c>
    </row>
    <row r="87" spans="1:26" x14ac:dyDescent="0.25">
      <c r="A87">
        <v>13</v>
      </c>
      <c r="B87" t="s">
        <v>29</v>
      </c>
      <c r="C87" s="6">
        <v>0.16</v>
      </c>
      <c r="D87">
        <v>9</v>
      </c>
      <c r="E87">
        <v>1.0999999999999999E-2</v>
      </c>
      <c r="F87" s="29">
        <v>5.9200000000000003E-2</v>
      </c>
      <c r="G87" s="29">
        <v>5.1200000000000002E-2</v>
      </c>
      <c r="H87" s="29">
        <v>3.3599999999999998E-2</v>
      </c>
      <c r="I87" s="29">
        <v>8.0000000000000002E-3</v>
      </c>
      <c r="J87" s="29">
        <v>3.2000000000000002E-3</v>
      </c>
      <c r="K87" s="29">
        <v>3.2000000000000002E-3</v>
      </c>
      <c r="L87" s="29">
        <v>1.6000000000000001E-3</v>
      </c>
      <c r="M87">
        <v>3.33</v>
      </c>
      <c r="N87">
        <v>2.88</v>
      </c>
      <c r="O87">
        <v>1.89</v>
      </c>
      <c r="P87">
        <v>0.45</v>
      </c>
      <c r="Q87">
        <v>0.18</v>
      </c>
      <c r="R87">
        <v>0.18</v>
      </c>
      <c r="S87">
        <v>0.09</v>
      </c>
      <c r="T87">
        <v>4.0699999999999998E-3</v>
      </c>
      <c r="U87">
        <v>3.5199999999999997E-3</v>
      </c>
      <c r="V87">
        <v>2.31E-3</v>
      </c>
      <c r="W87">
        <v>5.5000000000000003E-4</v>
      </c>
      <c r="X87">
        <v>2.1999999999999998E-4</v>
      </c>
      <c r="Y87">
        <v>2.1999999999999998E-4</v>
      </c>
      <c r="Z87">
        <v>1.0999999999999999E-4</v>
      </c>
    </row>
    <row r="88" spans="1:26" x14ac:dyDescent="0.25">
      <c r="A88">
        <v>14</v>
      </c>
      <c r="B88" t="s">
        <v>28</v>
      </c>
      <c r="C88" s="6">
        <v>0.11</v>
      </c>
      <c r="D88">
        <v>9</v>
      </c>
      <c r="E88">
        <v>0.01</v>
      </c>
      <c r="F88" s="29">
        <v>4.07E-2</v>
      </c>
      <c r="G88" s="29">
        <v>3.5200000000000002E-2</v>
      </c>
      <c r="H88" s="29">
        <v>2.3099999999999999E-2</v>
      </c>
      <c r="I88" s="29">
        <v>5.5000000000000005E-3</v>
      </c>
      <c r="J88" s="29">
        <v>2.2000000000000001E-3</v>
      </c>
      <c r="K88" s="29">
        <v>2.2000000000000001E-3</v>
      </c>
      <c r="L88" s="29">
        <v>1.1000000000000001E-3</v>
      </c>
      <c r="M88">
        <v>3.33</v>
      </c>
      <c r="N88">
        <v>2.88</v>
      </c>
      <c r="O88">
        <v>1.89</v>
      </c>
      <c r="P88">
        <v>0.45</v>
      </c>
      <c r="Q88">
        <v>0.18</v>
      </c>
      <c r="R88">
        <v>0.18</v>
      </c>
      <c r="S88">
        <v>0.09</v>
      </c>
      <c r="T88">
        <v>3.7000000000000002E-3</v>
      </c>
      <c r="U88">
        <v>3.2000000000000002E-3</v>
      </c>
      <c r="V88">
        <v>2.0999999999999999E-3</v>
      </c>
      <c r="W88">
        <v>5.0000000000000001E-4</v>
      </c>
      <c r="X88">
        <v>2.0000000000000001E-4</v>
      </c>
      <c r="Y88">
        <v>2.0000000000000001E-4</v>
      </c>
      <c r="Z88">
        <v>1E-4</v>
      </c>
    </row>
    <row r="89" spans="1:26" x14ac:dyDescent="0.25">
      <c r="A89">
        <v>14</v>
      </c>
      <c r="B89" t="s">
        <v>29</v>
      </c>
      <c r="C89" s="6">
        <v>0.14000000000000001</v>
      </c>
      <c r="D89">
        <v>6</v>
      </c>
      <c r="E89">
        <v>1.2999999999999999E-2</v>
      </c>
      <c r="F89" s="29">
        <v>5.1800000000000006E-2</v>
      </c>
      <c r="G89" s="29">
        <v>4.4800000000000006E-2</v>
      </c>
      <c r="H89" s="29">
        <v>2.9400000000000003E-2</v>
      </c>
      <c r="I89" s="29">
        <v>7.000000000000001E-3</v>
      </c>
      <c r="J89" s="29">
        <v>2.8000000000000004E-3</v>
      </c>
      <c r="K89" s="29">
        <v>2.8000000000000004E-3</v>
      </c>
      <c r="L89" s="29">
        <v>1.4000000000000002E-3</v>
      </c>
      <c r="M89">
        <v>2.2199999999999998</v>
      </c>
      <c r="N89">
        <v>1.92</v>
      </c>
      <c r="O89">
        <v>1.26</v>
      </c>
      <c r="P89">
        <v>0.30000000000000004</v>
      </c>
      <c r="Q89">
        <v>0.12</v>
      </c>
      <c r="R89">
        <v>0.12</v>
      </c>
      <c r="S89">
        <v>0.06</v>
      </c>
      <c r="T89">
        <v>4.81E-3</v>
      </c>
      <c r="U89">
        <v>4.1599999999999996E-3</v>
      </c>
      <c r="V89">
        <v>2.7299999999999998E-3</v>
      </c>
      <c r="W89">
        <v>6.4999999999999997E-4</v>
      </c>
      <c r="X89">
        <v>2.5999999999999998E-4</v>
      </c>
      <c r="Y89">
        <v>2.5999999999999998E-4</v>
      </c>
      <c r="Z89">
        <v>1.2999999999999999E-4</v>
      </c>
    </row>
    <row r="90" spans="1:26" x14ac:dyDescent="0.25">
      <c r="A90">
        <v>15</v>
      </c>
      <c r="B90" t="s">
        <v>28</v>
      </c>
      <c r="C90" s="6">
        <v>0.18</v>
      </c>
      <c r="D90">
        <v>11</v>
      </c>
      <c r="E90">
        <v>6.0000000000000001E-3</v>
      </c>
      <c r="F90" s="29">
        <v>6.6599999999999993E-2</v>
      </c>
      <c r="G90" s="29">
        <v>5.7599999999999998E-2</v>
      </c>
      <c r="H90" s="29">
        <v>3.78E-2</v>
      </c>
      <c r="I90" s="29">
        <v>8.9999999999999993E-3</v>
      </c>
      <c r="J90" s="29">
        <v>3.5999999999999999E-3</v>
      </c>
      <c r="K90" s="29">
        <v>3.5999999999999999E-3</v>
      </c>
      <c r="L90" s="29">
        <v>1.8E-3</v>
      </c>
      <c r="M90">
        <v>4.07</v>
      </c>
      <c r="N90">
        <v>3.52</v>
      </c>
      <c r="O90">
        <v>2.31</v>
      </c>
      <c r="P90">
        <v>0.55000000000000004</v>
      </c>
      <c r="Q90">
        <v>0.22</v>
      </c>
      <c r="R90">
        <v>0.22</v>
      </c>
      <c r="S90">
        <v>0.11</v>
      </c>
      <c r="T90">
        <v>2.2200000000000002E-3</v>
      </c>
      <c r="U90">
        <v>1.92E-3</v>
      </c>
      <c r="V90">
        <v>1.2600000000000001E-3</v>
      </c>
      <c r="W90">
        <v>3.0000000000000003E-4</v>
      </c>
      <c r="X90">
        <v>1.2E-4</v>
      </c>
      <c r="Y90">
        <v>1.2E-4</v>
      </c>
      <c r="Z90">
        <v>6.0000000000000002E-5</v>
      </c>
    </row>
    <row r="91" spans="1:26" x14ac:dyDescent="0.25">
      <c r="A91">
        <v>15</v>
      </c>
      <c r="B91" t="s">
        <v>29</v>
      </c>
      <c r="C91" s="6">
        <v>0.14000000000000001</v>
      </c>
      <c r="D91">
        <v>12</v>
      </c>
      <c r="E91">
        <v>1.0999999999999999E-2</v>
      </c>
      <c r="F91" s="29">
        <v>5.1800000000000006E-2</v>
      </c>
      <c r="G91" s="29">
        <v>4.4800000000000006E-2</v>
      </c>
      <c r="H91" s="29">
        <v>2.9400000000000003E-2</v>
      </c>
      <c r="I91" s="29">
        <v>7.000000000000001E-3</v>
      </c>
      <c r="J91" s="29">
        <v>2.8000000000000004E-3</v>
      </c>
      <c r="K91" s="29">
        <v>2.8000000000000004E-3</v>
      </c>
      <c r="L91" s="29">
        <v>1.4000000000000002E-3</v>
      </c>
      <c r="M91">
        <v>4.4399999999999995</v>
      </c>
      <c r="N91">
        <v>3.84</v>
      </c>
      <c r="O91">
        <v>2.52</v>
      </c>
      <c r="P91">
        <v>0.60000000000000009</v>
      </c>
      <c r="Q91">
        <v>0.24</v>
      </c>
      <c r="R91">
        <v>0.24</v>
      </c>
      <c r="S91">
        <v>0.12</v>
      </c>
      <c r="T91">
        <v>4.0699999999999998E-3</v>
      </c>
      <c r="U91">
        <v>3.5199999999999997E-3</v>
      </c>
      <c r="V91">
        <v>2.31E-3</v>
      </c>
      <c r="W91">
        <v>5.5000000000000003E-4</v>
      </c>
      <c r="X91">
        <v>2.1999999999999998E-4</v>
      </c>
      <c r="Y91">
        <v>2.1999999999999998E-4</v>
      </c>
      <c r="Z91">
        <v>1.0999999999999999E-4</v>
      </c>
    </row>
    <row r="92" spans="1:26" x14ac:dyDescent="0.25">
      <c r="A92">
        <v>16</v>
      </c>
      <c r="B92" t="s">
        <v>28</v>
      </c>
      <c r="C92" s="6">
        <v>0.17</v>
      </c>
      <c r="D92">
        <v>10</v>
      </c>
      <c r="E92">
        <v>0.01</v>
      </c>
      <c r="F92" s="29">
        <v>6.2899999999999998E-2</v>
      </c>
      <c r="G92" s="29">
        <v>5.4400000000000004E-2</v>
      </c>
      <c r="H92" s="29">
        <v>3.5700000000000003E-2</v>
      </c>
      <c r="I92" s="29">
        <v>8.5000000000000006E-3</v>
      </c>
      <c r="J92" s="29">
        <v>3.4000000000000002E-3</v>
      </c>
      <c r="K92" s="29">
        <v>3.4000000000000002E-3</v>
      </c>
      <c r="L92" s="29">
        <v>1.7000000000000001E-3</v>
      </c>
      <c r="M92">
        <v>3.7</v>
      </c>
      <c r="N92">
        <v>3.2</v>
      </c>
      <c r="O92">
        <v>2.1</v>
      </c>
      <c r="P92">
        <v>0.5</v>
      </c>
      <c r="Q92">
        <v>0.2</v>
      </c>
      <c r="R92">
        <v>0.2</v>
      </c>
      <c r="S92">
        <v>0.1</v>
      </c>
      <c r="T92">
        <v>3.7000000000000002E-3</v>
      </c>
      <c r="U92">
        <v>3.2000000000000002E-3</v>
      </c>
      <c r="V92">
        <v>2.0999999999999999E-3</v>
      </c>
      <c r="W92">
        <v>5.0000000000000001E-4</v>
      </c>
      <c r="X92">
        <v>2.0000000000000001E-4</v>
      </c>
      <c r="Y92">
        <v>2.0000000000000001E-4</v>
      </c>
      <c r="Z92">
        <v>1E-4</v>
      </c>
    </row>
    <row r="93" spans="1:26" x14ac:dyDescent="0.25">
      <c r="A93">
        <v>16</v>
      </c>
      <c r="B93" t="s">
        <v>29</v>
      </c>
      <c r="C93" s="6">
        <v>0.15</v>
      </c>
      <c r="D93">
        <v>12</v>
      </c>
      <c r="E93">
        <v>1.2E-2</v>
      </c>
      <c r="F93" s="29">
        <v>5.5500000000000001E-2</v>
      </c>
      <c r="G93" s="29">
        <v>4.8000000000000001E-2</v>
      </c>
      <c r="H93" s="29">
        <v>3.15E-2</v>
      </c>
      <c r="I93" s="29">
        <v>7.4999999999999997E-3</v>
      </c>
      <c r="J93" s="29">
        <v>3.0000000000000001E-3</v>
      </c>
      <c r="K93" s="29">
        <v>3.0000000000000001E-3</v>
      </c>
      <c r="L93" s="29">
        <v>1.5E-3</v>
      </c>
      <c r="M93">
        <v>4.4399999999999995</v>
      </c>
      <c r="N93">
        <v>3.84</v>
      </c>
      <c r="O93">
        <v>2.52</v>
      </c>
      <c r="P93">
        <v>0.60000000000000009</v>
      </c>
      <c r="Q93">
        <v>0.24</v>
      </c>
      <c r="R93">
        <v>0.24</v>
      </c>
      <c r="S93">
        <v>0.12</v>
      </c>
      <c r="T93">
        <v>4.4400000000000004E-3</v>
      </c>
      <c r="U93">
        <v>3.8400000000000001E-3</v>
      </c>
      <c r="V93">
        <v>2.5200000000000001E-3</v>
      </c>
      <c r="W93">
        <v>6.0000000000000006E-4</v>
      </c>
      <c r="X93">
        <v>2.4000000000000001E-4</v>
      </c>
      <c r="Y93">
        <v>2.4000000000000001E-4</v>
      </c>
      <c r="Z93">
        <v>1.2E-4</v>
      </c>
    </row>
    <row r="94" spans="1:26" x14ac:dyDescent="0.25">
      <c r="A94">
        <v>17</v>
      </c>
      <c r="B94" t="s">
        <v>28</v>
      </c>
      <c r="C94" s="6">
        <v>0.18</v>
      </c>
      <c r="D94">
        <v>11</v>
      </c>
      <c r="E94">
        <v>1.2999999999999999E-2</v>
      </c>
      <c r="F94" s="29">
        <v>6.6599999999999993E-2</v>
      </c>
      <c r="G94" s="29">
        <v>5.7599999999999998E-2</v>
      </c>
      <c r="H94" s="29">
        <v>3.78E-2</v>
      </c>
      <c r="I94" s="29">
        <v>8.9999999999999993E-3</v>
      </c>
      <c r="J94" s="29">
        <v>3.5999999999999999E-3</v>
      </c>
      <c r="K94" s="29">
        <v>3.5999999999999999E-3</v>
      </c>
      <c r="L94" s="29">
        <v>1.8E-3</v>
      </c>
      <c r="M94">
        <v>4.07</v>
      </c>
      <c r="N94">
        <v>3.52</v>
      </c>
      <c r="O94">
        <v>2.31</v>
      </c>
      <c r="P94">
        <v>0.55000000000000004</v>
      </c>
      <c r="Q94">
        <v>0.22</v>
      </c>
      <c r="R94">
        <v>0.22</v>
      </c>
      <c r="S94">
        <v>0.11</v>
      </c>
      <c r="T94">
        <v>4.81E-3</v>
      </c>
      <c r="U94">
        <v>4.1599999999999996E-3</v>
      </c>
      <c r="V94">
        <v>2.7299999999999998E-3</v>
      </c>
      <c r="W94">
        <v>6.4999999999999997E-4</v>
      </c>
      <c r="X94">
        <v>2.5999999999999998E-4</v>
      </c>
      <c r="Y94">
        <v>2.5999999999999998E-4</v>
      </c>
      <c r="Z94">
        <v>1.2999999999999999E-4</v>
      </c>
    </row>
    <row r="95" spans="1:26" x14ac:dyDescent="0.25">
      <c r="A95">
        <v>17</v>
      </c>
      <c r="B95" t="s">
        <v>29</v>
      </c>
      <c r="C95" s="6">
        <v>0.15</v>
      </c>
      <c r="D95">
        <v>12</v>
      </c>
      <c r="E95">
        <v>7.0000000000000001E-3</v>
      </c>
      <c r="F95" s="29">
        <v>5.5500000000000001E-2</v>
      </c>
      <c r="G95" s="29">
        <v>4.8000000000000001E-2</v>
      </c>
      <c r="H95" s="29">
        <v>3.15E-2</v>
      </c>
      <c r="I95" s="29">
        <v>7.4999999999999997E-3</v>
      </c>
      <c r="J95" s="29">
        <v>3.0000000000000001E-3</v>
      </c>
      <c r="K95" s="29">
        <v>3.0000000000000001E-3</v>
      </c>
      <c r="L95" s="29">
        <v>1.5E-3</v>
      </c>
      <c r="M95">
        <v>4.4399999999999995</v>
      </c>
      <c r="N95">
        <v>3.84</v>
      </c>
      <c r="O95">
        <v>2.52</v>
      </c>
      <c r="P95">
        <v>0.60000000000000009</v>
      </c>
      <c r="Q95">
        <v>0.24</v>
      </c>
      <c r="R95">
        <v>0.24</v>
      </c>
      <c r="S95">
        <v>0.12</v>
      </c>
      <c r="T95">
        <v>2.5899999999999999E-3</v>
      </c>
      <c r="U95">
        <v>2.2400000000000002E-3</v>
      </c>
      <c r="V95">
        <v>1.47E-3</v>
      </c>
      <c r="W95">
        <v>3.5000000000000005E-4</v>
      </c>
      <c r="X95">
        <v>1.4000000000000001E-4</v>
      </c>
      <c r="Y95">
        <v>1.4000000000000001E-4</v>
      </c>
      <c r="Z95">
        <v>7.0000000000000007E-5</v>
      </c>
    </row>
    <row r="96" spans="1:26" x14ac:dyDescent="0.25">
      <c r="A96">
        <v>18</v>
      </c>
      <c r="B96" t="s">
        <v>28</v>
      </c>
      <c r="C96" s="6">
        <v>0.17</v>
      </c>
      <c r="D96">
        <v>7</v>
      </c>
      <c r="E96">
        <v>1.0999999999999999E-2</v>
      </c>
      <c r="F96" s="29">
        <v>6.2899999999999998E-2</v>
      </c>
      <c r="G96" s="29">
        <v>5.4400000000000004E-2</v>
      </c>
      <c r="H96" s="29">
        <v>3.5700000000000003E-2</v>
      </c>
      <c r="I96" s="29">
        <v>8.5000000000000006E-3</v>
      </c>
      <c r="J96" s="29">
        <v>3.4000000000000002E-3</v>
      </c>
      <c r="K96" s="29">
        <v>3.4000000000000002E-3</v>
      </c>
      <c r="L96" s="29">
        <v>1.7000000000000001E-3</v>
      </c>
      <c r="M96">
        <v>2.59</v>
      </c>
      <c r="N96">
        <v>2.2400000000000002</v>
      </c>
      <c r="O96">
        <v>1.47</v>
      </c>
      <c r="P96">
        <v>0.35000000000000003</v>
      </c>
      <c r="Q96">
        <v>0.14000000000000001</v>
      </c>
      <c r="R96">
        <v>0.14000000000000001</v>
      </c>
      <c r="S96">
        <v>7.0000000000000007E-2</v>
      </c>
      <c r="T96">
        <v>4.0699999999999998E-3</v>
      </c>
      <c r="U96">
        <v>3.5199999999999997E-3</v>
      </c>
      <c r="V96">
        <v>2.31E-3</v>
      </c>
      <c r="W96">
        <v>5.5000000000000003E-4</v>
      </c>
      <c r="X96">
        <v>2.1999999999999998E-4</v>
      </c>
      <c r="Y96">
        <v>2.1999999999999998E-4</v>
      </c>
      <c r="Z96">
        <v>1.0999999999999999E-4</v>
      </c>
    </row>
    <row r="97" spans="1:26" x14ac:dyDescent="0.25">
      <c r="A97">
        <v>18</v>
      </c>
      <c r="B97" t="s">
        <v>29</v>
      </c>
      <c r="C97" s="6">
        <v>0.16</v>
      </c>
      <c r="D97">
        <v>9</v>
      </c>
      <c r="E97">
        <v>8.0000000000000002E-3</v>
      </c>
      <c r="F97" s="29">
        <v>5.9200000000000003E-2</v>
      </c>
      <c r="G97" s="29">
        <v>5.1200000000000002E-2</v>
      </c>
      <c r="H97" s="29">
        <v>3.3599999999999998E-2</v>
      </c>
      <c r="I97" s="29">
        <v>8.0000000000000002E-3</v>
      </c>
      <c r="J97" s="29">
        <v>3.2000000000000002E-3</v>
      </c>
      <c r="K97" s="29">
        <v>3.2000000000000002E-3</v>
      </c>
      <c r="L97" s="29">
        <v>1.6000000000000001E-3</v>
      </c>
      <c r="M97">
        <v>3.33</v>
      </c>
      <c r="N97">
        <v>2.88</v>
      </c>
      <c r="O97">
        <v>1.89</v>
      </c>
      <c r="P97">
        <v>0.45</v>
      </c>
      <c r="Q97">
        <v>0.18</v>
      </c>
      <c r="R97">
        <v>0.18</v>
      </c>
      <c r="S97">
        <v>0.09</v>
      </c>
      <c r="T97">
        <v>2.96E-3</v>
      </c>
      <c r="U97">
        <v>2.5600000000000002E-3</v>
      </c>
      <c r="V97">
        <v>1.6800000000000001E-3</v>
      </c>
      <c r="W97">
        <v>4.0000000000000002E-4</v>
      </c>
      <c r="X97">
        <v>1.6000000000000001E-4</v>
      </c>
      <c r="Y97">
        <v>1.6000000000000001E-4</v>
      </c>
      <c r="Z97">
        <v>8.0000000000000007E-5</v>
      </c>
    </row>
    <row r="98" spans="1:26" x14ac:dyDescent="0.25">
      <c r="A98">
        <v>19</v>
      </c>
      <c r="B98" t="s">
        <v>28</v>
      </c>
      <c r="C98" s="6">
        <v>0.18</v>
      </c>
      <c r="D98">
        <v>9</v>
      </c>
      <c r="E98">
        <v>1.2E-2</v>
      </c>
      <c r="F98" s="29">
        <v>6.6599999999999993E-2</v>
      </c>
      <c r="G98" s="29">
        <v>5.7599999999999998E-2</v>
      </c>
      <c r="H98" s="29">
        <v>3.78E-2</v>
      </c>
      <c r="I98" s="29">
        <v>8.9999999999999993E-3</v>
      </c>
      <c r="J98" s="29">
        <v>3.5999999999999999E-3</v>
      </c>
      <c r="K98" s="29">
        <v>3.5999999999999999E-3</v>
      </c>
      <c r="L98" s="29">
        <v>1.8E-3</v>
      </c>
      <c r="M98">
        <v>3.33</v>
      </c>
      <c r="N98">
        <v>2.88</v>
      </c>
      <c r="O98">
        <v>1.89</v>
      </c>
      <c r="P98">
        <v>0.45</v>
      </c>
      <c r="Q98">
        <v>0.18</v>
      </c>
      <c r="R98">
        <v>0.18</v>
      </c>
      <c r="S98">
        <v>0.09</v>
      </c>
      <c r="T98">
        <v>4.4400000000000004E-3</v>
      </c>
      <c r="U98">
        <v>3.8400000000000001E-3</v>
      </c>
      <c r="V98">
        <v>2.5200000000000001E-3</v>
      </c>
      <c r="W98">
        <v>6.0000000000000006E-4</v>
      </c>
      <c r="X98">
        <v>2.4000000000000001E-4</v>
      </c>
      <c r="Y98">
        <v>2.4000000000000001E-4</v>
      </c>
      <c r="Z98">
        <v>1.2E-4</v>
      </c>
    </row>
    <row r="99" spans="1:26" x14ac:dyDescent="0.25">
      <c r="A99">
        <v>19</v>
      </c>
      <c r="B99" t="s">
        <v>29</v>
      </c>
      <c r="C99" s="6">
        <v>0.11</v>
      </c>
      <c r="D99">
        <v>9</v>
      </c>
      <c r="E99">
        <v>1.4E-2</v>
      </c>
      <c r="F99" s="29">
        <v>4.07E-2</v>
      </c>
      <c r="G99" s="29">
        <v>3.5200000000000002E-2</v>
      </c>
      <c r="H99" s="29">
        <v>2.3099999999999999E-2</v>
      </c>
      <c r="I99" s="29">
        <v>5.5000000000000005E-3</v>
      </c>
      <c r="J99" s="29">
        <v>2.2000000000000001E-3</v>
      </c>
      <c r="K99" s="29">
        <v>2.2000000000000001E-3</v>
      </c>
      <c r="L99" s="29">
        <v>1.1000000000000001E-3</v>
      </c>
      <c r="M99">
        <v>3.33</v>
      </c>
      <c r="N99">
        <v>2.88</v>
      </c>
      <c r="O99">
        <v>1.89</v>
      </c>
      <c r="P99">
        <v>0.45</v>
      </c>
      <c r="Q99">
        <v>0.18</v>
      </c>
      <c r="R99">
        <v>0.18</v>
      </c>
      <c r="S99">
        <v>0.09</v>
      </c>
      <c r="T99">
        <v>5.1799999999999997E-3</v>
      </c>
      <c r="U99">
        <v>4.4800000000000005E-3</v>
      </c>
      <c r="V99">
        <v>2.9399999999999999E-3</v>
      </c>
      <c r="W99">
        <v>7.000000000000001E-4</v>
      </c>
      <c r="X99">
        <v>2.8000000000000003E-4</v>
      </c>
      <c r="Y99">
        <v>2.8000000000000003E-4</v>
      </c>
      <c r="Z99">
        <v>1.4000000000000001E-4</v>
      </c>
    </row>
    <row r="100" spans="1:26" x14ac:dyDescent="0.25">
      <c r="A100">
        <v>20</v>
      </c>
      <c r="B100" t="s">
        <v>28</v>
      </c>
      <c r="C100" s="6">
        <v>0.17</v>
      </c>
      <c r="D100">
        <v>7</v>
      </c>
      <c r="E100">
        <v>8.0000000000000002E-3</v>
      </c>
      <c r="F100" s="29">
        <v>6.2899999999999998E-2</v>
      </c>
      <c r="G100" s="29">
        <v>5.4400000000000004E-2</v>
      </c>
      <c r="H100" s="29">
        <v>3.5700000000000003E-2</v>
      </c>
      <c r="I100" s="29">
        <v>8.5000000000000006E-3</v>
      </c>
      <c r="J100" s="29">
        <v>3.4000000000000002E-3</v>
      </c>
      <c r="K100" s="29">
        <v>3.4000000000000002E-3</v>
      </c>
      <c r="L100" s="29">
        <v>1.7000000000000001E-3</v>
      </c>
      <c r="M100">
        <v>2.59</v>
      </c>
      <c r="N100">
        <v>2.2400000000000002</v>
      </c>
      <c r="O100">
        <v>1.47</v>
      </c>
      <c r="P100">
        <v>0.35000000000000003</v>
      </c>
      <c r="Q100">
        <v>0.14000000000000001</v>
      </c>
      <c r="R100">
        <v>0.14000000000000001</v>
      </c>
      <c r="S100">
        <v>7.0000000000000007E-2</v>
      </c>
      <c r="T100">
        <v>2.96E-3</v>
      </c>
      <c r="U100">
        <v>2.5600000000000002E-3</v>
      </c>
      <c r="V100">
        <v>1.6800000000000001E-3</v>
      </c>
      <c r="W100">
        <v>4.0000000000000002E-4</v>
      </c>
      <c r="X100">
        <v>1.6000000000000001E-4</v>
      </c>
      <c r="Y100">
        <v>1.6000000000000001E-4</v>
      </c>
      <c r="Z100">
        <v>8.0000000000000007E-5</v>
      </c>
    </row>
    <row r="101" spans="1:26" x14ac:dyDescent="0.25">
      <c r="A101">
        <v>20</v>
      </c>
      <c r="B101" t="s">
        <v>29</v>
      </c>
      <c r="C101" s="6">
        <v>0.15</v>
      </c>
      <c r="D101">
        <v>8</v>
      </c>
      <c r="E101">
        <v>7.0000000000000001E-3</v>
      </c>
      <c r="F101" s="29">
        <v>5.5500000000000001E-2</v>
      </c>
      <c r="G101" s="29">
        <v>4.8000000000000001E-2</v>
      </c>
      <c r="H101" s="29">
        <v>3.15E-2</v>
      </c>
      <c r="I101" s="29">
        <v>7.4999999999999997E-3</v>
      </c>
      <c r="J101" s="29">
        <v>3.0000000000000001E-3</v>
      </c>
      <c r="K101" s="29">
        <v>3.0000000000000001E-3</v>
      </c>
      <c r="L101" s="29">
        <v>1.5E-3</v>
      </c>
      <c r="M101">
        <v>2.96</v>
      </c>
      <c r="N101">
        <v>2.56</v>
      </c>
      <c r="O101">
        <v>1.68</v>
      </c>
      <c r="P101">
        <v>0.4</v>
      </c>
      <c r="Q101">
        <v>0.16</v>
      </c>
      <c r="R101">
        <v>0.16</v>
      </c>
      <c r="S101">
        <v>0.08</v>
      </c>
      <c r="T101">
        <v>2.5899999999999999E-3</v>
      </c>
      <c r="U101">
        <v>2.2400000000000002E-3</v>
      </c>
      <c r="V101">
        <v>1.47E-3</v>
      </c>
      <c r="W101">
        <v>3.5000000000000005E-4</v>
      </c>
      <c r="X101">
        <v>1.4000000000000001E-4</v>
      </c>
      <c r="Y101">
        <v>1.4000000000000001E-4</v>
      </c>
      <c r="Z101">
        <v>7.0000000000000007E-5</v>
      </c>
    </row>
    <row r="102" spans="1:26" x14ac:dyDescent="0.25">
      <c r="A102">
        <v>21</v>
      </c>
      <c r="B102" t="s">
        <v>28</v>
      </c>
      <c r="C102" s="6">
        <v>0.17</v>
      </c>
      <c r="D102">
        <v>7</v>
      </c>
      <c r="E102">
        <v>1.2E-2</v>
      </c>
      <c r="F102" s="29">
        <v>6.2899999999999998E-2</v>
      </c>
      <c r="G102" s="29">
        <v>5.4400000000000004E-2</v>
      </c>
      <c r="H102" s="29">
        <v>3.5700000000000003E-2</v>
      </c>
      <c r="I102" s="29">
        <v>8.5000000000000006E-3</v>
      </c>
      <c r="J102" s="29">
        <v>3.4000000000000002E-3</v>
      </c>
      <c r="K102" s="29">
        <v>3.4000000000000002E-3</v>
      </c>
      <c r="L102" s="29">
        <v>1.7000000000000001E-3</v>
      </c>
      <c r="M102">
        <v>2.59</v>
      </c>
      <c r="N102">
        <v>2.2400000000000002</v>
      </c>
      <c r="O102">
        <v>1.47</v>
      </c>
      <c r="P102">
        <v>0.35000000000000003</v>
      </c>
      <c r="Q102">
        <v>0.14000000000000001</v>
      </c>
      <c r="R102">
        <v>0.14000000000000001</v>
      </c>
      <c r="S102">
        <v>7.0000000000000007E-2</v>
      </c>
      <c r="T102">
        <v>4.4400000000000004E-3</v>
      </c>
      <c r="U102">
        <v>3.8400000000000001E-3</v>
      </c>
      <c r="V102">
        <v>2.5200000000000001E-3</v>
      </c>
      <c r="W102">
        <v>6.0000000000000006E-4</v>
      </c>
      <c r="X102">
        <v>2.4000000000000001E-4</v>
      </c>
      <c r="Y102">
        <v>2.4000000000000001E-4</v>
      </c>
      <c r="Z102">
        <v>1.2E-4</v>
      </c>
    </row>
    <row r="103" spans="1:26" x14ac:dyDescent="0.25">
      <c r="A103">
        <v>21</v>
      </c>
      <c r="B103" t="s">
        <v>29</v>
      </c>
      <c r="C103" s="6">
        <v>0.14000000000000001</v>
      </c>
      <c r="D103">
        <v>6</v>
      </c>
      <c r="E103">
        <v>8.9999999999999993E-3</v>
      </c>
      <c r="F103" s="29">
        <v>5.1800000000000006E-2</v>
      </c>
      <c r="G103" s="29">
        <v>4.4800000000000006E-2</v>
      </c>
      <c r="H103" s="29">
        <v>2.9400000000000003E-2</v>
      </c>
      <c r="I103" s="29">
        <v>7.000000000000001E-3</v>
      </c>
      <c r="J103" s="29">
        <v>2.8000000000000004E-3</v>
      </c>
      <c r="K103" s="29">
        <v>2.8000000000000004E-3</v>
      </c>
      <c r="L103" s="29">
        <v>1.4000000000000002E-3</v>
      </c>
      <c r="M103">
        <v>2.2199999999999998</v>
      </c>
      <c r="N103">
        <v>1.92</v>
      </c>
      <c r="O103">
        <v>1.26</v>
      </c>
      <c r="P103">
        <v>0.30000000000000004</v>
      </c>
      <c r="Q103">
        <v>0.12</v>
      </c>
      <c r="R103">
        <v>0.12</v>
      </c>
      <c r="S103">
        <v>0.06</v>
      </c>
      <c r="T103">
        <v>3.3299999999999996E-3</v>
      </c>
      <c r="U103">
        <v>2.8799999999999997E-3</v>
      </c>
      <c r="V103">
        <v>1.8899999999999998E-3</v>
      </c>
      <c r="W103">
        <v>4.4999999999999999E-4</v>
      </c>
      <c r="X103">
        <v>1.7999999999999998E-4</v>
      </c>
      <c r="Y103">
        <v>1.7999999999999998E-4</v>
      </c>
      <c r="Z103">
        <v>8.9999999999999992E-5</v>
      </c>
    </row>
    <row r="104" spans="1:26" x14ac:dyDescent="0.25">
      <c r="A104">
        <v>22</v>
      </c>
      <c r="B104" t="s">
        <v>28</v>
      </c>
      <c r="C104" s="6">
        <v>0.13</v>
      </c>
      <c r="D104">
        <v>7</v>
      </c>
      <c r="E104">
        <v>0.01</v>
      </c>
      <c r="F104" s="29">
        <v>4.8100000000000004E-2</v>
      </c>
      <c r="G104" s="29">
        <v>4.1600000000000005E-2</v>
      </c>
      <c r="H104" s="29">
        <v>2.7300000000000001E-2</v>
      </c>
      <c r="I104" s="29">
        <v>6.5000000000000006E-3</v>
      </c>
      <c r="J104" s="29">
        <v>2.6000000000000003E-3</v>
      </c>
      <c r="K104" s="29">
        <v>2.6000000000000003E-3</v>
      </c>
      <c r="L104" s="29">
        <v>1.3000000000000002E-3</v>
      </c>
      <c r="M104">
        <v>2.59</v>
      </c>
      <c r="N104">
        <v>2.2400000000000002</v>
      </c>
      <c r="O104">
        <v>1.47</v>
      </c>
      <c r="P104">
        <v>0.35000000000000003</v>
      </c>
      <c r="Q104">
        <v>0.14000000000000001</v>
      </c>
      <c r="R104">
        <v>0.14000000000000001</v>
      </c>
      <c r="S104">
        <v>7.0000000000000007E-2</v>
      </c>
      <c r="T104">
        <v>3.7000000000000002E-3</v>
      </c>
      <c r="U104">
        <v>3.2000000000000002E-3</v>
      </c>
      <c r="V104">
        <v>2.0999999999999999E-3</v>
      </c>
      <c r="W104">
        <v>5.0000000000000001E-4</v>
      </c>
      <c r="X104">
        <v>2.0000000000000001E-4</v>
      </c>
      <c r="Y104">
        <v>2.0000000000000001E-4</v>
      </c>
      <c r="Z104">
        <v>1E-4</v>
      </c>
    </row>
    <row r="105" spans="1:26" x14ac:dyDescent="0.25">
      <c r="A105">
        <v>22</v>
      </c>
      <c r="B105" t="s">
        <v>29</v>
      </c>
      <c r="C105" s="6">
        <v>0.12</v>
      </c>
      <c r="D105">
        <v>8</v>
      </c>
      <c r="E105">
        <v>1.4E-2</v>
      </c>
      <c r="F105" s="29">
        <v>4.4399999999999995E-2</v>
      </c>
      <c r="G105" s="29">
        <v>3.8399999999999997E-2</v>
      </c>
      <c r="H105" s="29">
        <v>2.5199999999999997E-2</v>
      </c>
      <c r="I105" s="29">
        <v>6.0000000000000001E-3</v>
      </c>
      <c r="J105" s="29">
        <v>2.3999999999999998E-3</v>
      </c>
      <c r="K105" s="29">
        <v>2.3999999999999998E-3</v>
      </c>
      <c r="L105" s="29">
        <v>1.1999999999999999E-3</v>
      </c>
      <c r="M105">
        <v>2.96</v>
      </c>
      <c r="N105">
        <v>2.56</v>
      </c>
      <c r="O105">
        <v>1.68</v>
      </c>
      <c r="P105">
        <v>0.4</v>
      </c>
      <c r="Q105">
        <v>0.16</v>
      </c>
      <c r="R105">
        <v>0.16</v>
      </c>
      <c r="S105">
        <v>0.08</v>
      </c>
      <c r="T105">
        <v>5.1799999999999997E-3</v>
      </c>
      <c r="U105">
        <v>4.4800000000000005E-3</v>
      </c>
      <c r="V105">
        <v>2.9399999999999999E-3</v>
      </c>
      <c r="W105">
        <v>7.000000000000001E-4</v>
      </c>
      <c r="X105">
        <v>2.8000000000000003E-4</v>
      </c>
      <c r="Y105">
        <v>2.8000000000000003E-4</v>
      </c>
      <c r="Z105">
        <v>1.4000000000000001E-4</v>
      </c>
    </row>
    <row r="106" spans="1:26" x14ac:dyDescent="0.25">
      <c r="A106">
        <v>23</v>
      </c>
      <c r="B106" t="s">
        <v>28</v>
      </c>
      <c r="C106" s="6">
        <v>0.17</v>
      </c>
      <c r="D106">
        <v>11</v>
      </c>
      <c r="E106">
        <v>7.0000000000000001E-3</v>
      </c>
      <c r="F106" s="29">
        <v>6.2899999999999998E-2</v>
      </c>
      <c r="G106" s="29">
        <v>5.4400000000000004E-2</v>
      </c>
      <c r="H106" s="29">
        <v>3.5700000000000003E-2</v>
      </c>
      <c r="I106" s="29">
        <v>8.5000000000000006E-3</v>
      </c>
      <c r="J106" s="29">
        <v>3.4000000000000002E-3</v>
      </c>
      <c r="K106" s="29">
        <v>3.4000000000000002E-3</v>
      </c>
      <c r="L106" s="29">
        <v>1.7000000000000001E-3</v>
      </c>
      <c r="M106">
        <v>4.07</v>
      </c>
      <c r="N106">
        <v>3.52</v>
      </c>
      <c r="O106">
        <v>2.31</v>
      </c>
      <c r="P106">
        <v>0.55000000000000004</v>
      </c>
      <c r="Q106">
        <v>0.22</v>
      </c>
      <c r="R106">
        <v>0.22</v>
      </c>
      <c r="S106">
        <v>0.11</v>
      </c>
      <c r="T106">
        <v>2.5899999999999999E-3</v>
      </c>
      <c r="U106">
        <v>2.2400000000000002E-3</v>
      </c>
      <c r="V106">
        <v>1.47E-3</v>
      </c>
      <c r="W106">
        <v>3.5000000000000005E-4</v>
      </c>
      <c r="X106">
        <v>1.4000000000000001E-4</v>
      </c>
      <c r="Y106">
        <v>1.4000000000000001E-4</v>
      </c>
      <c r="Z106">
        <v>7.0000000000000007E-5</v>
      </c>
    </row>
    <row r="107" spans="1:26" x14ac:dyDescent="0.25">
      <c r="A107">
        <v>23</v>
      </c>
      <c r="B107" t="s">
        <v>29</v>
      </c>
      <c r="C107" s="6">
        <v>0.18</v>
      </c>
      <c r="D107">
        <v>11</v>
      </c>
      <c r="E107">
        <v>1.2999999999999999E-2</v>
      </c>
      <c r="F107" s="29">
        <v>6.6599999999999993E-2</v>
      </c>
      <c r="G107" s="29">
        <v>5.7599999999999998E-2</v>
      </c>
      <c r="H107" s="29">
        <v>3.78E-2</v>
      </c>
      <c r="I107" s="29">
        <v>8.9999999999999993E-3</v>
      </c>
      <c r="J107" s="29">
        <v>3.5999999999999999E-3</v>
      </c>
      <c r="K107" s="29">
        <v>3.5999999999999999E-3</v>
      </c>
      <c r="L107" s="29">
        <v>1.8E-3</v>
      </c>
      <c r="M107">
        <v>4.07</v>
      </c>
      <c r="N107">
        <v>3.52</v>
      </c>
      <c r="O107">
        <v>2.31</v>
      </c>
      <c r="P107">
        <v>0.55000000000000004</v>
      </c>
      <c r="Q107">
        <v>0.22</v>
      </c>
      <c r="R107">
        <v>0.22</v>
      </c>
      <c r="S107">
        <v>0.11</v>
      </c>
      <c r="T107">
        <v>4.81E-3</v>
      </c>
      <c r="U107">
        <v>4.1599999999999996E-3</v>
      </c>
      <c r="V107">
        <v>2.7299999999999998E-3</v>
      </c>
      <c r="W107">
        <v>6.4999999999999997E-4</v>
      </c>
      <c r="X107">
        <v>2.5999999999999998E-4</v>
      </c>
      <c r="Y107">
        <v>2.5999999999999998E-4</v>
      </c>
      <c r="Z107">
        <v>1.2999999999999999E-4</v>
      </c>
    </row>
    <row r="108" spans="1:26" x14ac:dyDescent="0.25">
      <c r="A108">
        <v>24</v>
      </c>
      <c r="B108" t="s">
        <v>28</v>
      </c>
      <c r="C108" s="6">
        <v>0.18</v>
      </c>
      <c r="D108">
        <v>8</v>
      </c>
      <c r="E108">
        <v>6.0000000000000001E-3</v>
      </c>
      <c r="F108" s="29">
        <v>6.6599999999999993E-2</v>
      </c>
      <c r="G108" s="29">
        <v>5.7599999999999998E-2</v>
      </c>
      <c r="H108" s="29">
        <v>3.78E-2</v>
      </c>
      <c r="I108" s="29">
        <v>8.9999999999999993E-3</v>
      </c>
      <c r="J108" s="29">
        <v>3.5999999999999999E-3</v>
      </c>
      <c r="K108" s="29">
        <v>3.5999999999999999E-3</v>
      </c>
      <c r="L108" s="29">
        <v>1.8E-3</v>
      </c>
      <c r="M108">
        <v>2.96</v>
      </c>
      <c r="N108">
        <v>2.56</v>
      </c>
      <c r="O108">
        <v>1.68</v>
      </c>
      <c r="P108">
        <v>0.4</v>
      </c>
      <c r="Q108">
        <v>0.16</v>
      </c>
      <c r="R108">
        <v>0.16</v>
      </c>
      <c r="S108">
        <v>0.08</v>
      </c>
      <c r="T108">
        <v>2.2200000000000002E-3</v>
      </c>
      <c r="U108">
        <v>1.92E-3</v>
      </c>
      <c r="V108">
        <v>1.2600000000000001E-3</v>
      </c>
      <c r="W108">
        <v>3.0000000000000003E-4</v>
      </c>
      <c r="X108">
        <v>1.2E-4</v>
      </c>
      <c r="Y108">
        <v>1.2E-4</v>
      </c>
      <c r="Z108">
        <v>6.0000000000000002E-5</v>
      </c>
    </row>
    <row r="109" spans="1:26" x14ac:dyDescent="0.25">
      <c r="A109">
        <v>24</v>
      </c>
      <c r="B109" t="s">
        <v>29</v>
      </c>
      <c r="C109" s="6">
        <v>0.14000000000000001</v>
      </c>
      <c r="D109">
        <v>12</v>
      </c>
      <c r="E109">
        <v>6.0000000000000001E-3</v>
      </c>
      <c r="F109" s="29">
        <v>5.1800000000000006E-2</v>
      </c>
      <c r="G109" s="29">
        <v>4.4800000000000006E-2</v>
      </c>
      <c r="H109" s="29">
        <v>2.9400000000000003E-2</v>
      </c>
      <c r="I109" s="29">
        <v>7.000000000000001E-3</v>
      </c>
      <c r="J109" s="29">
        <v>2.8000000000000004E-3</v>
      </c>
      <c r="K109" s="29">
        <v>2.8000000000000004E-3</v>
      </c>
      <c r="L109" s="29">
        <v>1.4000000000000002E-3</v>
      </c>
      <c r="M109">
        <v>4.4399999999999995</v>
      </c>
      <c r="N109">
        <v>3.84</v>
      </c>
      <c r="O109">
        <v>2.52</v>
      </c>
      <c r="P109">
        <v>0.60000000000000009</v>
      </c>
      <c r="Q109">
        <v>0.24</v>
      </c>
      <c r="R109">
        <v>0.24</v>
      </c>
      <c r="S109">
        <v>0.12</v>
      </c>
      <c r="T109">
        <v>2.2200000000000002E-3</v>
      </c>
      <c r="U109">
        <v>1.92E-3</v>
      </c>
      <c r="V109">
        <v>1.2600000000000001E-3</v>
      </c>
      <c r="W109">
        <v>3.0000000000000003E-4</v>
      </c>
      <c r="X109">
        <v>1.2E-4</v>
      </c>
      <c r="Y109">
        <v>1.2E-4</v>
      </c>
      <c r="Z109">
        <v>6.0000000000000002E-5</v>
      </c>
    </row>
    <row r="110" spans="1:26" x14ac:dyDescent="0.25">
      <c r="A110">
        <v>25</v>
      </c>
      <c r="B110" t="s">
        <v>28</v>
      </c>
      <c r="C110" s="6">
        <v>0.12</v>
      </c>
      <c r="D110">
        <v>7</v>
      </c>
      <c r="E110">
        <v>1.0999999999999999E-2</v>
      </c>
      <c r="F110" s="29">
        <v>4.4399999999999995E-2</v>
      </c>
      <c r="G110" s="29">
        <v>3.8399999999999997E-2</v>
      </c>
      <c r="H110" s="29">
        <v>2.5199999999999997E-2</v>
      </c>
      <c r="I110" s="29">
        <v>6.0000000000000001E-3</v>
      </c>
      <c r="J110" s="29">
        <v>2.3999999999999998E-3</v>
      </c>
      <c r="K110" s="29">
        <v>2.3999999999999998E-3</v>
      </c>
      <c r="L110" s="29">
        <v>1.1999999999999999E-3</v>
      </c>
      <c r="M110">
        <v>2.59</v>
      </c>
      <c r="N110">
        <v>2.2400000000000002</v>
      </c>
      <c r="O110">
        <v>1.47</v>
      </c>
      <c r="P110">
        <v>0.35000000000000003</v>
      </c>
      <c r="Q110">
        <v>0.14000000000000001</v>
      </c>
      <c r="R110">
        <v>0.14000000000000001</v>
      </c>
      <c r="S110">
        <v>7.0000000000000007E-2</v>
      </c>
      <c r="T110">
        <v>4.0699999999999998E-3</v>
      </c>
      <c r="U110">
        <v>3.5199999999999997E-3</v>
      </c>
      <c r="V110">
        <v>2.31E-3</v>
      </c>
      <c r="W110">
        <v>5.5000000000000003E-4</v>
      </c>
      <c r="X110">
        <v>2.1999999999999998E-4</v>
      </c>
      <c r="Y110">
        <v>2.1999999999999998E-4</v>
      </c>
      <c r="Z110">
        <v>1.0999999999999999E-4</v>
      </c>
    </row>
    <row r="111" spans="1:26" x14ac:dyDescent="0.25">
      <c r="A111">
        <v>25</v>
      </c>
      <c r="B111" t="s">
        <v>29</v>
      </c>
      <c r="C111" s="6">
        <v>0.16</v>
      </c>
      <c r="D111">
        <v>6</v>
      </c>
      <c r="E111">
        <v>1.2999999999999999E-2</v>
      </c>
      <c r="F111" s="29">
        <v>5.9200000000000003E-2</v>
      </c>
      <c r="G111" s="29">
        <v>5.1200000000000002E-2</v>
      </c>
      <c r="H111" s="29">
        <v>3.3599999999999998E-2</v>
      </c>
      <c r="I111" s="29">
        <v>8.0000000000000002E-3</v>
      </c>
      <c r="J111" s="29">
        <v>3.2000000000000002E-3</v>
      </c>
      <c r="K111" s="29">
        <v>3.2000000000000002E-3</v>
      </c>
      <c r="L111" s="29">
        <v>1.6000000000000001E-3</v>
      </c>
      <c r="M111">
        <v>2.2199999999999998</v>
      </c>
      <c r="N111">
        <v>1.92</v>
      </c>
      <c r="O111">
        <v>1.26</v>
      </c>
      <c r="P111">
        <v>0.30000000000000004</v>
      </c>
      <c r="Q111">
        <v>0.12</v>
      </c>
      <c r="R111">
        <v>0.12</v>
      </c>
      <c r="S111">
        <v>0.06</v>
      </c>
      <c r="T111">
        <v>4.81E-3</v>
      </c>
      <c r="U111">
        <v>4.1599999999999996E-3</v>
      </c>
      <c r="V111">
        <v>2.7299999999999998E-3</v>
      </c>
      <c r="W111">
        <v>6.4999999999999997E-4</v>
      </c>
      <c r="X111">
        <v>2.5999999999999998E-4</v>
      </c>
      <c r="Y111">
        <v>2.5999999999999998E-4</v>
      </c>
      <c r="Z111">
        <v>1.2999999999999999E-4</v>
      </c>
    </row>
    <row r="112" spans="1:26" x14ac:dyDescent="0.25">
      <c r="A112">
        <v>26</v>
      </c>
      <c r="B112" t="s">
        <v>28</v>
      </c>
      <c r="C112" s="6">
        <v>0.17</v>
      </c>
      <c r="D112">
        <v>9</v>
      </c>
      <c r="E112">
        <v>0.01</v>
      </c>
      <c r="F112" s="29">
        <v>6.2899999999999998E-2</v>
      </c>
      <c r="G112" s="29">
        <v>5.4400000000000004E-2</v>
      </c>
      <c r="H112" s="29">
        <v>3.5700000000000003E-2</v>
      </c>
      <c r="I112" s="29">
        <v>8.5000000000000006E-3</v>
      </c>
      <c r="J112" s="29">
        <v>3.4000000000000002E-3</v>
      </c>
      <c r="K112" s="29">
        <v>3.4000000000000002E-3</v>
      </c>
      <c r="L112" s="29">
        <v>1.7000000000000001E-3</v>
      </c>
      <c r="M112">
        <v>3.33</v>
      </c>
      <c r="N112">
        <v>2.88</v>
      </c>
      <c r="O112">
        <v>1.89</v>
      </c>
      <c r="P112">
        <v>0.45</v>
      </c>
      <c r="Q112">
        <v>0.18</v>
      </c>
      <c r="R112">
        <v>0.18</v>
      </c>
      <c r="S112">
        <v>0.09</v>
      </c>
      <c r="T112">
        <v>3.7000000000000002E-3</v>
      </c>
      <c r="U112">
        <v>3.2000000000000002E-3</v>
      </c>
      <c r="V112">
        <v>2.0999999999999999E-3</v>
      </c>
      <c r="W112">
        <v>5.0000000000000001E-4</v>
      </c>
      <c r="X112">
        <v>2.0000000000000001E-4</v>
      </c>
      <c r="Y112">
        <v>2.0000000000000001E-4</v>
      </c>
      <c r="Z112">
        <v>1E-4</v>
      </c>
    </row>
    <row r="113" spans="1:26" x14ac:dyDescent="0.25">
      <c r="A113">
        <v>26</v>
      </c>
      <c r="B113" t="s">
        <v>29</v>
      </c>
      <c r="C113" s="6">
        <v>0.17</v>
      </c>
      <c r="D113">
        <v>7</v>
      </c>
      <c r="E113">
        <v>8.9999999999999993E-3</v>
      </c>
      <c r="F113" s="29">
        <v>6.2899999999999998E-2</v>
      </c>
      <c r="G113" s="29">
        <v>5.4400000000000004E-2</v>
      </c>
      <c r="H113" s="29">
        <v>3.5700000000000003E-2</v>
      </c>
      <c r="I113" s="29">
        <v>8.5000000000000006E-3</v>
      </c>
      <c r="J113" s="29">
        <v>3.4000000000000002E-3</v>
      </c>
      <c r="K113" s="29">
        <v>3.4000000000000002E-3</v>
      </c>
      <c r="L113" s="29">
        <v>1.7000000000000001E-3</v>
      </c>
      <c r="M113">
        <v>2.59</v>
      </c>
      <c r="N113">
        <v>2.2400000000000002</v>
      </c>
      <c r="O113">
        <v>1.47</v>
      </c>
      <c r="P113">
        <v>0.35000000000000003</v>
      </c>
      <c r="Q113">
        <v>0.14000000000000001</v>
      </c>
      <c r="R113">
        <v>0.14000000000000001</v>
      </c>
      <c r="S113">
        <v>7.0000000000000007E-2</v>
      </c>
      <c r="T113">
        <v>3.3299999999999996E-3</v>
      </c>
      <c r="U113">
        <v>2.8799999999999997E-3</v>
      </c>
      <c r="V113">
        <v>1.8899999999999998E-3</v>
      </c>
      <c r="W113">
        <v>4.4999999999999999E-4</v>
      </c>
      <c r="X113">
        <v>1.7999999999999998E-4</v>
      </c>
      <c r="Y113">
        <v>1.7999999999999998E-4</v>
      </c>
      <c r="Z113">
        <v>8.9999999999999992E-5</v>
      </c>
    </row>
    <row r="114" spans="1:26" x14ac:dyDescent="0.25">
      <c r="A114">
        <v>27</v>
      </c>
      <c r="B114" t="s">
        <v>28</v>
      </c>
      <c r="C114" s="6">
        <v>0.11</v>
      </c>
      <c r="D114">
        <v>10</v>
      </c>
      <c r="E114">
        <v>8.0000000000000002E-3</v>
      </c>
      <c r="F114" s="29">
        <v>4.07E-2</v>
      </c>
      <c r="G114" s="29">
        <v>3.5200000000000002E-2</v>
      </c>
      <c r="H114" s="29">
        <v>2.3099999999999999E-2</v>
      </c>
      <c r="I114" s="29">
        <v>5.5000000000000005E-3</v>
      </c>
      <c r="J114" s="29">
        <v>2.2000000000000001E-3</v>
      </c>
      <c r="K114" s="29">
        <v>2.2000000000000001E-3</v>
      </c>
      <c r="L114" s="29">
        <v>1.1000000000000001E-3</v>
      </c>
      <c r="M114">
        <v>3.7</v>
      </c>
      <c r="N114">
        <v>3.2</v>
      </c>
      <c r="O114">
        <v>2.1</v>
      </c>
      <c r="P114">
        <v>0.5</v>
      </c>
      <c r="Q114">
        <v>0.2</v>
      </c>
      <c r="R114">
        <v>0.2</v>
      </c>
      <c r="S114">
        <v>0.1</v>
      </c>
      <c r="T114">
        <v>2.96E-3</v>
      </c>
      <c r="U114">
        <v>2.5600000000000002E-3</v>
      </c>
      <c r="V114">
        <v>1.6800000000000001E-3</v>
      </c>
      <c r="W114">
        <v>4.0000000000000002E-4</v>
      </c>
      <c r="X114">
        <v>1.6000000000000001E-4</v>
      </c>
      <c r="Y114">
        <v>1.6000000000000001E-4</v>
      </c>
      <c r="Z114">
        <v>8.0000000000000007E-5</v>
      </c>
    </row>
    <row r="115" spans="1:26" x14ac:dyDescent="0.25">
      <c r="A115">
        <v>27</v>
      </c>
      <c r="B115" t="s">
        <v>29</v>
      </c>
      <c r="C115" s="6">
        <v>0.14000000000000001</v>
      </c>
      <c r="D115">
        <v>12</v>
      </c>
      <c r="E115">
        <v>1.0999999999999999E-2</v>
      </c>
      <c r="F115" s="29">
        <v>5.1800000000000006E-2</v>
      </c>
      <c r="G115" s="29">
        <v>4.4800000000000006E-2</v>
      </c>
      <c r="H115" s="29">
        <v>2.9400000000000003E-2</v>
      </c>
      <c r="I115" s="29">
        <v>7.000000000000001E-3</v>
      </c>
      <c r="J115" s="29">
        <v>2.8000000000000004E-3</v>
      </c>
      <c r="K115" s="29">
        <v>2.8000000000000004E-3</v>
      </c>
      <c r="L115" s="29">
        <v>1.4000000000000002E-3</v>
      </c>
      <c r="M115">
        <v>4.4399999999999995</v>
      </c>
      <c r="N115">
        <v>3.84</v>
      </c>
      <c r="O115">
        <v>2.52</v>
      </c>
      <c r="P115">
        <v>0.60000000000000009</v>
      </c>
      <c r="Q115">
        <v>0.24</v>
      </c>
      <c r="R115">
        <v>0.24</v>
      </c>
      <c r="S115">
        <v>0.12</v>
      </c>
      <c r="T115">
        <v>4.0699999999999998E-3</v>
      </c>
      <c r="U115">
        <v>3.5199999999999997E-3</v>
      </c>
      <c r="V115">
        <v>2.31E-3</v>
      </c>
      <c r="W115">
        <v>5.5000000000000003E-4</v>
      </c>
      <c r="X115">
        <v>2.1999999999999998E-4</v>
      </c>
      <c r="Y115">
        <v>2.1999999999999998E-4</v>
      </c>
      <c r="Z115">
        <v>1.0999999999999999E-4</v>
      </c>
    </row>
    <row r="116" spans="1:26" x14ac:dyDescent="0.25">
      <c r="A116">
        <v>28</v>
      </c>
      <c r="B116" t="s">
        <v>28</v>
      </c>
      <c r="C116" s="6">
        <v>0.17</v>
      </c>
      <c r="D116">
        <v>12</v>
      </c>
      <c r="E116">
        <v>6.0000000000000001E-3</v>
      </c>
      <c r="F116" s="29">
        <v>6.2899999999999998E-2</v>
      </c>
      <c r="G116" s="29">
        <v>5.4400000000000004E-2</v>
      </c>
      <c r="H116" s="29">
        <v>3.5700000000000003E-2</v>
      </c>
      <c r="I116" s="29">
        <v>8.5000000000000006E-3</v>
      </c>
      <c r="J116" s="29">
        <v>3.4000000000000002E-3</v>
      </c>
      <c r="K116" s="29">
        <v>3.4000000000000002E-3</v>
      </c>
      <c r="L116" s="29">
        <v>1.7000000000000001E-3</v>
      </c>
      <c r="M116">
        <v>4.4399999999999995</v>
      </c>
      <c r="N116">
        <v>3.84</v>
      </c>
      <c r="O116">
        <v>2.52</v>
      </c>
      <c r="P116">
        <v>0.60000000000000009</v>
      </c>
      <c r="Q116">
        <v>0.24</v>
      </c>
      <c r="R116">
        <v>0.24</v>
      </c>
      <c r="S116">
        <v>0.12</v>
      </c>
      <c r="T116">
        <v>2.2200000000000002E-3</v>
      </c>
      <c r="U116">
        <v>1.92E-3</v>
      </c>
      <c r="V116">
        <v>1.2600000000000001E-3</v>
      </c>
      <c r="W116">
        <v>3.0000000000000003E-4</v>
      </c>
      <c r="X116">
        <v>1.2E-4</v>
      </c>
      <c r="Y116">
        <v>1.2E-4</v>
      </c>
      <c r="Z116">
        <v>6.0000000000000002E-5</v>
      </c>
    </row>
    <row r="117" spans="1:26" x14ac:dyDescent="0.25">
      <c r="A117">
        <v>28</v>
      </c>
      <c r="B117" t="s">
        <v>29</v>
      </c>
      <c r="C117" s="6">
        <v>0.15</v>
      </c>
      <c r="D117">
        <v>9</v>
      </c>
      <c r="E117">
        <v>6.0000000000000001E-3</v>
      </c>
      <c r="F117" s="29">
        <v>5.5500000000000001E-2</v>
      </c>
      <c r="G117" s="29">
        <v>4.8000000000000001E-2</v>
      </c>
      <c r="H117" s="29">
        <v>3.15E-2</v>
      </c>
      <c r="I117" s="29">
        <v>7.4999999999999997E-3</v>
      </c>
      <c r="J117" s="29">
        <v>3.0000000000000001E-3</v>
      </c>
      <c r="K117" s="29">
        <v>3.0000000000000001E-3</v>
      </c>
      <c r="L117" s="29">
        <v>1.5E-3</v>
      </c>
      <c r="M117">
        <v>3.33</v>
      </c>
      <c r="N117">
        <v>2.88</v>
      </c>
      <c r="O117">
        <v>1.89</v>
      </c>
      <c r="P117">
        <v>0.45</v>
      </c>
      <c r="Q117">
        <v>0.18</v>
      </c>
      <c r="R117">
        <v>0.18</v>
      </c>
      <c r="S117">
        <v>0.09</v>
      </c>
      <c r="T117">
        <v>2.2200000000000002E-3</v>
      </c>
      <c r="U117">
        <v>1.92E-3</v>
      </c>
      <c r="V117">
        <v>1.2600000000000001E-3</v>
      </c>
      <c r="W117">
        <v>3.0000000000000003E-4</v>
      </c>
      <c r="X117">
        <v>1.2E-4</v>
      </c>
      <c r="Y117">
        <v>1.2E-4</v>
      </c>
      <c r="Z117">
        <v>6.0000000000000002E-5</v>
      </c>
    </row>
    <row r="118" spans="1:26" x14ac:dyDescent="0.25">
      <c r="A118">
        <v>29</v>
      </c>
      <c r="B118" t="s">
        <v>28</v>
      </c>
      <c r="C118" s="6">
        <v>0.18</v>
      </c>
      <c r="D118">
        <v>5</v>
      </c>
      <c r="E118">
        <v>1.2999999999999999E-2</v>
      </c>
      <c r="F118" s="29">
        <v>6.6599999999999993E-2</v>
      </c>
      <c r="G118" s="29">
        <v>5.7599999999999998E-2</v>
      </c>
      <c r="H118" s="29">
        <v>3.78E-2</v>
      </c>
      <c r="I118" s="29">
        <v>8.9999999999999993E-3</v>
      </c>
      <c r="J118" s="29">
        <v>3.5999999999999999E-3</v>
      </c>
      <c r="K118" s="29">
        <v>3.5999999999999999E-3</v>
      </c>
      <c r="L118" s="29">
        <v>1.8E-3</v>
      </c>
      <c r="M118">
        <v>1.85</v>
      </c>
      <c r="N118">
        <v>1.6</v>
      </c>
      <c r="O118">
        <v>1.05</v>
      </c>
      <c r="P118">
        <v>0.25</v>
      </c>
      <c r="Q118">
        <v>0.1</v>
      </c>
      <c r="R118">
        <v>0.1</v>
      </c>
      <c r="S118">
        <v>0.05</v>
      </c>
      <c r="T118">
        <v>4.81E-3</v>
      </c>
      <c r="U118">
        <v>4.1599999999999996E-3</v>
      </c>
      <c r="V118">
        <v>2.7299999999999998E-3</v>
      </c>
      <c r="W118">
        <v>6.4999999999999997E-4</v>
      </c>
      <c r="X118">
        <v>2.5999999999999998E-4</v>
      </c>
      <c r="Y118">
        <v>2.5999999999999998E-4</v>
      </c>
      <c r="Z118">
        <v>1.2999999999999999E-4</v>
      </c>
    </row>
    <row r="119" spans="1:26" x14ac:dyDescent="0.25">
      <c r="A119">
        <v>29</v>
      </c>
      <c r="B119" t="s">
        <v>29</v>
      </c>
      <c r="C119" s="6">
        <v>0.13</v>
      </c>
      <c r="D119">
        <v>6</v>
      </c>
      <c r="E119">
        <v>7.0000000000000001E-3</v>
      </c>
      <c r="F119" s="29">
        <v>4.8100000000000004E-2</v>
      </c>
      <c r="G119" s="29">
        <v>4.1600000000000005E-2</v>
      </c>
      <c r="H119" s="29">
        <v>2.7300000000000001E-2</v>
      </c>
      <c r="I119" s="29">
        <v>6.5000000000000006E-3</v>
      </c>
      <c r="J119" s="29">
        <v>2.6000000000000003E-3</v>
      </c>
      <c r="K119" s="29">
        <v>2.6000000000000003E-3</v>
      </c>
      <c r="L119" s="29">
        <v>1.3000000000000002E-3</v>
      </c>
      <c r="M119">
        <v>2.2199999999999998</v>
      </c>
      <c r="N119">
        <v>1.92</v>
      </c>
      <c r="O119">
        <v>1.26</v>
      </c>
      <c r="P119">
        <v>0.30000000000000004</v>
      </c>
      <c r="Q119">
        <v>0.12</v>
      </c>
      <c r="R119">
        <v>0.12</v>
      </c>
      <c r="S119">
        <v>0.06</v>
      </c>
      <c r="T119">
        <v>2.5899999999999999E-3</v>
      </c>
      <c r="U119">
        <v>2.2400000000000002E-3</v>
      </c>
      <c r="V119">
        <v>1.47E-3</v>
      </c>
      <c r="W119">
        <v>3.5000000000000005E-4</v>
      </c>
      <c r="X119">
        <v>1.4000000000000001E-4</v>
      </c>
      <c r="Y119">
        <v>1.4000000000000001E-4</v>
      </c>
      <c r="Z119">
        <v>7.0000000000000007E-5</v>
      </c>
    </row>
    <row r="120" spans="1:26" x14ac:dyDescent="0.25">
      <c r="A120">
        <v>30</v>
      </c>
      <c r="B120" t="s">
        <v>28</v>
      </c>
      <c r="C120" s="6">
        <v>0.09</v>
      </c>
      <c r="D120">
        <v>8</v>
      </c>
      <c r="E120">
        <v>8.9999999999999993E-3</v>
      </c>
      <c r="F120" s="29">
        <v>3.3299999999999996E-2</v>
      </c>
      <c r="G120" s="29">
        <v>2.8799999999999999E-2</v>
      </c>
      <c r="H120" s="29">
        <v>1.89E-2</v>
      </c>
      <c r="I120" s="29">
        <v>4.4999999999999997E-3</v>
      </c>
      <c r="J120" s="29">
        <v>1.8E-3</v>
      </c>
      <c r="K120" s="29">
        <v>1.8E-3</v>
      </c>
      <c r="L120" s="29">
        <v>8.9999999999999998E-4</v>
      </c>
      <c r="M120">
        <v>2.96</v>
      </c>
      <c r="N120">
        <v>2.56</v>
      </c>
      <c r="O120">
        <v>1.68</v>
      </c>
      <c r="P120">
        <v>0.4</v>
      </c>
      <c r="Q120">
        <v>0.16</v>
      </c>
      <c r="R120">
        <v>0.16</v>
      </c>
      <c r="S120">
        <v>0.08</v>
      </c>
      <c r="T120">
        <v>3.3299999999999996E-3</v>
      </c>
      <c r="U120">
        <v>2.8799999999999997E-3</v>
      </c>
      <c r="V120">
        <v>1.8899999999999998E-3</v>
      </c>
      <c r="W120">
        <v>4.4999999999999999E-4</v>
      </c>
      <c r="X120">
        <v>1.7999999999999998E-4</v>
      </c>
      <c r="Y120">
        <v>1.7999999999999998E-4</v>
      </c>
      <c r="Z120">
        <v>8.9999999999999992E-5</v>
      </c>
    </row>
    <row r="121" spans="1:26" x14ac:dyDescent="0.25">
      <c r="A121">
        <v>30</v>
      </c>
      <c r="B121" t="s">
        <v>29</v>
      </c>
      <c r="C121" s="6">
        <v>7.0000000000000007E-2</v>
      </c>
      <c r="D121">
        <v>7</v>
      </c>
      <c r="E121">
        <v>8.9999999999999993E-3</v>
      </c>
      <c r="F121" s="29">
        <v>2.5900000000000003E-2</v>
      </c>
      <c r="G121" s="29">
        <v>2.2400000000000003E-2</v>
      </c>
      <c r="H121" s="29">
        <v>1.4700000000000001E-2</v>
      </c>
      <c r="I121" s="29">
        <v>3.5000000000000005E-3</v>
      </c>
      <c r="J121" s="29">
        <v>1.4000000000000002E-3</v>
      </c>
      <c r="K121" s="29">
        <v>1.4000000000000002E-3</v>
      </c>
      <c r="L121" s="29">
        <v>7.000000000000001E-4</v>
      </c>
      <c r="M121">
        <v>2.59</v>
      </c>
      <c r="N121">
        <v>2.2400000000000002</v>
      </c>
      <c r="O121">
        <v>1.47</v>
      </c>
      <c r="P121">
        <v>0.35000000000000003</v>
      </c>
      <c r="Q121">
        <v>0.14000000000000001</v>
      </c>
      <c r="R121">
        <v>0.14000000000000001</v>
      </c>
      <c r="S121">
        <v>7.0000000000000007E-2</v>
      </c>
      <c r="T121">
        <v>3.3299999999999996E-3</v>
      </c>
      <c r="U121">
        <v>2.8799999999999997E-3</v>
      </c>
      <c r="V121">
        <v>1.8899999999999998E-3</v>
      </c>
      <c r="W121">
        <v>4.4999999999999999E-4</v>
      </c>
      <c r="X121">
        <v>1.7999999999999998E-4</v>
      </c>
      <c r="Y121">
        <v>1.7999999999999998E-4</v>
      </c>
      <c r="Z121">
        <v>8.9999999999999992E-5</v>
      </c>
    </row>
    <row r="122" spans="1:26" x14ac:dyDescent="0.25">
      <c r="A122">
        <v>1</v>
      </c>
      <c r="B122" t="s">
        <v>27</v>
      </c>
      <c r="C122" s="6">
        <v>0.28000000000000003</v>
      </c>
      <c r="D122">
        <v>12</v>
      </c>
      <c r="E122">
        <v>1.4E-2</v>
      </c>
      <c r="F122" s="29">
        <v>0.10360000000000001</v>
      </c>
      <c r="G122" s="29">
        <v>8.9600000000000013E-2</v>
      </c>
      <c r="H122" s="29">
        <v>5.8800000000000005E-2</v>
      </c>
      <c r="I122" s="29">
        <v>1.4000000000000002E-2</v>
      </c>
      <c r="J122" s="29">
        <v>5.6000000000000008E-3</v>
      </c>
      <c r="K122" s="29">
        <v>5.6000000000000008E-3</v>
      </c>
      <c r="L122" s="29">
        <v>2.8000000000000004E-3</v>
      </c>
      <c r="M122">
        <v>4.4399999999999995</v>
      </c>
      <c r="N122">
        <v>3.84</v>
      </c>
      <c r="O122">
        <v>2.52</v>
      </c>
      <c r="P122">
        <v>0.60000000000000009</v>
      </c>
      <c r="Q122">
        <v>0.24</v>
      </c>
      <c r="R122">
        <v>0.24</v>
      </c>
      <c r="S122">
        <v>0.12</v>
      </c>
      <c r="T122">
        <v>5.1799999999999997E-3</v>
      </c>
      <c r="U122">
        <v>4.4800000000000005E-3</v>
      </c>
      <c r="V122">
        <v>2.9399999999999999E-3</v>
      </c>
      <c r="W122">
        <v>7.000000000000001E-4</v>
      </c>
      <c r="X122">
        <v>2.8000000000000003E-4</v>
      </c>
      <c r="Y122">
        <v>2.8000000000000003E-4</v>
      </c>
      <c r="Z122">
        <v>1.4000000000000001E-4</v>
      </c>
    </row>
    <row r="123" spans="1:26" x14ac:dyDescent="0.25">
      <c r="A123">
        <v>1</v>
      </c>
      <c r="B123" t="s">
        <v>30</v>
      </c>
      <c r="C123" s="6">
        <v>0.28999999999999998</v>
      </c>
      <c r="D123">
        <v>10</v>
      </c>
      <c r="E123">
        <v>1.2E-2</v>
      </c>
      <c r="F123" s="29">
        <v>0.10729999999999999</v>
      </c>
      <c r="G123" s="29">
        <v>9.2799999999999994E-2</v>
      </c>
      <c r="H123" s="29">
        <v>6.0899999999999996E-2</v>
      </c>
      <c r="I123" s="29">
        <v>1.4499999999999999E-2</v>
      </c>
      <c r="J123" s="29">
        <v>5.7999999999999996E-3</v>
      </c>
      <c r="K123" s="29">
        <v>5.7999999999999996E-3</v>
      </c>
      <c r="L123" s="29">
        <v>2.8999999999999998E-3</v>
      </c>
      <c r="M123">
        <v>3.7</v>
      </c>
      <c r="N123">
        <v>3.2</v>
      </c>
      <c r="O123">
        <v>2.1</v>
      </c>
      <c r="P123">
        <v>0.5</v>
      </c>
      <c r="Q123">
        <v>0.2</v>
      </c>
      <c r="R123">
        <v>0.2</v>
      </c>
      <c r="S123">
        <v>0.1</v>
      </c>
      <c r="T123">
        <v>4.4400000000000004E-3</v>
      </c>
      <c r="U123">
        <v>3.8400000000000001E-3</v>
      </c>
      <c r="V123">
        <v>2.5200000000000001E-3</v>
      </c>
      <c r="W123">
        <v>6.0000000000000006E-4</v>
      </c>
      <c r="X123">
        <v>2.4000000000000001E-4</v>
      </c>
      <c r="Y123">
        <v>2.4000000000000001E-4</v>
      </c>
      <c r="Z123">
        <v>1.2E-4</v>
      </c>
    </row>
    <row r="124" spans="1:26" x14ac:dyDescent="0.25">
      <c r="A124">
        <v>2</v>
      </c>
      <c r="B124" t="s">
        <v>27</v>
      </c>
      <c r="C124" s="6">
        <v>0.02</v>
      </c>
      <c r="D124">
        <v>3</v>
      </c>
      <c r="E124">
        <v>5.0000000000000001E-3</v>
      </c>
      <c r="F124" s="29">
        <v>7.4000000000000003E-3</v>
      </c>
      <c r="G124" s="29">
        <v>6.4000000000000003E-3</v>
      </c>
      <c r="H124" s="29">
        <v>4.1999999999999997E-3</v>
      </c>
      <c r="I124" s="29">
        <v>1E-3</v>
      </c>
      <c r="J124" s="29">
        <v>4.0000000000000002E-4</v>
      </c>
      <c r="K124" s="29">
        <v>4.0000000000000002E-4</v>
      </c>
      <c r="L124" s="29">
        <v>2.0000000000000001E-4</v>
      </c>
      <c r="M124">
        <v>1.1099999999999999</v>
      </c>
      <c r="N124">
        <v>0.96</v>
      </c>
      <c r="O124">
        <v>0.63</v>
      </c>
      <c r="P124">
        <v>0.15000000000000002</v>
      </c>
      <c r="Q124">
        <v>0.06</v>
      </c>
      <c r="R124">
        <v>0.06</v>
      </c>
      <c r="S124">
        <v>0.03</v>
      </c>
      <c r="T124">
        <v>1.8500000000000001E-3</v>
      </c>
      <c r="U124">
        <v>1.6000000000000001E-3</v>
      </c>
      <c r="V124">
        <v>1.0499999999999999E-3</v>
      </c>
      <c r="W124">
        <v>2.5000000000000001E-4</v>
      </c>
      <c r="X124">
        <v>1E-4</v>
      </c>
      <c r="Y124">
        <v>1E-4</v>
      </c>
      <c r="Z124">
        <v>5.0000000000000002E-5</v>
      </c>
    </row>
    <row r="125" spans="1:26" x14ac:dyDescent="0.25">
      <c r="A125">
        <v>2</v>
      </c>
      <c r="B125" t="s">
        <v>30</v>
      </c>
      <c r="C125" s="6">
        <v>0.06</v>
      </c>
      <c r="D125">
        <v>0</v>
      </c>
      <c r="E125">
        <v>6.0000000000000001E-3</v>
      </c>
      <c r="F125" s="29">
        <v>2.2199999999999998E-2</v>
      </c>
      <c r="G125" s="29">
        <v>1.9199999999999998E-2</v>
      </c>
      <c r="H125" s="29">
        <v>1.2599999999999998E-2</v>
      </c>
      <c r="I125" s="29">
        <v>3.0000000000000001E-3</v>
      </c>
      <c r="J125" s="29">
        <v>1.1999999999999999E-3</v>
      </c>
      <c r="K125" s="29">
        <v>1.1999999999999999E-3</v>
      </c>
      <c r="L125" s="29">
        <v>5.9999999999999995E-4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2.2200000000000002E-3</v>
      </c>
      <c r="U125">
        <v>1.92E-3</v>
      </c>
      <c r="V125">
        <v>1.2600000000000001E-3</v>
      </c>
      <c r="W125">
        <v>3.0000000000000003E-4</v>
      </c>
      <c r="X125">
        <v>1.2E-4</v>
      </c>
      <c r="Y125">
        <v>1.2E-4</v>
      </c>
      <c r="Z125">
        <v>6.0000000000000002E-5</v>
      </c>
    </row>
    <row r="126" spans="1:26" x14ac:dyDescent="0.25">
      <c r="A126">
        <v>3</v>
      </c>
      <c r="B126" t="s">
        <v>27</v>
      </c>
      <c r="C126" s="6">
        <v>7.0000000000000007E-2</v>
      </c>
      <c r="D126">
        <v>3</v>
      </c>
      <c r="E126">
        <v>5.0000000000000001E-3</v>
      </c>
      <c r="F126" s="29">
        <v>2.5900000000000003E-2</v>
      </c>
      <c r="G126" s="29">
        <v>2.2400000000000003E-2</v>
      </c>
      <c r="H126" s="29">
        <v>1.4700000000000001E-2</v>
      </c>
      <c r="I126" s="29">
        <v>3.5000000000000005E-3</v>
      </c>
      <c r="J126" s="29">
        <v>1.4000000000000002E-3</v>
      </c>
      <c r="K126" s="29">
        <v>1.4000000000000002E-3</v>
      </c>
      <c r="L126" s="29">
        <v>7.000000000000001E-4</v>
      </c>
      <c r="M126">
        <v>1.1099999999999999</v>
      </c>
      <c r="N126">
        <v>0.96</v>
      </c>
      <c r="O126">
        <v>0.63</v>
      </c>
      <c r="P126">
        <v>0.15000000000000002</v>
      </c>
      <c r="Q126">
        <v>0.06</v>
      </c>
      <c r="R126">
        <v>0.06</v>
      </c>
      <c r="S126">
        <v>0.03</v>
      </c>
      <c r="T126">
        <v>1.8500000000000001E-3</v>
      </c>
      <c r="U126">
        <v>1.6000000000000001E-3</v>
      </c>
      <c r="V126">
        <v>1.0499999999999999E-3</v>
      </c>
      <c r="W126">
        <v>2.5000000000000001E-4</v>
      </c>
      <c r="X126">
        <v>1E-4</v>
      </c>
      <c r="Y126">
        <v>1E-4</v>
      </c>
      <c r="Z126">
        <v>5.0000000000000002E-5</v>
      </c>
    </row>
    <row r="127" spans="1:26" x14ac:dyDescent="0.25">
      <c r="A127">
        <v>3</v>
      </c>
      <c r="B127" t="s">
        <v>30</v>
      </c>
      <c r="C127" s="6">
        <v>7.0000000000000007E-2</v>
      </c>
      <c r="D127">
        <v>0</v>
      </c>
      <c r="E127">
        <v>4.0000000000000001E-3</v>
      </c>
      <c r="F127" s="29">
        <v>2.5900000000000003E-2</v>
      </c>
      <c r="G127" s="29">
        <v>2.2400000000000003E-2</v>
      </c>
      <c r="H127" s="29">
        <v>1.4700000000000001E-2</v>
      </c>
      <c r="I127" s="29">
        <v>3.5000000000000005E-3</v>
      </c>
      <c r="J127" s="29">
        <v>1.4000000000000002E-3</v>
      </c>
      <c r="K127" s="29">
        <v>1.4000000000000002E-3</v>
      </c>
      <c r="L127" s="29">
        <v>7.000000000000001E-4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1.48E-3</v>
      </c>
      <c r="U127">
        <v>1.2800000000000001E-3</v>
      </c>
      <c r="V127">
        <v>8.4000000000000003E-4</v>
      </c>
      <c r="W127">
        <v>2.0000000000000001E-4</v>
      </c>
      <c r="X127">
        <v>8.0000000000000007E-5</v>
      </c>
      <c r="Y127">
        <v>8.0000000000000007E-5</v>
      </c>
      <c r="Z127">
        <v>4.0000000000000003E-5</v>
      </c>
    </row>
    <row r="128" spans="1:26" x14ac:dyDescent="0.25">
      <c r="A128">
        <v>4</v>
      </c>
      <c r="B128" t="s">
        <v>27</v>
      </c>
      <c r="C128" s="6">
        <v>0</v>
      </c>
      <c r="D128">
        <v>3</v>
      </c>
      <c r="E128">
        <v>4.0000000000000001E-3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>
        <v>1.1099999999999999</v>
      </c>
      <c r="N128">
        <v>0.96</v>
      </c>
      <c r="O128">
        <v>0.63</v>
      </c>
      <c r="P128">
        <v>0.15000000000000002</v>
      </c>
      <c r="Q128">
        <v>0.06</v>
      </c>
      <c r="R128">
        <v>0.06</v>
      </c>
      <c r="S128">
        <v>0.03</v>
      </c>
      <c r="T128">
        <v>1.48E-3</v>
      </c>
      <c r="U128">
        <v>1.2800000000000001E-3</v>
      </c>
      <c r="V128">
        <v>8.4000000000000003E-4</v>
      </c>
      <c r="W128">
        <v>2.0000000000000001E-4</v>
      </c>
      <c r="X128">
        <v>8.0000000000000007E-5</v>
      </c>
      <c r="Y128">
        <v>8.0000000000000007E-5</v>
      </c>
      <c r="Z128">
        <v>4.0000000000000003E-5</v>
      </c>
    </row>
    <row r="129" spans="1:26" x14ac:dyDescent="0.25">
      <c r="A129">
        <v>4</v>
      </c>
      <c r="B129" t="s">
        <v>30</v>
      </c>
      <c r="C129" s="6">
        <v>0</v>
      </c>
      <c r="D129">
        <v>0</v>
      </c>
      <c r="E129">
        <v>5.0000000000000001E-3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1.8500000000000001E-3</v>
      </c>
      <c r="U129">
        <v>1.6000000000000001E-3</v>
      </c>
      <c r="V129">
        <v>1.0499999999999999E-3</v>
      </c>
      <c r="W129">
        <v>2.5000000000000001E-4</v>
      </c>
      <c r="X129">
        <v>1E-4</v>
      </c>
      <c r="Y129">
        <v>1E-4</v>
      </c>
      <c r="Z129">
        <v>5.0000000000000002E-5</v>
      </c>
    </row>
    <row r="130" spans="1:26" x14ac:dyDescent="0.25">
      <c r="A130">
        <v>5</v>
      </c>
      <c r="B130" t="s">
        <v>27</v>
      </c>
      <c r="C130" s="6">
        <v>0.02</v>
      </c>
      <c r="D130">
        <v>0</v>
      </c>
      <c r="E130">
        <v>2E-3</v>
      </c>
      <c r="F130" s="29">
        <v>7.4000000000000003E-3</v>
      </c>
      <c r="G130" s="29">
        <v>6.4000000000000003E-3</v>
      </c>
      <c r="H130" s="29">
        <v>4.1999999999999997E-3</v>
      </c>
      <c r="I130" s="29">
        <v>1E-3</v>
      </c>
      <c r="J130" s="29">
        <v>4.0000000000000002E-4</v>
      </c>
      <c r="K130" s="29">
        <v>4.0000000000000002E-4</v>
      </c>
      <c r="L130" s="29">
        <v>2.0000000000000001E-4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7.3999999999999999E-4</v>
      </c>
      <c r="U130">
        <v>6.4000000000000005E-4</v>
      </c>
      <c r="V130">
        <v>4.2000000000000002E-4</v>
      </c>
      <c r="W130">
        <v>1E-4</v>
      </c>
      <c r="X130">
        <v>4.0000000000000003E-5</v>
      </c>
      <c r="Y130">
        <v>4.0000000000000003E-5</v>
      </c>
      <c r="Z130">
        <v>2.0000000000000002E-5</v>
      </c>
    </row>
    <row r="131" spans="1:26" x14ac:dyDescent="0.25">
      <c r="A131">
        <v>5</v>
      </c>
      <c r="B131" t="s">
        <v>30</v>
      </c>
      <c r="C131" s="6">
        <v>0.03</v>
      </c>
      <c r="D131">
        <v>3</v>
      </c>
      <c r="E131">
        <v>2E-3</v>
      </c>
      <c r="F131" s="29">
        <v>1.1099999999999999E-2</v>
      </c>
      <c r="G131" s="29">
        <v>9.5999999999999992E-3</v>
      </c>
      <c r="H131" s="29">
        <v>6.2999999999999992E-3</v>
      </c>
      <c r="I131" s="29">
        <v>1.5E-3</v>
      </c>
      <c r="J131" s="29">
        <v>5.9999999999999995E-4</v>
      </c>
      <c r="K131" s="29">
        <v>5.9999999999999995E-4</v>
      </c>
      <c r="L131" s="29">
        <v>2.9999999999999997E-4</v>
      </c>
      <c r="M131">
        <v>1.1099999999999999</v>
      </c>
      <c r="N131">
        <v>0.96</v>
      </c>
      <c r="O131">
        <v>0.63</v>
      </c>
      <c r="P131">
        <v>0.15000000000000002</v>
      </c>
      <c r="Q131">
        <v>0.06</v>
      </c>
      <c r="R131">
        <v>0.06</v>
      </c>
      <c r="S131">
        <v>0.03</v>
      </c>
      <c r="T131">
        <v>7.3999999999999999E-4</v>
      </c>
      <c r="U131">
        <v>6.4000000000000005E-4</v>
      </c>
      <c r="V131">
        <v>4.2000000000000002E-4</v>
      </c>
      <c r="W131">
        <v>1E-4</v>
      </c>
      <c r="X131">
        <v>4.0000000000000003E-5</v>
      </c>
      <c r="Y131">
        <v>4.0000000000000003E-5</v>
      </c>
      <c r="Z131">
        <v>2.0000000000000002E-5</v>
      </c>
    </row>
    <row r="132" spans="1:26" x14ac:dyDescent="0.25">
      <c r="A132">
        <v>6</v>
      </c>
      <c r="B132" t="s">
        <v>27</v>
      </c>
      <c r="C132" s="6">
        <v>0.02</v>
      </c>
      <c r="D132">
        <v>2</v>
      </c>
      <c r="E132">
        <v>4.0000000000000001E-3</v>
      </c>
      <c r="F132" s="29">
        <v>7.4000000000000003E-3</v>
      </c>
      <c r="G132" s="29">
        <v>6.4000000000000003E-3</v>
      </c>
      <c r="H132" s="29">
        <v>4.1999999999999997E-3</v>
      </c>
      <c r="I132" s="29">
        <v>1E-3</v>
      </c>
      <c r="J132" s="29">
        <v>4.0000000000000002E-4</v>
      </c>
      <c r="K132" s="29">
        <v>4.0000000000000002E-4</v>
      </c>
      <c r="L132" s="29">
        <v>2.0000000000000001E-4</v>
      </c>
      <c r="M132">
        <v>0.74</v>
      </c>
      <c r="N132">
        <v>0.64</v>
      </c>
      <c r="O132">
        <v>0.42</v>
      </c>
      <c r="P132">
        <v>0.1</v>
      </c>
      <c r="Q132">
        <v>0.04</v>
      </c>
      <c r="R132">
        <v>0.04</v>
      </c>
      <c r="S132">
        <v>0.02</v>
      </c>
      <c r="T132">
        <v>1.48E-3</v>
      </c>
      <c r="U132">
        <v>1.2800000000000001E-3</v>
      </c>
      <c r="V132">
        <v>8.4000000000000003E-4</v>
      </c>
      <c r="W132">
        <v>2.0000000000000001E-4</v>
      </c>
      <c r="X132">
        <v>8.0000000000000007E-5</v>
      </c>
      <c r="Y132">
        <v>8.0000000000000007E-5</v>
      </c>
      <c r="Z132">
        <v>4.0000000000000003E-5</v>
      </c>
    </row>
    <row r="133" spans="1:26" x14ac:dyDescent="0.25">
      <c r="A133">
        <v>6</v>
      </c>
      <c r="B133" t="s">
        <v>30</v>
      </c>
      <c r="C133" s="6">
        <v>0.02</v>
      </c>
      <c r="D133">
        <v>1</v>
      </c>
      <c r="E133">
        <v>4.0000000000000001E-3</v>
      </c>
      <c r="F133" s="29">
        <v>7.4000000000000003E-3</v>
      </c>
      <c r="G133" s="29">
        <v>6.4000000000000003E-3</v>
      </c>
      <c r="H133" s="29">
        <v>4.1999999999999997E-3</v>
      </c>
      <c r="I133" s="29">
        <v>1E-3</v>
      </c>
      <c r="J133" s="29">
        <v>4.0000000000000002E-4</v>
      </c>
      <c r="K133" s="29">
        <v>4.0000000000000002E-4</v>
      </c>
      <c r="L133" s="29">
        <v>2.0000000000000001E-4</v>
      </c>
      <c r="M133">
        <v>0.37</v>
      </c>
      <c r="N133">
        <v>0.32</v>
      </c>
      <c r="O133">
        <v>0.21</v>
      </c>
      <c r="P133">
        <v>0.05</v>
      </c>
      <c r="Q133">
        <v>0.02</v>
      </c>
      <c r="R133">
        <v>0.02</v>
      </c>
      <c r="S133">
        <v>0.01</v>
      </c>
      <c r="T133">
        <v>1.48E-3</v>
      </c>
      <c r="U133">
        <v>1.2800000000000001E-3</v>
      </c>
      <c r="V133">
        <v>8.4000000000000003E-4</v>
      </c>
      <c r="W133">
        <v>2.0000000000000001E-4</v>
      </c>
      <c r="X133">
        <v>8.0000000000000007E-5</v>
      </c>
      <c r="Y133">
        <v>8.0000000000000007E-5</v>
      </c>
      <c r="Z133">
        <v>4.0000000000000003E-5</v>
      </c>
    </row>
    <row r="134" spans="1:26" x14ac:dyDescent="0.25">
      <c r="A134">
        <v>7</v>
      </c>
      <c r="B134" t="s">
        <v>27</v>
      </c>
      <c r="C134" s="6">
        <v>0.02</v>
      </c>
      <c r="D134">
        <v>1</v>
      </c>
      <c r="E134">
        <v>1E-3</v>
      </c>
      <c r="F134" s="29">
        <v>7.4000000000000003E-3</v>
      </c>
      <c r="G134" s="29">
        <v>6.4000000000000003E-3</v>
      </c>
      <c r="H134" s="29">
        <v>4.1999999999999997E-3</v>
      </c>
      <c r="I134" s="29">
        <v>1E-3</v>
      </c>
      <c r="J134" s="29">
        <v>4.0000000000000002E-4</v>
      </c>
      <c r="K134" s="29">
        <v>4.0000000000000002E-4</v>
      </c>
      <c r="L134" s="29">
        <v>2.0000000000000001E-4</v>
      </c>
      <c r="M134">
        <v>0.37</v>
      </c>
      <c r="N134">
        <v>0.32</v>
      </c>
      <c r="O134">
        <v>0.21</v>
      </c>
      <c r="P134">
        <v>0.05</v>
      </c>
      <c r="Q134">
        <v>0.02</v>
      </c>
      <c r="R134">
        <v>0.02</v>
      </c>
      <c r="S134">
        <v>0.01</v>
      </c>
      <c r="T134">
        <v>3.6999999999999999E-4</v>
      </c>
      <c r="U134">
        <v>3.2000000000000003E-4</v>
      </c>
      <c r="V134">
        <v>2.1000000000000001E-4</v>
      </c>
      <c r="W134">
        <v>5.0000000000000002E-5</v>
      </c>
      <c r="X134">
        <v>2.0000000000000002E-5</v>
      </c>
      <c r="Y134">
        <v>2.0000000000000002E-5</v>
      </c>
      <c r="Z134">
        <v>1.0000000000000001E-5</v>
      </c>
    </row>
    <row r="135" spans="1:26" x14ac:dyDescent="0.25">
      <c r="A135">
        <v>7</v>
      </c>
      <c r="B135" t="s">
        <v>30</v>
      </c>
      <c r="C135" s="6">
        <v>0.04</v>
      </c>
      <c r="D135">
        <v>2</v>
      </c>
      <c r="E135">
        <v>3.0000000000000001E-3</v>
      </c>
      <c r="F135" s="29">
        <v>1.4800000000000001E-2</v>
      </c>
      <c r="G135" s="29">
        <v>1.2800000000000001E-2</v>
      </c>
      <c r="H135" s="29">
        <v>8.3999999999999995E-3</v>
      </c>
      <c r="I135" s="29">
        <v>2E-3</v>
      </c>
      <c r="J135" s="29">
        <v>8.0000000000000004E-4</v>
      </c>
      <c r="K135" s="29">
        <v>8.0000000000000004E-4</v>
      </c>
      <c r="L135" s="29">
        <v>4.0000000000000002E-4</v>
      </c>
      <c r="M135">
        <v>0.74</v>
      </c>
      <c r="N135">
        <v>0.64</v>
      </c>
      <c r="O135">
        <v>0.42</v>
      </c>
      <c r="P135">
        <v>0.1</v>
      </c>
      <c r="Q135">
        <v>0.04</v>
      </c>
      <c r="R135">
        <v>0.04</v>
      </c>
      <c r="S135">
        <v>0.02</v>
      </c>
      <c r="T135">
        <v>1.1100000000000001E-3</v>
      </c>
      <c r="U135">
        <v>9.6000000000000002E-4</v>
      </c>
      <c r="V135">
        <v>6.3000000000000003E-4</v>
      </c>
      <c r="W135">
        <v>1.5000000000000001E-4</v>
      </c>
      <c r="X135">
        <v>6.0000000000000002E-5</v>
      </c>
      <c r="Y135">
        <v>6.0000000000000002E-5</v>
      </c>
      <c r="Z135">
        <v>3.0000000000000001E-5</v>
      </c>
    </row>
    <row r="136" spans="1:26" x14ac:dyDescent="0.25">
      <c r="A136">
        <v>8</v>
      </c>
      <c r="B136" t="s">
        <v>27</v>
      </c>
      <c r="C136" s="6">
        <v>7.0000000000000007E-2</v>
      </c>
      <c r="D136">
        <v>1</v>
      </c>
      <c r="E136">
        <v>1E-3</v>
      </c>
      <c r="F136" s="29">
        <v>2.5900000000000003E-2</v>
      </c>
      <c r="G136" s="29">
        <v>2.2400000000000003E-2</v>
      </c>
      <c r="H136" s="29">
        <v>1.4700000000000001E-2</v>
      </c>
      <c r="I136" s="29">
        <v>3.5000000000000005E-3</v>
      </c>
      <c r="J136" s="29">
        <v>1.4000000000000002E-3</v>
      </c>
      <c r="K136" s="29">
        <v>1.4000000000000002E-3</v>
      </c>
      <c r="L136" s="29">
        <v>7.000000000000001E-4</v>
      </c>
      <c r="M136">
        <v>0.37</v>
      </c>
      <c r="N136">
        <v>0.32</v>
      </c>
      <c r="O136">
        <v>0.21</v>
      </c>
      <c r="P136">
        <v>0.05</v>
      </c>
      <c r="Q136">
        <v>0.02</v>
      </c>
      <c r="R136">
        <v>0.02</v>
      </c>
      <c r="S136">
        <v>0.01</v>
      </c>
      <c r="T136">
        <v>3.6999999999999999E-4</v>
      </c>
      <c r="U136">
        <v>3.2000000000000003E-4</v>
      </c>
      <c r="V136">
        <v>2.1000000000000001E-4</v>
      </c>
      <c r="W136">
        <v>5.0000000000000002E-5</v>
      </c>
      <c r="X136">
        <v>2.0000000000000002E-5</v>
      </c>
      <c r="Y136">
        <v>2.0000000000000002E-5</v>
      </c>
      <c r="Z136">
        <v>1.0000000000000001E-5</v>
      </c>
    </row>
    <row r="137" spans="1:26" x14ac:dyDescent="0.25">
      <c r="A137">
        <v>8</v>
      </c>
      <c r="B137" t="s">
        <v>30</v>
      </c>
      <c r="C137" s="6">
        <v>0.06</v>
      </c>
      <c r="D137">
        <v>3</v>
      </c>
      <c r="E137">
        <v>4.0000000000000001E-3</v>
      </c>
      <c r="F137" s="29">
        <v>2.2199999999999998E-2</v>
      </c>
      <c r="G137" s="29">
        <v>1.9199999999999998E-2</v>
      </c>
      <c r="H137" s="29">
        <v>1.2599999999999998E-2</v>
      </c>
      <c r="I137" s="29">
        <v>3.0000000000000001E-3</v>
      </c>
      <c r="J137" s="29">
        <v>1.1999999999999999E-3</v>
      </c>
      <c r="K137" s="29">
        <v>1.1999999999999999E-3</v>
      </c>
      <c r="L137" s="29">
        <v>5.9999999999999995E-4</v>
      </c>
      <c r="M137">
        <v>1.1099999999999999</v>
      </c>
      <c r="N137">
        <v>0.96</v>
      </c>
      <c r="O137">
        <v>0.63</v>
      </c>
      <c r="P137">
        <v>0.15000000000000002</v>
      </c>
      <c r="Q137">
        <v>0.06</v>
      </c>
      <c r="R137">
        <v>0.06</v>
      </c>
      <c r="S137">
        <v>0.03</v>
      </c>
      <c r="T137">
        <v>1.48E-3</v>
      </c>
      <c r="U137">
        <v>1.2800000000000001E-3</v>
      </c>
      <c r="V137">
        <v>8.4000000000000003E-4</v>
      </c>
      <c r="W137">
        <v>2.0000000000000001E-4</v>
      </c>
      <c r="X137">
        <v>8.0000000000000007E-5</v>
      </c>
      <c r="Y137">
        <v>8.0000000000000007E-5</v>
      </c>
      <c r="Z137">
        <v>4.0000000000000003E-5</v>
      </c>
    </row>
    <row r="138" spans="1:26" x14ac:dyDescent="0.25">
      <c r="A138">
        <v>9</v>
      </c>
      <c r="B138" t="s">
        <v>27</v>
      </c>
      <c r="C138" s="6">
        <v>0</v>
      </c>
      <c r="D138">
        <v>0</v>
      </c>
      <c r="E138">
        <v>1E-3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3.6999999999999999E-4</v>
      </c>
      <c r="U138">
        <v>3.2000000000000003E-4</v>
      </c>
      <c r="V138">
        <v>2.1000000000000001E-4</v>
      </c>
      <c r="W138">
        <v>5.0000000000000002E-5</v>
      </c>
      <c r="X138">
        <v>2.0000000000000002E-5</v>
      </c>
      <c r="Y138">
        <v>2.0000000000000002E-5</v>
      </c>
      <c r="Z138">
        <v>1.0000000000000001E-5</v>
      </c>
    </row>
    <row r="139" spans="1:26" x14ac:dyDescent="0.25">
      <c r="A139">
        <v>9</v>
      </c>
      <c r="B139" t="s">
        <v>30</v>
      </c>
      <c r="C139" s="6">
        <v>0</v>
      </c>
      <c r="D139">
        <v>0</v>
      </c>
      <c r="E139">
        <v>6.0000000000000001E-3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2.2200000000000002E-3</v>
      </c>
      <c r="U139">
        <v>1.92E-3</v>
      </c>
      <c r="V139">
        <v>1.2600000000000001E-3</v>
      </c>
      <c r="W139">
        <v>3.0000000000000003E-4</v>
      </c>
      <c r="X139">
        <v>1.2E-4</v>
      </c>
      <c r="Y139">
        <v>1.2E-4</v>
      </c>
      <c r="Z139">
        <v>6.0000000000000002E-5</v>
      </c>
    </row>
    <row r="140" spans="1:26" x14ac:dyDescent="0.25">
      <c r="A140">
        <v>10</v>
      </c>
      <c r="B140" t="s">
        <v>27</v>
      </c>
      <c r="C140" s="6">
        <v>0.02</v>
      </c>
      <c r="D140">
        <v>3</v>
      </c>
      <c r="E140">
        <v>6.0000000000000001E-3</v>
      </c>
      <c r="F140" s="29">
        <v>7.4000000000000003E-3</v>
      </c>
      <c r="G140" s="29">
        <v>6.4000000000000003E-3</v>
      </c>
      <c r="H140" s="29">
        <v>4.1999999999999997E-3</v>
      </c>
      <c r="I140" s="29">
        <v>1E-3</v>
      </c>
      <c r="J140" s="29">
        <v>4.0000000000000002E-4</v>
      </c>
      <c r="K140" s="29">
        <v>4.0000000000000002E-4</v>
      </c>
      <c r="L140" s="29">
        <v>2.0000000000000001E-4</v>
      </c>
      <c r="M140">
        <v>1.1099999999999999</v>
      </c>
      <c r="N140">
        <v>0.96</v>
      </c>
      <c r="O140">
        <v>0.63</v>
      </c>
      <c r="P140">
        <v>0.15000000000000002</v>
      </c>
      <c r="Q140">
        <v>0.06</v>
      </c>
      <c r="R140">
        <v>0.06</v>
      </c>
      <c r="S140">
        <v>0.03</v>
      </c>
      <c r="T140">
        <v>2.2200000000000002E-3</v>
      </c>
      <c r="U140">
        <v>1.92E-3</v>
      </c>
      <c r="V140">
        <v>1.2600000000000001E-3</v>
      </c>
      <c r="W140">
        <v>3.0000000000000003E-4</v>
      </c>
      <c r="X140">
        <v>1.2E-4</v>
      </c>
      <c r="Y140">
        <v>1.2E-4</v>
      </c>
      <c r="Z140">
        <v>6.0000000000000002E-5</v>
      </c>
    </row>
    <row r="141" spans="1:26" x14ac:dyDescent="0.25">
      <c r="A141">
        <v>10</v>
      </c>
      <c r="B141" t="s">
        <v>30</v>
      </c>
      <c r="C141" s="6">
        <v>0.03</v>
      </c>
      <c r="D141">
        <v>1</v>
      </c>
      <c r="E141">
        <v>2E-3</v>
      </c>
      <c r="F141" s="29">
        <v>1.1099999999999999E-2</v>
      </c>
      <c r="G141" s="29">
        <v>9.5999999999999992E-3</v>
      </c>
      <c r="H141" s="29">
        <v>6.2999999999999992E-3</v>
      </c>
      <c r="I141" s="29">
        <v>1.5E-3</v>
      </c>
      <c r="J141" s="29">
        <v>5.9999999999999995E-4</v>
      </c>
      <c r="K141" s="29">
        <v>5.9999999999999995E-4</v>
      </c>
      <c r="L141" s="29">
        <v>2.9999999999999997E-4</v>
      </c>
      <c r="M141">
        <v>0.37</v>
      </c>
      <c r="N141">
        <v>0.32</v>
      </c>
      <c r="O141">
        <v>0.21</v>
      </c>
      <c r="P141">
        <v>0.05</v>
      </c>
      <c r="Q141">
        <v>0.02</v>
      </c>
      <c r="R141">
        <v>0.02</v>
      </c>
      <c r="S141">
        <v>0.01</v>
      </c>
      <c r="T141">
        <v>7.3999999999999999E-4</v>
      </c>
      <c r="U141">
        <v>6.4000000000000005E-4</v>
      </c>
      <c r="V141">
        <v>4.2000000000000002E-4</v>
      </c>
      <c r="W141">
        <v>1E-4</v>
      </c>
      <c r="X141">
        <v>4.0000000000000003E-5</v>
      </c>
      <c r="Y141">
        <v>4.0000000000000003E-5</v>
      </c>
      <c r="Z141">
        <v>2.0000000000000002E-5</v>
      </c>
    </row>
    <row r="142" spans="1:26" x14ac:dyDescent="0.25">
      <c r="A142">
        <v>11</v>
      </c>
      <c r="B142" t="s">
        <v>27</v>
      </c>
      <c r="C142" s="6">
        <v>0.01</v>
      </c>
      <c r="D142">
        <v>0</v>
      </c>
      <c r="E142">
        <v>2E-3</v>
      </c>
      <c r="F142" s="29">
        <v>3.7000000000000002E-3</v>
      </c>
      <c r="G142" s="29">
        <v>3.2000000000000002E-3</v>
      </c>
      <c r="H142" s="29">
        <v>2.0999999999999999E-3</v>
      </c>
      <c r="I142" s="29">
        <v>5.0000000000000001E-4</v>
      </c>
      <c r="J142" s="29">
        <v>2.0000000000000001E-4</v>
      </c>
      <c r="K142" s="29">
        <v>2.0000000000000001E-4</v>
      </c>
      <c r="L142" s="29">
        <v>1E-4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7.3999999999999999E-4</v>
      </c>
      <c r="U142">
        <v>6.4000000000000005E-4</v>
      </c>
      <c r="V142">
        <v>4.2000000000000002E-4</v>
      </c>
      <c r="W142">
        <v>1E-4</v>
      </c>
      <c r="X142">
        <v>4.0000000000000003E-5</v>
      </c>
      <c r="Y142">
        <v>4.0000000000000003E-5</v>
      </c>
      <c r="Z142">
        <v>2.0000000000000002E-5</v>
      </c>
    </row>
    <row r="143" spans="1:26" x14ac:dyDescent="0.25">
      <c r="A143">
        <v>11</v>
      </c>
      <c r="B143" t="s">
        <v>30</v>
      </c>
      <c r="C143" s="6">
        <v>0.01</v>
      </c>
      <c r="D143">
        <v>3</v>
      </c>
      <c r="E143">
        <v>1E-3</v>
      </c>
      <c r="F143" s="29">
        <v>3.7000000000000002E-3</v>
      </c>
      <c r="G143" s="29">
        <v>3.2000000000000002E-3</v>
      </c>
      <c r="H143" s="29">
        <v>2.0999999999999999E-3</v>
      </c>
      <c r="I143" s="29">
        <v>5.0000000000000001E-4</v>
      </c>
      <c r="J143" s="29">
        <v>2.0000000000000001E-4</v>
      </c>
      <c r="K143" s="29">
        <v>2.0000000000000001E-4</v>
      </c>
      <c r="L143" s="29">
        <v>1E-4</v>
      </c>
      <c r="M143">
        <v>1.1099999999999999</v>
      </c>
      <c r="N143">
        <v>0.96</v>
      </c>
      <c r="O143">
        <v>0.63</v>
      </c>
      <c r="P143">
        <v>0.15000000000000002</v>
      </c>
      <c r="Q143">
        <v>0.06</v>
      </c>
      <c r="R143">
        <v>0.06</v>
      </c>
      <c r="S143">
        <v>0.03</v>
      </c>
      <c r="T143">
        <v>3.6999999999999999E-4</v>
      </c>
      <c r="U143">
        <v>3.2000000000000003E-4</v>
      </c>
      <c r="V143">
        <v>2.1000000000000001E-4</v>
      </c>
      <c r="W143">
        <v>5.0000000000000002E-5</v>
      </c>
      <c r="X143">
        <v>2.0000000000000002E-5</v>
      </c>
      <c r="Y143">
        <v>2.0000000000000002E-5</v>
      </c>
      <c r="Z143">
        <v>1.0000000000000001E-5</v>
      </c>
    </row>
    <row r="144" spans="1:26" x14ac:dyDescent="0.25">
      <c r="A144">
        <v>12</v>
      </c>
      <c r="B144" t="s">
        <v>27</v>
      </c>
      <c r="C144" s="6">
        <v>0.32</v>
      </c>
      <c r="D144">
        <v>8</v>
      </c>
      <c r="E144">
        <v>1.0999999999999999E-2</v>
      </c>
      <c r="F144" s="29">
        <v>0.11840000000000001</v>
      </c>
      <c r="G144" s="29">
        <v>0.1024</v>
      </c>
      <c r="H144" s="29">
        <v>6.7199999999999996E-2</v>
      </c>
      <c r="I144" s="29">
        <v>1.6E-2</v>
      </c>
      <c r="J144" s="29">
        <v>6.4000000000000003E-3</v>
      </c>
      <c r="K144" s="29">
        <v>6.4000000000000003E-3</v>
      </c>
      <c r="L144" s="29">
        <v>3.2000000000000002E-3</v>
      </c>
      <c r="M144">
        <v>2.96</v>
      </c>
      <c r="N144">
        <v>2.56</v>
      </c>
      <c r="O144">
        <v>1.68</v>
      </c>
      <c r="P144">
        <v>0.4</v>
      </c>
      <c r="Q144">
        <v>0.16</v>
      </c>
      <c r="R144">
        <v>0.16</v>
      </c>
      <c r="S144">
        <v>0.08</v>
      </c>
      <c r="T144">
        <v>4.0699999999999998E-3</v>
      </c>
      <c r="U144">
        <v>3.5199999999999997E-3</v>
      </c>
      <c r="V144">
        <v>2.31E-3</v>
      </c>
      <c r="W144">
        <v>5.5000000000000003E-4</v>
      </c>
      <c r="X144">
        <v>2.1999999999999998E-4</v>
      </c>
      <c r="Y144">
        <v>2.1999999999999998E-4</v>
      </c>
      <c r="Z144">
        <v>1.0999999999999999E-4</v>
      </c>
    </row>
    <row r="145" spans="1:26" x14ac:dyDescent="0.25">
      <c r="A145">
        <v>12</v>
      </c>
      <c r="B145" t="s">
        <v>30</v>
      </c>
      <c r="C145" s="6">
        <v>0.27</v>
      </c>
      <c r="D145">
        <v>10</v>
      </c>
      <c r="E145">
        <v>1.2E-2</v>
      </c>
      <c r="F145" s="29">
        <v>9.9900000000000003E-2</v>
      </c>
      <c r="G145" s="29">
        <v>8.6400000000000005E-2</v>
      </c>
      <c r="H145" s="29">
        <v>5.67E-2</v>
      </c>
      <c r="I145" s="29">
        <v>1.3500000000000002E-2</v>
      </c>
      <c r="J145" s="29">
        <v>5.4000000000000003E-3</v>
      </c>
      <c r="K145" s="29">
        <v>5.4000000000000003E-3</v>
      </c>
      <c r="L145" s="29">
        <v>2.7000000000000001E-3</v>
      </c>
      <c r="M145">
        <v>3.7</v>
      </c>
      <c r="N145">
        <v>3.2</v>
      </c>
      <c r="O145">
        <v>2.1</v>
      </c>
      <c r="P145">
        <v>0.5</v>
      </c>
      <c r="Q145">
        <v>0.2</v>
      </c>
      <c r="R145">
        <v>0.2</v>
      </c>
      <c r="S145">
        <v>0.1</v>
      </c>
      <c r="T145">
        <v>4.4400000000000004E-3</v>
      </c>
      <c r="U145">
        <v>3.8400000000000001E-3</v>
      </c>
      <c r="V145">
        <v>2.5200000000000001E-3</v>
      </c>
      <c r="W145">
        <v>6.0000000000000006E-4</v>
      </c>
      <c r="X145">
        <v>2.4000000000000001E-4</v>
      </c>
      <c r="Y145">
        <v>2.4000000000000001E-4</v>
      </c>
      <c r="Z145">
        <v>1.2E-4</v>
      </c>
    </row>
    <row r="146" spans="1:26" x14ac:dyDescent="0.25">
      <c r="A146">
        <v>13</v>
      </c>
      <c r="B146" t="s">
        <v>27</v>
      </c>
      <c r="C146" s="6">
        <v>0.01</v>
      </c>
      <c r="D146">
        <v>1</v>
      </c>
      <c r="E146">
        <v>1E-3</v>
      </c>
      <c r="F146" s="29">
        <v>3.7000000000000002E-3</v>
      </c>
      <c r="G146" s="29">
        <v>3.2000000000000002E-3</v>
      </c>
      <c r="H146" s="29">
        <v>2.0999999999999999E-3</v>
      </c>
      <c r="I146" s="29">
        <v>5.0000000000000001E-4</v>
      </c>
      <c r="J146" s="29">
        <v>2.0000000000000001E-4</v>
      </c>
      <c r="K146" s="29">
        <v>2.0000000000000001E-4</v>
      </c>
      <c r="L146" s="29">
        <v>1E-4</v>
      </c>
      <c r="M146">
        <v>0.37</v>
      </c>
      <c r="N146">
        <v>0.32</v>
      </c>
      <c r="O146">
        <v>0.21</v>
      </c>
      <c r="P146">
        <v>0.05</v>
      </c>
      <c r="Q146">
        <v>0.02</v>
      </c>
      <c r="R146">
        <v>0.02</v>
      </c>
      <c r="S146">
        <v>0.01</v>
      </c>
      <c r="T146">
        <v>3.6999999999999999E-4</v>
      </c>
      <c r="U146">
        <v>3.2000000000000003E-4</v>
      </c>
      <c r="V146">
        <v>2.1000000000000001E-4</v>
      </c>
      <c r="W146">
        <v>5.0000000000000002E-5</v>
      </c>
      <c r="X146">
        <v>2.0000000000000002E-5</v>
      </c>
      <c r="Y146">
        <v>2.0000000000000002E-5</v>
      </c>
      <c r="Z146">
        <v>1.0000000000000001E-5</v>
      </c>
    </row>
    <row r="147" spans="1:26" x14ac:dyDescent="0.25">
      <c r="A147">
        <v>13</v>
      </c>
      <c r="B147" t="s">
        <v>30</v>
      </c>
      <c r="C147" s="6">
        <v>0.03</v>
      </c>
      <c r="D147">
        <v>0</v>
      </c>
      <c r="E147">
        <v>5.0000000000000001E-3</v>
      </c>
      <c r="F147" s="29">
        <v>1.1099999999999999E-2</v>
      </c>
      <c r="G147" s="29">
        <v>9.5999999999999992E-3</v>
      </c>
      <c r="H147" s="29">
        <v>6.2999999999999992E-3</v>
      </c>
      <c r="I147" s="29">
        <v>1.5E-3</v>
      </c>
      <c r="J147" s="29">
        <v>5.9999999999999995E-4</v>
      </c>
      <c r="K147" s="29">
        <v>5.9999999999999995E-4</v>
      </c>
      <c r="L147" s="29">
        <v>2.9999999999999997E-4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1.8500000000000001E-3</v>
      </c>
      <c r="U147">
        <v>1.6000000000000001E-3</v>
      </c>
      <c r="V147">
        <v>1.0499999999999999E-3</v>
      </c>
      <c r="W147">
        <v>2.5000000000000001E-4</v>
      </c>
      <c r="X147">
        <v>1E-4</v>
      </c>
      <c r="Y147">
        <v>1E-4</v>
      </c>
      <c r="Z147">
        <v>5.0000000000000002E-5</v>
      </c>
    </row>
    <row r="148" spans="1:26" x14ac:dyDescent="0.25">
      <c r="A148">
        <v>14</v>
      </c>
      <c r="B148" t="s">
        <v>27</v>
      </c>
      <c r="C148" s="6">
        <v>0.04</v>
      </c>
      <c r="D148">
        <v>1</v>
      </c>
      <c r="E148">
        <v>6.0000000000000001E-3</v>
      </c>
      <c r="F148" s="29">
        <v>1.4800000000000001E-2</v>
      </c>
      <c r="G148" s="29">
        <v>1.2800000000000001E-2</v>
      </c>
      <c r="H148" s="29">
        <v>8.3999999999999995E-3</v>
      </c>
      <c r="I148" s="29">
        <v>2E-3</v>
      </c>
      <c r="J148" s="29">
        <v>8.0000000000000004E-4</v>
      </c>
      <c r="K148" s="29">
        <v>8.0000000000000004E-4</v>
      </c>
      <c r="L148" s="29">
        <v>4.0000000000000002E-4</v>
      </c>
      <c r="M148">
        <v>0.37</v>
      </c>
      <c r="N148">
        <v>0.32</v>
      </c>
      <c r="O148">
        <v>0.21</v>
      </c>
      <c r="P148">
        <v>0.05</v>
      </c>
      <c r="Q148">
        <v>0.02</v>
      </c>
      <c r="R148">
        <v>0.02</v>
      </c>
      <c r="S148">
        <v>0.01</v>
      </c>
      <c r="T148">
        <v>2.2200000000000002E-3</v>
      </c>
      <c r="U148">
        <v>1.92E-3</v>
      </c>
      <c r="V148">
        <v>1.2600000000000001E-3</v>
      </c>
      <c r="W148">
        <v>3.0000000000000003E-4</v>
      </c>
      <c r="X148">
        <v>1.2E-4</v>
      </c>
      <c r="Y148">
        <v>1.2E-4</v>
      </c>
      <c r="Z148">
        <v>6.0000000000000002E-5</v>
      </c>
    </row>
    <row r="149" spans="1:26" x14ac:dyDescent="0.25">
      <c r="A149">
        <v>14</v>
      </c>
      <c r="B149" t="s">
        <v>30</v>
      </c>
      <c r="C149" s="6">
        <v>0.03</v>
      </c>
      <c r="D149">
        <v>1</v>
      </c>
      <c r="E149">
        <v>3.0000000000000001E-3</v>
      </c>
      <c r="F149" s="29">
        <v>1.1099999999999999E-2</v>
      </c>
      <c r="G149" s="29">
        <v>9.5999999999999992E-3</v>
      </c>
      <c r="H149" s="29">
        <v>6.2999999999999992E-3</v>
      </c>
      <c r="I149" s="29">
        <v>1.5E-3</v>
      </c>
      <c r="J149" s="29">
        <v>5.9999999999999995E-4</v>
      </c>
      <c r="K149" s="29">
        <v>5.9999999999999995E-4</v>
      </c>
      <c r="L149" s="29">
        <v>2.9999999999999997E-4</v>
      </c>
      <c r="M149">
        <v>0.37</v>
      </c>
      <c r="N149">
        <v>0.32</v>
      </c>
      <c r="O149">
        <v>0.21</v>
      </c>
      <c r="P149">
        <v>0.05</v>
      </c>
      <c r="Q149">
        <v>0.02</v>
      </c>
      <c r="R149">
        <v>0.02</v>
      </c>
      <c r="S149">
        <v>0.01</v>
      </c>
      <c r="T149">
        <v>1.1100000000000001E-3</v>
      </c>
      <c r="U149">
        <v>9.6000000000000002E-4</v>
      </c>
      <c r="V149">
        <v>6.3000000000000003E-4</v>
      </c>
      <c r="W149">
        <v>1.5000000000000001E-4</v>
      </c>
      <c r="X149">
        <v>6.0000000000000002E-5</v>
      </c>
      <c r="Y149">
        <v>6.0000000000000002E-5</v>
      </c>
      <c r="Z149">
        <v>3.0000000000000001E-5</v>
      </c>
    </row>
    <row r="150" spans="1:26" x14ac:dyDescent="0.25">
      <c r="A150">
        <v>15</v>
      </c>
      <c r="B150" t="s">
        <v>27</v>
      </c>
      <c r="C150" s="6">
        <v>0</v>
      </c>
      <c r="D150">
        <v>0</v>
      </c>
      <c r="E150">
        <v>6.0000000000000001E-3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2.2200000000000002E-3</v>
      </c>
      <c r="U150">
        <v>1.92E-3</v>
      </c>
      <c r="V150">
        <v>1.2600000000000001E-3</v>
      </c>
      <c r="W150">
        <v>3.0000000000000003E-4</v>
      </c>
      <c r="X150">
        <v>1.2E-4</v>
      </c>
      <c r="Y150">
        <v>1.2E-4</v>
      </c>
      <c r="Z150">
        <v>6.0000000000000002E-5</v>
      </c>
    </row>
    <row r="151" spans="1:26" x14ac:dyDescent="0.25">
      <c r="A151">
        <v>15</v>
      </c>
      <c r="B151" t="s">
        <v>30</v>
      </c>
      <c r="C151" s="6">
        <v>0.06</v>
      </c>
      <c r="D151">
        <v>2</v>
      </c>
      <c r="E151">
        <v>4.0000000000000001E-3</v>
      </c>
      <c r="F151" s="29">
        <v>2.2199999999999998E-2</v>
      </c>
      <c r="G151" s="29">
        <v>1.9199999999999998E-2</v>
      </c>
      <c r="H151" s="29">
        <v>1.2599999999999998E-2</v>
      </c>
      <c r="I151" s="29">
        <v>3.0000000000000001E-3</v>
      </c>
      <c r="J151" s="29">
        <v>1.1999999999999999E-3</v>
      </c>
      <c r="K151" s="29">
        <v>1.1999999999999999E-3</v>
      </c>
      <c r="L151" s="29">
        <v>5.9999999999999995E-4</v>
      </c>
      <c r="M151">
        <v>0.74</v>
      </c>
      <c r="N151">
        <v>0.64</v>
      </c>
      <c r="O151">
        <v>0.42</v>
      </c>
      <c r="P151">
        <v>0.1</v>
      </c>
      <c r="Q151">
        <v>0.04</v>
      </c>
      <c r="R151">
        <v>0.04</v>
      </c>
      <c r="S151">
        <v>0.02</v>
      </c>
      <c r="T151">
        <v>1.48E-3</v>
      </c>
      <c r="U151">
        <v>1.2800000000000001E-3</v>
      </c>
      <c r="V151">
        <v>8.4000000000000003E-4</v>
      </c>
      <c r="W151">
        <v>2.0000000000000001E-4</v>
      </c>
      <c r="X151">
        <v>8.0000000000000007E-5</v>
      </c>
      <c r="Y151">
        <v>8.0000000000000007E-5</v>
      </c>
      <c r="Z151">
        <v>4.0000000000000003E-5</v>
      </c>
    </row>
    <row r="152" spans="1:26" x14ac:dyDescent="0.25">
      <c r="A152">
        <v>16</v>
      </c>
      <c r="B152" t="s">
        <v>27</v>
      </c>
      <c r="C152" s="6">
        <v>7.0000000000000007E-2</v>
      </c>
      <c r="D152">
        <v>1</v>
      </c>
      <c r="E152">
        <v>4.0000000000000001E-3</v>
      </c>
      <c r="F152" s="29">
        <v>2.5900000000000003E-2</v>
      </c>
      <c r="G152" s="29">
        <v>2.2400000000000003E-2</v>
      </c>
      <c r="H152" s="29">
        <v>1.4700000000000001E-2</v>
      </c>
      <c r="I152" s="29">
        <v>3.5000000000000005E-3</v>
      </c>
      <c r="J152" s="29">
        <v>1.4000000000000002E-3</v>
      </c>
      <c r="K152" s="29">
        <v>1.4000000000000002E-3</v>
      </c>
      <c r="L152" s="29">
        <v>7.000000000000001E-4</v>
      </c>
      <c r="M152">
        <v>0.37</v>
      </c>
      <c r="N152">
        <v>0.32</v>
      </c>
      <c r="O152">
        <v>0.21</v>
      </c>
      <c r="P152">
        <v>0.05</v>
      </c>
      <c r="Q152">
        <v>0.02</v>
      </c>
      <c r="R152">
        <v>0.02</v>
      </c>
      <c r="S152">
        <v>0.01</v>
      </c>
      <c r="T152">
        <v>1.48E-3</v>
      </c>
      <c r="U152">
        <v>1.2800000000000001E-3</v>
      </c>
      <c r="V152">
        <v>8.4000000000000003E-4</v>
      </c>
      <c r="W152">
        <v>2.0000000000000001E-4</v>
      </c>
      <c r="X152">
        <v>8.0000000000000007E-5</v>
      </c>
      <c r="Y152">
        <v>8.0000000000000007E-5</v>
      </c>
      <c r="Z152">
        <v>4.0000000000000003E-5</v>
      </c>
    </row>
    <row r="153" spans="1:26" x14ac:dyDescent="0.25">
      <c r="A153">
        <v>16</v>
      </c>
      <c r="B153" t="s">
        <v>30</v>
      </c>
      <c r="C153" s="6">
        <v>0.01</v>
      </c>
      <c r="D153">
        <v>3</v>
      </c>
      <c r="E153">
        <v>2E-3</v>
      </c>
      <c r="F153" s="29">
        <v>3.7000000000000002E-3</v>
      </c>
      <c r="G153" s="29">
        <v>3.2000000000000002E-3</v>
      </c>
      <c r="H153" s="29">
        <v>2.0999999999999999E-3</v>
      </c>
      <c r="I153" s="29">
        <v>5.0000000000000001E-4</v>
      </c>
      <c r="J153" s="29">
        <v>2.0000000000000001E-4</v>
      </c>
      <c r="K153" s="29">
        <v>2.0000000000000001E-4</v>
      </c>
      <c r="L153" s="29">
        <v>1E-4</v>
      </c>
      <c r="M153">
        <v>1.1099999999999999</v>
      </c>
      <c r="N153">
        <v>0.96</v>
      </c>
      <c r="O153">
        <v>0.63</v>
      </c>
      <c r="P153">
        <v>0.15000000000000002</v>
      </c>
      <c r="Q153">
        <v>0.06</v>
      </c>
      <c r="R153">
        <v>0.06</v>
      </c>
      <c r="S153">
        <v>0.03</v>
      </c>
      <c r="T153">
        <v>7.3999999999999999E-4</v>
      </c>
      <c r="U153">
        <v>6.4000000000000005E-4</v>
      </c>
      <c r="V153">
        <v>4.2000000000000002E-4</v>
      </c>
      <c r="W153">
        <v>1E-4</v>
      </c>
      <c r="X153">
        <v>4.0000000000000003E-5</v>
      </c>
      <c r="Y153">
        <v>4.0000000000000003E-5</v>
      </c>
      <c r="Z153">
        <v>2.0000000000000002E-5</v>
      </c>
    </row>
    <row r="154" spans="1:26" x14ac:dyDescent="0.25">
      <c r="A154">
        <v>17</v>
      </c>
      <c r="B154" t="s">
        <v>27</v>
      </c>
      <c r="C154" s="6">
        <v>0.02</v>
      </c>
      <c r="D154">
        <v>0</v>
      </c>
      <c r="E154">
        <v>5.0000000000000001E-3</v>
      </c>
      <c r="F154" s="29">
        <v>7.4000000000000003E-3</v>
      </c>
      <c r="G154" s="29">
        <v>6.4000000000000003E-3</v>
      </c>
      <c r="H154" s="29">
        <v>4.1999999999999997E-3</v>
      </c>
      <c r="I154" s="29">
        <v>1E-3</v>
      </c>
      <c r="J154" s="29">
        <v>4.0000000000000002E-4</v>
      </c>
      <c r="K154" s="29">
        <v>4.0000000000000002E-4</v>
      </c>
      <c r="L154" s="29">
        <v>2.0000000000000001E-4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1.8500000000000001E-3</v>
      </c>
      <c r="U154">
        <v>1.6000000000000001E-3</v>
      </c>
      <c r="V154">
        <v>1.0499999999999999E-3</v>
      </c>
      <c r="W154">
        <v>2.5000000000000001E-4</v>
      </c>
      <c r="X154">
        <v>1E-4</v>
      </c>
      <c r="Y154">
        <v>1E-4</v>
      </c>
      <c r="Z154">
        <v>5.0000000000000002E-5</v>
      </c>
    </row>
    <row r="155" spans="1:26" x14ac:dyDescent="0.25">
      <c r="A155">
        <v>17</v>
      </c>
      <c r="B155" t="s">
        <v>30</v>
      </c>
      <c r="C155" s="6">
        <v>0.03</v>
      </c>
      <c r="D155">
        <v>0</v>
      </c>
      <c r="E155">
        <v>2E-3</v>
      </c>
      <c r="F155" s="29">
        <v>1.1099999999999999E-2</v>
      </c>
      <c r="G155" s="29">
        <v>9.5999999999999992E-3</v>
      </c>
      <c r="H155" s="29">
        <v>6.2999999999999992E-3</v>
      </c>
      <c r="I155" s="29">
        <v>1.5E-3</v>
      </c>
      <c r="J155" s="29">
        <v>5.9999999999999995E-4</v>
      </c>
      <c r="K155" s="29">
        <v>5.9999999999999995E-4</v>
      </c>
      <c r="L155" s="29">
        <v>2.9999999999999997E-4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7.3999999999999999E-4</v>
      </c>
      <c r="U155">
        <v>6.4000000000000005E-4</v>
      </c>
      <c r="V155">
        <v>4.2000000000000002E-4</v>
      </c>
      <c r="W155">
        <v>1E-4</v>
      </c>
      <c r="X155">
        <v>4.0000000000000003E-5</v>
      </c>
      <c r="Y155">
        <v>4.0000000000000003E-5</v>
      </c>
      <c r="Z155">
        <v>2.0000000000000002E-5</v>
      </c>
    </row>
    <row r="156" spans="1:26" x14ac:dyDescent="0.25">
      <c r="A156">
        <v>18</v>
      </c>
      <c r="B156" t="s">
        <v>27</v>
      </c>
      <c r="C156" s="6">
        <v>0</v>
      </c>
      <c r="D156">
        <v>2</v>
      </c>
      <c r="E156">
        <v>6.0000000000000001E-3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>
        <v>0.74</v>
      </c>
      <c r="N156">
        <v>0.64</v>
      </c>
      <c r="O156">
        <v>0.42</v>
      </c>
      <c r="P156">
        <v>0.1</v>
      </c>
      <c r="Q156">
        <v>0.04</v>
      </c>
      <c r="R156">
        <v>0.04</v>
      </c>
      <c r="S156">
        <v>0.02</v>
      </c>
      <c r="T156">
        <v>2.2200000000000002E-3</v>
      </c>
      <c r="U156">
        <v>1.92E-3</v>
      </c>
      <c r="V156">
        <v>1.2600000000000001E-3</v>
      </c>
      <c r="W156">
        <v>3.0000000000000003E-4</v>
      </c>
      <c r="X156">
        <v>1.2E-4</v>
      </c>
      <c r="Y156">
        <v>1.2E-4</v>
      </c>
      <c r="Z156">
        <v>6.0000000000000002E-5</v>
      </c>
    </row>
    <row r="157" spans="1:26" x14ac:dyDescent="0.25">
      <c r="A157">
        <v>18</v>
      </c>
      <c r="B157" t="s">
        <v>30</v>
      </c>
      <c r="C157" s="6">
        <v>0.02</v>
      </c>
      <c r="D157">
        <v>3</v>
      </c>
      <c r="E157">
        <v>3.0000000000000001E-3</v>
      </c>
      <c r="F157" s="29">
        <v>7.4000000000000003E-3</v>
      </c>
      <c r="G157" s="29">
        <v>6.4000000000000003E-3</v>
      </c>
      <c r="H157" s="29">
        <v>4.1999999999999997E-3</v>
      </c>
      <c r="I157" s="29">
        <v>1E-3</v>
      </c>
      <c r="J157" s="29">
        <v>4.0000000000000002E-4</v>
      </c>
      <c r="K157" s="29">
        <v>4.0000000000000002E-4</v>
      </c>
      <c r="L157" s="29">
        <v>2.0000000000000001E-4</v>
      </c>
      <c r="M157">
        <v>1.1099999999999999</v>
      </c>
      <c r="N157">
        <v>0.96</v>
      </c>
      <c r="O157">
        <v>0.63</v>
      </c>
      <c r="P157">
        <v>0.15000000000000002</v>
      </c>
      <c r="Q157">
        <v>0.06</v>
      </c>
      <c r="R157">
        <v>0.06</v>
      </c>
      <c r="S157">
        <v>0.03</v>
      </c>
      <c r="T157">
        <v>1.1100000000000001E-3</v>
      </c>
      <c r="U157">
        <v>9.6000000000000002E-4</v>
      </c>
      <c r="V157">
        <v>6.3000000000000003E-4</v>
      </c>
      <c r="W157">
        <v>1.5000000000000001E-4</v>
      </c>
      <c r="X157">
        <v>6.0000000000000002E-5</v>
      </c>
      <c r="Y157">
        <v>6.0000000000000002E-5</v>
      </c>
      <c r="Z157">
        <v>3.0000000000000001E-5</v>
      </c>
    </row>
    <row r="158" spans="1:26" x14ac:dyDescent="0.25">
      <c r="A158">
        <v>19</v>
      </c>
      <c r="B158" t="s">
        <v>27</v>
      </c>
      <c r="C158" s="6">
        <v>0.02</v>
      </c>
      <c r="D158">
        <v>1</v>
      </c>
      <c r="E158">
        <v>6.0000000000000001E-3</v>
      </c>
      <c r="F158" s="29">
        <v>7.4000000000000003E-3</v>
      </c>
      <c r="G158" s="29">
        <v>6.4000000000000003E-3</v>
      </c>
      <c r="H158" s="29">
        <v>4.1999999999999997E-3</v>
      </c>
      <c r="I158" s="29">
        <v>1E-3</v>
      </c>
      <c r="J158" s="29">
        <v>4.0000000000000002E-4</v>
      </c>
      <c r="K158" s="29">
        <v>4.0000000000000002E-4</v>
      </c>
      <c r="L158" s="29">
        <v>2.0000000000000001E-4</v>
      </c>
      <c r="M158">
        <v>0.37</v>
      </c>
      <c r="N158">
        <v>0.32</v>
      </c>
      <c r="O158">
        <v>0.21</v>
      </c>
      <c r="P158">
        <v>0.05</v>
      </c>
      <c r="Q158">
        <v>0.02</v>
      </c>
      <c r="R158">
        <v>0.02</v>
      </c>
      <c r="S158">
        <v>0.01</v>
      </c>
      <c r="T158">
        <v>2.2200000000000002E-3</v>
      </c>
      <c r="U158">
        <v>1.92E-3</v>
      </c>
      <c r="V158">
        <v>1.2600000000000001E-3</v>
      </c>
      <c r="W158">
        <v>3.0000000000000003E-4</v>
      </c>
      <c r="X158">
        <v>1.2E-4</v>
      </c>
      <c r="Y158">
        <v>1.2E-4</v>
      </c>
      <c r="Z158">
        <v>6.0000000000000002E-5</v>
      </c>
    </row>
    <row r="159" spans="1:26" x14ac:dyDescent="0.25">
      <c r="A159">
        <v>19</v>
      </c>
      <c r="B159" t="s">
        <v>30</v>
      </c>
      <c r="C159" s="6">
        <v>0</v>
      </c>
      <c r="D159">
        <v>2</v>
      </c>
      <c r="E159">
        <v>1E-3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>
        <v>0.74</v>
      </c>
      <c r="N159">
        <v>0.64</v>
      </c>
      <c r="O159">
        <v>0.42</v>
      </c>
      <c r="P159">
        <v>0.1</v>
      </c>
      <c r="Q159">
        <v>0.04</v>
      </c>
      <c r="R159">
        <v>0.04</v>
      </c>
      <c r="S159">
        <v>0.02</v>
      </c>
      <c r="T159">
        <v>3.6999999999999999E-4</v>
      </c>
      <c r="U159">
        <v>3.2000000000000003E-4</v>
      </c>
      <c r="V159">
        <v>2.1000000000000001E-4</v>
      </c>
      <c r="W159">
        <v>5.0000000000000002E-5</v>
      </c>
      <c r="X159">
        <v>2.0000000000000002E-5</v>
      </c>
      <c r="Y159">
        <v>2.0000000000000002E-5</v>
      </c>
      <c r="Z159">
        <v>1.0000000000000001E-5</v>
      </c>
    </row>
    <row r="160" spans="1:26" x14ac:dyDescent="0.25">
      <c r="A160">
        <v>20</v>
      </c>
      <c r="B160" t="s">
        <v>27</v>
      </c>
      <c r="C160" s="6">
        <v>0.01</v>
      </c>
      <c r="D160">
        <v>3</v>
      </c>
      <c r="E160">
        <v>6.0000000000000001E-3</v>
      </c>
      <c r="F160" s="29">
        <v>3.7000000000000002E-3</v>
      </c>
      <c r="G160" s="29">
        <v>3.2000000000000002E-3</v>
      </c>
      <c r="H160" s="29">
        <v>2.0999999999999999E-3</v>
      </c>
      <c r="I160" s="29">
        <v>5.0000000000000001E-4</v>
      </c>
      <c r="J160" s="29">
        <v>2.0000000000000001E-4</v>
      </c>
      <c r="K160" s="29">
        <v>2.0000000000000001E-4</v>
      </c>
      <c r="L160" s="29">
        <v>1E-4</v>
      </c>
      <c r="M160">
        <v>1.1099999999999999</v>
      </c>
      <c r="N160">
        <v>0.96</v>
      </c>
      <c r="O160">
        <v>0.63</v>
      </c>
      <c r="P160">
        <v>0.15000000000000002</v>
      </c>
      <c r="Q160">
        <v>0.06</v>
      </c>
      <c r="R160">
        <v>0.06</v>
      </c>
      <c r="S160">
        <v>0.03</v>
      </c>
      <c r="T160">
        <v>2.2200000000000002E-3</v>
      </c>
      <c r="U160">
        <v>1.92E-3</v>
      </c>
      <c r="V160">
        <v>1.2600000000000001E-3</v>
      </c>
      <c r="W160">
        <v>3.0000000000000003E-4</v>
      </c>
      <c r="X160">
        <v>1.2E-4</v>
      </c>
      <c r="Y160">
        <v>1.2E-4</v>
      </c>
      <c r="Z160">
        <v>6.0000000000000002E-5</v>
      </c>
    </row>
    <row r="161" spans="1:26" x14ac:dyDescent="0.25">
      <c r="A161">
        <v>20</v>
      </c>
      <c r="B161" t="s">
        <v>30</v>
      </c>
      <c r="C161" s="6">
        <v>0.06</v>
      </c>
      <c r="D161">
        <v>1</v>
      </c>
      <c r="E161">
        <v>4.0000000000000001E-3</v>
      </c>
      <c r="F161" s="29">
        <v>2.2199999999999998E-2</v>
      </c>
      <c r="G161" s="29">
        <v>1.9199999999999998E-2</v>
      </c>
      <c r="H161" s="29">
        <v>1.2599999999999998E-2</v>
      </c>
      <c r="I161" s="29">
        <v>3.0000000000000001E-3</v>
      </c>
      <c r="J161" s="29">
        <v>1.1999999999999999E-3</v>
      </c>
      <c r="K161" s="29">
        <v>1.1999999999999999E-3</v>
      </c>
      <c r="L161" s="29">
        <v>5.9999999999999995E-4</v>
      </c>
      <c r="M161">
        <v>0.37</v>
      </c>
      <c r="N161">
        <v>0.32</v>
      </c>
      <c r="O161">
        <v>0.21</v>
      </c>
      <c r="P161">
        <v>0.05</v>
      </c>
      <c r="Q161">
        <v>0.02</v>
      </c>
      <c r="R161">
        <v>0.02</v>
      </c>
      <c r="S161">
        <v>0.01</v>
      </c>
      <c r="T161">
        <v>1.48E-3</v>
      </c>
      <c r="U161">
        <v>1.2800000000000001E-3</v>
      </c>
      <c r="V161">
        <v>8.4000000000000003E-4</v>
      </c>
      <c r="W161">
        <v>2.0000000000000001E-4</v>
      </c>
      <c r="X161">
        <v>8.0000000000000007E-5</v>
      </c>
      <c r="Y161">
        <v>8.0000000000000007E-5</v>
      </c>
      <c r="Z161">
        <v>4.0000000000000003E-5</v>
      </c>
    </row>
    <row r="162" spans="1:26" x14ac:dyDescent="0.25">
      <c r="A162">
        <v>21</v>
      </c>
      <c r="B162" t="s">
        <v>27</v>
      </c>
      <c r="C162" s="6">
        <v>0.01</v>
      </c>
      <c r="D162">
        <v>0</v>
      </c>
      <c r="E162">
        <v>1E-3</v>
      </c>
      <c r="F162" s="29">
        <v>3.7000000000000002E-3</v>
      </c>
      <c r="G162" s="29">
        <v>3.2000000000000002E-3</v>
      </c>
      <c r="H162" s="29">
        <v>2.0999999999999999E-3</v>
      </c>
      <c r="I162" s="29">
        <v>5.0000000000000001E-4</v>
      </c>
      <c r="J162" s="29">
        <v>2.0000000000000001E-4</v>
      </c>
      <c r="K162" s="29">
        <v>2.0000000000000001E-4</v>
      </c>
      <c r="L162" s="29">
        <v>1E-4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3.6999999999999999E-4</v>
      </c>
      <c r="U162">
        <v>3.2000000000000003E-4</v>
      </c>
      <c r="V162">
        <v>2.1000000000000001E-4</v>
      </c>
      <c r="W162">
        <v>5.0000000000000002E-5</v>
      </c>
      <c r="X162">
        <v>2.0000000000000002E-5</v>
      </c>
      <c r="Y162">
        <v>2.0000000000000002E-5</v>
      </c>
      <c r="Z162">
        <v>1.0000000000000001E-5</v>
      </c>
    </row>
    <row r="163" spans="1:26" x14ac:dyDescent="0.25">
      <c r="A163">
        <v>21</v>
      </c>
      <c r="B163" t="s">
        <v>30</v>
      </c>
      <c r="C163" s="6">
        <v>0</v>
      </c>
      <c r="D163">
        <v>3</v>
      </c>
      <c r="E163">
        <v>5.0000000000000001E-3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>
        <v>1.1099999999999999</v>
      </c>
      <c r="N163">
        <v>0.96</v>
      </c>
      <c r="O163">
        <v>0.63</v>
      </c>
      <c r="P163">
        <v>0.15000000000000002</v>
      </c>
      <c r="Q163">
        <v>0.06</v>
      </c>
      <c r="R163">
        <v>0.06</v>
      </c>
      <c r="S163">
        <v>0.03</v>
      </c>
      <c r="T163">
        <v>1.8500000000000001E-3</v>
      </c>
      <c r="U163">
        <v>1.6000000000000001E-3</v>
      </c>
      <c r="V163">
        <v>1.0499999999999999E-3</v>
      </c>
      <c r="W163">
        <v>2.5000000000000001E-4</v>
      </c>
      <c r="X163">
        <v>1E-4</v>
      </c>
      <c r="Y163">
        <v>1E-4</v>
      </c>
      <c r="Z163">
        <v>5.0000000000000002E-5</v>
      </c>
    </row>
    <row r="164" spans="1:26" x14ac:dyDescent="0.25">
      <c r="A164">
        <v>22</v>
      </c>
      <c r="B164" t="s">
        <v>27</v>
      </c>
      <c r="C164" s="6">
        <v>0.02</v>
      </c>
      <c r="D164">
        <v>3</v>
      </c>
      <c r="E164">
        <v>4.0000000000000001E-3</v>
      </c>
      <c r="F164" s="29">
        <v>7.4000000000000003E-3</v>
      </c>
      <c r="G164" s="29">
        <v>6.4000000000000003E-3</v>
      </c>
      <c r="H164" s="29">
        <v>4.1999999999999997E-3</v>
      </c>
      <c r="I164" s="29">
        <v>1E-3</v>
      </c>
      <c r="J164" s="29">
        <v>4.0000000000000002E-4</v>
      </c>
      <c r="K164" s="29">
        <v>4.0000000000000002E-4</v>
      </c>
      <c r="L164" s="29">
        <v>2.0000000000000001E-4</v>
      </c>
      <c r="M164">
        <v>1.1099999999999999</v>
      </c>
      <c r="N164">
        <v>0.96</v>
      </c>
      <c r="O164">
        <v>0.63</v>
      </c>
      <c r="P164">
        <v>0.15000000000000002</v>
      </c>
      <c r="Q164">
        <v>0.06</v>
      </c>
      <c r="R164">
        <v>0.06</v>
      </c>
      <c r="S164">
        <v>0.03</v>
      </c>
      <c r="T164">
        <v>1.48E-3</v>
      </c>
      <c r="U164">
        <v>1.2800000000000001E-3</v>
      </c>
      <c r="V164">
        <v>8.4000000000000003E-4</v>
      </c>
      <c r="W164">
        <v>2.0000000000000001E-4</v>
      </c>
      <c r="X164">
        <v>8.0000000000000007E-5</v>
      </c>
      <c r="Y164">
        <v>8.0000000000000007E-5</v>
      </c>
      <c r="Z164">
        <v>4.0000000000000003E-5</v>
      </c>
    </row>
    <row r="165" spans="1:26" x14ac:dyDescent="0.25">
      <c r="A165">
        <v>22</v>
      </c>
      <c r="B165" t="s">
        <v>30</v>
      </c>
      <c r="C165" s="6">
        <v>0</v>
      </c>
      <c r="D165">
        <v>0</v>
      </c>
      <c r="E165">
        <v>1E-3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3.6999999999999999E-4</v>
      </c>
      <c r="U165">
        <v>3.2000000000000003E-4</v>
      </c>
      <c r="V165">
        <v>2.1000000000000001E-4</v>
      </c>
      <c r="W165">
        <v>5.0000000000000002E-5</v>
      </c>
      <c r="X165">
        <v>2.0000000000000002E-5</v>
      </c>
      <c r="Y165">
        <v>2.0000000000000002E-5</v>
      </c>
      <c r="Z165">
        <v>1.0000000000000001E-5</v>
      </c>
    </row>
    <row r="166" spans="1:26" x14ac:dyDescent="0.25">
      <c r="A166">
        <v>23</v>
      </c>
      <c r="B166" t="s">
        <v>27</v>
      </c>
      <c r="C166" s="6">
        <v>0.01</v>
      </c>
      <c r="D166">
        <v>3</v>
      </c>
      <c r="E166">
        <v>6.0000000000000001E-3</v>
      </c>
      <c r="F166" s="29">
        <v>3.7000000000000002E-3</v>
      </c>
      <c r="G166" s="29">
        <v>3.2000000000000002E-3</v>
      </c>
      <c r="H166" s="29">
        <v>2.0999999999999999E-3</v>
      </c>
      <c r="I166" s="29">
        <v>5.0000000000000001E-4</v>
      </c>
      <c r="J166" s="29">
        <v>2.0000000000000001E-4</v>
      </c>
      <c r="K166" s="29">
        <v>2.0000000000000001E-4</v>
      </c>
      <c r="L166" s="29">
        <v>1E-4</v>
      </c>
      <c r="M166">
        <v>1.1099999999999999</v>
      </c>
      <c r="N166">
        <v>0.96</v>
      </c>
      <c r="O166">
        <v>0.63</v>
      </c>
      <c r="P166">
        <v>0.15000000000000002</v>
      </c>
      <c r="Q166">
        <v>0.06</v>
      </c>
      <c r="R166">
        <v>0.06</v>
      </c>
      <c r="S166">
        <v>0.03</v>
      </c>
      <c r="T166">
        <v>2.2200000000000002E-3</v>
      </c>
      <c r="U166">
        <v>1.92E-3</v>
      </c>
      <c r="V166">
        <v>1.2600000000000001E-3</v>
      </c>
      <c r="W166">
        <v>3.0000000000000003E-4</v>
      </c>
      <c r="X166">
        <v>1.2E-4</v>
      </c>
      <c r="Y166">
        <v>1.2E-4</v>
      </c>
      <c r="Z166">
        <v>6.0000000000000002E-5</v>
      </c>
    </row>
    <row r="167" spans="1:26" x14ac:dyDescent="0.25">
      <c r="A167">
        <v>23</v>
      </c>
      <c r="B167" t="s">
        <v>30</v>
      </c>
      <c r="C167" s="6">
        <v>0</v>
      </c>
      <c r="D167">
        <v>1</v>
      </c>
      <c r="E167">
        <v>5.0000000000000001E-3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>
        <v>0.37</v>
      </c>
      <c r="N167">
        <v>0.32</v>
      </c>
      <c r="O167">
        <v>0.21</v>
      </c>
      <c r="P167">
        <v>0.05</v>
      </c>
      <c r="Q167">
        <v>0.02</v>
      </c>
      <c r="R167">
        <v>0.02</v>
      </c>
      <c r="S167">
        <v>0.01</v>
      </c>
      <c r="T167">
        <v>1.8500000000000001E-3</v>
      </c>
      <c r="U167">
        <v>1.6000000000000001E-3</v>
      </c>
      <c r="V167">
        <v>1.0499999999999999E-3</v>
      </c>
      <c r="W167">
        <v>2.5000000000000001E-4</v>
      </c>
      <c r="X167">
        <v>1E-4</v>
      </c>
      <c r="Y167">
        <v>1E-4</v>
      </c>
      <c r="Z167">
        <v>5.0000000000000002E-5</v>
      </c>
    </row>
    <row r="168" spans="1:26" x14ac:dyDescent="0.25">
      <c r="A168">
        <v>24</v>
      </c>
      <c r="B168" t="s">
        <v>27</v>
      </c>
      <c r="C168" s="6">
        <v>0.01</v>
      </c>
      <c r="D168">
        <v>0</v>
      </c>
      <c r="E168">
        <v>1E-3</v>
      </c>
      <c r="F168" s="29">
        <v>3.7000000000000002E-3</v>
      </c>
      <c r="G168" s="29">
        <v>3.2000000000000002E-3</v>
      </c>
      <c r="H168" s="29">
        <v>2.0999999999999999E-3</v>
      </c>
      <c r="I168" s="29">
        <v>5.0000000000000001E-4</v>
      </c>
      <c r="J168" s="29">
        <v>2.0000000000000001E-4</v>
      </c>
      <c r="K168" s="29">
        <v>2.0000000000000001E-4</v>
      </c>
      <c r="L168" s="29">
        <v>1E-4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3.6999999999999999E-4</v>
      </c>
      <c r="U168">
        <v>3.2000000000000003E-4</v>
      </c>
      <c r="V168">
        <v>2.1000000000000001E-4</v>
      </c>
      <c r="W168">
        <v>5.0000000000000002E-5</v>
      </c>
      <c r="X168">
        <v>2.0000000000000002E-5</v>
      </c>
      <c r="Y168">
        <v>2.0000000000000002E-5</v>
      </c>
      <c r="Z168">
        <v>1.0000000000000001E-5</v>
      </c>
    </row>
    <row r="169" spans="1:26" x14ac:dyDescent="0.25">
      <c r="A169">
        <v>24</v>
      </c>
      <c r="B169" t="s">
        <v>30</v>
      </c>
      <c r="C169" s="6">
        <v>0.06</v>
      </c>
      <c r="D169">
        <v>1</v>
      </c>
      <c r="E169">
        <v>5.0000000000000001E-3</v>
      </c>
      <c r="F169" s="29">
        <v>2.2199999999999998E-2</v>
      </c>
      <c r="G169" s="29">
        <v>1.9199999999999998E-2</v>
      </c>
      <c r="H169" s="29">
        <v>1.2599999999999998E-2</v>
      </c>
      <c r="I169" s="29">
        <v>3.0000000000000001E-3</v>
      </c>
      <c r="J169" s="29">
        <v>1.1999999999999999E-3</v>
      </c>
      <c r="K169" s="29">
        <v>1.1999999999999999E-3</v>
      </c>
      <c r="L169" s="29">
        <v>5.9999999999999995E-4</v>
      </c>
      <c r="M169">
        <v>0.37</v>
      </c>
      <c r="N169">
        <v>0.32</v>
      </c>
      <c r="O169">
        <v>0.21</v>
      </c>
      <c r="P169">
        <v>0.05</v>
      </c>
      <c r="Q169">
        <v>0.02</v>
      </c>
      <c r="R169">
        <v>0.02</v>
      </c>
      <c r="S169">
        <v>0.01</v>
      </c>
      <c r="T169">
        <v>1.8500000000000001E-3</v>
      </c>
      <c r="U169">
        <v>1.6000000000000001E-3</v>
      </c>
      <c r="V169">
        <v>1.0499999999999999E-3</v>
      </c>
      <c r="W169">
        <v>2.5000000000000001E-4</v>
      </c>
      <c r="X169">
        <v>1E-4</v>
      </c>
      <c r="Y169">
        <v>1E-4</v>
      </c>
      <c r="Z169">
        <v>5.0000000000000002E-5</v>
      </c>
    </row>
    <row r="170" spans="1:26" x14ac:dyDescent="0.25">
      <c r="A170">
        <v>25</v>
      </c>
      <c r="B170" t="s">
        <v>27</v>
      </c>
      <c r="C170" s="6">
        <v>0.04</v>
      </c>
      <c r="D170">
        <v>1</v>
      </c>
      <c r="E170">
        <v>4.0000000000000001E-3</v>
      </c>
      <c r="F170" s="29">
        <v>1.4800000000000001E-2</v>
      </c>
      <c r="G170" s="29">
        <v>1.2800000000000001E-2</v>
      </c>
      <c r="H170" s="29">
        <v>8.3999999999999995E-3</v>
      </c>
      <c r="I170" s="29">
        <v>2E-3</v>
      </c>
      <c r="J170" s="29">
        <v>8.0000000000000004E-4</v>
      </c>
      <c r="K170" s="29">
        <v>8.0000000000000004E-4</v>
      </c>
      <c r="L170" s="29">
        <v>4.0000000000000002E-4</v>
      </c>
      <c r="M170">
        <v>0.37</v>
      </c>
      <c r="N170">
        <v>0.32</v>
      </c>
      <c r="O170">
        <v>0.21</v>
      </c>
      <c r="P170">
        <v>0.05</v>
      </c>
      <c r="Q170">
        <v>0.02</v>
      </c>
      <c r="R170">
        <v>0.02</v>
      </c>
      <c r="S170">
        <v>0.01</v>
      </c>
      <c r="T170">
        <v>1.48E-3</v>
      </c>
      <c r="U170">
        <v>1.2800000000000001E-3</v>
      </c>
      <c r="V170">
        <v>8.4000000000000003E-4</v>
      </c>
      <c r="W170">
        <v>2.0000000000000001E-4</v>
      </c>
      <c r="X170">
        <v>8.0000000000000007E-5</v>
      </c>
      <c r="Y170">
        <v>8.0000000000000007E-5</v>
      </c>
      <c r="Z170">
        <v>4.0000000000000003E-5</v>
      </c>
    </row>
    <row r="171" spans="1:26" x14ac:dyDescent="0.25">
      <c r="A171">
        <v>25</v>
      </c>
      <c r="B171" t="s">
        <v>30</v>
      </c>
      <c r="C171" s="6">
        <v>0.03</v>
      </c>
      <c r="D171">
        <v>1</v>
      </c>
      <c r="E171">
        <v>6.0000000000000001E-3</v>
      </c>
      <c r="F171" s="29">
        <v>1.1099999999999999E-2</v>
      </c>
      <c r="G171" s="29">
        <v>9.5999999999999992E-3</v>
      </c>
      <c r="H171" s="29">
        <v>6.2999999999999992E-3</v>
      </c>
      <c r="I171" s="29">
        <v>1.5E-3</v>
      </c>
      <c r="J171" s="29">
        <v>5.9999999999999995E-4</v>
      </c>
      <c r="K171" s="29">
        <v>5.9999999999999995E-4</v>
      </c>
      <c r="L171" s="29">
        <v>2.9999999999999997E-4</v>
      </c>
      <c r="M171">
        <v>0.37</v>
      </c>
      <c r="N171">
        <v>0.32</v>
      </c>
      <c r="O171">
        <v>0.21</v>
      </c>
      <c r="P171">
        <v>0.05</v>
      </c>
      <c r="Q171">
        <v>0.02</v>
      </c>
      <c r="R171">
        <v>0.02</v>
      </c>
      <c r="S171">
        <v>0.01</v>
      </c>
      <c r="T171">
        <v>2.2200000000000002E-3</v>
      </c>
      <c r="U171">
        <v>1.92E-3</v>
      </c>
      <c r="V171">
        <v>1.2600000000000001E-3</v>
      </c>
      <c r="W171">
        <v>3.0000000000000003E-4</v>
      </c>
      <c r="X171">
        <v>1.2E-4</v>
      </c>
      <c r="Y171">
        <v>1.2E-4</v>
      </c>
      <c r="Z171">
        <v>6.0000000000000002E-5</v>
      </c>
    </row>
    <row r="172" spans="1:26" x14ac:dyDescent="0.25">
      <c r="A172">
        <v>26</v>
      </c>
      <c r="B172" t="s">
        <v>27</v>
      </c>
      <c r="C172" s="6">
        <v>0.06</v>
      </c>
      <c r="D172">
        <v>1</v>
      </c>
      <c r="E172">
        <v>6.0000000000000001E-3</v>
      </c>
      <c r="F172" s="29">
        <v>2.2199999999999998E-2</v>
      </c>
      <c r="G172" s="29">
        <v>1.9199999999999998E-2</v>
      </c>
      <c r="H172" s="29">
        <v>1.2599999999999998E-2</v>
      </c>
      <c r="I172" s="29">
        <v>3.0000000000000001E-3</v>
      </c>
      <c r="J172" s="29">
        <v>1.1999999999999999E-3</v>
      </c>
      <c r="K172" s="29">
        <v>1.1999999999999999E-3</v>
      </c>
      <c r="L172" s="29">
        <v>5.9999999999999995E-4</v>
      </c>
      <c r="M172">
        <v>0.37</v>
      </c>
      <c r="N172">
        <v>0.32</v>
      </c>
      <c r="O172">
        <v>0.21</v>
      </c>
      <c r="P172">
        <v>0.05</v>
      </c>
      <c r="Q172">
        <v>0.02</v>
      </c>
      <c r="R172">
        <v>0.02</v>
      </c>
      <c r="S172">
        <v>0.01</v>
      </c>
      <c r="T172">
        <v>2.2200000000000002E-3</v>
      </c>
      <c r="U172">
        <v>1.92E-3</v>
      </c>
      <c r="V172">
        <v>1.2600000000000001E-3</v>
      </c>
      <c r="W172">
        <v>3.0000000000000003E-4</v>
      </c>
      <c r="X172">
        <v>1.2E-4</v>
      </c>
      <c r="Y172">
        <v>1.2E-4</v>
      </c>
      <c r="Z172">
        <v>6.0000000000000002E-5</v>
      </c>
    </row>
    <row r="173" spans="1:26" x14ac:dyDescent="0.25">
      <c r="A173">
        <v>26</v>
      </c>
      <c r="B173" t="s">
        <v>30</v>
      </c>
      <c r="C173" s="6">
        <v>0.05</v>
      </c>
      <c r="D173">
        <v>3</v>
      </c>
      <c r="E173">
        <v>5.0000000000000001E-3</v>
      </c>
      <c r="F173" s="29">
        <v>1.8499999999999999E-2</v>
      </c>
      <c r="G173" s="29">
        <v>1.6E-2</v>
      </c>
      <c r="H173" s="29">
        <v>1.0500000000000001E-2</v>
      </c>
      <c r="I173" s="29">
        <v>2.5000000000000005E-3</v>
      </c>
      <c r="J173" s="29">
        <v>1E-3</v>
      </c>
      <c r="K173" s="29">
        <v>1E-3</v>
      </c>
      <c r="L173" s="29">
        <v>5.0000000000000001E-4</v>
      </c>
      <c r="M173">
        <v>1.1099999999999999</v>
      </c>
      <c r="N173">
        <v>0.96</v>
      </c>
      <c r="O173">
        <v>0.63</v>
      </c>
      <c r="P173">
        <v>0.15000000000000002</v>
      </c>
      <c r="Q173">
        <v>0.06</v>
      </c>
      <c r="R173">
        <v>0.06</v>
      </c>
      <c r="S173">
        <v>0.03</v>
      </c>
      <c r="T173">
        <v>1.8500000000000001E-3</v>
      </c>
      <c r="U173">
        <v>1.6000000000000001E-3</v>
      </c>
      <c r="V173">
        <v>1.0499999999999999E-3</v>
      </c>
      <c r="W173">
        <v>2.5000000000000001E-4</v>
      </c>
      <c r="X173">
        <v>1E-4</v>
      </c>
      <c r="Y173">
        <v>1E-4</v>
      </c>
      <c r="Z173">
        <v>5.0000000000000002E-5</v>
      </c>
    </row>
    <row r="174" spans="1:26" x14ac:dyDescent="0.25">
      <c r="A174">
        <v>27</v>
      </c>
      <c r="B174" t="s">
        <v>27</v>
      </c>
      <c r="C174" s="6">
        <v>0</v>
      </c>
      <c r="D174">
        <v>1</v>
      </c>
      <c r="E174">
        <v>4.0000000000000001E-3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>
        <v>0.37</v>
      </c>
      <c r="N174">
        <v>0.32</v>
      </c>
      <c r="O174">
        <v>0.21</v>
      </c>
      <c r="P174">
        <v>0.05</v>
      </c>
      <c r="Q174">
        <v>0.02</v>
      </c>
      <c r="R174">
        <v>0.02</v>
      </c>
      <c r="S174">
        <v>0.01</v>
      </c>
      <c r="T174">
        <v>1.48E-3</v>
      </c>
      <c r="U174">
        <v>1.2800000000000001E-3</v>
      </c>
      <c r="V174">
        <v>8.4000000000000003E-4</v>
      </c>
      <c r="W174">
        <v>2.0000000000000001E-4</v>
      </c>
      <c r="X174">
        <v>8.0000000000000007E-5</v>
      </c>
      <c r="Y174">
        <v>8.0000000000000007E-5</v>
      </c>
      <c r="Z174">
        <v>4.0000000000000003E-5</v>
      </c>
    </row>
    <row r="175" spans="1:26" x14ac:dyDescent="0.25">
      <c r="A175">
        <v>27</v>
      </c>
      <c r="B175" t="s">
        <v>30</v>
      </c>
      <c r="C175" s="6">
        <v>0.03</v>
      </c>
      <c r="D175">
        <v>1</v>
      </c>
      <c r="E175">
        <v>2E-3</v>
      </c>
      <c r="F175" s="29">
        <v>1.1099999999999999E-2</v>
      </c>
      <c r="G175" s="29">
        <v>9.5999999999999992E-3</v>
      </c>
      <c r="H175" s="29">
        <v>6.2999999999999992E-3</v>
      </c>
      <c r="I175" s="29">
        <v>1.5E-3</v>
      </c>
      <c r="J175" s="29">
        <v>5.9999999999999995E-4</v>
      </c>
      <c r="K175" s="29">
        <v>5.9999999999999995E-4</v>
      </c>
      <c r="L175" s="29">
        <v>2.9999999999999997E-4</v>
      </c>
      <c r="M175">
        <v>0.37</v>
      </c>
      <c r="N175">
        <v>0.32</v>
      </c>
      <c r="O175">
        <v>0.21</v>
      </c>
      <c r="P175">
        <v>0.05</v>
      </c>
      <c r="Q175">
        <v>0.02</v>
      </c>
      <c r="R175">
        <v>0.02</v>
      </c>
      <c r="S175">
        <v>0.01</v>
      </c>
      <c r="T175">
        <v>7.3999999999999999E-4</v>
      </c>
      <c r="U175">
        <v>6.4000000000000005E-4</v>
      </c>
      <c r="V175">
        <v>4.2000000000000002E-4</v>
      </c>
      <c r="W175">
        <v>1E-4</v>
      </c>
      <c r="X175">
        <v>4.0000000000000003E-5</v>
      </c>
      <c r="Y175">
        <v>4.0000000000000003E-5</v>
      </c>
      <c r="Z175">
        <v>2.0000000000000002E-5</v>
      </c>
    </row>
    <row r="176" spans="1:26" x14ac:dyDescent="0.25">
      <c r="A176">
        <v>28</v>
      </c>
      <c r="B176" t="s">
        <v>27</v>
      </c>
      <c r="C176" s="6">
        <v>0.02</v>
      </c>
      <c r="D176">
        <v>1</v>
      </c>
      <c r="E176">
        <v>6.0000000000000001E-3</v>
      </c>
      <c r="F176" s="29">
        <v>7.4000000000000003E-3</v>
      </c>
      <c r="G176" s="29">
        <v>6.4000000000000003E-3</v>
      </c>
      <c r="H176" s="29">
        <v>4.1999999999999997E-3</v>
      </c>
      <c r="I176" s="29">
        <v>1E-3</v>
      </c>
      <c r="J176" s="29">
        <v>4.0000000000000002E-4</v>
      </c>
      <c r="K176" s="29">
        <v>4.0000000000000002E-4</v>
      </c>
      <c r="L176" s="29">
        <v>2.0000000000000001E-4</v>
      </c>
      <c r="M176">
        <v>0.37</v>
      </c>
      <c r="N176">
        <v>0.32</v>
      </c>
      <c r="O176">
        <v>0.21</v>
      </c>
      <c r="P176">
        <v>0.05</v>
      </c>
      <c r="Q176">
        <v>0.02</v>
      </c>
      <c r="R176">
        <v>0.02</v>
      </c>
      <c r="S176">
        <v>0.01</v>
      </c>
      <c r="T176">
        <v>2.2200000000000002E-3</v>
      </c>
      <c r="U176">
        <v>1.92E-3</v>
      </c>
      <c r="V176">
        <v>1.2600000000000001E-3</v>
      </c>
      <c r="W176">
        <v>3.0000000000000003E-4</v>
      </c>
      <c r="X176">
        <v>1.2E-4</v>
      </c>
      <c r="Y176">
        <v>1.2E-4</v>
      </c>
      <c r="Z176">
        <v>6.0000000000000002E-5</v>
      </c>
    </row>
    <row r="177" spans="1:26" x14ac:dyDescent="0.25">
      <c r="A177">
        <v>28</v>
      </c>
      <c r="B177" t="s">
        <v>30</v>
      </c>
      <c r="C177" s="6">
        <v>0.06</v>
      </c>
      <c r="D177">
        <v>3</v>
      </c>
      <c r="E177">
        <v>1E-3</v>
      </c>
      <c r="F177" s="29">
        <v>2.2199999999999998E-2</v>
      </c>
      <c r="G177" s="29">
        <v>1.9199999999999998E-2</v>
      </c>
      <c r="H177" s="29">
        <v>1.2599999999999998E-2</v>
      </c>
      <c r="I177" s="29">
        <v>3.0000000000000001E-3</v>
      </c>
      <c r="J177" s="29">
        <v>1.1999999999999999E-3</v>
      </c>
      <c r="K177" s="29">
        <v>1.1999999999999999E-3</v>
      </c>
      <c r="L177" s="29">
        <v>5.9999999999999995E-4</v>
      </c>
      <c r="M177">
        <v>1.1099999999999999</v>
      </c>
      <c r="N177">
        <v>0.96</v>
      </c>
      <c r="O177">
        <v>0.63</v>
      </c>
      <c r="P177">
        <v>0.15000000000000002</v>
      </c>
      <c r="Q177">
        <v>0.06</v>
      </c>
      <c r="R177">
        <v>0.06</v>
      </c>
      <c r="S177">
        <v>0.03</v>
      </c>
      <c r="T177">
        <v>3.6999999999999999E-4</v>
      </c>
      <c r="U177">
        <v>3.2000000000000003E-4</v>
      </c>
      <c r="V177">
        <v>2.1000000000000001E-4</v>
      </c>
      <c r="W177">
        <v>5.0000000000000002E-5</v>
      </c>
      <c r="X177">
        <v>2.0000000000000002E-5</v>
      </c>
      <c r="Y177">
        <v>2.0000000000000002E-5</v>
      </c>
      <c r="Z177">
        <v>1.0000000000000001E-5</v>
      </c>
    </row>
    <row r="178" spans="1:26" x14ac:dyDescent="0.25">
      <c r="A178">
        <v>29</v>
      </c>
      <c r="B178" t="s">
        <v>27</v>
      </c>
      <c r="C178" s="6">
        <v>7.0000000000000007E-2</v>
      </c>
      <c r="D178">
        <v>0</v>
      </c>
      <c r="E178">
        <v>5.0000000000000001E-3</v>
      </c>
      <c r="F178" s="29">
        <v>2.5900000000000003E-2</v>
      </c>
      <c r="G178" s="29">
        <v>2.2400000000000003E-2</v>
      </c>
      <c r="H178" s="29">
        <v>1.4700000000000001E-2</v>
      </c>
      <c r="I178" s="29">
        <v>3.5000000000000005E-3</v>
      </c>
      <c r="J178" s="29">
        <v>1.4000000000000002E-3</v>
      </c>
      <c r="K178" s="29">
        <v>1.4000000000000002E-3</v>
      </c>
      <c r="L178" s="29">
        <v>7.000000000000001E-4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1.8500000000000001E-3</v>
      </c>
      <c r="U178">
        <v>1.6000000000000001E-3</v>
      </c>
      <c r="V178">
        <v>1.0499999999999999E-3</v>
      </c>
      <c r="W178">
        <v>2.5000000000000001E-4</v>
      </c>
      <c r="X178">
        <v>1E-4</v>
      </c>
      <c r="Y178">
        <v>1E-4</v>
      </c>
      <c r="Z178">
        <v>5.0000000000000002E-5</v>
      </c>
    </row>
    <row r="179" spans="1:26" x14ac:dyDescent="0.25">
      <c r="A179">
        <v>29</v>
      </c>
      <c r="B179" t="s">
        <v>30</v>
      </c>
      <c r="C179" s="6">
        <v>0.03</v>
      </c>
      <c r="D179">
        <v>2</v>
      </c>
      <c r="E179">
        <v>1E-3</v>
      </c>
      <c r="F179" s="29">
        <v>1.1099999999999999E-2</v>
      </c>
      <c r="G179" s="29">
        <v>9.5999999999999992E-3</v>
      </c>
      <c r="H179" s="29">
        <v>6.2999999999999992E-3</v>
      </c>
      <c r="I179" s="29">
        <v>1.5E-3</v>
      </c>
      <c r="J179" s="29">
        <v>5.9999999999999995E-4</v>
      </c>
      <c r="K179" s="29">
        <v>5.9999999999999995E-4</v>
      </c>
      <c r="L179" s="29">
        <v>2.9999999999999997E-4</v>
      </c>
      <c r="M179">
        <v>0.74</v>
      </c>
      <c r="N179">
        <v>0.64</v>
      </c>
      <c r="O179">
        <v>0.42</v>
      </c>
      <c r="P179">
        <v>0.1</v>
      </c>
      <c r="Q179">
        <v>0.04</v>
      </c>
      <c r="R179">
        <v>0.04</v>
      </c>
      <c r="S179">
        <v>0.02</v>
      </c>
      <c r="T179">
        <v>3.6999999999999999E-4</v>
      </c>
      <c r="U179">
        <v>3.2000000000000003E-4</v>
      </c>
      <c r="V179">
        <v>2.1000000000000001E-4</v>
      </c>
      <c r="W179">
        <v>5.0000000000000002E-5</v>
      </c>
      <c r="X179">
        <v>2.0000000000000002E-5</v>
      </c>
      <c r="Y179">
        <v>2.0000000000000002E-5</v>
      </c>
      <c r="Z179">
        <v>1.0000000000000001E-5</v>
      </c>
    </row>
    <row r="180" spans="1:26" x14ac:dyDescent="0.25">
      <c r="A180">
        <v>30</v>
      </c>
      <c r="B180" t="s">
        <v>27</v>
      </c>
      <c r="C180" s="6">
        <v>0.06</v>
      </c>
      <c r="D180">
        <v>2</v>
      </c>
      <c r="E180">
        <v>5.0000000000000001E-3</v>
      </c>
      <c r="F180" s="29">
        <v>2.2199999999999998E-2</v>
      </c>
      <c r="G180" s="29">
        <v>1.9199999999999998E-2</v>
      </c>
      <c r="H180" s="29">
        <v>1.2599999999999998E-2</v>
      </c>
      <c r="I180" s="29">
        <v>3.0000000000000001E-3</v>
      </c>
      <c r="J180" s="29">
        <v>1.1999999999999999E-3</v>
      </c>
      <c r="K180" s="29">
        <v>1.1999999999999999E-3</v>
      </c>
      <c r="L180" s="29">
        <v>5.9999999999999995E-4</v>
      </c>
      <c r="M180">
        <v>0.74</v>
      </c>
      <c r="N180">
        <v>0.64</v>
      </c>
      <c r="O180">
        <v>0.42</v>
      </c>
      <c r="P180">
        <v>0.1</v>
      </c>
      <c r="Q180">
        <v>0.04</v>
      </c>
      <c r="R180">
        <v>0.04</v>
      </c>
      <c r="S180">
        <v>0.02</v>
      </c>
      <c r="T180">
        <v>1.8500000000000001E-3</v>
      </c>
      <c r="U180">
        <v>1.6000000000000001E-3</v>
      </c>
      <c r="V180">
        <v>1.0499999999999999E-3</v>
      </c>
      <c r="W180">
        <v>2.5000000000000001E-4</v>
      </c>
      <c r="X180">
        <v>1E-4</v>
      </c>
      <c r="Y180">
        <v>1E-4</v>
      </c>
      <c r="Z180">
        <v>5.0000000000000002E-5</v>
      </c>
    </row>
    <row r="181" spans="1:26" x14ac:dyDescent="0.25">
      <c r="A181">
        <v>30</v>
      </c>
      <c r="B181" t="s">
        <v>30</v>
      </c>
      <c r="C181" s="6">
        <v>0</v>
      </c>
      <c r="D181">
        <v>2</v>
      </c>
      <c r="E181">
        <v>4.0000000000000001E-3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>
        <v>0.74</v>
      </c>
      <c r="N181">
        <v>0.64</v>
      </c>
      <c r="O181">
        <v>0.42</v>
      </c>
      <c r="P181">
        <v>0.1</v>
      </c>
      <c r="Q181">
        <v>0.04</v>
      </c>
      <c r="R181">
        <v>0.04</v>
      </c>
      <c r="S181">
        <v>0.02</v>
      </c>
      <c r="T181">
        <v>1.48E-3</v>
      </c>
      <c r="U181">
        <v>1.2800000000000001E-3</v>
      </c>
      <c r="V181">
        <v>8.4000000000000003E-4</v>
      </c>
      <c r="W181">
        <v>2.0000000000000001E-4</v>
      </c>
      <c r="X181">
        <v>8.0000000000000007E-5</v>
      </c>
      <c r="Y181">
        <v>8.0000000000000007E-5</v>
      </c>
      <c r="Z181">
        <v>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2F45-A333-4C9B-B891-FF7B8205A27B}">
  <dimension ref="A2:AP121"/>
  <sheetViews>
    <sheetView topLeftCell="A10" workbookViewId="0">
      <selection activeCell="F109" sqref="F109"/>
    </sheetView>
  </sheetViews>
  <sheetFormatPr defaultRowHeight="15" x14ac:dyDescent="0.25"/>
  <cols>
    <col min="2" max="2" width="19.7109375" bestFit="1" customWidth="1"/>
    <col min="19" max="25" width="12.140625" bestFit="1" customWidth="1"/>
    <col min="26" max="26" width="9.85546875" bestFit="1" customWidth="1"/>
    <col min="27" max="27" width="12.140625" bestFit="1" customWidth="1"/>
    <col min="29" max="29" width="12" bestFit="1" customWidth="1"/>
    <col min="33" max="33" width="12" bestFit="1" customWidth="1"/>
  </cols>
  <sheetData>
    <row r="2" spans="1:35" x14ac:dyDescent="0.25">
      <c r="C2" t="s">
        <v>191</v>
      </c>
    </row>
    <row r="3" spans="1:35" x14ac:dyDescent="0.25">
      <c r="B3" t="s">
        <v>21</v>
      </c>
      <c r="C3" s="9">
        <v>0.53639999999999999</v>
      </c>
      <c r="D3" s="5">
        <v>91.188000000000002</v>
      </c>
      <c r="R3" t="s">
        <v>21</v>
      </c>
      <c r="S3" s="4">
        <v>5.6</v>
      </c>
    </row>
    <row r="4" spans="1:35" x14ac:dyDescent="0.25">
      <c r="B4" t="s">
        <v>23</v>
      </c>
      <c r="C4" s="9">
        <v>0.38559999999999994</v>
      </c>
      <c r="D4" s="5">
        <v>65.551999999999992</v>
      </c>
      <c r="R4" t="s">
        <v>23</v>
      </c>
      <c r="S4" s="4">
        <v>4.7600000000000007</v>
      </c>
    </row>
    <row r="5" spans="1:35" x14ac:dyDescent="0.25">
      <c r="B5" t="s">
        <v>99</v>
      </c>
      <c r="C5" s="9">
        <v>0.15920000000000001</v>
      </c>
      <c r="D5" s="5">
        <v>27.064</v>
      </c>
      <c r="R5" t="s">
        <v>99</v>
      </c>
      <c r="S5" s="4">
        <v>1.5920000000000001</v>
      </c>
    </row>
    <row r="6" spans="1:35" x14ac:dyDescent="0.25">
      <c r="B6" t="s">
        <v>104</v>
      </c>
      <c r="C6" s="9">
        <v>5.1000000000000004E-2</v>
      </c>
      <c r="D6" s="5">
        <v>8.67</v>
      </c>
      <c r="R6" t="s">
        <v>104</v>
      </c>
      <c r="S6" s="4">
        <v>0.40800000000000003</v>
      </c>
    </row>
    <row r="7" spans="1:35" x14ac:dyDescent="0.25">
      <c r="B7" t="s">
        <v>111</v>
      </c>
      <c r="C7" s="9">
        <v>5.1900000000000002E-2</v>
      </c>
      <c r="D7" s="5">
        <v>8.8230000000000004</v>
      </c>
      <c r="R7" t="s">
        <v>111</v>
      </c>
      <c r="S7" s="4">
        <v>0.51900000000000002</v>
      </c>
    </row>
    <row r="8" spans="1:35" x14ac:dyDescent="0.25">
      <c r="B8" t="s">
        <v>107</v>
      </c>
      <c r="C8" s="9">
        <v>1.5900000000000001E-2</v>
      </c>
      <c r="D8" s="5">
        <v>2.7030000000000003</v>
      </c>
      <c r="R8" t="s">
        <v>107</v>
      </c>
      <c r="S8" s="4">
        <v>3.2000000000000001E-2</v>
      </c>
    </row>
    <row r="9" spans="1:35" x14ac:dyDescent="0.25">
      <c r="B9" t="s">
        <v>98</v>
      </c>
      <c r="C9" s="9">
        <v>1.5900000000000001E-2</v>
      </c>
      <c r="D9" s="5">
        <v>2.7030000000000003</v>
      </c>
      <c r="R9" t="s">
        <v>98</v>
      </c>
      <c r="S9" s="4">
        <v>0.159</v>
      </c>
    </row>
    <row r="11" spans="1:35" x14ac:dyDescent="0.25">
      <c r="C11" s="31">
        <f>SUM(C12:C18)</f>
        <v>3.2000000000000001E-2</v>
      </c>
      <c r="D11" s="31">
        <f t="shared" ref="D11:H11" si="0">SUM(D12:D18)</f>
        <v>7.0000000000000007E-2</v>
      </c>
      <c r="E11" s="31">
        <f t="shared" si="0"/>
        <v>9.2499999999999999E-2</v>
      </c>
      <c r="F11" s="31">
        <f t="shared" si="0"/>
        <v>0.14800000000000002</v>
      </c>
      <c r="G11" s="31">
        <f t="shared" si="0"/>
        <v>0.127</v>
      </c>
      <c r="H11" s="31">
        <f t="shared" si="0"/>
        <v>5.6000000000000001E-2</v>
      </c>
      <c r="I11" s="31">
        <f>SUM(I12:I18)</f>
        <v>1.0000000000000002E-2</v>
      </c>
      <c r="S11" s="4">
        <f>SUM(S12:S18)</f>
        <v>0.32</v>
      </c>
      <c r="T11" s="4">
        <f t="shared" ref="T11" si="1">SUM(T12:T18)</f>
        <v>0.70000000000000007</v>
      </c>
      <c r="U11" s="4">
        <f t="shared" ref="U11" si="2">SUM(U12:U18)</f>
        <v>0.92499999999999993</v>
      </c>
      <c r="V11" s="4">
        <f t="shared" ref="V11" si="3">SUM(V12:V18)</f>
        <v>1.48</v>
      </c>
      <c r="W11" s="4">
        <f t="shared" ref="W11" si="4">SUM(W12:W18)</f>
        <v>1.27</v>
      </c>
      <c r="X11" s="4">
        <f t="shared" ref="X11" si="5">SUM(X12:X18)</f>
        <v>0.61</v>
      </c>
      <c r="Y11" s="4">
        <f>SUM(Y12:Y18)</f>
        <v>0.32999999999999996</v>
      </c>
      <c r="Z11" s="4">
        <f>SUM(S11:Y11)</f>
        <v>5.6350000000000007</v>
      </c>
      <c r="AA11" s="4"/>
    </row>
    <row r="12" spans="1:35" x14ac:dyDescent="0.25">
      <c r="A12" s="38" t="s">
        <v>240</v>
      </c>
      <c r="B12" t="s">
        <v>239</v>
      </c>
      <c r="C12" s="9"/>
      <c r="D12" s="9"/>
      <c r="E12" s="9"/>
      <c r="F12" s="9"/>
      <c r="G12" s="9"/>
      <c r="H12" s="9"/>
      <c r="I12" s="9">
        <v>3.0000000000000001E-3</v>
      </c>
      <c r="K12" s="23">
        <f>SUM(C12:I12)</f>
        <v>3.0000000000000001E-3</v>
      </c>
      <c r="Q12" s="38" t="s">
        <v>240</v>
      </c>
      <c r="R12" t="s">
        <v>239</v>
      </c>
      <c r="S12" s="24"/>
      <c r="T12" s="24"/>
      <c r="U12" s="24"/>
      <c r="V12" s="24"/>
      <c r="W12" s="24"/>
      <c r="X12" s="24"/>
      <c r="Y12" s="24">
        <v>0.04</v>
      </c>
      <c r="Z12" s="4"/>
      <c r="AA12" s="4">
        <f>SUM(S12:Y12)</f>
        <v>0.04</v>
      </c>
      <c r="AI12">
        <f t="shared" ref="AD12:AI18" si="6">Y12*10</f>
        <v>0.4</v>
      </c>
    </row>
    <row r="13" spans="1:35" x14ac:dyDescent="0.25">
      <c r="A13" s="38"/>
      <c r="B13" t="s">
        <v>123</v>
      </c>
      <c r="C13" s="9"/>
      <c r="D13" s="9"/>
      <c r="E13" s="9"/>
      <c r="F13" s="9"/>
      <c r="G13" s="9"/>
      <c r="H13" s="9">
        <v>2E-3</v>
      </c>
      <c r="I13" s="9">
        <v>1E-3</v>
      </c>
      <c r="K13" s="23">
        <f t="shared" ref="K13:K18" si="7">SUM(C13:I13)</f>
        <v>3.0000000000000001E-3</v>
      </c>
      <c r="Q13" s="38"/>
      <c r="R13" t="s">
        <v>123</v>
      </c>
      <c r="S13" s="24"/>
      <c r="T13" s="24"/>
      <c r="U13" s="24"/>
      <c r="V13" s="24"/>
      <c r="W13" s="24"/>
      <c r="X13" s="24">
        <v>0.05</v>
      </c>
      <c r="Y13" s="24">
        <v>0.08</v>
      </c>
      <c r="Z13" s="4"/>
      <c r="AA13" s="4">
        <f t="shared" ref="AA13:AA18" si="8">SUM(S13:Y13)</f>
        <v>0.13</v>
      </c>
      <c r="AH13">
        <f t="shared" si="6"/>
        <v>0.5</v>
      </c>
      <c r="AI13">
        <f t="shared" si="6"/>
        <v>0.8</v>
      </c>
    </row>
    <row r="14" spans="1:35" x14ac:dyDescent="0.25">
      <c r="A14" s="38"/>
      <c r="B14" t="s">
        <v>238</v>
      </c>
      <c r="C14" s="9"/>
      <c r="D14" s="9"/>
      <c r="E14" s="9"/>
      <c r="F14" s="9"/>
      <c r="G14" s="9">
        <v>1.4999999999999999E-2</v>
      </c>
      <c r="H14" s="9">
        <v>5.0000000000000001E-3</v>
      </c>
      <c r="I14" s="9">
        <v>1E-3</v>
      </c>
      <c r="K14" s="23">
        <f t="shared" si="7"/>
        <v>2.1000000000000001E-2</v>
      </c>
      <c r="L14" t="s">
        <v>21</v>
      </c>
      <c r="Q14" s="38"/>
      <c r="R14" t="s">
        <v>238</v>
      </c>
      <c r="S14" s="24"/>
      <c r="T14" s="24"/>
      <c r="U14" s="24"/>
      <c r="V14" s="24"/>
      <c r="W14" s="24">
        <v>0.15</v>
      </c>
      <c r="X14" s="24">
        <v>7.0000000000000007E-2</v>
      </c>
      <c r="Y14" s="24">
        <v>0.05</v>
      </c>
      <c r="Z14" s="4"/>
      <c r="AA14" s="4">
        <f t="shared" si="8"/>
        <v>0.27</v>
      </c>
      <c r="AB14" t="s">
        <v>21</v>
      </c>
      <c r="AG14">
        <f t="shared" si="6"/>
        <v>1.5</v>
      </c>
      <c r="AH14">
        <f t="shared" si="6"/>
        <v>0.70000000000000007</v>
      </c>
      <c r="AI14">
        <f t="shared" si="6"/>
        <v>0.5</v>
      </c>
    </row>
    <row r="15" spans="1:35" x14ac:dyDescent="0.25">
      <c r="A15" s="38"/>
      <c r="B15" s="14" t="s">
        <v>237</v>
      </c>
      <c r="C15" s="9"/>
      <c r="D15" s="9"/>
      <c r="E15" s="9"/>
      <c r="F15" s="9">
        <v>2.5999999999999999E-2</v>
      </c>
      <c r="G15" s="9">
        <v>2.1999999999999999E-2</v>
      </c>
      <c r="H15" s="9">
        <v>1.2E-2</v>
      </c>
      <c r="I15" s="9">
        <v>1E-3</v>
      </c>
      <c r="K15" s="23">
        <f t="shared" si="7"/>
        <v>6.0999999999999999E-2</v>
      </c>
      <c r="Q15" s="38"/>
      <c r="R15" s="14" t="s">
        <v>237</v>
      </c>
      <c r="S15" s="24"/>
      <c r="T15" s="24"/>
      <c r="U15" s="24"/>
      <c r="V15" s="24">
        <v>0.26</v>
      </c>
      <c r="W15" s="24">
        <v>0.21999999999999997</v>
      </c>
      <c r="X15" s="24">
        <v>0.12</v>
      </c>
      <c r="Y15" s="24">
        <v>0.05</v>
      </c>
      <c r="Z15" s="4"/>
      <c r="AA15" s="4">
        <f t="shared" si="8"/>
        <v>0.65</v>
      </c>
      <c r="AF15">
        <f t="shared" si="6"/>
        <v>2.6</v>
      </c>
      <c r="AG15">
        <f t="shared" si="6"/>
        <v>2.1999999999999997</v>
      </c>
      <c r="AH15">
        <f t="shared" si="6"/>
        <v>1.2</v>
      </c>
      <c r="AI15">
        <f t="shared" si="6"/>
        <v>0.5</v>
      </c>
    </row>
    <row r="16" spans="1:35" x14ac:dyDescent="0.25">
      <c r="A16" s="38"/>
      <c r="B16" s="14" t="s">
        <v>236</v>
      </c>
      <c r="C16" s="9"/>
      <c r="D16" s="9"/>
      <c r="E16" s="9">
        <v>7.3999999999999996E-2</v>
      </c>
      <c r="F16" s="9">
        <v>4.2000000000000003E-2</v>
      </c>
      <c r="G16" s="9">
        <v>3.5000000000000003E-2</v>
      </c>
      <c r="H16" s="9">
        <v>1.2E-2</v>
      </c>
      <c r="I16" s="9">
        <v>2E-3</v>
      </c>
      <c r="K16" s="23">
        <f t="shared" si="7"/>
        <v>0.16500000000000001</v>
      </c>
      <c r="Q16" s="38"/>
      <c r="R16" s="14" t="s">
        <v>236</v>
      </c>
      <c r="S16" s="24"/>
      <c r="T16" s="24"/>
      <c r="U16" s="24">
        <v>0.74</v>
      </c>
      <c r="V16" s="24">
        <v>0.42000000000000004</v>
      </c>
      <c r="W16" s="24">
        <v>0.35000000000000003</v>
      </c>
      <c r="X16" s="24">
        <v>0.12</v>
      </c>
      <c r="Y16" s="24">
        <v>0.02</v>
      </c>
      <c r="Z16" s="4"/>
      <c r="AA16" s="4">
        <f t="shared" si="8"/>
        <v>1.6500000000000004</v>
      </c>
      <c r="AE16">
        <f t="shared" si="6"/>
        <v>7.4</v>
      </c>
      <c r="AF16">
        <f t="shared" si="6"/>
        <v>4.2</v>
      </c>
      <c r="AG16">
        <f t="shared" si="6"/>
        <v>3.5000000000000004</v>
      </c>
      <c r="AH16">
        <f t="shared" si="6"/>
        <v>1.2</v>
      </c>
      <c r="AI16">
        <f t="shared" si="6"/>
        <v>0.2</v>
      </c>
    </row>
    <row r="17" spans="1:35" x14ac:dyDescent="0.25">
      <c r="A17" s="38"/>
      <c r="B17" s="14" t="s">
        <v>127</v>
      </c>
      <c r="C17" s="9"/>
      <c r="D17" s="9">
        <v>6.5000000000000002E-2</v>
      </c>
      <c r="E17" s="9">
        <v>1.0999999999999999E-2</v>
      </c>
      <c r="F17" s="9">
        <v>6.8000000000000005E-2</v>
      </c>
      <c r="G17" s="9">
        <v>0.04</v>
      </c>
      <c r="H17" s="9">
        <v>1.4999999999999999E-2</v>
      </c>
      <c r="I17" s="9">
        <v>1E-3</v>
      </c>
      <c r="K17" s="23">
        <f t="shared" si="7"/>
        <v>0.2</v>
      </c>
      <c r="Q17" s="38"/>
      <c r="R17" s="14" t="s">
        <v>127</v>
      </c>
      <c r="S17" s="24"/>
      <c r="T17" s="24">
        <v>0.65</v>
      </c>
      <c r="U17" s="24">
        <v>0.10999999999999999</v>
      </c>
      <c r="V17" s="24">
        <v>0.68</v>
      </c>
      <c r="W17" s="24">
        <v>0.4</v>
      </c>
      <c r="X17" s="24">
        <v>0.15</v>
      </c>
      <c r="Y17" s="24">
        <v>0.01</v>
      </c>
      <c r="Z17" s="4"/>
      <c r="AA17" s="4">
        <f t="shared" si="8"/>
        <v>1.9999999999999998</v>
      </c>
      <c r="AD17">
        <f t="shared" si="6"/>
        <v>6.5</v>
      </c>
      <c r="AE17">
        <f t="shared" si="6"/>
        <v>1.0999999999999999</v>
      </c>
      <c r="AF17">
        <f t="shared" si="6"/>
        <v>6.8000000000000007</v>
      </c>
      <c r="AG17">
        <f t="shared" si="6"/>
        <v>4</v>
      </c>
      <c r="AH17">
        <f t="shared" si="6"/>
        <v>1.5</v>
      </c>
      <c r="AI17">
        <f t="shared" si="6"/>
        <v>0.1</v>
      </c>
    </row>
    <row r="18" spans="1:35" x14ac:dyDescent="0.25">
      <c r="A18" s="38"/>
      <c r="B18" t="s">
        <v>129</v>
      </c>
      <c r="C18" s="9">
        <v>3.2000000000000001E-2</v>
      </c>
      <c r="D18" s="9">
        <v>5.0000000000000001E-3</v>
      </c>
      <c r="E18" s="9">
        <v>7.4999999999999997E-3</v>
      </c>
      <c r="F18" s="9">
        <v>1.2E-2</v>
      </c>
      <c r="G18" s="9">
        <v>1.4999999999999999E-2</v>
      </c>
      <c r="H18" s="9">
        <v>0.01</v>
      </c>
      <c r="I18" s="9">
        <v>1E-3</v>
      </c>
      <c r="K18" s="23">
        <f t="shared" si="7"/>
        <v>8.249999999999999E-2</v>
      </c>
      <c r="Q18" s="38"/>
      <c r="R18" t="s">
        <v>129</v>
      </c>
      <c r="S18" s="24">
        <v>0.32</v>
      </c>
      <c r="T18" s="24">
        <v>0.05</v>
      </c>
      <c r="U18" s="24">
        <v>7.4999999999999997E-2</v>
      </c>
      <c r="V18" s="24">
        <v>0.12</v>
      </c>
      <c r="W18" s="24">
        <v>0.15</v>
      </c>
      <c r="X18" s="24">
        <v>0.1</v>
      </c>
      <c r="Y18" s="24">
        <v>0.08</v>
      </c>
      <c r="Z18" s="4"/>
      <c r="AA18" s="4">
        <f t="shared" si="8"/>
        <v>0.89499999999999991</v>
      </c>
      <c r="AC18">
        <f>S18*10</f>
        <v>3.2</v>
      </c>
      <c r="AD18">
        <f t="shared" si="6"/>
        <v>0.5</v>
      </c>
      <c r="AE18">
        <f t="shared" si="6"/>
        <v>0.75</v>
      </c>
      <c r="AF18">
        <f t="shared" si="6"/>
        <v>1.2</v>
      </c>
      <c r="AG18">
        <f t="shared" si="6"/>
        <v>1.5</v>
      </c>
      <c r="AH18">
        <f t="shared" si="6"/>
        <v>1</v>
      </c>
      <c r="AI18">
        <f t="shared" si="6"/>
        <v>0.8</v>
      </c>
    </row>
    <row r="19" spans="1:35" x14ac:dyDescent="0.25">
      <c r="C19" t="s">
        <v>129</v>
      </c>
      <c r="D19" s="15" t="s">
        <v>127</v>
      </c>
      <c r="E19" s="19" t="s">
        <v>236</v>
      </c>
      <c r="F19" t="s">
        <v>237</v>
      </c>
      <c r="G19" t="s">
        <v>238</v>
      </c>
      <c r="H19" t="s">
        <v>123</v>
      </c>
      <c r="I19" t="s">
        <v>239</v>
      </c>
      <c r="S19" t="s">
        <v>129</v>
      </c>
      <c r="T19" s="15" t="s">
        <v>127</v>
      </c>
      <c r="U19" s="19" t="s">
        <v>236</v>
      </c>
      <c r="V19" t="s">
        <v>237</v>
      </c>
      <c r="W19" t="s">
        <v>238</v>
      </c>
      <c r="X19" t="s">
        <v>123</v>
      </c>
      <c r="Y19" t="s">
        <v>239</v>
      </c>
    </row>
    <row r="20" spans="1:35" x14ac:dyDescent="0.25">
      <c r="C20" s="39" t="s">
        <v>241</v>
      </c>
      <c r="D20" s="39"/>
      <c r="E20" s="39"/>
      <c r="F20" s="39"/>
      <c r="G20" s="39"/>
      <c r="H20" s="39"/>
      <c r="I20" s="39"/>
      <c r="S20" s="39" t="s">
        <v>241</v>
      </c>
      <c r="T20" s="39"/>
      <c r="U20" s="39"/>
      <c r="V20" s="39"/>
      <c r="W20" s="39"/>
      <c r="X20" s="39"/>
      <c r="Y20" s="39"/>
    </row>
    <row r="21" spans="1:35" x14ac:dyDescent="0.25">
      <c r="C21" s="21"/>
      <c r="D21" s="21"/>
      <c r="E21" s="21"/>
      <c r="F21" s="21"/>
      <c r="G21" s="21"/>
      <c r="H21" s="21"/>
      <c r="I21" s="21"/>
      <c r="S21" s="21"/>
      <c r="T21" s="21"/>
      <c r="U21" s="21"/>
      <c r="V21" s="21"/>
      <c r="W21" s="21"/>
      <c r="X21" s="21"/>
      <c r="Y21" s="21"/>
    </row>
    <row r="24" spans="1:35" x14ac:dyDescent="0.25">
      <c r="C24" s="31">
        <f>SUM(C25:C31)</f>
        <v>2.1999999999999999E-2</v>
      </c>
      <c r="D24" s="31">
        <f t="shared" ref="D24" si="9">SUM(D25:D31)</f>
        <v>3.4000000000000002E-2</v>
      </c>
      <c r="E24" s="31">
        <f t="shared" ref="E24" si="10">SUM(E25:E31)</f>
        <v>7.1999999999999995E-2</v>
      </c>
      <c r="F24" s="31">
        <f t="shared" ref="F24" si="11">SUM(F25:F31)</f>
        <v>0.10200000000000001</v>
      </c>
      <c r="G24" s="31">
        <f t="shared" ref="G24" si="12">SUM(G25:G31)</f>
        <v>8.6000000000000007E-2</v>
      </c>
      <c r="H24" s="31">
        <f t="shared" ref="H24" si="13">SUM(H25:H31)</f>
        <v>5.6800000000000003E-2</v>
      </c>
      <c r="I24" s="31">
        <f>SUM(I25:I31)</f>
        <v>1.3000000000000001E-2</v>
      </c>
      <c r="S24" s="4">
        <f>SUM(S25:S31)</f>
        <v>0.21999999999999997</v>
      </c>
      <c r="T24" s="4">
        <f t="shared" ref="T24" si="14">SUM(T25:T31)</f>
        <v>0.4</v>
      </c>
      <c r="U24" s="4">
        <f t="shared" ref="U24" si="15">SUM(U25:U31)</f>
        <v>0.80999999999999994</v>
      </c>
      <c r="V24" s="4">
        <f t="shared" ref="V24" si="16">SUM(V25:V31)</f>
        <v>1.01</v>
      </c>
      <c r="W24" s="4">
        <f t="shared" ref="W24" si="17">SUM(W25:W31)</f>
        <v>1.27</v>
      </c>
      <c r="X24" s="4">
        <f t="shared" ref="X24" si="18">SUM(X25:X31)</f>
        <v>0.79600000000000004</v>
      </c>
      <c r="Y24" s="4">
        <f>SUM(Y25:Y31)</f>
        <v>0.25</v>
      </c>
      <c r="Z24" s="4">
        <f>SUM(S24:Y24)</f>
        <v>4.7560000000000002</v>
      </c>
      <c r="AA24" s="4"/>
    </row>
    <row r="25" spans="1:35" x14ac:dyDescent="0.25">
      <c r="A25" s="38" t="s">
        <v>240</v>
      </c>
      <c r="B25" t="s">
        <v>239</v>
      </c>
      <c r="C25" s="9"/>
      <c r="D25" s="9"/>
      <c r="E25" s="9"/>
      <c r="F25" s="9"/>
      <c r="G25" s="9"/>
      <c r="H25" s="9"/>
      <c r="I25" s="9">
        <v>1E-3</v>
      </c>
      <c r="K25" s="23">
        <f>SUM(C25:I25)</f>
        <v>1E-3</v>
      </c>
      <c r="Q25" s="38" t="s">
        <v>240</v>
      </c>
      <c r="R25" t="s">
        <v>239</v>
      </c>
      <c r="S25" s="24"/>
      <c r="T25" s="24"/>
      <c r="U25" s="24"/>
      <c r="V25" s="24"/>
      <c r="W25" s="24"/>
      <c r="X25" s="24"/>
      <c r="Y25" s="24">
        <v>0.01</v>
      </c>
      <c r="Z25" s="4"/>
      <c r="AA25" s="4">
        <f>SUM(S25:Y25)</f>
        <v>0.01</v>
      </c>
      <c r="AI25">
        <f t="shared" ref="AI25:AI31" si="19">Y25*10</f>
        <v>0.1</v>
      </c>
    </row>
    <row r="26" spans="1:35" x14ac:dyDescent="0.25">
      <c r="A26" s="38"/>
      <c r="B26" t="s">
        <v>123</v>
      </c>
      <c r="C26" s="9"/>
      <c r="D26" s="9"/>
      <c r="E26" s="9"/>
      <c r="F26" s="9"/>
      <c r="G26" s="9"/>
      <c r="H26" s="9">
        <v>5.5999999999999999E-3</v>
      </c>
      <c r="I26" s="9">
        <v>1E-3</v>
      </c>
      <c r="K26" s="23">
        <f t="shared" ref="K26:K31" si="20">SUM(C26:I26)</f>
        <v>6.6E-3</v>
      </c>
      <c r="Q26" s="38"/>
      <c r="R26" t="s">
        <v>123</v>
      </c>
      <c r="S26" s="24"/>
      <c r="T26" s="24"/>
      <c r="U26" s="24"/>
      <c r="V26" s="24"/>
      <c r="W26" s="24"/>
      <c r="X26" s="24">
        <v>5.6000000000000001E-2</v>
      </c>
      <c r="Y26" s="24">
        <v>0.01</v>
      </c>
      <c r="Z26" s="4"/>
      <c r="AA26" s="4">
        <f t="shared" ref="AA26:AA31" si="21">SUM(S26:Y26)</f>
        <v>6.6000000000000003E-2</v>
      </c>
      <c r="AH26">
        <f t="shared" ref="AH26:AH31" si="22">X26*10</f>
        <v>0.56000000000000005</v>
      </c>
      <c r="AI26">
        <f t="shared" si="19"/>
        <v>0.1</v>
      </c>
    </row>
    <row r="27" spans="1:35" x14ac:dyDescent="0.25">
      <c r="A27" s="38"/>
      <c r="B27" t="s">
        <v>238</v>
      </c>
      <c r="C27" s="9"/>
      <c r="D27" s="9"/>
      <c r="E27" s="9"/>
      <c r="F27" s="9"/>
      <c r="G27" s="9">
        <v>3.0000000000000001E-3</v>
      </c>
      <c r="H27" s="9">
        <v>3.2000000000000002E-3</v>
      </c>
      <c r="I27" s="9">
        <v>1E-3</v>
      </c>
      <c r="K27" s="23">
        <f t="shared" si="20"/>
        <v>7.2000000000000007E-3</v>
      </c>
      <c r="L27" t="s">
        <v>23</v>
      </c>
      <c r="Q27" s="38"/>
      <c r="R27" t="s">
        <v>238</v>
      </c>
      <c r="S27" s="24"/>
      <c r="T27" s="24"/>
      <c r="U27" s="24"/>
      <c r="V27" s="24"/>
      <c r="W27" s="24">
        <v>0.08</v>
      </c>
      <c r="X27" s="24">
        <v>0.04</v>
      </c>
      <c r="Y27" s="24">
        <v>0.01</v>
      </c>
      <c r="Z27" s="4"/>
      <c r="AA27" s="4">
        <f t="shared" si="21"/>
        <v>0.13</v>
      </c>
      <c r="AB27" t="s">
        <v>23</v>
      </c>
      <c r="AG27">
        <f t="shared" ref="AG27:AG31" si="23">W27*10</f>
        <v>0.8</v>
      </c>
      <c r="AH27">
        <f t="shared" si="22"/>
        <v>0.4</v>
      </c>
      <c r="AI27">
        <f t="shared" si="19"/>
        <v>0.1</v>
      </c>
    </row>
    <row r="28" spans="1:35" x14ac:dyDescent="0.25">
      <c r="A28" s="38"/>
      <c r="B28" s="14" t="s">
        <v>237</v>
      </c>
      <c r="C28" s="9"/>
      <c r="D28" s="9"/>
      <c r="E28" s="9"/>
      <c r="F28" s="9">
        <v>8.9999999999999993E-3</v>
      </c>
      <c r="G28" s="9">
        <v>5.0000000000000001E-3</v>
      </c>
      <c r="H28" s="9">
        <v>3.0000000000000001E-3</v>
      </c>
      <c r="I28" s="9">
        <v>1E-3</v>
      </c>
      <c r="K28" s="23">
        <f t="shared" si="20"/>
        <v>1.7999999999999999E-2</v>
      </c>
      <c r="Q28" s="38"/>
      <c r="R28" s="14" t="s">
        <v>237</v>
      </c>
      <c r="S28" s="24"/>
      <c r="T28" s="24"/>
      <c r="U28" s="24"/>
      <c r="V28" s="24">
        <v>0.09</v>
      </c>
      <c r="W28" s="24">
        <v>0.15</v>
      </c>
      <c r="X28" s="24">
        <v>0.05</v>
      </c>
      <c r="Y28" s="24">
        <v>0.04</v>
      </c>
      <c r="Z28" s="4"/>
      <c r="AA28" s="4">
        <f t="shared" si="21"/>
        <v>0.32999999999999996</v>
      </c>
      <c r="AF28">
        <f t="shared" ref="AF28:AF31" si="24">V28*10</f>
        <v>0.89999999999999991</v>
      </c>
      <c r="AG28">
        <f t="shared" si="23"/>
        <v>1.5</v>
      </c>
      <c r="AH28">
        <f t="shared" si="22"/>
        <v>0.5</v>
      </c>
      <c r="AI28">
        <f t="shared" si="19"/>
        <v>0.4</v>
      </c>
    </row>
    <row r="29" spans="1:35" x14ac:dyDescent="0.25">
      <c r="A29" s="38"/>
      <c r="B29" s="14" t="s">
        <v>236</v>
      </c>
      <c r="C29" s="9"/>
      <c r="D29" s="9"/>
      <c r="E29" s="9">
        <v>5.0000000000000001E-3</v>
      </c>
      <c r="F29" s="9">
        <v>1.4999999999999999E-2</v>
      </c>
      <c r="G29" s="9">
        <v>8.0000000000000002E-3</v>
      </c>
      <c r="H29" s="9">
        <v>5.0000000000000001E-3</v>
      </c>
      <c r="I29" s="9">
        <v>1E-3</v>
      </c>
      <c r="K29" s="23">
        <f t="shared" si="20"/>
        <v>3.4000000000000002E-2</v>
      </c>
      <c r="Q29" s="38"/>
      <c r="R29" s="14" t="s">
        <v>236</v>
      </c>
      <c r="S29" s="24"/>
      <c r="T29" s="24"/>
      <c r="U29" s="24">
        <v>0.14000000000000001</v>
      </c>
      <c r="V29" s="24">
        <v>0.15</v>
      </c>
      <c r="W29" s="24">
        <v>0.21</v>
      </c>
      <c r="X29" s="24">
        <v>0.11</v>
      </c>
      <c r="Y29" s="24">
        <v>0.05</v>
      </c>
      <c r="Z29" s="4"/>
      <c r="AA29" s="4">
        <f t="shared" si="21"/>
        <v>0.66</v>
      </c>
      <c r="AE29">
        <f t="shared" ref="AE29:AE31" si="25">U29*10</f>
        <v>1.4000000000000001</v>
      </c>
      <c r="AF29">
        <f t="shared" si="24"/>
        <v>1.5</v>
      </c>
      <c r="AG29">
        <f t="shared" si="23"/>
        <v>2.1</v>
      </c>
      <c r="AH29">
        <f t="shared" si="22"/>
        <v>1.1000000000000001</v>
      </c>
      <c r="AI29">
        <f t="shared" si="19"/>
        <v>0.5</v>
      </c>
    </row>
    <row r="30" spans="1:35" x14ac:dyDescent="0.25">
      <c r="A30" s="38"/>
      <c r="B30" s="14" t="s">
        <v>127</v>
      </c>
      <c r="C30" s="9"/>
      <c r="D30" s="9">
        <v>6.0000000000000001E-3</v>
      </c>
      <c r="E30" s="9">
        <v>2.1999999999999999E-2</v>
      </c>
      <c r="F30" s="9">
        <v>2.1999999999999999E-2</v>
      </c>
      <c r="G30" s="9">
        <v>1.2E-2</v>
      </c>
      <c r="H30" s="9">
        <v>8.0000000000000002E-3</v>
      </c>
      <c r="I30" s="9">
        <v>3.0000000000000001E-3</v>
      </c>
      <c r="K30" s="23">
        <f t="shared" si="20"/>
        <v>7.3000000000000009E-2</v>
      </c>
      <c r="Q30" s="38"/>
      <c r="R30" s="14" t="s">
        <v>127</v>
      </c>
      <c r="S30" s="24"/>
      <c r="T30" s="24">
        <v>0.12</v>
      </c>
      <c r="U30" s="24">
        <v>0.21999999999999997</v>
      </c>
      <c r="V30" s="24">
        <v>0.21</v>
      </c>
      <c r="W30" s="24">
        <v>0.25</v>
      </c>
      <c r="X30" s="24">
        <v>0.22</v>
      </c>
      <c r="Y30" s="24">
        <v>0.05</v>
      </c>
      <c r="Z30" s="4"/>
      <c r="AA30" s="4">
        <f t="shared" si="21"/>
        <v>1.07</v>
      </c>
      <c r="AD30">
        <f t="shared" ref="AD30:AD31" si="26">T30*10</f>
        <v>1.2</v>
      </c>
      <c r="AE30">
        <f t="shared" si="25"/>
        <v>2.1999999999999997</v>
      </c>
      <c r="AF30">
        <f t="shared" si="24"/>
        <v>2.1</v>
      </c>
      <c r="AG30">
        <f t="shared" si="23"/>
        <v>2.5</v>
      </c>
      <c r="AH30">
        <f t="shared" si="22"/>
        <v>2.2000000000000002</v>
      </c>
      <c r="AI30">
        <f t="shared" si="19"/>
        <v>0.5</v>
      </c>
    </row>
    <row r="31" spans="1:35" x14ac:dyDescent="0.25">
      <c r="A31" s="38"/>
      <c r="B31" t="s">
        <v>129</v>
      </c>
      <c r="C31" s="9">
        <v>2.1999999999999999E-2</v>
      </c>
      <c r="D31" s="9">
        <v>2.8000000000000001E-2</v>
      </c>
      <c r="E31" s="9">
        <v>4.4999999999999998E-2</v>
      </c>
      <c r="F31" s="9">
        <v>5.6000000000000001E-2</v>
      </c>
      <c r="G31" s="9">
        <v>5.8000000000000003E-2</v>
      </c>
      <c r="H31" s="9">
        <v>3.2000000000000001E-2</v>
      </c>
      <c r="I31" s="9">
        <v>5.0000000000000001E-3</v>
      </c>
      <c r="K31" s="23">
        <f t="shared" si="20"/>
        <v>0.246</v>
      </c>
      <c r="Q31" s="38"/>
      <c r="R31" t="s">
        <v>129</v>
      </c>
      <c r="S31" s="24">
        <v>0.21999999999999997</v>
      </c>
      <c r="T31" s="24">
        <v>0.28000000000000003</v>
      </c>
      <c r="U31" s="24">
        <v>0.44999999999999996</v>
      </c>
      <c r="V31" s="24">
        <v>0.56000000000000005</v>
      </c>
      <c r="W31" s="24">
        <v>0.58000000000000007</v>
      </c>
      <c r="X31" s="24">
        <v>0.32</v>
      </c>
      <c r="Y31" s="24">
        <v>0.08</v>
      </c>
      <c r="Z31" s="4"/>
      <c r="AA31" s="4">
        <f t="shared" si="21"/>
        <v>2.4899999999999998</v>
      </c>
      <c r="AC31">
        <f>S31*10</f>
        <v>2.1999999999999997</v>
      </c>
      <c r="AD31">
        <f t="shared" si="26"/>
        <v>2.8000000000000003</v>
      </c>
      <c r="AE31">
        <f t="shared" si="25"/>
        <v>4.5</v>
      </c>
      <c r="AF31">
        <f t="shared" si="24"/>
        <v>5.6000000000000005</v>
      </c>
      <c r="AG31">
        <f t="shared" si="23"/>
        <v>5.8000000000000007</v>
      </c>
      <c r="AH31">
        <f t="shared" si="22"/>
        <v>3.2</v>
      </c>
      <c r="AI31">
        <f t="shared" si="19"/>
        <v>0.8</v>
      </c>
    </row>
    <row r="32" spans="1:35" x14ac:dyDescent="0.25">
      <c r="C32" t="s">
        <v>129</v>
      </c>
      <c r="D32" s="15" t="s">
        <v>127</v>
      </c>
      <c r="E32" s="19" t="s">
        <v>236</v>
      </c>
      <c r="F32" t="s">
        <v>237</v>
      </c>
      <c r="G32" t="s">
        <v>238</v>
      </c>
      <c r="H32" t="s">
        <v>123</v>
      </c>
      <c r="I32" t="s">
        <v>239</v>
      </c>
      <c r="S32" t="s">
        <v>129</v>
      </c>
      <c r="T32" s="15" t="s">
        <v>127</v>
      </c>
      <c r="U32" s="19" t="s">
        <v>236</v>
      </c>
      <c r="V32" t="s">
        <v>237</v>
      </c>
      <c r="W32" t="s">
        <v>238</v>
      </c>
      <c r="X32" t="s">
        <v>123</v>
      </c>
      <c r="Y32" t="s">
        <v>239</v>
      </c>
    </row>
    <row r="33" spans="1:35" x14ac:dyDescent="0.25">
      <c r="C33" s="39" t="s">
        <v>241</v>
      </c>
      <c r="D33" s="39"/>
      <c r="E33" s="39"/>
      <c r="F33" s="39"/>
      <c r="G33" s="39"/>
      <c r="H33" s="39"/>
      <c r="I33" s="39"/>
      <c r="S33" s="39" t="s">
        <v>241</v>
      </c>
      <c r="T33" s="39"/>
      <c r="U33" s="39"/>
      <c r="V33" s="39"/>
      <c r="W33" s="39"/>
      <c r="X33" s="39"/>
      <c r="Y33" s="39"/>
    </row>
    <row r="34" spans="1:35" x14ac:dyDescent="0.25">
      <c r="C34" s="21"/>
      <c r="D34" s="21"/>
      <c r="E34" s="21"/>
      <c r="F34" s="21"/>
      <c r="G34" s="21"/>
      <c r="H34" s="21"/>
      <c r="I34" s="21"/>
      <c r="S34" s="21"/>
      <c r="T34" s="21"/>
      <c r="U34" s="21"/>
      <c r="V34" s="21"/>
      <c r="W34" s="21"/>
      <c r="X34" s="21"/>
      <c r="Y34" s="21"/>
    </row>
    <row r="35" spans="1:35" x14ac:dyDescent="0.25">
      <c r="C35" s="31"/>
      <c r="D35" s="31"/>
      <c r="E35" s="31"/>
      <c r="F35" s="31"/>
      <c r="G35" s="31"/>
      <c r="H35" s="31"/>
      <c r="I35" s="31"/>
      <c r="J35" s="31"/>
      <c r="K35" s="23"/>
      <c r="S35" s="31"/>
      <c r="T35" s="31"/>
      <c r="U35" s="31"/>
      <c r="V35" s="31"/>
      <c r="W35" s="31"/>
      <c r="X35" s="31"/>
      <c r="Y35" s="31"/>
      <c r="Z35" s="31"/>
      <c r="AA35" s="23"/>
    </row>
    <row r="38" spans="1:35" x14ac:dyDescent="0.25">
      <c r="C38" s="31">
        <f>SUM(C39:C45)</f>
        <v>0.02</v>
      </c>
      <c r="D38" s="31">
        <f t="shared" ref="D38" si="27">SUM(D39:D45)</f>
        <v>2.7E-2</v>
      </c>
      <c r="E38" s="31">
        <f t="shared" ref="E38" si="28">SUM(E39:E45)</f>
        <v>2.8200000000000003E-2</v>
      </c>
      <c r="F38" s="31">
        <f t="shared" ref="F38" si="29">SUM(F39:F45)</f>
        <v>2.8000000000000004E-2</v>
      </c>
      <c r="G38" s="31">
        <f t="shared" ref="G38" si="30">SUM(G39:G45)</f>
        <v>2.0000000000000004E-2</v>
      </c>
      <c r="H38" s="31">
        <f t="shared" ref="H38" si="31">SUM(H39:H45)</f>
        <v>1.9500000000000003E-2</v>
      </c>
      <c r="I38" s="31">
        <f>SUM(I39:I45)</f>
        <v>1.6E-2</v>
      </c>
      <c r="S38" s="4">
        <f>SUM(S39:S45)</f>
        <v>0.2</v>
      </c>
      <c r="T38" s="4">
        <f t="shared" ref="T38" si="32">SUM(T39:T45)</f>
        <v>0.26999999999999996</v>
      </c>
      <c r="U38" s="4">
        <f t="shared" ref="U38" si="33">SUM(U39:U45)</f>
        <v>0.28200000000000003</v>
      </c>
      <c r="V38" s="4">
        <f t="shared" ref="V38" si="34">SUM(V39:V45)</f>
        <v>0.28000000000000003</v>
      </c>
      <c r="W38" s="4">
        <f t="shared" ref="W38" si="35">SUM(W39:W45)</f>
        <v>0.2</v>
      </c>
      <c r="X38" s="4">
        <f t="shared" ref="X38" si="36">SUM(X39:X45)</f>
        <v>0.19500000000000001</v>
      </c>
      <c r="Y38" s="4">
        <f>SUM(Y39:Y45)</f>
        <v>0.16</v>
      </c>
      <c r="Z38" s="4">
        <f>SUM(S38:Y38)</f>
        <v>1.587</v>
      </c>
      <c r="AA38" s="12"/>
    </row>
    <row r="39" spans="1:35" x14ac:dyDescent="0.25">
      <c r="A39" s="38" t="s">
        <v>240</v>
      </c>
      <c r="B39" t="s">
        <v>239</v>
      </c>
      <c r="C39" s="9"/>
      <c r="D39" s="9"/>
      <c r="E39" s="9"/>
      <c r="F39" s="9"/>
      <c r="G39" s="9"/>
      <c r="H39" s="9"/>
      <c r="I39" s="9">
        <v>5.0000000000000001E-3</v>
      </c>
      <c r="K39" s="23">
        <f>SUM(C39:I39)</f>
        <v>5.0000000000000001E-3</v>
      </c>
      <c r="Q39" s="38" t="s">
        <v>240</v>
      </c>
      <c r="R39" t="s">
        <v>239</v>
      </c>
      <c r="S39" s="32"/>
      <c r="T39" s="32"/>
      <c r="U39" s="32"/>
      <c r="V39" s="32"/>
      <c r="W39" s="32"/>
      <c r="X39" s="32"/>
      <c r="Y39" s="32">
        <v>0.05</v>
      </c>
      <c r="Z39" s="12"/>
      <c r="AA39" s="12">
        <f>SUM(S39:Y39)</f>
        <v>0.05</v>
      </c>
      <c r="AI39">
        <f t="shared" ref="AI39:AI45" si="37">Y39*10</f>
        <v>0.5</v>
      </c>
    </row>
    <row r="40" spans="1:35" x14ac:dyDescent="0.25">
      <c r="A40" s="38"/>
      <c r="B40" t="s">
        <v>123</v>
      </c>
      <c r="C40" s="9"/>
      <c r="D40" s="9"/>
      <c r="E40" s="9"/>
      <c r="F40" s="9"/>
      <c r="G40" s="9"/>
      <c r="H40" s="9">
        <v>2.5000000000000001E-3</v>
      </c>
      <c r="I40" s="9">
        <v>1E-3</v>
      </c>
      <c r="K40" s="23">
        <f t="shared" ref="K40:K45" si="38">SUM(C40:I40)</f>
        <v>3.5000000000000001E-3</v>
      </c>
      <c r="Q40" s="38"/>
      <c r="R40" t="s">
        <v>123</v>
      </c>
      <c r="S40" s="32"/>
      <c r="T40" s="32"/>
      <c r="U40" s="32"/>
      <c r="V40" s="32"/>
      <c r="W40" s="32"/>
      <c r="X40" s="32">
        <v>2.5000000000000001E-2</v>
      </c>
      <c r="Y40" s="32">
        <v>0.01</v>
      </c>
      <c r="Z40" s="12"/>
      <c r="AA40" s="12">
        <f t="shared" ref="AA40:AA45" si="39">SUM(S40:Y40)</f>
        <v>3.5000000000000003E-2</v>
      </c>
      <c r="AH40">
        <f t="shared" ref="AH40:AH45" si="40">X40*10</f>
        <v>0.25</v>
      </c>
      <c r="AI40">
        <f t="shared" si="37"/>
        <v>0.1</v>
      </c>
    </row>
    <row r="41" spans="1:35" x14ac:dyDescent="0.25">
      <c r="A41" s="38"/>
      <c r="B41" t="s">
        <v>238</v>
      </c>
      <c r="C41" s="9"/>
      <c r="D41" s="9"/>
      <c r="E41" s="9"/>
      <c r="F41" s="9"/>
      <c r="G41" s="9">
        <v>5.0000000000000001E-3</v>
      </c>
      <c r="H41" s="9">
        <v>1E-3</v>
      </c>
      <c r="I41" s="9">
        <v>1E-3</v>
      </c>
      <c r="K41" s="23">
        <f t="shared" si="38"/>
        <v>7.0000000000000001E-3</v>
      </c>
      <c r="L41" t="s">
        <v>99</v>
      </c>
      <c r="Q41" s="38"/>
      <c r="R41" t="s">
        <v>238</v>
      </c>
      <c r="S41" s="32"/>
      <c r="T41" s="32"/>
      <c r="U41" s="32"/>
      <c r="V41" s="32"/>
      <c r="W41" s="32">
        <v>0.05</v>
      </c>
      <c r="X41" s="32">
        <v>0.01</v>
      </c>
      <c r="Y41" s="32">
        <v>0.01</v>
      </c>
      <c r="Z41" s="12"/>
      <c r="AA41" s="12">
        <f t="shared" si="39"/>
        <v>7.0000000000000007E-2</v>
      </c>
      <c r="AB41" t="s">
        <v>99</v>
      </c>
      <c r="AG41">
        <f t="shared" ref="AG41:AG45" si="41">W41*10</f>
        <v>0.5</v>
      </c>
      <c r="AH41">
        <f t="shared" si="40"/>
        <v>0.1</v>
      </c>
      <c r="AI41">
        <f t="shared" si="37"/>
        <v>0.1</v>
      </c>
    </row>
    <row r="42" spans="1:35" x14ac:dyDescent="0.25">
      <c r="A42" s="38"/>
      <c r="B42" s="14" t="s">
        <v>237</v>
      </c>
      <c r="C42" s="9"/>
      <c r="D42" s="9"/>
      <c r="E42" s="9"/>
      <c r="F42" s="9">
        <v>0.01</v>
      </c>
      <c r="G42" s="9">
        <v>3.0000000000000001E-3</v>
      </c>
      <c r="H42" s="9">
        <v>1E-3</v>
      </c>
      <c r="I42" s="9">
        <v>1E-3</v>
      </c>
      <c r="K42" s="23">
        <f t="shared" si="38"/>
        <v>1.5000000000000003E-2</v>
      </c>
      <c r="Q42" s="38"/>
      <c r="R42" s="14" t="s">
        <v>237</v>
      </c>
      <c r="S42" s="32"/>
      <c r="T42" s="32"/>
      <c r="U42" s="32"/>
      <c r="V42" s="32">
        <v>0.1</v>
      </c>
      <c r="W42" s="32">
        <v>0.03</v>
      </c>
      <c r="X42" s="32">
        <v>0.01</v>
      </c>
      <c r="Y42" s="32">
        <v>0.01</v>
      </c>
      <c r="Z42" s="12"/>
      <c r="AA42" s="12">
        <f t="shared" si="39"/>
        <v>0.15000000000000002</v>
      </c>
      <c r="AF42">
        <f t="shared" ref="AF42:AF45" si="42">V42*10</f>
        <v>1</v>
      </c>
      <c r="AG42">
        <f t="shared" si="41"/>
        <v>0.3</v>
      </c>
      <c r="AH42">
        <f t="shared" si="40"/>
        <v>0.1</v>
      </c>
      <c r="AI42">
        <f t="shared" si="37"/>
        <v>0.1</v>
      </c>
    </row>
    <row r="43" spans="1:35" x14ac:dyDescent="0.25">
      <c r="A43" s="38"/>
      <c r="B43" s="14" t="s">
        <v>236</v>
      </c>
      <c r="C43" s="9"/>
      <c r="D43" s="9"/>
      <c r="E43" s="9">
        <v>5.0000000000000001E-3</v>
      </c>
      <c r="F43" s="9">
        <v>3.0000000000000001E-3</v>
      </c>
      <c r="G43" s="9">
        <v>1E-3</v>
      </c>
      <c r="H43" s="9">
        <v>2E-3</v>
      </c>
      <c r="I43" s="9">
        <v>1E-3</v>
      </c>
      <c r="K43" s="23">
        <f t="shared" si="38"/>
        <v>1.2E-2</v>
      </c>
      <c r="Q43" s="38"/>
      <c r="R43" s="14" t="s">
        <v>236</v>
      </c>
      <c r="S43" s="32"/>
      <c r="T43" s="32"/>
      <c r="U43" s="32">
        <v>0.05</v>
      </c>
      <c r="V43" s="32">
        <v>0.03</v>
      </c>
      <c r="W43" s="32">
        <v>0.01</v>
      </c>
      <c r="X43" s="32">
        <v>0.02</v>
      </c>
      <c r="Y43" s="32">
        <v>0.01</v>
      </c>
      <c r="Z43" s="12"/>
      <c r="AA43" s="12">
        <f t="shared" si="39"/>
        <v>0.12</v>
      </c>
      <c r="AE43">
        <f t="shared" ref="AE43:AE45" si="43">U43*10</f>
        <v>0.5</v>
      </c>
      <c r="AF43">
        <f t="shared" si="42"/>
        <v>0.3</v>
      </c>
      <c r="AG43">
        <f t="shared" si="41"/>
        <v>0.1</v>
      </c>
      <c r="AH43">
        <f t="shared" si="40"/>
        <v>0.2</v>
      </c>
      <c r="AI43">
        <f t="shared" si="37"/>
        <v>0.1</v>
      </c>
    </row>
    <row r="44" spans="1:35" x14ac:dyDescent="0.25">
      <c r="A44" s="38"/>
      <c r="B44" s="14" t="s">
        <v>127</v>
      </c>
      <c r="C44" s="9"/>
      <c r="D44" s="9">
        <v>5.0000000000000001E-3</v>
      </c>
      <c r="E44" s="9">
        <v>3.2000000000000002E-3</v>
      </c>
      <c r="F44" s="9">
        <v>5.0000000000000001E-3</v>
      </c>
      <c r="G44" s="9">
        <v>1E-3</v>
      </c>
      <c r="H44" s="9">
        <v>3.0000000000000001E-3</v>
      </c>
      <c r="I44" s="9">
        <v>3.0000000000000001E-3</v>
      </c>
      <c r="K44" s="23">
        <f t="shared" si="38"/>
        <v>2.0199999999999999E-2</v>
      </c>
      <c r="Q44" s="38"/>
      <c r="R44" s="14" t="s">
        <v>127</v>
      </c>
      <c r="S44" s="32"/>
      <c r="T44" s="32">
        <v>0.05</v>
      </c>
      <c r="U44" s="32">
        <v>3.2000000000000001E-2</v>
      </c>
      <c r="V44" s="32">
        <v>0.05</v>
      </c>
      <c r="W44" s="32">
        <v>0.01</v>
      </c>
      <c r="X44" s="32">
        <v>0.03</v>
      </c>
      <c r="Y44" s="32">
        <v>0.03</v>
      </c>
      <c r="Z44" s="12"/>
      <c r="AA44" s="12">
        <f t="shared" si="39"/>
        <v>0.20200000000000001</v>
      </c>
      <c r="AD44">
        <f t="shared" ref="AD44:AD45" si="44">T44*10</f>
        <v>0.5</v>
      </c>
      <c r="AE44">
        <f t="shared" si="43"/>
        <v>0.32</v>
      </c>
      <c r="AF44">
        <f t="shared" si="42"/>
        <v>0.5</v>
      </c>
      <c r="AG44">
        <f t="shared" si="41"/>
        <v>0.1</v>
      </c>
      <c r="AH44">
        <f t="shared" si="40"/>
        <v>0.3</v>
      </c>
      <c r="AI44">
        <f t="shared" si="37"/>
        <v>0.3</v>
      </c>
    </row>
    <row r="45" spans="1:35" x14ac:dyDescent="0.25">
      <c r="A45" s="38"/>
      <c r="B45" t="s">
        <v>129</v>
      </c>
      <c r="C45" s="9">
        <v>0.02</v>
      </c>
      <c r="D45" s="9">
        <v>2.1999999999999999E-2</v>
      </c>
      <c r="E45" s="9">
        <v>0.02</v>
      </c>
      <c r="F45" s="9">
        <v>0.01</v>
      </c>
      <c r="G45" s="9">
        <v>0.01</v>
      </c>
      <c r="H45" s="9">
        <v>0.01</v>
      </c>
      <c r="I45" s="9">
        <v>4.0000000000000001E-3</v>
      </c>
      <c r="K45" s="23">
        <f t="shared" si="38"/>
        <v>9.5999999999999988E-2</v>
      </c>
      <c r="Q45" s="38"/>
      <c r="R45" t="s">
        <v>129</v>
      </c>
      <c r="S45" s="32">
        <v>0.2</v>
      </c>
      <c r="T45" s="32">
        <v>0.21999999999999997</v>
      </c>
      <c r="U45" s="32">
        <v>0.2</v>
      </c>
      <c r="V45" s="32">
        <v>0.1</v>
      </c>
      <c r="W45" s="32">
        <v>0.1</v>
      </c>
      <c r="X45" s="32">
        <v>0.1</v>
      </c>
      <c r="Y45" s="32">
        <v>0.04</v>
      </c>
      <c r="Z45" s="12"/>
      <c r="AA45" s="12">
        <f t="shared" si="39"/>
        <v>0.96</v>
      </c>
      <c r="AC45">
        <f>S45*10</f>
        <v>2</v>
      </c>
      <c r="AD45">
        <f t="shared" si="44"/>
        <v>2.1999999999999997</v>
      </c>
      <c r="AE45">
        <f t="shared" si="43"/>
        <v>2</v>
      </c>
      <c r="AF45">
        <f t="shared" si="42"/>
        <v>1</v>
      </c>
      <c r="AG45">
        <f t="shared" si="41"/>
        <v>1</v>
      </c>
      <c r="AH45">
        <f t="shared" si="40"/>
        <v>1</v>
      </c>
      <c r="AI45">
        <f t="shared" si="37"/>
        <v>0.4</v>
      </c>
    </row>
    <row r="46" spans="1:35" x14ac:dyDescent="0.25">
      <c r="C46" t="s">
        <v>129</v>
      </c>
      <c r="D46" s="15" t="s">
        <v>127</v>
      </c>
      <c r="E46" s="19" t="s">
        <v>236</v>
      </c>
      <c r="F46" t="s">
        <v>237</v>
      </c>
      <c r="G46" t="s">
        <v>238</v>
      </c>
      <c r="H46" t="s">
        <v>123</v>
      </c>
      <c r="I46" t="s">
        <v>239</v>
      </c>
      <c r="S46" t="s">
        <v>129</v>
      </c>
      <c r="T46" s="15" t="s">
        <v>127</v>
      </c>
      <c r="U46" s="19" t="s">
        <v>236</v>
      </c>
      <c r="V46" t="s">
        <v>237</v>
      </c>
      <c r="W46" t="s">
        <v>238</v>
      </c>
      <c r="X46" t="s">
        <v>123</v>
      </c>
      <c r="Y46" t="s">
        <v>239</v>
      </c>
    </row>
    <row r="47" spans="1:35" x14ac:dyDescent="0.25">
      <c r="C47" s="39" t="s">
        <v>241</v>
      </c>
      <c r="D47" s="39"/>
      <c r="E47" s="39"/>
      <c r="F47" s="39"/>
      <c r="G47" s="39"/>
      <c r="H47" s="39"/>
      <c r="I47" s="39"/>
      <c r="S47" s="39" t="s">
        <v>241</v>
      </c>
      <c r="T47" s="39"/>
      <c r="U47" s="39"/>
      <c r="V47" s="39"/>
      <c r="W47" s="39"/>
      <c r="X47" s="39"/>
      <c r="Y47" s="39"/>
    </row>
    <row r="48" spans="1:35" x14ac:dyDescent="0.25">
      <c r="C48" s="21"/>
      <c r="D48" s="21"/>
      <c r="E48" s="21"/>
      <c r="F48" s="21"/>
      <c r="G48" s="21"/>
      <c r="H48" s="21"/>
      <c r="I48" s="21"/>
      <c r="S48" s="21"/>
      <c r="T48" s="21"/>
      <c r="U48" s="21"/>
      <c r="V48" s="21"/>
      <c r="W48" s="21"/>
      <c r="X48" s="21"/>
      <c r="Y48" s="21"/>
    </row>
    <row r="49" spans="1:35" x14ac:dyDescent="0.25">
      <c r="C49" s="23"/>
      <c r="D49" s="23"/>
      <c r="E49" s="23"/>
      <c r="F49" s="23"/>
      <c r="G49" s="23"/>
      <c r="H49" s="23"/>
      <c r="I49" s="23"/>
      <c r="J49" s="31"/>
      <c r="K49" s="23"/>
      <c r="S49" s="23"/>
      <c r="T49" s="23"/>
      <c r="U49" s="23"/>
      <c r="V49" s="23"/>
      <c r="W49" s="23"/>
      <c r="X49" s="23"/>
      <c r="Y49" s="23"/>
      <c r="Z49" s="31"/>
      <c r="AA49" s="23"/>
    </row>
    <row r="52" spans="1:35" x14ac:dyDescent="0.25">
      <c r="C52" s="31">
        <f>SUM(C53:C59)</f>
        <v>5.0000000000000001E-4</v>
      </c>
      <c r="D52" s="31">
        <f t="shared" ref="D52" si="45">SUM(D53:D59)</f>
        <v>7.5000000000000002E-4</v>
      </c>
      <c r="E52" s="31">
        <f t="shared" ref="E52" si="46">SUM(E53:E59)</f>
        <v>3.2000000000000002E-3</v>
      </c>
      <c r="F52" s="31">
        <f t="shared" ref="F52" si="47">SUM(F53:F59)</f>
        <v>5.8999999999999999E-3</v>
      </c>
      <c r="G52" s="31">
        <f t="shared" ref="G52" si="48">SUM(G53:G59)</f>
        <v>1.03E-2</v>
      </c>
      <c r="H52" s="31">
        <f t="shared" ref="H52" si="49">SUM(H53:H59)</f>
        <v>1.8500000000000003E-2</v>
      </c>
      <c r="I52" s="31">
        <f>SUM(I53:I59)</f>
        <v>1.14E-2</v>
      </c>
      <c r="J52" s="31">
        <f>SUM(C52:I52)</f>
        <v>5.0550000000000005E-2</v>
      </c>
      <c r="S52" s="4">
        <f>SUM(S53:S59)</f>
        <v>5.0000000000000001E-3</v>
      </c>
      <c r="T52" s="4">
        <f t="shared" ref="T52" si="50">SUM(T53:T59)</f>
        <v>6.5000000000000006E-3</v>
      </c>
      <c r="U52" s="4">
        <f t="shared" ref="U52" si="51">SUM(U53:U59)</f>
        <v>2.1000000000000001E-2</v>
      </c>
      <c r="V52" s="4">
        <f t="shared" ref="V52" si="52">SUM(V53:V59)</f>
        <v>4.4999999999999998E-2</v>
      </c>
      <c r="W52" s="4">
        <f t="shared" ref="W52" si="53">SUM(W53:W59)</f>
        <v>5.3000000000000005E-2</v>
      </c>
      <c r="X52" s="4">
        <f t="shared" ref="X52" si="54">SUM(X53:X59)</f>
        <v>0.16500000000000004</v>
      </c>
      <c r="Y52" s="4">
        <f>SUM(Y53:Y59)</f>
        <v>0.114</v>
      </c>
      <c r="Z52" s="4">
        <f>SUM(S52:Y52)</f>
        <v>0.40950000000000003</v>
      </c>
      <c r="AA52" s="12"/>
    </row>
    <row r="53" spans="1:35" x14ac:dyDescent="0.25">
      <c r="A53" s="38" t="s">
        <v>240</v>
      </c>
      <c r="B53" t="s">
        <v>239</v>
      </c>
      <c r="C53" s="17"/>
      <c r="D53" s="17"/>
      <c r="E53" s="17"/>
      <c r="F53" s="17"/>
      <c r="G53" s="17"/>
      <c r="H53" s="17"/>
      <c r="I53" s="17">
        <v>5.0000000000000001E-4</v>
      </c>
      <c r="K53" s="31">
        <f>SUM(C53:I53)</f>
        <v>5.0000000000000001E-4</v>
      </c>
      <c r="Q53" s="38" t="s">
        <v>240</v>
      </c>
      <c r="R53" t="s">
        <v>239</v>
      </c>
      <c r="S53" s="32"/>
      <c r="T53" s="32"/>
      <c r="U53" s="32"/>
      <c r="V53" s="32"/>
      <c r="W53" s="32"/>
      <c r="X53" s="32"/>
      <c r="Y53" s="32">
        <v>5.0000000000000001E-3</v>
      </c>
      <c r="Z53" s="12"/>
      <c r="AA53" s="12">
        <f>SUM(S53:Y53)</f>
        <v>5.0000000000000001E-3</v>
      </c>
      <c r="AI53">
        <f t="shared" ref="AI53:AI59" si="55">Y53*10</f>
        <v>0.05</v>
      </c>
    </row>
    <row r="54" spans="1:35" x14ac:dyDescent="0.25">
      <c r="A54" s="38"/>
      <c r="B54" t="s">
        <v>123</v>
      </c>
      <c r="C54" s="17"/>
      <c r="D54" s="17"/>
      <c r="E54" s="17"/>
      <c r="F54" s="17"/>
      <c r="G54" s="17"/>
      <c r="H54" s="17">
        <v>3.5000000000000001E-3</v>
      </c>
      <c r="I54" s="17">
        <v>1E-3</v>
      </c>
      <c r="K54" s="31">
        <f t="shared" ref="K54:K59" si="56">SUM(C54:I54)</f>
        <v>4.5000000000000005E-3</v>
      </c>
      <c r="Q54" s="38"/>
      <c r="R54" t="s">
        <v>123</v>
      </c>
      <c r="S54" s="32"/>
      <c r="T54" s="32"/>
      <c r="U54" s="32"/>
      <c r="V54" s="32"/>
      <c r="W54" s="32"/>
      <c r="X54" s="32">
        <v>3.5000000000000003E-2</v>
      </c>
      <c r="Y54" s="32">
        <v>0.01</v>
      </c>
      <c r="Z54" s="12"/>
      <c r="AA54" s="12">
        <f t="shared" ref="AA54:AA59" si="57">SUM(S54:Y54)</f>
        <v>4.5000000000000005E-2</v>
      </c>
      <c r="AH54">
        <f t="shared" ref="AH54:AH59" si="58">X54*10</f>
        <v>0.35000000000000003</v>
      </c>
      <c r="AI54">
        <f t="shared" si="55"/>
        <v>0.1</v>
      </c>
    </row>
    <row r="55" spans="1:35" x14ac:dyDescent="0.25">
      <c r="A55" s="38"/>
      <c r="B55" t="s">
        <v>238</v>
      </c>
      <c r="C55" s="17"/>
      <c r="D55" s="17"/>
      <c r="E55" s="17"/>
      <c r="F55" s="17"/>
      <c r="G55" s="17">
        <v>3.2000000000000002E-3</v>
      </c>
      <c r="H55" s="17">
        <v>5.4999999999999997E-3</v>
      </c>
      <c r="I55" s="17">
        <v>3.0000000000000001E-3</v>
      </c>
      <c r="K55" s="31">
        <f t="shared" si="56"/>
        <v>1.1699999999999999E-2</v>
      </c>
      <c r="L55" t="s">
        <v>104</v>
      </c>
      <c r="Q55" s="38"/>
      <c r="R55" t="s">
        <v>238</v>
      </c>
      <c r="S55" s="32"/>
      <c r="T55" s="32"/>
      <c r="U55" s="32"/>
      <c r="V55" s="32"/>
      <c r="W55" s="32">
        <v>2.4E-2</v>
      </c>
      <c r="X55" s="32">
        <v>4.4999999999999998E-2</v>
      </c>
      <c r="Y55" s="32">
        <v>0.03</v>
      </c>
      <c r="Z55" s="12"/>
      <c r="AA55" s="12">
        <f t="shared" si="57"/>
        <v>9.9000000000000005E-2</v>
      </c>
      <c r="AB55" t="s">
        <v>104</v>
      </c>
      <c r="AG55">
        <f t="shared" ref="AG55:AG59" si="59">W55*10</f>
        <v>0.24</v>
      </c>
      <c r="AH55">
        <f t="shared" si="58"/>
        <v>0.44999999999999996</v>
      </c>
      <c r="AI55">
        <f t="shared" si="55"/>
        <v>0.3</v>
      </c>
    </row>
    <row r="56" spans="1:35" x14ac:dyDescent="0.25">
      <c r="A56" s="38"/>
      <c r="B56" s="14" t="s">
        <v>237</v>
      </c>
      <c r="C56" s="17"/>
      <c r="D56" s="17"/>
      <c r="E56" s="17"/>
      <c r="F56" s="17">
        <v>3.5000000000000001E-3</v>
      </c>
      <c r="G56" s="17">
        <v>5.0000000000000001E-3</v>
      </c>
      <c r="H56" s="17">
        <v>7.4999999999999997E-3</v>
      </c>
      <c r="I56" s="17">
        <v>5.4000000000000003E-3</v>
      </c>
      <c r="K56" s="31">
        <f t="shared" si="56"/>
        <v>2.1400000000000002E-2</v>
      </c>
      <c r="Q56" s="38"/>
      <c r="R56" s="14" t="s">
        <v>237</v>
      </c>
      <c r="S56" s="32"/>
      <c r="T56" s="32"/>
      <c r="U56" s="32"/>
      <c r="V56" s="32">
        <v>2.1000000000000001E-2</v>
      </c>
      <c r="W56" s="32">
        <v>1.0999999999999999E-2</v>
      </c>
      <c r="X56" s="32">
        <v>6.5000000000000002E-2</v>
      </c>
      <c r="Y56" s="32">
        <v>5.4000000000000006E-2</v>
      </c>
      <c r="Z56" s="12"/>
      <c r="AA56" s="12">
        <f t="shared" si="57"/>
        <v>0.15100000000000002</v>
      </c>
      <c r="AF56">
        <f t="shared" ref="AF56:AF59" si="60">V56*10</f>
        <v>0.21000000000000002</v>
      </c>
      <c r="AG56">
        <f t="shared" si="59"/>
        <v>0.10999999999999999</v>
      </c>
      <c r="AH56">
        <f t="shared" si="58"/>
        <v>0.65</v>
      </c>
      <c r="AI56">
        <f t="shared" si="55"/>
        <v>0.54</v>
      </c>
    </row>
    <row r="57" spans="1:35" x14ac:dyDescent="0.25">
      <c r="A57" s="38"/>
      <c r="B57" s="14" t="s">
        <v>236</v>
      </c>
      <c r="C57" s="17"/>
      <c r="D57" s="17"/>
      <c r="E57" s="17">
        <v>2.5000000000000001E-3</v>
      </c>
      <c r="F57" s="17">
        <v>2.0999999999999999E-3</v>
      </c>
      <c r="G57" s="17">
        <v>1.8E-3</v>
      </c>
      <c r="H57" s="17">
        <v>1.5E-3</v>
      </c>
      <c r="I57" s="17">
        <v>1.1999999999999999E-3</v>
      </c>
      <c r="K57" s="31">
        <f t="shared" si="56"/>
        <v>9.0999999999999987E-3</v>
      </c>
      <c r="Q57" s="38"/>
      <c r="R57" s="14" t="s">
        <v>236</v>
      </c>
      <c r="S57" s="32"/>
      <c r="T57" s="32"/>
      <c r="U57" s="32">
        <v>1.4999999999999999E-2</v>
      </c>
      <c r="V57" s="32">
        <v>2.0999999999999998E-2</v>
      </c>
      <c r="W57" s="32">
        <v>1.4999999999999999E-2</v>
      </c>
      <c r="X57" s="32">
        <v>1.4999999999999999E-2</v>
      </c>
      <c r="Y57" s="32">
        <v>1.1999999999999999E-2</v>
      </c>
      <c r="Z57" s="12"/>
      <c r="AA57" s="12">
        <f t="shared" si="57"/>
        <v>7.8E-2</v>
      </c>
      <c r="AE57">
        <f t="shared" ref="AE57:AE59" si="61">U57*10</f>
        <v>0.15</v>
      </c>
      <c r="AF57">
        <f t="shared" si="60"/>
        <v>0.20999999999999996</v>
      </c>
      <c r="AG57">
        <f t="shared" si="59"/>
        <v>0.15</v>
      </c>
      <c r="AH57">
        <f t="shared" si="58"/>
        <v>0.15</v>
      </c>
      <c r="AI57">
        <f t="shared" si="55"/>
        <v>0.11999999999999998</v>
      </c>
    </row>
    <row r="58" spans="1:35" x14ac:dyDescent="0.25">
      <c r="A58" s="38"/>
      <c r="B58" s="14" t="s">
        <v>127</v>
      </c>
      <c r="C58" s="17"/>
      <c r="D58" s="17">
        <v>5.0000000000000001E-4</v>
      </c>
      <c r="E58" s="17">
        <v>5.0000000000000001E-4</v>
      </c>
      <c r="F58" s="17">
        <v>2.0000000000000001E-4</v>
      </c>
      <c r="G58" s="17">
        <v>2.0000000000000001E-4</v>
      </c>
      <c r="H58" s="17">
        <v>2.9999999999999997E-4</v>
      </c>
      <c r="I58" s="17">
        <v>2.0000000000000001E-4</v>
      </c>
      <c r="K58" s="31">
        <f t="shared" si="56"/>
        <v>1.9000000000000002E-3</v>
      </c>
      <c r="Q58" s="38"/>
      <c r="R58" s="14" t="s">
        <v>127</v>
      </c>
      <c r="S58" s="32"/>
      <c r="T58" s="32">
        <v>5.0000000000000001E-3</v>
      </c>
      <c r="U58" s="32">
        <v>5.0000000000000001E-3</v>
      </c>
      <c r="V58" s="32">
        <v>2E-3</v>
      </c>
      <c r="W58" s="32">
        <v>2E-3</v>
      </c>
      <c r="X58" s="32">
        <v>2.9999999999999996E-3</v>
      </c>
      <c r="Y58" s="32">
        <v>2E-3</v>
      </c>
      <c r="Z58" s="12"/>
      <c r="AA58" s="12">
        <f t="shared" si="57"/>
        <v>1.9000000000000003E-2</v>
      </c>
      <c r="AD58">
        <f t="shared" ref="AD58:AD59" si="62">T58*10</f>
        <v>0.05</v>
      </c>
      <c r="AE58">
        <f t="shared" si="61"/>
        <v>0.05</v>
      </c>
      <c r="AF58">
        <f t="shared" si="60"/>
        <v>0.02</v>
      </c>
      <c r="AG58">
        <f t="shared" si="59"/>
        <v>0.02</v>
      </c>
      <c r="AH58">
        <f t="shared" si="58"/>
        <v>2.9999999999999995E-2</v>
      </c>
      <c r="AI58">
        <f t="shared" si="55"/>
        <v>0.02</v>
      </c>
    </row>
    <row r="59" spans="1:35" x14ac:dyDescent="0.25">
      <c r="A59" s="38"/>
      <c r="B59" t="s">
        <v>129</v>
      </c>
      <c r="C59" s="17">
        <v>5.0000000000000001E-4</v>
      </c>
      <c r="D59" s="17">
        <v>2.5000000000000001E-4</v>
      </c>
      <c r="E59" s="17">
        <v>2.0000000000000001E-4</v>
      </c>
      <c r="F59" s="17">
        <v>1E-4</v>
      </c>
      <c r="G59" s="17">
        <v>1E-4</v>
      </c>
      <c r="H59" s="17">
        <v>2.0000000000000001E-4</v>
      </c>
      <c r="I59" s="17">
        <v>1E-4</v>
      </c>
      <c r="K59" s="31">
        <f t="shared" si="56"/>
        <v>1.4500000000000001E-3</v>
      </c>
      <c r="Q59" s="38"/>
      <c r="R59" t="s">
        <v>129</v>
      </c>
      <c r="S59" s="32">
        <v>5.0000000000000001E-3</v>
      </c>
      <c r="T59" s="32">
        <v>1.5E-3</v>
      </c>
      <c r="U59" s="32">
        <v>1E-3</v>
      </c>
      <c r="V59" s="32">
        <v>1E-3</v>
      </c>
      <c r="W59" s="32">
        <v>1E-3</v>
      </c>
      <c r="X59" s="32">
        <v>2E-3</v>
      </c>
      <c r="Y59" s="32">
        <v>1E-3</v>
      </c>
      <c r="Z59" s="12"/>
      <c r="AA59" s="12">
        <f t="shared" si="57"/>
        <v>1.2500000000000001E-2</v>
      </c>
      <c r="AC59">
        <f>S59*10</f>
        <v>0.05</v>
      </c>
      <c r="AD59">
        <f t="shared" si="62"/>
        <v>1.4999999999999999E-2</v>
      </c>
      <c r="AE59">
        <f t="shared" si="61"/>
        <v>0.01</v>
      </c>
      <c r="AF59">
        <f t="shared" si="60"/>
        <v>0.01</v>
      </c>
      <c r="AG59">
        <f t="shared" si="59"/>
        <v>0.01</v>
      </c>
      <c r="AH59">
        <f t="shared" si="58"/>
        <v>0.02</v>
      </c>
      <c r="AI59">
        <f t="shared" si="55"/>
        <v>0.01</v>
      </c>
    </row>
    <row r="60" spans="1:35" x14ac:dyDescent="0.25">
      <c r="C60" t="s">
        <v>129</v>
      </c>
      <c r="D60" s="15" t="s">
        <v>127</v>
      </c>
      <c r="E60" s="19" t="s">
        <v>236</v>
      </c>
      <c r="F60" t="s">
        <v>237</v>
      </c>
      <c r="G60" t="s">
        <v>238</v>
      </c>
      <c r="H60" t="s">
        <v>123</v>
      </c>
      <c r="I60" t="s">
        <v>239</v>
      </c>
      <c r="J60" s="31"/>
      <c r="S60" t="s">
        <v>129</v>
      </c>
      <c r="T60" s="15" t="s">
        <v>127</v>
      </c>
      <c r="U60" s="19" t="s">
        <v>236</v>
      </c>
      <c r="V60" t="s">
        <v>237</v>
      </c>
      <c r="W60" t="s">
        <v>238</v>
      </c>
      <c r="X60" t="s">
        <v>123</v>
      </c>
      <c r="Y60" t="s">
        <v>239</v>
      </c>
      <c r="Z60" s="31"/>
    </row>
    <row r="61" spans="1:35" x14ac:dyDescent="0.25">
      <c r="C61" s="39" t="s">
        <v>241</v>
      </c>
      <c r="D61" s="39"/>
      <c r="E61" s="39"/>
      <c r="F61" s="39"/>
      <c r="G61" s="39"/>
      <c r="H61" s="39"/>
      <c r="I61" s="39"/>
      <c r="S61" s="39" t="s">
        <v>241</v>
      </c>
      <c r="T61" s="39"/>
      <c r="U61" s="39"/>
      <c r="V61" s="39"/>
      <c r="W61" s="39"/>
      <c r="X61" s="39"/>
      <c r="Y61" s="39"/>
    </row>
    <row r="62" spans="1:35" x14ac:dyDescent="0.25">
      <c r="C62" s="21"/>
      <c r="D62" s="21"/>
      <c r="E62" s="21"/>
      <c r="F62" s="21"/>
      <c r="G62" s="21"/>
      <c r="H62" s="21"/>
      <c r="I62" s="21"/>
      <c r="S62" s="21"/>
      <c r="T62" s="21"/>
      <c r="U62" s="21"/>
      <c r="V62" s="21"/>
      <c r="W62" s="21"/>
      <c r="X62" s="21"/>
      <c r="Y62" s="21"/>
    </row>
    <row r="63" spans="1:35" x14ac:dyDescent="0.25">
      <c r="C63" s="23"/>
      <c r="D63" s="23"/>
      <c r="E63" s="23"/>
      <c r="F63" s="23"/>
      <c r="G63" s="23"/>
      <c r="H63" s="23"/>
      <c r="I63" s="23"/>
      <c r="J63" s="31"/>
      <c r="S63" s="23"/>
      <c r="T63" s="23"/>
      <c r="U63" s="23"/>
      <c r="V63" s="23"/>
      <c r="W63" s="23"/>
      <c r="X63" s="23"/>
      <c r="Y63" s="23"/>
      <c r="Z63" s="31"/>
    </row>
    <row r="65" spans="1:35" x14ac:dyDescent="0.25">
      <c r="C65" s="31">
        <f>SUM(C66:C72)</f>
        <v>1E-3</v>
      </c>
      <c r="D65" s="31">
        <f t="shared" ref="D65" si="63">SUM(D66:D72)</f>
        <v>3.1999999999999997E-3</v>
      </c>
      <c r="E65" s="31">
        <f t="shared" ref="E65" si="64">SUM(E66:E72)</f>
        <v>3.5999999999999995E-3</v>
      </c>
      <c r="F65" s="31">
        <f t="shared" ref="F65" si="65">SUM(F66:F72)</f>
        <v>7.2000000000000007E-3</v>
      </c>
      <c r="G65" s="31">
        <f t="shared" ref="G65" si="66">SUM(G66:G72)</f>
        <v>7.9000000000000008E-3</v>
      </c>
      <c r="H65" s="31">
        <f t="shared" ref="H65" si="67">SUM(H66:H72)</f>
        <v>1.8800000000000001E-2</v>
      </c>
      <c r="I65" s="31">
        <f>SUM(I66:I72)</f>
        <v>1.0500000000000001E-2</v>
      </c>
      <c r="J65" s="31">
        <f>SUM(C65:I65)</f>
        <v>5.2200000000000003E-2</v>
      </c>
      <c r="S65" s="4">
        <f>SUM(S66:S72)</f>
        <v>0.01</v>
      </c>
      <c r="T65" s="4">
        <f t="shared" ref="T65" si="68">SUM(T66:T72)</f>
        <v>3.2000000000000001E-2</v>
      </c>
      <c r="U65" s="4">
        <f t="shared" ref="U65" si="69">SUM(U66:U72)</f>
        <v>3.5999999999999997E-2</v>
      </c>
      <c r="V65" s="4">
        <f t="shared" ref="V65" si="70">SUM(V66:V72)</f>
        <v>7.2000000000000008E-2</v>
      </c>
      <c r="W65" s="4">
        <f t="shared" ref="W65" si="71">SUM(W66:W72)</f>
        <v>7.9000000000000001E-2</v>
      </c>
      <c r="X65" s="4">
        <f t="shared" ref="X65" si="72">SUM(X66:X72)</f>
        <v>0.188</v>
      </c>
      <c r="Y65" s="4">
        <f>SUM(Y66:Y72)</f>
        <v>0.10500000000000001</v>
      </c>
      <c r="Z65" s="4">
        <f>SUM(S65:Y65)</f>
        <v>0.52200000000000002</v>
      </c>
      <c r="AA65" s="12"/>
    </row>
    <row r="66" spans="1:35" x14ac:dyDescent="0.25">
      <c r="A66" s="38" t="s">
        <v>240</v>
      </c>
      <c r="B66" t="s">
        <v>239</v>
      </c>
      <c r="C66" s="17"/>
      <c r="D66" s="17"/>
      <c r="E66" s="17"/>
      <c r="F66" s="17"/>
      <c r="G66" s="17"/>
      <c r="H66" s="17"/>
      <c r="I66" s="17">
        <v>5.0000000000000001E-4</v>
      </c>
      <c r="K66" s="31">
        <f>SUM(C66:I66)</f>
        <v>5.0000000000000001E-4</v>
      </c>
      <c r="Q66" s="38" t="s">
        <v>240</v>
      </c>
      <c r="R66" t="s">
        <v>239</v>
      </c>
      <c r="S66" s="32"/>
      <c r="T66" s="32"/>
      <c r="U66" s="32"/>
      <c r="V66" s="32"/>
      <c r="W66" s="32"/>
      <c r="X66" s="32"/>
      <c r="Y66" s="32">
        <v>5.0000000000000001E-3</v>
      </c>
      <c r="Z66" s="12"/>
      <c r="AA66" s="12">
        <f>SUM(S66:Y66)</f>
        <v>5.0000000000000001E-3</v>
      </c>
      <c r="AI66">
        <f t="shared" ref="AI66:AI72" si="73">Y66*10</f>
        <v>0.05</v>
      </c>
    </row>
    <row r="67" spans="1:35" x14ac:dyDescent="0.25">
      <c r="A67" s="38"/>
      <c r="B67" t="s">
        <v>123</v>
      </c>
      <c r="C67" s="17"/>
      <c r="D67" s="17"/>
      <c r="E67" s="17"/>
      <c r="F67" s="17"/>
      <c r="G67" s="17"/>
      <c r="H67" s="17">
        <v>3.5000000000000001E-3</v>
      </c>
      <c r="I67" s="17">
        <v>1.5E-3</v>
      </c>
      <c r="K67" s="31">
        <f t="shared" ref="K67:K72" si="74">SUM(C67:I67)</f>
        <v>5.0000000000000001E-3</v>
      </c>
      <c r="Q67" s="38"/>
      <c r="R67" t="s">
        <v>123</v>
      </c>
      <c r="S67" s="32"/>
      <c r="T67" s="32"/>
      <c r="U67" s="32"/>
      <c r="V67" s="32"/>
      <c r="W67" s="32"/>
      <c r="X67" s="32">
        <v>3.5000000000000003E-2</v>
      </c>
      <c r="Y67" s="32">
        <v>1.4999999999999999E-2</v>
      </c>
      <c r="Z67" s="12"/>
      <c r="AA67" s="12">
        <f t="shared" ref="AA67:AA72" si="75">SUM(S67:Y67)</f>
        <v>0.05</v>
      </c>
      <c r="AH67">
        <f t="shared" ref="AH67:AH72" si="76">X67*10</f>
        <v>0.35000000000000003</v>
      </c>
      <c r="AI67">
        <f t="shared" si="73"/>
        <v>0.15</v>
      </c>
    </row>
    <row r="68" spans="1:35" x14ac:dyDescent="0.25">
      <c r="A68" s="38"/>
      <c r="B68" t="s">
        <v>238</v>
      </c>
      <c r="C68" s="17"/>
      <c r="D68" s="17"/>
      <c r="E68" s="17"/>
      <c r="F68" s="17"/>
      <c r="G68" s="17">
        <v>1.5E-3</v>
      </c>
      <c r="H68" s="17">
        <v>2.5000000000000001E-3</v>
      </c>
      <c r="I68" s="17">
        <v>2.5000000000000001E-3</v>
      </c>
      <c r="K68" s="31">
        <f t="shared" si="74"/>
        <v>6.5000000000000006E-3</v>
      </c>
      <c r="L68" t="s">
        <v>111</v>
      </c>
      <c r="Q68" s="38"/>
      <c r="R68" t="s">
        <v>238</v>
      </c>
      <c r="S68" s="32"/>
      <c r="T68" s="32"/>
      <c r="U68" s="32"/>
      <c r="V68" s="32"/>
      <c r="W68" s="32">
        <v>1.4999999999999999E-2</v>
      </c>
      <c r="X68" s="32">
        <v>2.5000000000000001E-2</v>
      </c>
      <c r="Y68" s="32">
        <v>2.5000000000000001E-2</v>
      </c>
      <c r="Z68" s="12"/>
      <c r="AA68" s="12">
        <f t="shared" si="75"/>
        <v>6.5000000000000002E-2</v>
      </c>
      <c r="AB68" t="s">
        <v>111</v>
      </c>
      <c r="AG68">
        <f t="shared" ref="AG68:AG72" si="77">W68*10</f>
        <v>0.15</v>
      </c>
      <c r="AH68">
        <f t="shared" si="76"/>
        <v>0.25</v>
      </c>
      <c r="AI68">
        <f t="shared" si="73"/>
        <v>0.25</v>
      </c>
    </row>
    <row r="69" spans="1:35" x14ac:dyDescent="0.25">
      <c r="A69" s="38"/>
      <c r="B69" s="14" t="s">
        <v>237</v>
      </c>
      <c r="C69" s="17"/>
      <c r="D69" s="17"/>
      <c r="E69" s="17"/>
      <c r="F69" s="17">
        <v>3.5000000000000001E-3</v>
      </c>
      <c r="G69" s="17">
        <v>2.5000000000000001E-3</v>
      </c>
      <c r="H69" s="17">
        <v>1.0999999999999999E-2</v>
      </c>
      <c r="I69" s="17">
        <v>3.2000000000000002E-3</v>
      </c>
      <c r="K69" s="31">
        <f t="shared" si="74"/>
        <v>2.0200000000000003E-2</v>
      </c>
      <c r="Q69" s="38"/>
      <c r="R69" s="14" t="s">
        <v>237</v>
      </c>
      <c r="S69" s="32"/>
      <c r="T69" s="32"/>
      <c r="U69" s="32"/>
      <c r="V69" s="32">
        <v>3.5000000000000003E-2</v>
      </c>
      <c r="W69" s="32">
        <v>2.5000000000000001E-2</v>
      </c>
      <c r="X69" s="32">
        <v>0.10999999999999999</v>
      </c>
      <c r="Y69" s="32">
        <v>3.2000000000000001E-2</v>
      </c>
      <c r="Z69" s="12"/>
      <c r="AA69" s="12">
        <f t="shared" si="75"/>
        <v>0.20199999999999999</v>
      </c>
      <c r="AF69">
        <f t="shared" ref="AF69:AF72" si="78">V69*10</f>
        <v>0.35000000000000003</v>
      </c>
      <c r="AG69">
        <f t="shared" si="77"/>
        <v>0.25</v>
      </c>
      <c r="AH69">
        <f t="shared" si="76"/>
        <v>1.0999999999999999</v>
      </c>
      <c r="AI69">
        <f t="shared" si="73"/>
        <v>0.32</v>
      </c>
    </row>
    <row r="70" spans="1:35" x14ac:dyDescent="0.25">
      <c r="A70" s="38"/>
      <c r="B70" s="14" t="s">
        <v>236</v>
      </c>
      <c r="C70" s="17"/>
      <c r="D70" s="17"/>
      <c r="E70" s="17">
        <v>2.0999999999999999E-3</v>
      </c>
      <c r="F70" s="17">
        <v>2.0999999999999999E-3</v>
      </c>
      <c r="G70" s="17">
        <v>2.5000000000000001E-3</v>
      </c>
      <c r="H70" s="17">
        <v>1.1999999999999999E-3</v>
      </c>
      <c r="I70" s="17">
        <v>2.5000000000000001E-3</v>
      </c>
      <c r="K70" s="31">
        <f t="shared" si="74"/>
        <v>1.04E-2</v>
      </c>
      <c r="Q70" s="38"/>
      <c r="R70" s="14" t="s">
        <v>236</v>
      </c>
      <c r="S70" s="32"/>
      <c r="T70" s="32"/>
      <c r="U70" s="32">
        <v>2.0999999999999998E-2</v>
      </c>
      <c r="V70" s="32">
        <v>2.0999999999999998E-2</v>
      </c>
      <c r="W70" s="32">
        <v>2.5000000000000001E-2</v>
      </c>
      <c r="X70" s="32">
        <v>1.1999999999999999E-2</v>
      </c>
      <c r="Y70" s="32">
        <v>2.5000000000000001E-2</v>
      </c>
      <c r="Z70" s="12"/>
      <c r="AA70" s="12">
        <f t="shared" si="75"/>
        <v>0.10400000000000001</v>
      </c>
      <c r="AE70">
        <f t="shared" ref="AE70:AE72" si="79">U70*10</f>
        <v>0.20999999999999996</v>
      </c>
      <c r="AF70">
        <f t="shared" si="78"/>
        <v>0.20999999999999996</v>
      </c>
      <c r="AG70">
        <f t="shared" si="77"/>
        <v>0.25</v>
      </c>
      <c r="AH70">
        <f t="shared" si="76"/>
        <v>0.11999999999999998</v>
      </c>
      <c r="AI70">
        <f t="shared" si="73"/>
        <v>0.25</v>
      </c>
    </row>
    <row r="71" spans="1:35" x14ac:dyDescent="0.25">
      <c r="A71" s="38"/>
      <c r="B71" s="14" t="s">
        <v>127</v>
      </c>
      <c r="C71" s="17"/>
      <c r="D71" s="17">
        <v>2.0999999999999999E-3</v>
      </c>
      <c r="E71" s="17">
        <v>1.4E-3</v>
      </c>
      <c r="F71" s="17">
        <v>1.5E-3</v>
      </c>
      <c r="G71" s="17">
        <v>1.2999999999999999E-3</v>
      </c>
      <c r="H71" s="17">
        <v>5.0000000000000001E-4</v>
      </c>
      <c r="I71" s="17">
        <v>2.0000000000000001E-4</v>
      </c>
      <c r="K71" s="31">
        <f t="shared" si="74"/>
        <v>6.9999999999999984E-3</v>
      </c>
      <c r="Q71" s="38"/>
      <c r="R71" s="14" t="s">
        <v>127</v>
      </c>
      <c r="S71" s="32"/>
      <c r="T71" s="32">
        <v>2.0999999999999998E-2</v>
      </c>
      <c r="U71" s="32">
        <v>1.4E-2</v>
      </c>
      <c r="V71" s="32">
        <v>1.4999999999999999E-2</v>
      </c>
      <c r="W71" s="32">
        <v>1.2999999999999999E-2</v>
      </c>
      <c r="X71" s="32">
        <v>5.0000000000000001E-3</v>
      </c>
      <c r="Y71" s="32">
        <v>2E-3</v>
      </c>
      <c r="Z71" s="12"/>
      <c r="AA71" s="12">
        <f t="shared" si="75"/>
        <v>7.0000000000000007E-2</v>
      </c>
      <c r="AD71">
        <f t="shared" ref="AD71:AD72" si="80">T71*10</f>
        <v>0.20999999999999996</v>
      </c>
      <c r="AE71">
        <f t="shared" si="79"/>
        <v>0.14000000000000001</v>
      </c>
      <c r="AF71">
        <f t="shared" si="78"/>
        <v>0.15</v>
      </c>
      <c r="AG71">
        <f t="shared" si="77"/>
        <v>0.13</v>
      </c>
      <c r="AH71">
        <f t="shared" si="76"/>
        <v>0.05</v>
      </c>
      <c r="AI71">
        <f t="shared" si="73"/>
        <v>0.02</v>
      </c>
    </row>
    <row r="72" spans="1:35" x14ac:dyDescent="0.25">
      <c r="A72" s="38"/>
      <c r="B72" t="s">
        <v>129</v>
      </c>
      <c r="C72" s="17">
        <v>1E-3</v>
      </c>
      <c r="D72" s="17">
        <v>1.1000000000000001E-3</v>
      </c>
      <c r="E72" s="17">
        <v>1E-4</v>
      </c>
      <c r="F72" s="17">
        <v>1E-4</v>
      </c>
      <c r="G72" s="17">
        <v>1E-4</v>
      </c>
      <c r="H72" s="17">
        <v>1E-4</v>
      </c>
      <c r="I72" s="17">
        <v>1E-4</v>
      </c>
      <c r="K72" s="31">
        <f t="shared" si="74"/>
        <v>2.5999999999999994E-3</v>
      </c>
      <c r="Q72" s="38"/>
      <c r="R72" t="s">
        <v>129</v>
      </c>
      <c r="S72" s="32">
        <v>0.01</v>
      </c>
      <c r="T72" s="32">
        <v>1.1000000000000001E-2</v>
      </c>
      <c r="U72" s="32">
        <v>1E-3</v>
      </c>
      <c r="V72" s="32">
        <v>1E-3</v>
      </c>
      <c r="W72" s="32">
        <v>1E-3</v>
      </c>
      <c r="X72" s="32">
        <v>1E-3</v>
      </c>
      <c r="Y72" s="32">
        <v>1E-3</v>
      </c>
      <c r="Z72" s="12"/>
      <c r="AA72" s="12">
        <f t="shared" si="75"/>
        <v>2.6000000000000006E-2</v>
      </c>
      <c r="AC72">
        <f>S72*10</f>
        <v>0.1</v>
      </c>
      <c r="AD72">
        <f t="shared" si="80"/>
        <v>0.11000000000000001</v>
      </c>
      <c r="AE72">
        <f t="shared" si="79"/>
        <v>0.01</v>
      </c>
      <c r="AF72">
        <f t="shared" si="78"/>
        <v>0.01</v>
      </c>
      <c r="AG72">
        <f t="shared" si="77"/>
        <v>0.01</v>
      </c>
      <c r="AH72">
        <f t="shared" si="76"/>
        <v>0.01</v>
      </c>
      <c r="AI72">
        <f t="shared" si="73"/>
        <v>0.01</v>
      </c>
    </row>
    <row r="73" spans="1:35" x14ac:dyDescent="0.25">
      <c r="C73" t="s">
        <v>129</v>
      </c>
      <c r="D73" s="15" t="s">
        <v>127</v>
      </c>
      <c r="E73" s="19" t="s">
        <v>236</v>
      </c>
      <c r="F73" t="s">
        <v>237</v>
      </c>
      <c r="G73" t="s">
        <v>238</v>
      </c>
      <c r="H73" t="s">
        <v>123</v>
      </c>
      <c r="I73" t="s">
        <v>239</v>
      </c>
      <c r="J73" s="31"/>
      <c r="S73" t="s">
        <v>129</v>
      </c>
      <c r="T73" s="15" t="s">
        <v>127</v>
      </c>
      <c r="U73" s="19" t="s">
        <v>236</v>
      </c>
      <c r="V73" t="s">
        <v>237</v>
      </c>
      <c r="W73" t="s">
        <v>238</v>
      </c>
      <c r="X73" t="s">
        <v>123</v>
      </c>
      <c r="Y73" t="s">
        <v>239</v>
      </c>
      <c r="Z73" s="31"/>
    </row>
    <row r="74" spans="1:35" x14ac:dyDescent="0.25">
      <c r="C74" s="39" t="s">
        <v>241</v>
      </c>
      <c r="D74" s="39"/>
      <c r="E74" s="39"/>
      <c r="F74" s="39"/>
      <c r="G74" s="39"/>
      <c r="H74" s="39"/>
      <c r="I74" s="39"/>
      <c r="S74" s="39" t="s">
        <v>241</v>
      </c>
      <c r="T74" s="39"/>
      <c r="U74" s="39"/>
      <c r="V74" s="39"/>
      <c r="W74" s="39"/>
      <c r="X74" s="39"/>
      <c r="Y74" s="39"/>
    </row>
    <row r="75" spans="1:35" x14ac:dyDescent="0.25">
      <c r="C75" s="21"/>
      <c r="D75" s="21"/>
      <c r="E75" s="21"/>
      <c r="F75" s="21"/>
      <c r="G75" s="21"/>
      <c r="H75" s="21"/>
      <c r="I75" s="21"/>
      <c r="S75" s="21"/>
      <c r="T75" s="21"/>
      <c r="U75" s="21"/>
      <c r="V75" s="21"/>
      <c r="W75" s="21"/>
      <c r="X75" s="21"/>
      <c r="Y75" s="21"/>
    </row>
    <row r="77" spans="1:35" x14ac:dyDescent="0.25">
      <c r="C77" s="31">
        <f>SUM(C78:C84)</f>
        <v>2.8571428571428574E-4</v>
      </c>
      <c r="D77" s="31">
        <f t="shared" ref="D77" si="81">SUM(D78:D84)</f>
        <v>9.1428571428571427E-4</v>
      </c>
      <c r="E77" s="31">
        <f t="shared" ref="E77" si="82">SUM(E78:E84)</f>
        <v>1.0285714285714286E-3</v>
      </c>
      <c r="F77" s="31">
        <f t="shared" ref="F77" si="83">SUM(F78:F84)</f>
        <v>2.0571428571428572E-3</v>
      </c>
      <c r="G77" s="31">
        <f t="shared" ref="G77" si="84">SUM(G78:G84)</f>
        <v>2.2571428571428573E-3</v>
      </c>
      <c r="H77" s="31">
        <f t="shared" ref="H77" si="85">SUM(H78:H84)</f>
        <v>5.3714285714285704E-3</v>
      </c>
      <c r="I77" s="31">
        <f>SUM(I78:I84)</f>
        <v>4.0571428571428564E-3</v>
      </c>
      <c r="J77" s="31">
        <f>SUM(C77:I77)</f>
        <v>1.597142857142857E-2</v>
      </c>
      <c r="S77" s="4">
        <f>SUM(S78:S84)</f>
        <v>5.7142857142857147E-4</v>
      </c>
      <c r="T77" s="4">
        <f t="shared" ref="T77" si="86">SUM(T78:T84)</f>
        <v>1.8285714285714285E-3</v>
      </c>
      <c r="U77" s="4">
        <f t="shared" ref="U77" si="87">SUM(U78:U84)</f>
        <v>2.0571428571428572E-3</v>
      </c>
      <c r="V77" s="4">
        <f t="shared" ref="V77" si="88">SUM(V78:V84)</f>
        <v>4.1142857142857144E-3</v>
      </c>
      <c r="W77" s="4">
        <f t="shared" ref="W77" si="89">SUM(W78:W84)</f>
        <v>4.5142857142857146E-3</v>
      </c>
      <c r="X77" s="4">
        <f t="shared" ref="X77" si="90">SUM(X78:X84)</f>
        <v>1.0742857142857141E-2</v>
      </c>
      <c r="Y77" s="4">
        <f>SUM(Y78:Y84)</f>
        <v>5.9542857142857149E-3</v>
      </c>
      <c r="Z77" s="4">
        <f>SUM(S77:Y77)</f>
        <v>2.9782857142857142E-2</v>
      </c>
      <c r="AA77" s="4"/>
    </row>
    <row r="78" spans="1:35" x14ac:dyDescent="0.25">
      <c r="A78" s="38" t="s">
        <v>240</v>
      </c>
      <c r="B78" t="s">
        <v>239</v>
      </c>
      <c r="C78" s="17"/>
      <c r="D78" s="17"/>
      <c r="E78" s="17"/>
      <c r="F78" s="17"/>
      <c r="G78" s="17"/>
      <c r="H78" s="17"/>
      <c r="I78" s="17">
        <v>1.1999999999999999E-3</v>
      </c>
      <c r="K78" s="31">
        <f>SUM(C78:I78)</f>
        <v>1.1999999999999999E-3</v>
      </c>
      <c r="Q78" s="38" t="s">
        <v>240</v>
      </c>
      <c r="R78" t="s">
        <v>239</v>
      </c>
      <c r="S78" s="24"/>
      <c r="T78" s="24"/>
      <c r="U78" s="24"/>
      <c r="V78" s="24"/>
      <c r="W78" s="24"/>
      <c r="X78" s="24"/>
      <c r="Y78" s="24">
        <v>2.3999999999999998E-4</v>
      </c>
      <c r="Z78" s="4"/>
      <c r="AA78" s="4">
        <f>SUM(S78:Y78)</f>
        <v>2.3999999999999998E-4</v>
      </c>
      <c r="AI78">
        <f t="shared" ref="AD78:AI84" si="91">Y78/5</f>
        <v>4.7999999999999994E-5</v>
      </c>
    </row>
    <row r="79" spans="1:35" x14ac:dyDescent="0.25">
      <c r="A79" s="38"/>
      <c r="B79" t="s">
        <v>123</v>
      </c>
      <c r="C79" s="17"/>
      <c r="D79" s="17"/>
      <c r="E79" s="17"/>
      <c r="F79" s="17"/>
      <c r="G79" s="17"/>
      <c r="H79" s="17">
        <f t="shared" ref="H79:I79" si="92">H67/3.5</f>
        <v>1E-3</v>
      </c>
      <c r="I79" s="17">
        <f t="shared" si="92"/>
        <v>4.285714285714286E-4</v>
      </c>
      <c r="K79" s="31">
        <f t="shared" ref="K79:K84" si="93">SUM(C79:I79)</f>
        <v>1.4285714285714286E-3</v>
      </c>
      <c r="Q79" s="38"/>
      <c r="R79" t="s">
        <v>123</v>
      </c>
      <c r="S79" s="24"/>
      <c r="T79" s="24"/>
      <c r="U79" s="24"/>
      <c r="V79" s="24"/>
      <c r="W79" s="24"/>
      <c r="X79" s="24">
        <v>2E-3</v>
      </c>
      <c r="Y79" s="24">
        <v>8.5714285714285721E-4</v>
      </c>
      <c r="Z79" s="4"/>
      <c r="AA79" s="4">
        <f t="shared" ref="AA79:AA84" si="94">SUM(S79:Y79)</f>
        <v>2.8571428571428571E-3</v>
      </c>
      <c r="AH79">
        <f t="shared" si="91"/>
        <v>4.0000000000000002E-4</v>
      </c>
      <c r="AI79">
        <f t="shared" si="91"/>
        <v>1.7142857142857145E-4</v>
      </c>
    </row>
    <row r="80" spans="1:35" x14ac:dyDescent="0.25">
      <c r="A80" s="38"/>
      <c r="B80" t="s">
        <v>238</v>
      </c>
      <c r="C80" s="17"/>
      <c r="D80" s="17"/>
      <c r="E80" s="17"/>
      <c r="F80" s="17"/>
      <c r="G80" s="17">
        <f t="shared" ref="G80:I80" si="95">G68/3.5</f>
        <v>4.285714285714286E-4</v>
      </c>
      <c r="H80" s="17">
        <f t="shared" si="95"/>
        <v>7.1428571428571429E-4</v>
      </c>
      <c r="I80" s="17">
        <f t="shared" si="95"/>
        <v>7.1428571428571429E-4</v>
      </c>
      <c r="K80" s="31">
        <f t="shared" si="93"/>
        <v>1.8571428571428571E-3</v>
      </c>
      <c r="L80" t="s">
        <v>107</v>
      </c>
      <c r="Q80" s="38"/>
      <c r="R80" t="s">
        <v>238</v>
      </c>
      <c r="S80" s="24"/>
      <c r="T80" s="24"/>
      <c r="U80" s="24"/>
      <c r="V80" s="24"/>
      <c r="W80" s="24">
        <v>8.5714285714285721E-4</v>
      </c>
      <c r="X80" s="24">
        <v>1.4285714285714288E-3</v>
      </c>
      <c r="Y80" s="24">
        <v>1.4285714285714288E-3</v>
      </c>
      <c r="Z80" s="4"/>
      <c r="AA80" s="4">
        <f t="shared" si="94"/>
        <v>3.7142857142857147E-3</v>
      </c>
      <c r="AB80" t="s">
        <v>107</v>
      </c>
      <c r="AG80">
        <f t="shared" si="91"/>
        <v>1.7142857142857145E-4</v>
      </c>
      <c r="AH80">
        <f t="shared" si="91"/>
        <v>2.8571428571428574E-4</v>
      </c>
      <c r="AI80">
        <f t="shared" si="91"/>
        <v>2.8571428571428574E-4</v>
      </c>
    </row>
    <row r="81" spans="1:35" x14ac:dyDescent="0.25">
      <c r="A81" s="38"/>
      <c r="B81" s="14" t="s">
        <v>237</v>
      </c>
      <c r="C81" s="17"/>
      <c r="D81" s="17"/>
      <c r="E81" s="17"/>
      <c r="F81" s="17">
        <f t="shared" ref="F81:I81" si="96">F69/3.5</f>
        <v>1E-3</v>
      </c>
      <c r="G81" s="17">
        <f t="shared" si="96"/>
        <v>7.1428571428571429E-4</v>
      </c>
      <c r="H81" s="17">
        <f t="shared" si="96"/>
        <v>3.1428571428571426E-3</v>
      </c>
      <c r="I81" s="17">
        <f t="shared" si="96"/>
        <v>9.1428571428571438E-4</v>
      </c>
      <c r="K81" s="31">
        <f t="shared" si="93"/>
        <v>5.7714285714285714E-3</v>
      </c>
      <c r="Q81" s="38"/>
      <c r="R81" s="14" t="s">
        <v>237</v>
      </c>
      <c r="S81" s="24"/>
      <c r="T81" s="24"/>
      <c r="U81" s="24"/>
      <c r="V81" s="24">
        <v>2E-3</v>
      </c>
      <c r="W81" s="24">
        <v>1.4285714285714288E-3</v>
      </c>
      <c r="X81" s="24">
        <v>6.2857142857142851E-3</v>
      </c>
      <c r="Y81" s="24">
        <v>1.8285714285714288E-3</v>
      </c>
      <c r="Z81" s="4"/>
      <c r="AA81" s="4">
        <f t="shared" si="94"/>
        <v>1.1542857142857143E-2</v>
      </c>
      <c r="AF81">
        <f t="shared" si="91"/>
        <v>4.0000000000000002E-4</v>
      </c>
      <c r="AG81">
        <f t="shared" si="91"/>
        <v>2.8571428571428574E-4</v>
      </c>
      <c r="AH81">
        <f t="shared" si="91"/>
        <v>1.2571428571428571E-3</v>
      </c>
      <c r="AI81">
        <f t="shared" si="91"/>
        <v>3.6571428571428573E-4</v>
      </c>
    </row>
    <row r="82" spans="1:35" x14ac:dyDescent="0.25">
      <c r="A82" s="38"/>
      <c r="B82" s="14" t="s">
        <v>236</v>
      </c>
      <c r="C82" s="17"/>
      <c r="D82" s="17"/>
      <c r="E82" s="17">
        <f t="shared" ref="E82:I82" si="97">E70/3.5</f>
        <v>5.9999999999999995E-4</v>
      </c>
      <c r="F82" s="17">
        <f t="shared" si="97"/>
        <v>5.9999999999999995E-4</v>
      </c>
      <c r="G82" s="17">
        <f t="shared" si="97"/>
        <v>7.1428571428571429E-4</v>
      </c>
      <c r="H82" s="17">
        <f t="shared" si="97"/>
        <v>3.4285714285714285E-4</v>
      </c>
      <c r="I82" s="17">
        <f t="shared" si="97"/>
        <v>7.1428571428571429E-4</v>
      </c>
      <c r="K82" s="31">
        <f t="shared" si="93"/>
        <v>2.9714285714285715E-3</v>
      </c>
      <c r="Q82" s="38"/>
      <c r="R82" s="14" t="s">
        <v>236</v>
      </c>
      <c r="S82" s="24"/>
      <c r="T82" s="24"/>
      <c r="U82" s="24">
        <v>1.1999999999999999E-3</v>
      </c>
      <c r="V82" s="24">
        <v>1.1999999999999999E-3</v>
      </c>
      <c r="W82" s="24">
        <v>1.4285714285714288E-3</v>
      </c>
      <c r="X82" s="24">
        <v>6.8571428571428559E-4</v>
      </c>
      <c r="Y82" s="24">
        <v>1.4285714285714288E-3</v>
      </c>
      <c r="Z82" s="4"/>
      <c r="AA82" s="4">
        <f t="shared" si="94"/>
        <v>5.9428571428571421E-3</v>
      </c>
      <c r="AE82">
        <f t="shared" si="91"/>
        <v>2.3999999999999998E-4</v>
      </c>
      <c r="AF82">
        <f t="shared" si="91"/>
        <v>2.3999999999999998E-4</v>
      </c>
      <c r="AG82">
        <f t="shared" si="91"/>
        <v>2.8571428571428574E-4</v>
      </c>
      <c r="AH82">
        <f t="shared" si="91"/>
        <v>1.3714285714285711E-4</v>
      </c>
      <c r="AI82">
        <f t="shared" si="91"/>
        <v>2.8571428571428574E-4</v>
      </c>
    </row>
    <row r="83" spans="1:35" x14ac:dyDescent="0.25">
      <c r="A83" s="38"/>
      <c r="B83" s="14" t="s">
        <v>127</v>
      </c>
      <c r="C83" s="17"/>
      <c r="D83" s="17">
        <f t="shared" ref="D83:I84" si="98">D71/3.5</f>
        <v>5.9999999999999995E-4</v>
      </c>
      <c r="E83" s="17">
        <f t="shared" ref="E83:I83" si="99">E71/3.5</f>
        <v>4.0000000000000002E-4</v>
      </c>
      <c r="F83" s="17">
        <f t="shared" si="99"/>
        <v>4.285714285714286E-4</v>
      </c>
      <c r="G83" s="17">
        <f t="shared" si="99"/>
        <v>3.7142857142857143E-4</v>
      </c>
      <c r="H83" s="17">
        <f t="shared" si="99"/>
        <v>1.4285714285714287E-4</v>
      </c>
      <c r="I83" s="17">
        <f t="shared" si="99"/>
        <v>5.7142857142857148E-5</v>
      </c>
      <c r="K83" s="31">
        <f t="shared" si="93"/>
        <v>2E-3</v>
      </c>
      <c r="Q83" s="38"/>
      <c r="R83" s="14" t="s">
        <v>127</v>
      </c>
      <c r="S83" s="24"/>
      <c r="T83" s="24">
        <v>1.1999999999999999E-3</v>
      </c>
      <c r="U83" s="24">
        <v>8.0000000000000004E-4</v>
      </c>
      <c r="V83" s="24">
        <v>8.5714285714285721E-4</v>
      </c>
      <c r="W83" s="24">
        <v>7.4285714285714287E-4</v>
      </c>
      <c r="X83" s="24">
        <v>2.8571428571428574E-4</v>
      </c>
      <c r="Y83" s="24">
        <v>1.142857142857143E-4</v>
      </c>
      <c r="Z83" s="4"/>
      <c r="AA83" s="4">
        <f t="shared" si="94"/>
        <v>4.0000000000000001E-3</v>
      </c>
      <c r="AD83">
        <f t="shared" si="91"/>
        <v>2.3999999999999998E-4</v>
      </c>
      <c r="AE83">
        <f t="shared" si="91"/>
        <v>1.6000000000000001E-4</v>
      </c>
      <c r="AF83">
        <f t="shared" si="91"/>
        <v>1.7142857142857145E-4</v>
      </c>
      <c r="AG83">
        <f t="shared" si="91"/>
        <v>1.4857142857142857E-4</v>
      </c>
      <c r="AH83">
        <f t="shared" si="91"/>
        <v>5.7142857142857148E-5</v>
      </c>
      <c r="AI83">
        <f t="shared" si="91"/>
        <v>2.2857142857142858E-5</v>
      </c>
    </row>
    <row r="84" spans="1:35" x14ac:dyDescent="0.25">
      <c r="A84" s="38"/>
      <c r="B84" t="s">
        <v>129</v>
      </c>
      <c r="C84" s="17">
        <f>C72/3.5</f>
        <v>2.8571428571428574E-4</v>
      </c>
      <c r="D84" s="17">
        <f t="shared" si="98"/>
        <v>3.1428571428571432E-4</v>
      </c>
      <c r="E84" s="17">
        <f t="shared" si="98"/>
        <v>2.8571428571428574E-5</v>
      </c>
      <c r="F84" s="17">
        <f t="shared" si="98"/>
        <v>2.8571428571428574E-5</v>
      </c>
      <c r="G84" s="17">
        <f t="shared" si="98"/>
        <v>2.8571428571428574E-5</v>
      </c>
      <c r="H84" s="17">
        <f t="shared" si="98"/>
        <v>2.8571428571428574E-5</v>
      </c>
      <c r="I84" s="17">
        <f t="shared" si="98"/>
        <v>2.8571428571428574E-5</v>
      </c>
      <c r="K84" s="31">
        <f t="shared" si="93"/>
        <v>7.4285714285714298E-4</v>
      </c>
      <c r="Q84" s="38"/>
      <c r="R84" t="s">
        <v>129</v>
      </c>
      <c r="S84" s="24">
        <v>5.7142857142857147E-4</v>
      </c>
      <c r="T84" s="24">
        <v>6.2857142857142864E-4</v>
      </c>
      <c r="U84" s="24">
        <v>5.7142857142857148E-5</v>
      </c>
      <c r="V84" s="24">
        <v>5.7142857142857148E-5</v>
      </c>
      <c r="W84" s="24">
        <v>5.7142857142857148E-5</v>
      </c>
      <c r="X84" s="24">
        <v>5.7142857142857148E-5</v>
      </c>
      <c r="Y84" s="24">
        <v>5.7142857142857148E-5</v>
      </c>
      <c r="Z84" s="4"/>
      <c r="AA84" s="4">
        <f t="shared" si="94"/>
        <v>1.485714285714286E-3</v>
      </c>
      <c r="AC84">
        <f>S84/5</f>
        <v>1.142857142857143E-4</v>
      </c>
      <c r="AD84">
        <f t="shared" si="91"/>
        <v>1.2571428571428572E-4</v>
      </c>
      <c r="AE84">
        <f t="shared" si="91"/>
        <v>1.1428571428571429E-5</v>
      </c>
      <c r="AF84">
        <f t="shared" si="91"/>
        <v>1.1428571428571429E-5</v>
      </c>
      <c r="AG84">
        <f t="shared" si="91"/>
        <v>1.1428571428571429E-5</v>
      </c>
      <c r="AH84">
        <f t="shared" si="91"/>
        <v>1.1428571428571429E-5</v>
      </c>
      <c r="AI84">
        <f t="shared" si="91"/>
        <v>1.1428571428571429E-5</v>
      </c>
    </row>
    <row r="85" spans="1:35" x14ac:dyDescent="0.25">
      <c r="C85" t="s">
        <v>129</v>
      </c>
      <c r="D85" s="15" t="s">
        <v>127</v>
      </c>
      <c r="E85" s="19" t="s">
        <v>236</v>
      </c>
      <c r="F85" t="s">
        <v>237</v>
      </c>
      <c r="G85" t="s">
        <v>238</v>
      </c>
      <c r="H85" t="s">
        <v>123</v>
      </c>
      <c r="I85" t="s">
        <v>239</v>
      </c>
      <c r="J85" s="31"/>
      <c r="S85" t="s">
        <v>129</v>
      </c>
      <c r="T85" s="15" t="s">
        <v>127</v>
      </c>
      <c r="U85" s="19" t="s">
        <v>236</v>
      </c>
      <c r="V85" t="s">
        <v>237</v>
      </c>
      <c r="W85" t="s">
        <v>238</v>
      </c>
      <c r="X85" t="s">
        <v>123</v>
      </c>
      <c r="Y85" t="s">
        <v>239</v>
      </c>
      <c r="Z85" s="31"/>
    </row>
    <row r="86" spans="1:35" x14ac:dyDescent="0.25">
      <c r="C86" s="39" t="s">
        <v>241</v>
      </c>
      <c r="D86" s="39"/>
      <c r="E86" s="39"/>
      <c r="F86" s="39"/>
      <c r="G86" s="39"/>
      <c r="H86" s="39"/>
      <c r="I86" s="39"/>
      <c r="S86" s="39" t="s">
        <v>241</v>
      </c>
      <c r="T86" s="39"/>
      <c r="U86" s="39"/>
      <c r="V86" s="39"/>
      <c r="W86" s="39"/>
      <c r="X86" s="39"/>
      <c r="Y86" s="39"/>
    </row>
    <row r="89" spans="1:35" x14ac:dyDescent="0.25">
      <c r="C89" s="31">
        <f>SUM(C90:C96)</f>
        <v>2.8571428571428574E-4</v>
      </c>
      <c r="D89" s="31">
        <f t="shared" ref="D89" si="100">SUM(D90:D96)</f>
        <v>9.1428571428571427E-4</v>
      </c>
      <c r="E89" s="31">
        <f t="shared" ref="E89" si="101">SUM(E90:E96)</f>
        <v>1.0285714285714286E-3</v>
      </c>
      <c r="F89" s="31">
        <f t="shared" ref="F89" si="102">SUM(F90:F96)</f>
        <v>2.0571428571428572E-3</v>
      </c>
      <c r="G89" s="31">
        <f t="shared" ref="G89" si="103">SUM(G90:G96)</f>
        <v>2.2571428571428573E-3</v>
      </c>
      <c r="H89" s="31">
        <f t="shared" ref="H89" si="104">SUM(H90:H96)</f>
        <v>5.3714285714285704E-3</v>
      </c>
      <c r="I89" s="31">
        <f>SUM(I90:I96)</f>
        <v>3.6857142857142857E-3</v>
      </c>
      <c r="J89" s="31">
        <f>SUM(C89:I89)</f>
        <v>1.5599999999999999E-2</v>
      </c>
      <c r="S89" s="4">
        <f>SUM(S90:S96)</f>
        <v>2.8571428571428576E-3</v>
      </c>
      <c r="T89" s="4">
        <f t="shared" ref="T89" si="105">SUM(T90:T96)</f>
        <v>9.1428571428571435E-3</v>
      </c>
      <c r="U89" s="4">
        <f t="shared" ref="U89" si="106">SUM(U90:U96)</f>
        <v>1.0285714285714283E-2</v>
      </c>
      <c r="V89" s="4">
        <f t="shared" ref="V89" si="107">SUM(V90:V96)</f>
        <v>2.057142857142857E-2</v>
      </c>
      <c r="W89" s="4">
        <f t="shared" ref="W89" si="108">SUM(W90:W96)</f>
        <v>2.2571428571428572E-2</v>
      </c>
      <c r="X89" s="4">
        <f t="shared" ref="X89" si="109">SUM(X90:X96)</f>
        <v>5.3714285714285714E-2</v>
      </c>
      <c r="Y89" s="4">
        <f>SUM(Y90:Y96)</f>
        <v>3.6857142857142852E-2</v>
      </c>
      <c r="Z89" s="4">
        <f>SUM(S89:Y89)</f>
        <v>0.156</v>
      </c>
      <c r="AA89" s="7"/>
    </row>
    <row r="90" spans="1:35" x14ac:dyDescent="0.25">
      <c r="A90" s="38" t="s">
        <v>240</v>
      </c>
      <c r="B90" t="s">
        <v>239</v>
      </c>
      <c r="C90" s="17"/>
      <c r="D90" s="17"/>
      <c r="E90" s="17"/>
      <c r="F90" s="17"/>
      <c r="G90" s="17"/>
      <c r="H90" s="17"/>
      <c r="I90" s="17">
        <v>1.1999999999999999E-3</v>
      </c>
      <c r="K90" s="31">
        <f>SUM(C90:I90)</f>
        <v>1.1999999999999999E-3</v>
      </c>
      <c r="Q90" s="38" t="s">
        <v>240</v>
      </c>
      <c r="R90" t="s">
        <v>239</v>
      </c>
      <c r="S90" s="27"/>
      <c r="T90" s="27"/>
      <c r="U90" s="27"/>
      <c r="V90" s="27"/>
      <c r="W90" s="27"/>
      <c r="X90" s="27"/>
      <c r="Y90" s="27">
        <v>1.1999999999999999E-2</v>
      </c>
      <c r="Z90" s="7"/>
      <c r="AA90" s="7">
        <f>SUM(S90:Y90)</f>
        <v>1.1999999999999999E-2</v>
      </c>
      <c r="AI90">
        <f t="shared" ref="AI90:AI96" si="110">Y90*10</f>
        <v>0.11999999999999998</v>
      </c>
    </row>
    <row r="91" spans="1:35" x14ac:dyDescent="0.25">
      <c r="A91" s="38"/>
      <c r="B91" t="s">
        <v>123</v>
      </c>
      <c r="C91" s="17"/>
      <c r="D91" s="17"/>
      <c r="E91" s="17"/>
      <c r="F91" s="17"/>
      <c r="G91" s="17"/>
      <c r="H91" s="17">
        <v>1E-3</v>
      </c>
      <c r="I91" s="17">
        <v>5.7142857142857148E-5</v>
      </c>
      <c r="K91" s="31">
        <f t="shared" ref="K91:K96" si="111">SUM(C91:I91)</f>
        <v>1.0571428571428572E-3</v>
      </c>
      <c r="Q91" s="38"/>
      <c r="R91" t="s">
        <v>123</v>
      </c>
      <c r="S91" s="27"/>
      <c r="T91" s="27"/>
      <c r="U91" s="27"/>
      <c r="V91" s="27"/>
      <c r="W91" s="27"/>
      <c r="X91" s="27">
        <v>0.01</v>
      </c>
      <c r="Y91" s="27">
        <v>5.7142857142857147E-4</v>
      </c>
      <c r="Z91" s="7"/>
      <c r="AA91" s="7">
        <f t="shared" ref="AA91:AA96" si="112">SUM(S91:Y91)</f>
        <v>1.0571428571428572E-2</v>
      </c>
      <c r="AH91">
        <f t="shared" ref="AH91:AH96" si="113">X91*10</f>
        <v>0.1</v>
      </c>
      <c r="AI91">
        <f t="shared" si="110"/>
        <v>5.7142857142857151E-3</v>
      </c>
    </row>
    <row r="92" spans="1:35" x14ac:dyDescent="0.25">
      <c r="A92" s="38"/>
      <c r="B92" t="s">
        <v>238</v>
      </c>
      <c r="C92" s="17"/>
      <c r="D92" s="17"/>
      <c r="E92" s="17"/>
      <c r="F92" s="17"/>
      <c r="G92" s="17">
        <v>4.285714285714286E-4</v>
      </c>
      <c r="H92" s="17">
        <v>7.1428571428571429E-4</v>
      </c>
      <c r="I92" s="17">
        <v>7.1428571428571429E-4</v>
      </c>
      <c r="K92" s="31">
        <f t="shared" si="111"/>
        <v>1.8571428571428571E-3</v>
      </c>
      <c r="L92" t="s">
        <v>98</v>
      </c>
      <c r="Q92" s="38"/>
      <c r="R92" t="s">
        <v>238</v>
      </c>
      <c r="S92" s="27"/>
      <c r="T92" s="27"/>
      <c r="U92" s="27"/>
      <c r="V92" s="27"/>
      <c r="W92" s="27">
        <v>4.2857142857142859E-3</v>
      </c>
      <c r="X92" s="27">
        <v>7.1428571428571426E-3</v>
      </c>
      <c r="Y92" s="27">
        <v>7.1428571428571426E-3</v>
      </c>
      <c r="Z92" s="7"/>
      <c r="AA92" s="7">
        <f t="shared" si="112"/>
        <v>1.8571428571428572E-2</v>
      </c>
      <c r="AB92" t="s">
        <v>98</v>
      </c>
      <c r="AG92">
        <f t="shared" ref="AG92:AG96" si="114">W92*10</f>
        <v>4.2857142857142858E-2</v>
      </c>
      <c r="AH92">
        <f t="shared" si="113"/>
        <v>7.1428571428571425E-2</v>
      </c>
      <c r="AI92">
        <f t="shared" si="110"/>
        <v>7.1428571428571425E-2</v>
      </c>
    </row>
    <row r="93" spans="1:35" x14ac:dyDescent="0.25">
      <c r="A93" s="38"/>
      <c r="B93" s="14" t="s">
        <v>237</v>
      </c>
      <c r="C93" s="17"/>
      <c r="D93" s="17"/>
      <c r="E93" s="17"/>
      <c r="F93" s="17">
        <v>1E-3</v>
      </c>
      <c r="G93" s="17">
        <v>7.1428571428571429E-4</v>
      </c>
      <c r="H93" s="17">
        <v>3.1428571428571426E-3</v>
      </c>
      <c r="I93" s="17">
        <v>9.1428571428571438E-4</v>
      </c>
      <c r="K93" s="31">
        <f t="shared" si="111"/>
        <v>5.7714285714285714E-3</v>
      </c>
      <c r="Q93" s="38"/>
      <c r="R93" s="14" t="s">
        <v>237</v>
      </c>
      <c r="S93" s="27"/>
      <c r="T93" s="27"/>
      <c r="U93" s="27"/>
      <c r="V93" s="27">
        <v>0.01</v>
      </c>
      <c r="W93" s="27">
        <v>7.1428571428571426E-3</v>
      </c>
      <c r="X93" s="27">
        <v>3.1428571428571424E-2</v>
      </c>
      <c r="Y93" s="27">
        <v>9.1428571428571435E-3</v>
      </c>
      <c r="Z93" s="7"/>
      <c r="AA93" s="7">
        <f t="shared" si="112"/>
        <v>5.7714285714285718E-2</v>
      </c>
      <c r="AF93">
        <f t="shared" ref="AF93:AF96" si="115">V93*10</f>
        <v>0.1</v>
      </c>
      <c r="AG93">
        <f t="shared" si="114"/>
        <v>7.1428571428571425E-2</v>
      </c>
      <c r="AH93">
        <f t="shared" si="113"/>
        <v>0.31428571428571422</v>
      </c>
      <c r="AI93">
        <f t="shared" si="110"/>
        <v>9.1428571428571442E-2</v>
      </c>
    </row>
    <row r="94" spans="1:35" x14ac:dyDescent="0.25">
      <c r="A94" s="38"/>
      <c r="B94" s="14" t="s">
        <v>236</v>
      </c>
      <c r="C94" s="17"/>
      <c r="D94" s="17"/>
      <c r="E94" s="17">
        <v>5.9999999999999995E-4</v>
      </c>
      <c r="F94" s="17">
        <v>5.9999999999999995E-4</v>
      </c>
      <c r="G94" s="17">
        <v>7.1428571428571429E-4</v>
      </c>
      <c r="H94" s="17">
        <v>3.4285714285714285E-4</v>
      </c>
      <c r="I94" s="17">
        <v>7.1428571428571429E-4</v>
      </c>
      <c r="K94" s="31">
        <f t="shared" si="111"/>
        <v>2.9714285714285715E-3</v>
      </c>
      <c r="Q94" s="38"/>
      <c r="R94" s="14" t="s">
        <v>236</v>
      </c>
      <c r="S94" s="27"/>
      <c r="T94" s="27"/>
      <c r="U94" s="27">
        <v>5.9999999999999993E-3</v>
      </c>
      <c r="V94" s="27">
        <v>5.9999999999999993E-3</v>
      </c>
      <c r="W94" s="27">
        <v>7.1428571428571426E-3</v>
      </c>
      <c r="X94" s="27">
        <v>3.4285714285714284E-3</v>
      </c>
      <c r="Y94" s="27">
        <v>7.1428571428571426E-3</v>
      </c>
      <c r="Z94" s="7"/>
      <c r="AA94" s="7">
        <f t="shared" si="112"/>
        <v>2.971428571428571E-2</v>
      </c>
      <c r="AE94">
        <f t="shared" ref="AE94:AE96" si="116">U94*10</f>
        <v>5.9999999999999991E-2</v>
      </c>
      <c r="AF94">
        <f t="shared" si="115"/>
        <v>5.9999999999999991E-2</v>
      </c>
      <c r="AG94">
        <f t="shared" si="114"/>
        <v>7.1428571428571425E-2</v>
      </c>
      <c r="AH94">
        <f t="shared" si="113"/>
        <v>3.428571428571428E-2</v>
      </c>
      <c r="AI94">
        <f t="shared" si="110"/>
        <v>7.1428571428571425E-2</v>
      </c>
    </row>
    <row r="95" spans="1:35" x14ac:dyDescent="0.25">
      <c r="A95" s="38"/>
      <c r="B95" s="14" t="s">
        <v>127</v>
      </c>
      <c r="C95" s="17"/>
      <c r="D95" s="17">
        <v>5.9999999999999995E-4</v>
      </c>
      <c r="E95" s="17">
        <v>4.0000000000000002E-4</v>
      </c>
      <c r="F95" s="17">
        <v>4.285714285714286E-4</v>
      </c>
      <c r="G95" s="17">
        <v>3.7142857142857143E-4</v>
      </c>
      <c r="H95" s="17">
        <v>1.4285714285714287E-4</v>
      </c>
      <c r="I95" s="17">
        <v>5.7142857142857148E-5</v>
      </c>
      <c r="K95" s="31">
        <f t="shared" si="111"/>
        <v>2E-3</v>
      </c>
      <c r="Q95" s="38"/>
      <c r="R95" s="14" t="s">
        <v>127</v>
      </c>
      <c r="S95" s="27"/>
      <c r="T95" s="27">
        <v>5.9999999999999993E-3</v>
      </c>
      <c r="U95" s="27">
        <v>4.0000000000000001E-3</v>
      </c>
      <c r="V95" s="27">
        <v>4.2857142857142859E-3</v>
      </c>
      <c r="W95" s="27">
        <v>3.7142857142857142E-3</v>
      </c>
      <c r="X95" s="27">
        <v>1.4285714285714288E-3</v>
      </c>
      <c r="Y95" s="27">
        <v>5.7142857142857147E-4</v>
      </c>
      <c r="Z95" s="7"/>
      <c r="AA95" s="7">
        <f t="shared" si="112"/>
        <v>1.9999999999999997E-2</v>
      </c>
      <c r="AD95">
        <f t="shared" ref="AD95:AD96" si="117">T95*10</f>
        <v>5.9999999999999991E-2</v>
      </c>
      <c r="AE95">
        <f t="shared" si="116"/>
        <v>0.04</v>
      </c>
      <c r="AF95">
        <f t="shared" si="115"/>
        <v>4.2857142857142858E-2</v>
      </c>
      <c r="AG95">
        <f t="shared" si="114"/>
        <v>3.7142857142857144E-2</v>
      </c>
      <c r="AH95">
        <f t="shared" si="113"/>
        <v>1.4285714285714287E-2</v>
      </c>
      <c r="AI95">
        <f t="shared" si="110"/>
        <v>5.7142857142857151E-3</v>
      </c>
    </row>
    <row r="96" spans="1:35" x14ac:dyDescent="0.25">
      <c r="A96" s="38"/>
      <c r="B96" t="s">
        <v>129</v>
      </c>
      <c r="C96" s="17">
        <v>2.8571428571428574E-4</v>
      </c>
      <c r="D96" s="17">
        <v>3.1428571428571432E-4</v>
      </c>
      <c r="E96" s="17">
        <v>2.8571428571428574E-5</v>
      </c>
      <c r="F96" s="17">
        <v>2.8571428571428574E-5</v>
      </c>
      <c r="G96" s="17">
        <v>2.8571428571428574E-5</v>
      </c>
      <c r="H96" s="17">
        <v>2.8571428571428574E-5</v>
      </c>
      <c r="I96" s="17">
        <v>2.8571428571428574E-5</v>
      </c>
      <c r="K96" s="31">
        <f t="shared" si="111"/>
        <v>7.4285714285714298E-4</v>
      </c>
      <c r="Q96" s="38"/>
      <c r="R96" t="s">
        <v>129</v>
      </c>
      <c r="S96" s="27">
        <v>2.8571428571428576E-3</v>
      </c>
      <c r="T96" s="27">
        <v>3.1428571428571434E-3</v>
      </c>
      <c r="U96" s="27">
        <v>2.8571428571428574E-4</v>
      </c>
      <c r="V96" s="27">
        <v>2.8571428571428574E-4</v>
      </c>
      <c r="W96" s="27">
        <v>2.8571428571428574E-4</v>
      </c>
      <c r="X96" s="27">
        <v>2.8571428571428574E-4</v>
      </c>
      <c r="Y96" s="27">
        <v>2.8571428571428574E-4</v>
      </c>
      <c r="Z96" s="7"/>
      <c r="AA96" s="7">
        <f t="shared" si="112"/>
        <v>7.4285714285714302E-3</v>
      </c>
      <c r="AC96">
        <f>S96*10</f>
        <v>2.8571428571428574E-2</v>
      </c>
      <c r="AD96">
        <f t="shared" si="117"/>
        <v>3.1428571428571431E-2</v>
      </c>
      <c r="AE96">
        <f t="shared" si="116"/>
        <v>2.8571428571428576E-3</v>
      </c>
      <c r="AF96">
        <f t="shared" si="115"/>
        <v>2.8571428571428576E-3</v>
      </c>
      <c r="AG96">
        <f t="shared" si="114"/>
        <v>2.8571428571428576E-3</v>
      </c>
      <c r="AH96">
        <f t="shared" si="113"/>
        <v>2.8571428571428576E-3</v>
      </c>
      <c r="AI96">
        <f t="shared" si="110"/>
        <v>2.8571428571428576E-3</v>
      </c>
    </row>
    <row r="97" spans="1:42" x14ac:dyDescent="0.25">
      <c r="C97" t="s">
        <v>129</v>
      </c>
      <c r="D97" s="15" t="s">
        <v>127</v>
      </c>
      <c r="E97" s="19" t="s">
        <v>236</v>
      </c>
      <c r="F97" t="s">
        <v>237</v>
      </c>
      <c r="G97" t="s">
        <v>238</v>
      </c>
      <c r="H97" t="s">
        <v>123</v>
      </c>
      <c r="I97" t="s">
        <v>239</v>
      </c>
      <c r="J97" s="31"/>
      <c r="S97" t="s">
        <v>129</v>
      </c>
      <c r="T97" s="15" t="s">
        <v>127</v>
      </c>
      <c r="U97" s="19" t="s">
        <v>236</v>
      </c>
      <c r="V97" t="s">
        <v>237</v>
      </c>
      <c r="W97" t="s">
        <v>238</v>
      </c>
      <c r="X97" t="s">
        <v>123</v>
      </c>
      <c r="Y97" t="s">
        <v>239</v>
      </c>
      <c r="Z97" s="31"/>
    </row>
    <row r="98" spans="1:42" x14ac:dyDescent="0.25">
      <c r="C98" s="39" t="s">
        <v>241</v>
      </c>
      <c r="D98" s="39"/>
      <c r="E98" s="39"/>
      <c r="F98" s="39"/>
      <c r="G98" s="39"/>
      <c r="H98" s="39"/>
      <c r="I98" s="39"/>
      <c r="S98" s="39" t="s">
        <v>241</v>
      </c>
      <c r="T98" s="39"/>
      <c r="U98" s="39"/>
      <c r="V98" s="39"/>
      <c r="W98" s="39"/>
      <c r="X98" s="39"/>
      <c r="Y98" s="39"/>
    </row>
    <row r="102" spans="1:42" x14ac:dyDescent="0.25">
      <c r="C102" s="31">
        <f>SUM(C103:C109)</f>
        <v>7.6071428571428568E-2</v>
      </c>
      <c r="D102" s="31">
        <f t="shared" ref="D102" si="118">SUM(D103:D109)</f>
        <v>0.13677857142857144</v>
      </c>
      <c r="E102" s="31">
        <f t="shared" ref="E102" si="119">SUM(E103:E109)</f>
        <v>0.20155714285714285</v>
      </c>
      <c r="F102" s="31">
        <f t="shared" ref="F102" si="120">SUM(F103:F109)</f>
        <v>0.29521428571428571</v>
      </c>
      <c r="G102" s="31">
        <f t="shared" ref="G102" si="121">SUM(G103:G109)</f>
        <v>0.25571428571428573</v>
      </c>
      <c r="H102" s="31">
        <f t="shared" ref="H102" si="122">SUM(H103:H109)</f>
        <v>0.18034285714285714</v>
      </c>
      <c r="I102" s="31">
        <f>SUM(I103:I109)</f>
        <v>6.8642857142857144E-2</v>
      </c>
      <c r="J102" s="31">
        <f>SUM(C102:I102)</f>
        <v>1.2143214285714288</v>
      </c>
      <c r="S102" s="4">
        <f>SUM(S103:S109)</f>
        <v>0.75842857142857145</v>
      </c>
      <c r="T102" s="4">
        <f t="shared" ref="T102" si="123">SUM(T103:T109)</f>
        <v>1.4194714285714287</v>
      </c>
      <c r="U102" s="4">
        <f t="shared" ref="U102" si="124">SUM(U103:U109)</f>
        <v>2.0863428571428573</v>
      </c>
      <c r="V102" s="4">
        <f t="shared" ref="V102" si="125">SUM(V103:V109)</f>
        <v>2.9116857142857144</v>
      </c>
      <c r="W102" s="4">
        <f t="shared" ref="W102" si="126">SUM(W103:W109)</f>
        <v>2.8990857142857145</v>
      </c>
      <c r="X102" s="4">
        <f t="shared" ref="X102" si="127">SUM(X103:X109)</f>
        <v>2.0184571428571427</v>
      </c>
      <c r="Y102" s="4">
        <f>SUM(Y103:Y109)</f>
        <v>1.0018114285714286</v>
      </c>
      <c r="Z102" s="4">
        <f>SUM(S102:Y102)</f>
        <v>13.095282857142857</v>
      </c>
      <c r="AA102" s="4"/>
      <c r="AG102" s="4">
        <f>SUM(AG103:AG109)</f>
        <v>4.2134920634920633E-3</v>
      </c>
      <c r="AH102" s="4">
        <f t="shared" ref="AH102:AM102" si="128">SUM(AH103:AH109)</f>
        <v>7.8859523809523806E-3</v>
      </c>
      <c r="AI102" s="4">
        <f t="shared" si="128"/>
        <v>1.159079365079365E-2</v>
      </c>
      <c r="AJ102" s="4">
        <f t="shared" si="128"/>
        <v>1.6176031746031747E-2</v>
      </c>
      <c r="AK102" s="4">
        <f t="shared" si="128"/>
        <v>1.6106031746031747E-2</v>
      </c>
      <c r="AL102" s="4">
        <f t="shared" si="128"/>
        <v>1.1213650793650795E-2</v>
      </c>
      <c r="AM102" s="4">
        <f t="shared" si="128"/>
        <v>5.5656190476190475E-3</v>
      </c>
      <c r="AN102" s="4">
        <f>SUM(AG102:AM102)</f>
        <v>7.2751571428571415E-2</v>
      </c>
      <c r="AO102" s="4"/>
    </row>
    <row r="103" spans="1:42" ht="15" customHeight="1" x14ac:dyDescent="0.25">
      <c r="A103" s="38" t="s">
        <v>240</v>
      </c>
      <c r="B103" t="s">
        <v>239</v>
      </c>
      <c r="C103" s="17"/>
      <c r="D103" s="17"/>
      <c r="E103" s="17"/>
      <c r="F103" s="17"/>
      <c r="G103" s="17"/>
      <c r="H103" s="17"/>
      <c r="I103" s="17">
        <f t="shared" ref="I103" si="129">I90+I78+I66+I53+I39+I25+I12</f>
        <v>1.2399999999999998E-2</v>
      </c>
      <c r="K103" s="31">
        <f>SUM(C103:I103)</f>
        <v>1.2399999999999998E-2</v>
      </c>
      <c r="Q103" s="38" t="s">
        <v>240</v>
      </c>
      <c r="R103" t="s">
        <v>239</v>
      </c>
      <c r="S103" s="24"/>
      <c r="T103" s="24"/>
      <c r="U103" s="24"/>
      <c r="V103" s="24"/>
      <c r="W103" s="24"/>
      <c r="X103" s="24"/>
      <c r="Y103" s="24">
        <f t="shared" ref="Y103" si="130">Y90+Y78+Y66+Y53+Y39+Y25+Y12</f>
        <v>0.12223999999999999</v>
      </c>
      <c r="Z103" s="4"/>
      <c r="AA103" s="4">
        <f>SUM(S103:Y103)</f>
        <v>0.12223999999999999</v>
      </c>
      <c r="AE103" t="s">
        <v>240</v>
      </c>
      <c r="AF103" t="s">
        <v>239</v>
      </c>
      <c r="AG103" s="22"/>
      <c r="AH103" s="22"/>
      <c r="AI103" s="22"/>
      <c r="AJ103" s="22"/>
      <c r="AK103" s="22"/>
      <c r="AL103" s="22"/>
      <c r="AM103" s="22">
        <v>6.7911111111111102E-4</v>
      </c>
      <c r="AN103" s="4"/>
      <c r="AO103" s="4">
        <f>SUM(AG103:AM103)</f>
        <v>6.7911111111111102E-4</v>
      </c>
    </row>
    <row r="104" spans="1:42" x14ac:dyDescent="0.25">
      <c r="A104" s="38"/>
      <c r="B104" t="s">
        <v>123</v>
      </c>
      <c r="C104" s="17"/>
      <c r="D104" s="17"/>
      <c r="E104" s="17"/>
      <c r="F104" s="17"/>
      <c r="G104" s="17"/>
      <c r="H104" s="17">
        <f t="shared" ref="H104:I104" si="131">H91+H79+H67+H54+H40+H26+H13</f>
        <v>1.9099999999999999E-2</v>
      </c>
      <c r="I104" s="17">
        <f t="shared" si="131"/>
        <v>5.985714285714286E-3</v>
      </c>
      <c r="K104" s="31">
        <f t="shared" ref="K104:K109" si="132">SUM(C104:I104)</f>
        <v>2.5085714285714284E-2</v>
      </c>
      <c r="Q104" s="38"/>
      <c r="R104" t="s">
        <v>123</v>
      </c>
      <c r="S104" s="24"/>
      <c r="T104" s="24"/>
      <c r="U104" s="24"/>
      <c r="V104" s="24"/>
      <c r="W104" s="24"/>
      <c r="X104" s="24">
        <f t="shared" ref="X104:Y104" si="133">X91+X79+X67+X54+X40+X26+X13</f>
        <v>0.21300000000000002</v>
      </c>
      <c r="Y104" s="24">
        <f t="shared" si="133"/>
        <v>0.12642857142857145</v>
      </c>
      <c r="Z104" s="4"/>
      <c r="AA104" s="4">
        <f t="shared" ref="AA104:AA109" si="134">SUM(S104:Y104)</f>
        <v>0.33942857142857147</v>
      </c>
      <c r="AF104" t="s">
        <v>123</v>
      </c>
      <c r="AG104" s="22"/>
      <c r="AH104" s="22"/>
      <c r="AI104" s="22"/>
      <c r="AJ104" s="22"/>
      <c r="AK104" s="22"/>
      <c r="AL104" s="22">
        <v>1.1833333333333335E-3</v>
      </c>
      <c r="AM104" s="22">
        <v>7.0238095238095248E-4</v>
      </c>
      <c r="AN104" s="4"/>
      <c r="AO104" s="4">
        <f t="shared" ref="AO104:AO109" si="135">SUM(AG104:AM104)</f>
        <v>1.8857142857142861E-3</v>
      </c>
    </row>
    <row r="105" spans="1:42" x14ac:dyDescent="0.25">
      <c r="A105" s="38"/>
      <c r="B105" t="s">
        <v>238</v>
      </c>
      <c r="C105" s="17"/>
      <c r="D105" s="17"/>
      <c r="E105" s="17"/>
      <c r="F105" s="17"/>
      <c r="G105" s="17">
        <f t="shared" ref="G105:I105" si="136">G92+G80+G68+G55+G41+G27+G14</f>
        <v>2.8557142857142857E-2</v>
      </c>
      <c r="H105" s="17">
        <f t="shared" si="136"/>
        <v>1.8628571428571428E-2</v>
      </c>
      <c r="I105" s="17">
        <f t="shared" si="136"/>
        <v>9.928571428571429E-3</v>
      </c>
      <c r="K105" s="31">
        <f t="shared" si="132"/>
        <v>5.7114285714285715E-2</v>
      </c>
      <c r="L105" t="s">
        <v>222</v>
      </c>
      <c r="Q105" s="38"/>
      <c r="R105" t="s">
        <v>238</v>
      </c>
      <c r="S105" s="24"/>
      <c r="T105" s="24"/>
      <c r="U105" s="24"/>
      <c r="V105" s="24"/>
      <c r="W105" s="24">
        <f t="shared" ref="W105:Y105" si="137">W92+W80+W68+W55+W41+W27+W14</f>
        <v>0.32414285714285718</v>
      </c>
      <c r="X105" s="24">
        <f t="shared" si="137"/>
        <v>0.19857142857142857</v>
      </c>
      <c r="Y105" s="24">
        <f t="shared" si="137"/>
        <v>0.13357142857142856</v>
      </c>
      <c r="Z105" s="4"/>
      <c r="AA105" s="4">
        <f t="shared" si="134"/>
        <v>0.65628571428571425</v>
      </c>
      <c r="AB105" t="s">
        <v>222</v>
      </c>
      <c r="AF105" t="s">
        <v>238</v>
      </c>
      <c r="AG105" s="22"/>
      <c r="AH105" s="22"/>
      <c r="AI105" s="22"/>
      <c r="AJ105" s="22"/>
      <c r="AK105" s="22">
        <v>1.8007936507936509E-3</v>
      </c>
      <c r="AL105" s="22">
        <v>1.1031746031746031E-3</v>
      </c>
      <c r="AM105" s="22">
        <v>7.42063492063492E-4</v>
      </c>
      <c r="AN105" s="4"/>
      <c r="AO105" s="4">
        <f t="shared" si="135"/>
        <v>3.646031746031746E-3</v>
      </c>
      <c r="AP105" t="s">
        <v>222</v>
      </c>
    </row>
    <row r="106" spans="1:42" x14ac:dyDescent="0.25">
      <c r="A106" s="38"/>
      <c r="B106" s="14" t="s">
        <v>237</v>
      </c>
      <c r="C106" s="17"/>
      <c r="D106" s="17"/>
      <c r="E106" s="17"/>
      <c r="F106" s="17">
        <f t="shared" ref="F106:I106" si="138">F93+F81+F69+F56+F42+F28+F15</f>
        <v>5.3999999999999992E-2</v>
      </c>
      <c r="G106" s="17">
        <f t="shared" si="138"/>
        <v>3.8928571428571423E-2</v>
      </c>
      <c r="H106" s="17">
        <f t="shared" si="138"/>
        <v>4.0785714285714286E-2</v>
      </c>
      <c r="I106" s="17">
        <f t="shared" si="138"/>
        <v>1.3428571428571432E-2</v>
      </c>
      <c r="K106" s="31">
        <f t="shared" si="132"/>
        <v>0.14714285714285713</v>
      </c>
      <c r="Q106" s="38"/>
      <c r="R106" s="14" t="s">
        <v>237</v>
      </c>
      <c r="S106" s="24"/>
      <c r="T106" s="24"/>
      <c r="U106" s="24"/>
      <c r="V106" s="24">
        <f t="shared" ref="V106:Y106" si="139">V93+V81+V69+V56+V42+V28+V15</f>
        <v>0.51800000000000002</v>
      </c>
      <c r="W106" s="24">
        <f t="shared" si="139"/>
        <v>0.44457142857142851</v>
      </c>
      <c r="X106" s="24">
        <f t="shared" si="139"/>
        <v>0.39271428571428568</v>
      </c>
      <c r="Y106" s="24">
        <f t="shared" si="139"/>
        <v>0.19697142857142858</v>
      </c>
      <c r="Z106" s="4"/>
      <c r="AA106" s="4">
        <f t="shared" si="134"/>
        <v>1.5522571428571428</v>
      </c>
      <c r="AF106" t="s">
        <v>237</v>
      </c>
      <c r="AG106" s="22"/>
      <c r="AH106" s="22"/>
      <c r="AI106" s="22"/>
      <c r="AJ106" s="22">
        <v>2.8777777777777777E-3</v>
      </c>
      <c r="AK106" s="22">
        <v>2.4698412698412695E-3</v>
      </c>
      <c r="AL106" s="22">
        <v>2.1817460317460316E-3</v>
      </c>
      <c r="AM106" s="22">
        <v>1.0942857142857143E-3</v>
      </c>
      <c r="AN106" s="4"/>
      <c r="AO106" s="4">
        <f t="shared" si="135"/>
        <v>8.6236507936507927E-3</v>
      </c>
    </row>
    <row r="107" spans="1:42" x14ac:dyDescent="0.25">
      <c r="A107" s="38"/>
      <c r="B107" s="14" t="s">
        <v>236</v>
      </c>
      <c r="C107" s="17"/>
      <c r="D107" s="17"/>
      <c r="E107" s="17">
        <f t="shared" ref="E107:I107" si="140">E94+E82+E70+E57+E43+E29+E16</f>
        <v>8.9799999999999991E-2</v>
      </c>
      <c r="F107" s="17">
        <f t="shared" si="140"/>
        <v>6.54E-2</v>
      </c>
      <c r="G107" s="17">
        <f t="shared" si="140"/>
        <v>4.9728571428571428E-2</v>
      </c>
      <c r="H107" s="17">
        <f t="shared" si="140"/>
        <v>2.2385714285714287E-2</v>
      </c>
      <c r="I107" s="17">
        <f t="shared" si="140"/>
        <v>9.1285714285714286E-3</v>
      </c>
      <c r="K107" s="31">
        <f t="shared" si="132"/>
        <v>0.23644285714285715</v>
      </c>
      <c r="Q107" s="38"/>
      <c r="R107" s="14" t="s">
        <v>236</v>
      </c>
      <c r="S107" s="24"/>
      <c r="T107" s="24"/>
      <c r="U107" s="24">
        <f t="shared" ref="U107:Y107" si="141">U94+U82+U70+U57+U43+U29+U16</f>
        <v>0.97320000000000007</v>
      </c>
      <c r="V107" s="24">
        <f t="shared" si="141"/>
        <v>0.6492</v>
      </c>
      <c r="W107" s="24">
        <f t="shared" si="141"/>
        <v>0.61857142857142855</v>
      </c>
      <c r="X107" s="24">
        <f t="shared" si="141"/>
        <v>0.28111428571428571</v>
      </c>
      <c r="Y107" s="24">
        <f t="shared" si="141"/>
        <v>0.12557142857142856</v>
      </c>
      <c r="Z107" s="4"/>
      <c r="AA107" s="4">
        <f t="shared" si="134"/>
        <v>2.6476571428571427</v>
      </c>
      <c r="AF107" t="s">
        <v>236</v>
      </c>
      <c r="AG107" s="22"/>
      <c r="AH107" s="22"/>
      <c r="AI107" s="22">
        <v>5.4066666666666673E-3</v>
      </c>
      <c r="AJ107" s="22">
        <v>3.6066666666666669E-3</v>
      </c>
      <c r="AK107" s="22">
        <v>3.4365079365079364E-3</v>
      </c>
      <c r="AL107" s="22">
        <v>1.5617460317460317E-3</v>
      </c>
      <c r="AM107" s="22">
        <v>6.976190476190475E-4</v>
      </c>
      <c r="AN107" s="4"/>
      <c r="AO107" s="4">
        <f t="shared" si="135"/>
        <v>1.470920634920635E-2</v>
      </c>
    </row>
    <row r="108" spans="1:42" x14ac:dyDescent="0.25">
      <c r="A108" s="38"/>
      <c r="B108" s="14" t="s">
        <v>127</v>
      </c>
      <c r="C108" s="17"/>
      <c r="D108" s="17">
        <f t="shared" ref="D108:I109" si="142">D95+D83+D71+D58+D44+D30+D17</f>
        <v>7.980000000000001E-2</v>
      </c>
      <c r="E108" s="17">
        <f t="shared" ref="E108:I108" si="143">E95+E83+E71+E58+E44+E30+E17</f>
        <v>3.8900000000000004E-2</v>
      </c>
      <c r="F108" s="17">
        <f t="shared" si="143"/>
        <v>9.755714285714287E-2</v>
      </c>
      <c r="G108" s="17">
        <f t="shared" si="143"/>
        <v>5.5242857142857142E-2</v>
      </c>
      <c r="H108" s="17">
        <f t="shared" si="143"/>
        <v>2.7085714285714286E-2</v>
      </c>
      <c r="I108" s="17">
        <f t="shared" si="143"/>
        <v>7.5142857142857147E-3</v>
      </c>
      <c r="K108" s="31">
        <f t="shared" si="132"/>
        <v>0.30609999999999998</v>
      </c>
      <c r="Q108" s="38"/>
      <c r="R108" s="14" t="s">
        <v>127</v>
      </c>
      <c r="S108" s="24"/>
      <c r="T108" s="24">
        <f t="shared" ref="T108:Y108" si="144">T95+T83+T71+T58+T44+T30+T17</f>
        <v>0.85319999999999996</v>
      </c>
      <c r="U108" s="24">
        <f t="shared" si="144"/>
        <v>0.38579999999999998</v>
      </c>
      <c r="V108" s="24">
        <f t="shared" si="144"/>
        <v>0.96214285714285719</v>
      </c>
      <c r="W108" s="24">
        <f t="shared" si="144"/>
        <v>0.67945714285714287</v>
      </c>
      <c r="X108" s="24">
        <f t="shared" si="144"/>
        <v>0.4097142857142857</v>
      </c>
      <c r="Y108" s="24">
        <f t="shared" si="144"/>
        <v>9.4685714285714276E-2</v>
      </c>
      <c r="Z108" s="4"/>
      <c r="AA108" s="4">
        <f t="shared" si="134"/>
        <v>3.3849999999999998</v>
      </c>
      <c r="AF108" t="s">
        <v>127</v>
      </c>
      <c r="AG108" s="22"/>
      <c r="AH108" s="22">
        <v>4.7399999999999994E-3</v>
      </c>
      <c r="AI108" s="22">
        <v>2.143333333333333E-3</v>
      </c>
      <c r="AJ108" s="22">
        <v>5.3452380952380956E-3</v>
      </c>
      <c r="AK108" s="22">
        <v>3.7747619047619049E-3</v>
      </c>
      <c r="AL108" s="22">
        <v>2.2761904761904759E-3</v>
      </c>
      <c r="AM108" s="22">
        <v>5.2603174603174597E-4</v>
      </c>
      <c r="AN108" s="4"/>
      <c r="AO108" s="4">
        <f t="shared" si="135"/>
        <v>1.8805555555555558E-2</v>
      </c>
    </row>
    <row r="109" spans="1:42" x14ac:dyDescent="0.25">
      <c r="A109" s="38"/>
      <c r="B109" t="s">
        <v>129</v>
      </c>
      <c r="C109" s="17">
        <f>C96+C84+C72+C59+C45+C31+C18</f>
        <v>7.6071428571428568E-2</v>
      </c>
      <c r="D109" s="17">
        <f t="shared" si="142"/>
        <v>5.6978571428571427E-2</v>
      </c>
      <c r="E109" s="17">
        <f t="shared" si="142"/>
        <v>7.285714285714287E-2</v>
      </c>
      <c r="F109" s="17">
        <f t="shared" si="142"/>
        <v>7.8257142857142858E-2</v>
      </c>
      <c r="G109" s="17">
        <f t="shared" si="142"/>
        <v>8.3257142857142863E-2</v>
      </c>
      <c r="H109" s="17">
        <f t="shared" si="142"/>
        <v>5.2357142857142859E-2</v>
      </c>
      <c r="I109" s="17">
        <f t="shared" si="142"/>
        <v>1.0257142857142857E-2</v>
      </c>
      <c r="K109" s="31">
        <f t="shared" si="132"/>
        <v>0.43003571428571435</v>
      </c>
      <c r="Q109" s="38"/>
      <c r="R109" t="s">
        <v>129</v>
      </c>
      <c r="S109" s="24">
        <f>S96+S84+S72+S59+S45+S31+S18</f>
        <v>0.75842857142857145</v>
      </c>
      <c r="T109" s="24">
        <f t="shared" ref="T109:Y109" si="145">T96+T84+T72+T59+T45+T31+T18</f>
        <v>0.56627142857142865</v>
      </c>
      <c r="U109" s="24">
        <f t="shared" si="145"/>
        <v>0.72734285714285707</v>
      </c>
      <c r="V109" s="24">
        <f t="shared" si="145"/>
        <v>0.78234285714285723</v>
      </c>
      <c r="W109" s="24">
        <f t="shared" si="145"/>
        <v>0.83234285714285727</v>
      </c>
      <c r="X109" s="24">
        <f t="shared" si="145"/>
        <v>0.52334285714285711</v>
      </c>
      <c r="Y109" s="24">
        <f t="shared" si="145"/>
        <v>0.20234285714285716</v>
      </c>
      <c r="Z109" s="4"/>
      <c r="AA109" s="4">
        <f t="shared" si="134"/>
        <v>4.3924142857142856</v>
      </c>
      <c r="AF109" t="s">
        <v>129</v>
      </c>
      <c r="AG109" s="22">
        <v>4.2134920634920633E-3</v>
      </c>
      <c r="AH109" s="22">
        <v>3.1459523809523812E-3</v>
      </c>
      <c r="AI109" s="22">
        <v>4.0407936507936507E-3</v>
      </c>
      <c r="AJ109" s="22">
        <v>4.346349206349207E-3</v>
      </c>
      <c r="AK109" s="22">
        <v>4.6241269841269849E-3</v>
      </c>
      <c r="AL109" s="22">
        <v>2.9074603174603173E-3</v>
      </c>
      <c r="AM109" s="22">
        <v>1.1241269841269841E-3</v>
      </c>
      <c r="AN109" s="4"/>
      <c r="AO109" s="4">
        <f t="shared" si="135"/>
        <v>2.4402301587301591E-2</v>
      </c>
    </row>
    <row r="110" spans="1:42" x14ac:dyDescent="0.25">
      <c r="C110" t="s">
        <v>129</v>
      </c>
      <c r="D110" s="15" t="s">
        <v>127</v>
      </c>
      <c r="E110" s="19" t="s">
        <v>236</v>
      </c>
      <c r="F110" t="s">
        <v>237</v>
      </c>
      <c r="G110" t="s">
        <v>238</v>
      </c>
      <c r="H110" t="s">
        <v>123</v>
      </c>
      <c r="I110" t="s">
        <v>239</v>
      </c>
      <c r="J110" s="31"/>
      <c r="S110" t="s">
        <v>129</v>
      </c>
      <c r="T110" s="15" t="s">
        <v>127</v>
      </c>
      <c r="U110" s="19" t="s">
        <v>236</v>
      </c>
      <c r="V110" t="s">
        <v>237</v>
      </c>
      <c r="W110" t="s">
        <v>238</v>
      </c>
      <c r="X110" t="s">
        <v>123</v>
      </c>
      <c r="Y110" t="s">
        <v>239</v>
      </c>
      <c r="Z110" s="31"/>
      <c r="AG110" t="s">
        <v>129</v>
      </c>
      <c r="AH110" t="s">
        <v>127</v>
      </c>
      <c r="AI110" t="s">
        <v>236</v>
      </c>
      <c r="AJ110" t="s">
        <v>237</v>
      </c>
      <c r="AK110" t="s">
        <v>238</v>
      </c>
      <c r="AL110" t="s">
        <v>123</v>
      </c>
      <c r="AM110" t="s">
        <v>239</v>
      </c>
    </row>
    <row r="111" spans="1:42" x14ac:dyDescent="0.25">
      <c r="C111" s="39" t="s">
        <v>241</v>
      </c>
      <c r="D111" s="39"/>
      <c r="E111" s="39"/>
      <c r="F111" s="39"/>
      <c r="G111" s="39"/>
      <c r="H111" s="39"/>
      <c r="I111" s="39"/>
      <c r="S111" s="39" t="s">
        <v>241</v>
      </c>
      <c r="T111" s="39"/>
      <c r="U111" s="39"/>
      <c r="V111" s="39"/>
      <c r="W111" s="39"/>
      <c r="X111" s="39"/>
      <c r="Y111" s="39"/>
      <c r="AG111" t="s">
        <v>241</v>
      </c>
    </row>
    <row r="115" spans="33:39" x14ac:dyDescent="0.25">
      <c r="AM115">
        <f t="shared" ref="AM115:AM120" si="146">AM103/180</f>
        <v>3.7728395061728388E-6</v>
      </c>
    </row>
    <row r="116" spans="33:39" x14ac:dyDescent="0.25">
      <c r="AL116">
        <f t="shared" ref="AL116:AL120" si="147">AL104/180</f>
        <v>6.5740740740740756E-6</v>
      </c>
      <c r="AM116">
        <f t="shared" si="146"/>
        <v>3.9021164021164029E-6</v>
      </c>
    </row>
    <row r="117" spans="33:39" x14ac:dyDescent="0.25">
      <c r="AK117">
        <f t="shared" ref="AK117:AK120" si="148">AK105/180</f>
        <v>1.0004409171075839E-5</v>
      </c>
      <c r="AL117">
        <f t="shared" si="147"/>
        <v>6.1287477954144618E-6</v>
      </c>
      <c r="AM117">
        <f t="shared" si="146"/>
        <v>4.1225749559082887E-6</v>
      </c>
    </row>
    <row r="118" spans="33:39" x14ac:dyDescent="0.25">
      <c r="AJ118">
        <f t="shared" ref="AJ118:AJ120" si="149">AJ106/180</f>
        <v>1.5987654320987655E-5</v>
      </c>
      <c r="AK118">
        <f t="shared" si="148"/>
        <v>1.3721340388007053E-5</v>
      </c>
      <c r="AL118">
        <f t="shared" si="147"/>
        <v>1.2120811287477954E-5</v>
      </c>
      <c r="AM118">
        <f t="shared" si="146"/>
        <v>6.0793650793650795E-6</v>
      </c>
    </row>
    <row r="119" spans="33:39" x14ac:dyDescent="0.25">
      <c r="AI119">
        <f t="shared" ref="AI119:AI120" si="150">AI107/180</f>
        <v>3.0037037037037039E-5</v>
      </c>
      <c r="AJ119">
        <f t="shared" si="149"/>
        <v>2.0037037037037037E-5</v>
      </c>
      <c r="AK119">
        <f t="shared" si="148"/>
        <v>1.9091710758377423E-5</v>
      </c>
      <c r="AL119">
        <f t="shared" si="147"/>
        <v>8.6763668430335092E-6</v>
      </c>
      <c r="AM119">
        <f t="shared" si="146"/>
        <v>3.8756613756613754E-6</v>
      </c>
    </row>
    <row r="120" spans="33:39" x14ac:dyDescent="0.25">
      <c r="AH120">
        <f>AH108/180</f>
        <v>2.6333333333333331E-5</v>
      </c>
      <c r="AI120">
        <f t="shared" si="150"/>
        <v>1.1907407407407406E-5</v>
      </c>
      <c r="AJ120">
        <f t="shared" si="149"/>
        <v>2.9695767195767198E-5</v>
      </c>
      <c r="AK120">
        <f t="shared" si="148"/>
        <v>2.0970899470899473E-5</v>
      </c>
      <c r="AL120">
        <f t="shared" si="147"/>
        <v>1.2645502645502643E-5</v>
      </c>
      <c r="AM120">
        <f t="shared" si="146"/>
        <v>2.9223985890652555E-6</v>
      </c>
    </row>
    <row r="121" spans="33:39" x14ac:dyDescent="0.25">
      <c r="AG121">
        <f>AG109/180</f>
        <v>2.3408289241622573E-5</v>
      </c>
      <c r="AH121">
        <f>AH109/180</f>
        <v>1.7477513227513228E-5</v>
      </c>
      <c r="AI121">
        <f>AI109/180</f>
        <v>2.2448853615520282E-5</v>
      </c>
      <c r="AJ121">
        <f>AJ109/180</f>
        <v>2.4146384479717817E-5</v>
      </c>
      <c r="AK121">
        <f>AK109/180</f>
        <v>2.5689594356261027E-5</v>
      </c>
      <c r="AL121">
        <f>AL109/180</f>
        <v>1.6152557319223984E-5</v>
      </c>
      <c r="AM121">
        <f>AM109/180</f>
        <v>6.2451499118165788E-6</v>
      </c>
    </row>
  </sheetData>
  <mergeCells count="32">
    <mergeCell ref="C47:I47"/>
    <mergeCell ref="S20:Y20"/>
    <mergeCell ref="Q25:Q31"/>
    <mergeCell ref="S33:Y33"/>
    <mergeCell ref="Q39:Q45"/>
    <mergeCell ref="S47:Y47"/>
    <mergeCell ref="A90:A96"/>
    <mergeCell ref="C98:I98"/>
    <mergeCell ref="A103:A109"/>
    <mergeCell ref="C111:I111"/>
    <mergeCell ref="Q12:Q18"/>
    <mergeCell ref="A53:A59"/>
    <mergeCell ref="C61:I61"/>
    <mergeCell ref="A66:A72"/>
    <mergeCell ref="C74:I74"/>
    <mergeCell ref="A78:A84"/>
    <mergeCell ref="C86:I86"/>
    <mergeCell ref="C20:I20"/>
    <mergeCell ref="A12:A18"/>
    <mergeCell ref="A25:A31"/>
    <mergeCell ref="C33:I33"/>
    <mergeCell ref="A39:A45"/>
    <mergeCell ref="Q90:Q96"/>
    <mergeCell ref="S98:Y98"/>
    <mergeCell ref="Q103:Q109"/>
    <mergeCell ref="S111:Y111"/>
    <mergeCell ref="Q53:Q59"/>
    <mergeCell ref="S61:Y61"/>
    <mergeCell ref="Q66:Q72"/>
    <mergeCell ref="S74:Y74"/>
    <mergeCell ref="Q78:Q84"/>
    <mergeCell ref="S86:Y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2139-F54D-4CCD-A3FB-37F6714CFC4B}">
  <dimension ref="A1:G197"/>
  <sheetViews>
    <sheetView workbookViewId="0">
      <selection activeCell="D42" sqref="D42"/>
    </sheetView>
  </sheetViews>
  <sheetFormatPr defaultRowHeight="15" x14ac:dyDescent="0.25"/>
  <cols>
    <col min="2" max="2" width="16.140625" bestFit="1" customWidth="1"/>
    <col min="5" max="7" width="12" bestFit="1" customWidth="1"/>
  </cols>
  <sheetData>
    <row r="1" spans="1:7" x14ac:dyDescent="0.25">
      <c r="A1" t="s">
        <v>2</v>
      </c>
      <c r="B1" t="s">
        <v>22</v>
      </c>
      <c r="C1" t="s">
        <v>242</v>
      </c>
      <c r="D1" t="s">
        <v>241</v>
      </c>
      <c r="E1" t="s">
        <v>191</v>
      </c>
      <c r="F1" t="s">
        <v>192</v>
      </c>
      <c r="G1" t="s">
        <v>78</v>
      </c>
    </row>
    <row r="2" spans="1:7" x14ac:dyDescent="0.25">
      <c r="A2" t="s">
        <v>162</v>
      </c>
      <c r="B2" t="s">
        <v>21</v>
      </c>
      <c r="C2" t="s">
        <v>129</v>
      </c>
      <c r="D2" t="s">
        <v>129</v>
      </c>
      <c r="E2" s="17">
        <v>3.2000000000000001E-2</v>
      </c>
      <c r="F2" s="7">
        <v>0.32</v>
      </c>
      <c r="G2" s="22">
        <v>1.7777777777777779E-3</v>
      </c>
    </row>
    <row r="3" spans="1:7" x14ac:dyDescent="0.25">
      <c r="A3" t="s">
        <v>162</v>
      </c>
      <c r="B3" t="s">
        <v>21</v>
      </c>
      <c r="C3" t="s">
        <v>129</v>
      </c>
      <c r="D3" s="15" t="s">
        <v>127</v>
      </c>
      <c r="E3" s="17">
        <v>5.0000000000000001E-3</v>
      </c>
      <c r="F3" s="7">
        <v>0.05</v>
      </c>
      <c r="G3" s="22">
        <v>2.7777777777777778E-4</v>
      </c>
    </row>
    <row r="4" spans="1:7" x14ac:dyDescent="0.25">
      <c r="A4" t="s">
        <v>162</v>
      </c>
      <c r="B4" t="s">
        <v>21</v>
      </c>
      <c r="C4" t="s">
        <v>129</v>
      </c>
      <c r="D4" s="19" t="s">
        <v>236</v>
      </c>
      <c r="E4" s="17">
        <v>7.4999999999999997E-3</v>
      </c>
      <c r="F4" s="7">
        <v>7.4999999999999997E-2</v>
      </c>
      <c r="G4" s="22">
        <v>4.1666666666666664E-4</v>
      </c>
    </row>
    <row r="5" spans="1:7" x14ac:dyDescent="0.25">
      <c r="A5" t="s">
        <v>162</v>
      </c>
      <c r="B5" t="s">
        <v>21</v>
      </c>
      <c r="C5" t="s">
        <v>129</v>
      </c>
      <c r="D5" t="s">
        <v>237</v>
      </c>
      <c r="E5" s="17">
        <v>1.2E-2</v>
      </c>
      <c r="F5" s="7">
        <v>0.12</v>
      </c>
      <c r="G5" s="22">
        <v>6.6666666666666664E-4</v>
      </c>
    </row>
    <row r="6" spans="1:7" x14ac:dyDescent="0.25">
      <c r="A6" t="s">
        <v>162</v>
      </c>
      <c r="B6" t="s">
        <v>21</v>
      </c>
      <c r="C6" t="s">
        <v>129</v>
      </c>
      <c r="D6" t="s">
        <v>238</v>
      </c>
      <c r="E6" s="17">
        <v>1.4999999999999999E-2</v>
      </c>
      <c r="F6" s="7">
        <v>0.15</v>
      </c>
      <c r="G6" s="22">
        <v>8.3333333333333328E-4</v>
      </c>
    </row>
    <row r="7" spans="1:7" x14ac:dyDescent="0.25">
      <c r="A7" t="s">
        <v>162</v>
      </c>
      <c r="B7" t="s">
        <v>21</v>
      </c>
      <c r="C7" t="s">
        <v>129</v>
      </c>
      <c r="D7" t="s">
        <v>123</v>
      </c>
      <c r="E7" s="17">
        <v>0.01</v>
      </c>
      <c r="F7" s="7">
        <v>0.1</v>
      </c>
      <c r="G7" s="22">
        <v>5.5555555555555556E-4</v>
      </c>
    </row>
    <row r="8" spans="1:7" x14ac:dyDescent="0.25">
      <c r="A8" t="s">
        <v>162</v>
      </c>
      <c r="B8" t="s">
        <v>21</v>
      </c>
      <c r="C8" t="s">
        <v>129</v>
      </c>
      <c r="D8" t="s">
        <v>239</v>
      </c>
      <c r="E8" s="17">
        <v>1E-3</v>
      </c>
      <c r="F8" s="7">
        <v>0.08</v>
      </c>
      <c r="G8" s="22">
        <v>4.4444444444444447E-4</v>
      </c>
    </row>
    <row r="9" spans="1:7" x14ac:dyDescent="0.25">
      <c r="A9" t="s">
        <v>162</v>
      </c>
      <c r="B9" t="s">
        <v>21</v>
      </c>
      <c r="C9" s="15" t="s">
        <v>127</v>
      </c>
      <c r="D9" s="15" t="s">
        <v>127</v>
      </c>
      <c r="E9" s="17">
        <v>6.5000000000000002E-2</v>
      </c>
      <c r="F9" s="7">
        <v>0.65</v>
      </c>
      <c r="G9" s="22">
        <v>3.6111111111111114E-3</v>
      </c>
    </row>
    <row r="10" spans="1:7" x14ac:dyDescent="0.25">
      <c r="A10" t="s">
        <v>162</v>
      </c>
      <c r="B10" t="s">
        <v>21</v>
      </c>
      <c r="C10" s="15" t="s">
        <v>127</v>
      </c>
      <c r="D10" s="19" t="s">
        <v>236</v>
      </c>
      <c r="E10" s="17">
        <v>1.0999999999999999E-2</v>
      </c>
      <c r="F10" s="7">
        <v>0.10999999999999999</v>
      </c>
      <c r="G10" s="22">
        <v>6.1111111111111099E-4</v>
      </c>
    </row>
    <row r="11" spans="1:7" x14ac:dyDescent="0.25">
      <c r="A11" t="s">
        <v>162</v>
      </c>
      <c r="B11" t="s">
        <v>21</v>
      </c>
      <c r="C11" s="15" t="s">
        <v>127</v>
      </c>
      <c r="D11" t="s">
        <v>237</v>
      </c>
      <c r="E11" s="17">
        <v>6.8000000000000005E-2</v>
      </c>
      <c r="F11" s="7">
        <v>0.68</v>
      </c>
      <c r="G11" s="22">
        <v>3.7777777777777779E-3</v>
      </c>
    </row>
    <row r="12" spans="1:7" x14ac:dyDescent="0.25">
      <c r="A12" t="s">
        <v>162</v>
      </c>
      <c r="B12" t="s">
        <v>21</v>
      </c>
      <c r="C12" s="15" t="s">
        <v>127</v>
      </c>
      <c r="D12" t="s">
        <v>238</v>
      </c>
      <c r="E12" s="17">
        <v>0.04</v>
      </c>
      <c r="F12" s="7">
        <v>0.4</v>
      </c>
      <c r="G12" s="22">
        <v>2.2222222222222222E-3</v>
      </c>
    </row>
    <row r="13" spans="1:7" x14ac:dyDescent="0.25">
      <c r="A13" t="s">
        <v>162</v>
      </c>
      <c r="B13" t="s">
        <v>21</v>
      </c>
      <c r="C13" s="15" t="s">
        <v>127</v>
      </c>
      <c r="D13" t="s">
        <v>123</v>
      </c>
      <c r="E13" s="17">
        <v>1.4999999999999999E-2</v>
      </c>
      <c r="F13" s="7">
        <v>0.15</v>
      </c>
      <c r="G13" s="22">
        <v>8.3333333333333328E-4</v>
      </c>
    </row>
    <row r="14" spans="1:7" x14ac:dyDescent="0.25">
      <c r="A14" t="s">
        <v>162</v>
      </c>
      <c r="B14" t="s">
        <v>21</v>
      </c>
      <c r="C14" s="15" t="s">
        <v>127</v>
      </c>
      <c r="D14" t="s">
        <v>239</v>
      </c>
      <c r="E14" s="17">
        <v>1E-3</v>
      </c>
      <c r="F14" s="7">
        <v>0.01</v>
      </c>
      <c r="G14" s="22">
        <v>5.5555555555555558E-5</v>
      </c>
    </row>
    <row r="15" spans="1:7" x14ac:dyDescent="0.25">
      <c r="A15" t="s">
        <v>162</v>
      </c>
      <c r="B15" t="s">
        <v>21</v>
      </c>
      <c r="C15" s="19" t="s">
        <v>236</v>
      </c>
      <c r="D15" s="19" t="s">
        <v>236</v>
      </c>
      <c r="E15" s="17">
        <v>7.3999999999999996E-2</v>
      </c>
      <c r="F15" s="7">
        <v>0.74</v>
      </c>
      <c r="G15" s="22">
        <v>4.1111111111111114E-3</v>
      </c>
    </row>
    <row r="16" spans="1:7" x14ac:dyDescent="0.25">
      <c r="A16" t="s">
        <v>162</v>
      </c>
      <c r="B16" t="s">
        <v>21</v>
      </c>
      <c r="C16" s="19" t="s">
        <v>236</v>
      </c>
      <c r="D16" t="s">
        <v>237</v>
      </c>
      <c r="E16" s="17">
        <v>4.2000000000000003E-2</v>
      </c>
      <c r="F16" s="7">
        <v>0.42000000000000004</v>
      </c>
      <c r="G16" s="22">
        <v>2.3333333333333335E-3</v>
      </c>
    </row>
    <row r="17" spans="1:7" x14ac:dyDescent="0.25">
      <c r="A17" t="s">
        <v>162</v>
      </c>
      <c r="B17" t="s">
        <v>21</v>
      </c>
      <c r="C17" s="19" t="s">
        <v>236</v>
      </c>
      <c r="D17" t="s">
        <v>238</v>
      </c>
      <c r="E17" s="17">
        <v>3.5000000000000003E-2</v>
      </c>
      <c r="F17" s="7">
        <v>0.35000000000000003</v>
      </c>
      <c r="G17" s="22">
        <v>1.9444444444444446E-3</v>
      </c>
    </row>
    <row r="18" spans="1:7" x14ac:dyDescent="0.25">
      <c r="A18" t="s">
        <v>162</v>
      </c>
      <c r="B18" t="s">
        <v>21</v>
      </c>
      <c r="C18" s="19" t="s">
        <v>236</v>
      </c>
      <c r="D18" t="s">
        <v>123</v>
      </c>
      <c r="E18" s="17">
        <v>1.2E-2</v>
      </c>
      <c r="F18" s="7">
        <v>0.12</v>
      </c>
      <c r="G18" s="22">
        <v>6.6666666666666664E-4</v>
      </c>
    </row>
    <row r="19" spans="1:7" x14ac:dyDescent="0.25">
      <c r="A19" t="s">
        <v>162</v>
      </c>
      <c r="B19" t="s">
        <v>21</v>
      </c>
      <c r="C19" s="19" t="s">
        <v>236</v>
      </c>
      <c r="D19" t="s">
        <v>239</v>
      </c>
      <c r="E19" s="17">
        <v>2E-3</v>
      </c>
      <c r="F19" s="7">
        <v>0.02</v>
      </c>
      <c r="G19" s="22">
        <v>1.1111111111111112E-4</v>
      </c>
    </row>
    <row r="20" spans="1:7" x14ac:dyDescent="0.25">
      <c r="A20" t="s">
        <v>162</v>
      </c>
      <c r="B20" t="s">
        <v>21</v>
      </c>
      <c r="C20" t="s">
        <v>237</v>
      </c>
      <c r="D20" t="s">
        <v>237</v>
      </c>
      <c r="E20" s="17">
        <v>2.5999999999999999E-2</v>
      </c>
      <c r="F20" s="7">
        <v>0.26</v>
      </c>
      <c r="G20" s="22">
        <v>1.4444444444444446E-3</v>
      </c>
    </row>
    <row r="21" spans="1:7" x14ac:dyDescent="0.25">
      <c r="A21" t="s">
        <v>162</v>
      </c>
      <c r="B21" t="s">
        <v>21</v>
      </c>
      <c r="C21" t="s">
        <v>237</v>
      </c>
      <c r="D21" t="s">
        <v>238</v>
      </c>
      <c r="E21" s="17">
        <v>2.1999999999999999E-2</v>
      </c>
      <c r="F21" s="7">
        <v>0.21999999999999997</v>
      </c>
      <c r="G21" s="22">
        <v>1.222222222222222E-3</v>
      </c>
    </row>
    <row r="22" spans="1:7" x14ac:dyDescent="0.25">
      <c r="A22" t="s">
        <v>162</v>
      </c>
      <c r="B22" t="s">
        <v>21</v>
      </c>
      <c r="C22" t="s">
        <v>237</v>
      </c>
      <c r="D22" t="s">
        <v>123</v>
      </c>
      <c r="E22" s="17">
        <v>1.2E-2</v>
      </c>
      <c r="F22" s="7">
        <v>0.12</v>
      </c>
      <c r="G22" s="22">
        <v>6.6666666666666664E-4</v>
      </c>
    </row>
    <row r="23" spans="1:7" x14ac:dyDescent="0.25">
      <c r="A23" t="s">
        <v>162</v>
      </c>
      <c r="B23" t="s">
        <v>21</v>
      </c>
      <c r="C23" t="s">
        <v>237</v>
      </c>
      <c r="D23" t="s">
        <v>239</v>
      </c>
      <c r="E23" s="17">
        <v>1E-3</v>
      </c>
      <c r="F23" s="7">
        <v>0.05</v>
      </c>
      <c r="G23" s="22">
        <v>2.7777777777777778E-4</v>
      </c>
    </row>
    <row r="24" spans="1:7" x14ac:dyDescent="0.25">
      <c r="A24" t="s">
        <v>162</v>
      </c>
      <c r="B24" t="s">
        <v>21</v>
      </c>
      <c r="C24" t="s">
        <v>238</v>
      </c>
      <c r="D24" t="s">
        <v>238</v>
      </c>
      <c r="E24" s="17">
        <v>1.4999999999999999E-2</v>
      </c>
      <c r="F24" s="7">
        <v>0.15</v>
      </c>
      <c r="G24" s="22">
        <v>8.3333333333333328E-4</v>
      </c>
    </row>
    <row r="25" spans="1:7" x14ac:dyDescent="0.25">
      <c r="A25" t="s">
        <v>162</v>
      </c>
      <c r="B25" t="s">
        <v>21</v>
      </c>
      <c r="C25" t="s">
        <v>238</v>
      </c>
      <c r="D25" t="s">
        <v>123</v>
      </c>
      <c r="E25" s="17">
        <v>5.0000000000000001E-3</v>
      </c>
      <c r="F25" s="7">
        <v>7.0000000000000007E-2</v>
      </c>
      <c r="G25" s="22">
        <v>3.8888888888888892E-4</v>
      </c>
    </row>
    <row r="26" spans="1:7" x14ac:dyDescent="0.25">
      <c r="A26" t="s">
        <v>162</v>
      </c>
      <c r="B26" t="s">
        <v>21</v>
      </c>
      <c r="C26" t="s">
        <v>238</v>
      </c>
      <c r="D26" t="s">
        <v>239</v>
      </c>
      <c r="E26" s="17">
        <v>1E-3</v>
      </c>
      <c r="F26" s="7">
        <v>0.05</v>
      </c>
      <c r="G26" s="22">
        <v>2.7777777777777778E-4</v>
      </c>
    </row>
    <row r="27" spans="1:7" x14ac:dyDescent="0.25">
      <c r="A27" t="s">
        <v>162</v>
      </c>
      <c r="B27" t="s">
        <v>21</v>
      </c>
      <c r="C27" t="s">
        <v>123</v>
      </c>
      <c r="D27" t="s">
        <v>123</v>
      </c>
      <c r="E27" s="17">
        <v>2E-3</v>
      </c>
      <c r="F27" s="7">
        <v>0.05</v>
      </c>
      <c r="G27" s="22">
        <v>2.7777777777777778E-4</v>
      </c>
    </row>
    <row r="28" spans="1:7" x14ac:dyDescent="0.25">
      <c r="A28" t="s">
        <v>162</v>
      </c>
      <c r="B28" t="s">
        <v>21</v>
      </c>
      <c r="C28" t="s">
        <v>123</v>
      </c>
      <c r="D28" t="s">
        <v>239</v>
      </c>
      <c r="E28" s="17">
        <v>1E-3</v>
      </c>
      <c r="F28" s="7">
        <v>0.08</v>
      </c>
      <c r="G28" s="22">
        <v>4.4444444444444447E-4</v>
      </c>
    </row>
    <row r="29" spans="1:7" x14ac:dyDescent="0.25">
      <c r="A29" t="s">
        <v>162</v>
      </c>
      <c r="B29" t="s">
        <v>21</v>
      </c>
      <c r="C29" t="s">
        <v>239</v>
      </c>
      <c r="D29" t="s">
        <v>239</v>
      </c>
      <c r="E29" s="17">
        <v>3.0000000000000001E-3</v>
      </c>
      <c r="F29" s="7">
        <v>0.04</v>
      </c>
      <c r="G29" s="22">
        <v>2.2222222222222223E-4</v>
      </c>
    </row>
    <row r="30" spans="1:7" x14ac:dyDescent="0.25">
      <c r="A30" t="s">
        <v>162</v>
      </c>
      <c r="B30" t="s">
        <v>23</v>
      </c>
      <c r="C30" t="s">
        <v>129</v>
      </c>
      <c r="D30" t="s">
        <v>129</v>
      </c>
      <c r="E30" s="17">
        <v>2.1999999999999999E-2</v>
      </c>
      <c r="F30" s="7">
        <v>0.21999999999999997</v>
      </c>
      <c r="G30" s="22">
        <v>1.222222222222222E-3</v>
      </c>
    </row>
    <row r="31" spans="1:7" x14ac:dyDescent="0.25">
      <c r="A31" t="s">
        <v>162</v>
      </c>
      <c r="B31" t="s">
        <v>23</v>
      </c>
      <c r="C31" t="s">
        <v>129</v>
      </c>
      <c r="D31" s="15" t="s">
        <v>127</v>
      </c>
      <c r="E31" s="17">
        <v>2.8000000000000001E-2</v>
      </c>
      <c r="F31" s="7">
        <v>0.28000000000000003</v>
      </c>
      <c r="G31" s="22">
        <v>1.5555555555555557E-3</v>
      </c>
    </row>
    <row r="32" spans="1:7" x14ac:dyDescent="0.25">
      <c r="A32" t="s">
        <v>162</v>
      </c>
      <c r="B32" t="s">
        <v>23</v>
      </c>
      <c r="C32" t="s">
        <v>129</v>
      </c>
      <c r="D32" s="19" t="s">
        <v>236</v>
      </c>
      <c r="E32" s="17">
        <v>4.4999999999999998E-2</v>
      </c>
      <c r="F32" s="7">
        <v>0.44999999999999996</v>
      </c>
      <c r="G32" s="22">
        <v>2.4999999999999996E-3</v>
      </c>
    </row>
    <row r="33" spans="1:7" x14ac:dyDescent="0.25">
      <c r="A33" t="s">
        <v>162</v>
      </c>
      <c r="B33" t="s">
        <v>23</v>
      </c>
      <c r="C33" t="s">
        <v>129</v>
      </c>
      <c r="D33" t="s">
        <v>237</v>
      </c>
      <c r="E33" s="17">
        <v>5.6000000000000001E-2</v>
      </c>
      <c r="F33" s="7">
        <v>0.56000000000000005</v>
      </c>
      <c r="G33" s="22">
        <v>3.1111111111111114E-3</v>
      </c>
    </row>
    <row r="34" spans="1:7" x14ac:dyDescent="0.25">
      <c r="A34" t="s">
        <v>162</v>
      </c>
      <c r="B34" t="s">
        <v>23</v>
      </c>
      <c r="C34" t="s">
        <v>129</v>
      </c>
      <c r="D34" t="s">
        <v>238</v>
      </c>
      <c r="E34" s="17">
        <v>5.8000000000000003E-2</v>
      </c>
      <c r="F34" s="7">
        <v>0.58000000000000007</v>
      </c>
      <c r="G34" s="22">
        <v>3.2222222222222227E-3</v>
      </c>
    </row>
    <row r="35" spans="1:7" x14ac:dyDescent="0.25">
      <c r="A35" t="s">
        <v>162</v>
      </c>
      <c r="B35" t="s">
        <v>23</v>
      </c>
      <c r="C35" t="s">
        <v>129</v>
      </c>
      <c r="D35" t="s">
        <v>123</v>
      </c>
      <c r="E35" s="17">
        <v>3.2000000000000001E-2</v>
      </c>
      <c r="F35" s="7">
        <v>0.32</v>
      </c>
      <c r="G35" s="22">
        <v>1.7777777777777779E-3</v>
      </c>
    </row>
    <row r="36" spans="1:7" x14ac:dyDescent="0.25">
      <c r="A36" t="s">
        <v>162</v>
      </c>
      <c r="B36" t="s">
        <v>23</v>
      </c>
      <c r="C36" t="s">
        <v>129</v>
      </c>
      <c r="D36" t="s">
        <v>239</v>
      </c>
      <c r="E36" s="17">
        <v>5.0000000000000001E-3</v>
      </c>
      <c r="F36" s="7">
        <v>0.08</v>
      </c>
      <c r="G36" s="22">
        <v>4.4444444444444447E-4</v>
      </c>
    </row>
    <row r="37" spans="1:7" x14ac:dyDescent="0.25">
      <c r="A37" t="s">
        <v>162</v>
      </c>
      <c r="B37" t="s">
        <v>23</v>
      </c>
      <c r="C37" s="15" t="s">
        <v>127</v>
      </c>
      <c r="D37" s="15" t="s">
        <v>127</v>
      </c>
      <c r="E37" s="17">
        <v>6.0000000000000001E-3</v>
      </c>
      <c r="F37" s="7">
        <v>0.12</v>
      </c>
      <c r="G37" s="22">
        <v>6.6666666666666664E-4</v>
      </c>
    </row>
    <row r="38" spans="1:7" x14ac:dyDescent="0.25">
      <c r="A38" t="s">
        <v>162</v>
      </c>
      <c r="B38" t="s">
        <v>23</v>
      </c>
      <c r="C38" s="15" t="s">
        <v>127</v>
      </c>
      <c r="D38" s="19" t="s">
        <v>236</v>
      </c>
      <c r="E38" s="17">
        <v>2.1999999999999999E-2</v>
      </c>
      <c r="F38" s="7">
        <v>0.21999999999999997</v>
      </c>
      <c r="G38" s="22">
        <v>1.222222222222222E-3</v>
      </c>
    </row>
    <row r="39" spans="1:7" x14ac:dyDescent="0.25">
      <c r="A39" t="s">
        <v>162</v>
      </c>
      <c r="B39" t="s">
        <v>23</v>
      </c>
      <c r="C39" s="15" t="s">
        <v>127</v>
      </c>
      <c r="D39" t="s">
        <v>237</v>
      </c>
      <c r="E39" s="17">
        <v>2.1999999999999999E-2</v>
      </c>
      <c r="F39" s="7">
        <v>0.21</v>
      </c>
      <c r="G39" s="22">
        <v>1.1666666666666665E-3</v>
      </c>
    </row>
    <row r="40" spans="1:7" x14ac:dyDescent="0.25">
      <c r="A40" t="s">
        <v>162</v>
      </c>
      <c r="B40" t="s">
        <v>23</v>
      </c>
      <c r="C40" s="15" t="s">
        <v>127</v>
      </c>
      <c r="D40" t="s">
        <v>238</v>
      </c>
      <c r="E40" s="17">
        <v>1.2E-2</v>
      </c>
      <c r="F40" s="7">
        <v>0.25</v>
      </c>
      <c r="G40" s="22">
        <v>1.3888888888888889E-3</v>
      </c>
    </row>
    <row r="41" spans="1:7" x14ac:dyDescent="0.25">
      <c r="A41" t="s">
        <v>162</v>
      </c>
      <c r="B41" t="s">
        <v>23</v>
      </c>
      <c r="C41" s="15" t="s">
        <v>127</v>
      </c>
      <c r="D41" t="s">
        <v>123</v>
      </c>
      <c r="E41" s="17">
        <v>8.0000000000000002E-3</v>
      </c>
      <c r="F41" s="7">
        <v>0.22</v>
      </c>
      <c r="G41" s="22">
        <v>1.2222222222222222E-3</v>
      </c>
    </row>
    <row r="42" spans="1:7" x14ac:dyDescent="0.25">
      <c r="A42" t="s">
        <v>162</v>
      </c>
      <c r="B42" t="s">
        <v>23</v>
      </c>
      <c r="C42" s="15" t="s">
        <v>127</v>
      </c>
      <c r="D42" t="s">
        <v>239</v>
      </c>
      <c r="E42" s="17">
        <v>3.0000000000000001E-3</v>
      </c>
      <c r="F42" s="7">
        <v>0.05</v>
      </c>
      <c r="G42" s="22">
        <v>2.7777777777777778E-4</v>
      </c>
    </row>
    <row r="43" spans="1:7" x14ac:dyDescent="0.25">
      <c r="A43" t="s">
        <v>162</v>
      </c>
      <c r="B43" t="s">
        <v>23</v>
      </c>
      <c r="C43" s="19" t="s">
        <v>236</v>
      </c>
      <c r="D43" s="19" t="s">
        <v>236</v>
      </c>
      <c r="E43" s="17">
        <v>5.0000000000000001E-3</v>
      </c>
      <c r="F43" s="7">
        <v>0.14000000000000001</v>
      </c>
      <c r="G43" s="22">
        <v>7.7777777777777784E-4</v>
      </c>
    </row>
    <row r="44" spans="1:7" x14ac:dyDescent="0.25">
      <c r="A44" t="s">
        <v>162</v>
      </c>
      <c r="B44" t="s">
        <v>23</v>
      </c>
      <c r="C44" s="19" t="s">
        <v>236</v>
      </c>
      <c r="D44" t="s">
        <v>237</v>
      </c>
      <c r="E44" s="17">
        <v>1.4999999999999999E-2</v>
      </c>
      <c r="F44" s="7">
        <v>0.15</v>
      </c>
      <c r="G44" s="22">
        <v>8.3333333333333328E-4</v>
      </c>
    </row>
    <row r="45" spans="1:7" x14ac:dyDescent="0.25">
      <c r="A45" t="s">
        <v>162</v>
      </c>
      <c r="B45" t="s">
        <v>23</v>
      </c>
      <c r="C45" s="19" t="s">
        <v>236</v>
      </c>
      <c r="D45" t="s">
        <v>238</v>
      </c>
      <c r="E45" s="17">
        <v>8.0000000000000002E-3</v>
      </c>
      <c r="F45" s="7">
        <v>0.21</v>
      </c>
      <c r="G45" s="22">
        <v>1.1666666666666665E-3</v>
      </c>
    </row>
    <row r="46" spans="1:7" x14ac:dyDescent="0.25">
      <c r="A46" t="s">
        <v>162</v>
      </c>
      <c r="B46" t="s">
        <v>23</v>
      </c>
      <c r="C46" s="19" t="s">
        <v>236</v>
      </c>
      <c r="D46" t="s">
        <v>123</v>
      </c>
      <c r="E46" s="17">
        <v>5.0000000000000001E-3</v>
      </c>
      <c r="F46" s="7">
        <v>0.11</v>
      </c>
      <c r="G46" s="22">
        <v>6.111111111111111E-4</v>
      </c>
    </row>
    <row r="47" spans="1:7" x14ac:dyDescent="0.25">
      <c r="A47" t="s">
        <v>162</v>
      </c>
      <c r="B47" t="s">
        <v>23</v>
      </c>
      <c r="C47" s="19" t="s">
        <v>236</v>
      </c>
      <c r="D47" t="s">
        <v>239</v>
      </c>
      <c r="E47" s="17">
        <v>1E-3</v>
      </c>
      <c r="F47" s="7">
        <v>0.05</v>
      </c>
      <c r="G47" s="22">
        <v>2.7777777777777778E-4</v>
      </c>
    </row>
    <row r="48" spans="1:7" x14ac:dyDescent="0.25">
      <c r="A48" t="s">
        <v>162</v>
      </c>
      <c r="B48" t="s">
        <v>23</v>
      </c>
      <c r="C48" t="s">
        <v>237</v>
      </c>
      <c r="D48" t="s">
        <v>237</v>
      </c>
      <c r="E48" s="17">
        <v>8.9999999999999993E-3</v>
      </c>
      <c r="F48" s="7">
        <v>0.09</v>
      </c>
      <c r="G48" s="22">
        <v>5.0000000000000001E-4</v>
      </c>
    </row>
    <row r="49" spans="1:7" x14ac:dyDescent="0.25">
      <c r="A49" t="s">
        <v>162</v>
      </c>
      <c r="B49" t="s">
        <v>23</v>
      </c>
      <c r="C49" t="s">
        <v>237</v>
      </c>
      <c r="D49" t="s">
        <v>238</v>
      </c>
      <c r="E49" s="17">
        <v>5.0000000000000001E-3</v>
      </c>
      <c r="F49" s="7">
        <v>0.15</v>
      </c>
      <c r="G49" s="22">
        <v>8.3333333333333328E-4</v>
      </c>
    </row>
    <row r="50" spans="1:7" x14ac:dyDescent="0.25">
      <c r="A50" t="s">
        <v>162</v>
      </c>
      <c r="B50" t="s">
        <v>23</v>
      </c>
      <c r="C50" t="s">
        <v>237</v>
      </c>
      <c r="D50" t="s">
        <v>123</v>
      </c>
      <c r="E50" s="17">
        <v>3.0000000000000001E-3</v>
      </c>
      <c r="F50" s="7">
        <v>0.05</v>
      </c>
      <c r="G50" s="22">
        <v>2.7777777777777778E-4</v>
      </c>
    </row>
    <row r="51" spans="1:7" x14ac:dyDescent="0.25">
      <c r="A51" t="s">
        <v>162</v>
      </c>
      <c r="B51" t="s">
        <v>23</v>
      </c>
      <c r="C51" t="s">
        <v>237</v>
      </c>
      <c r="D51" t="s">
        <v>239</v>
      </c>
      <c r="E51" s="17">
        <v>1E-3</v>
      </c>
      <c r="F51" s="7">
        <v>0.04</v>
      </c>
      <c r="G51" s="22">
        <v>2.2222222222222223E-4</v>
      </c>
    </row>
    <row r="52" spans="1:7" x14ac:dyDescent="0.25">
      <c r="A52" t="s">
        <v>162</v>
      </c>
      <c r="B52" t="s">
        <v>23</v>
      </c>
      <c r="C52" t="s">
        <v>238</v>
      </c>
      <c r="D52" t="s">
        <v>238</v>
      </c>
      <c r="E52" s="17">
        <v>3.0000000000000001E-3</v>
      </c>
      <c r="F52" s="7">
        <v>0.08</v>
      </c>
      <c r="G52" s="22">
        <v>4.4444444444444447E-4</v>
      </c>
    </row>
    <row r="53" spans="1:7" x14ac:dyDescent="0.25">
      <c r="A53" t="s">
        <v>162</v>
      </c>
      <c r="B53" t="s">
        <v>23</v>
      </c>
      <c r="C53" t="s">
        <v>238</v>
      </c>
      <c r="D53" t="s">
        <v>123</v>
      </c>
      <c r="E53" s="17">
        <v>3.2000000000000002E-3</v>
      </c>
      <c r="F53" s="7">
        <v>0.04</v>
      </c>
      <c r="G53" s="22">
        <v>2.2222222222222223E-4</v>
      </c>
    </row>
    <row r="54" spans="1:7" x14ac:dyDescent="0.25">
      <c r="A54" t="s">
        <v>162</v>
      </c>
      <c r="B54" t="s">
        <v>23</v>
      </c>
      <c r="C54" t="s">
        <v>238</v>
      </c>
      <c r="D54" t="s">
        <v>239</v>
      </c>
      <c r="E54" s="17">
        <v>1E-3</v>
      </c>
      <c r="F54" s="7">
        <v>0.01</v>
      </c>
      <c r="G54" s="22">
        <v>5.5555555555555558E-5</v>
      </c>
    </row>
    <row r="55" spans="1:7" x14ac:dyDescent="0.25">
      <c r="A55" t="s">
        <v>162</v>
      </c>
      <c r="B55" t="s">
        <v>23</v>
      </c>
      <c r="C55" t="s">
        <v>123</v>
      </c>
      <c r="D55" t="s">
        <v>123</v>
      </c>
      <c r="E55" s="17">
        <v>5.5999999999999999E-3</v>
      </c>
      <c r="F55" s="7">
        <v>5.6000000000000001E-2</v>
      </c>
      <c r="G55" s="22">
        <v>3.1111111111111113E-4</v>
      </c>
    </row>
    <row r="56" spans="1:7" x14ac:dyDescent="0.25">
      <c r="A56" t="s">
        <v>162</v>
      </c>
      <c r="B56" t="s">
        <v>23</v>
      </c>
      <c r="C56" t="s">
        <v>123</v>
      </c>
      <c r="D56" t="s">
        <v>239</v>
      </c>
      <c r="E56" s="17">
        <v>1E-3</v>
      </c>
      <c r="F56" s="7">
        <v>0.01</v>
      </c>
      <c r="G56" s="22">
        <v>5.5555555555555558E-5</v>
      </c>
    </row>
    <row r="57" spans="1:7" x14ac:dyDescent="0.25">
      <c r="A57" t="s">
        <v>162</v>
      </c>
      <c r="B57" t="s">
        <v>23</v>
      </c>
      <c r="C57" t="s">
        <v>239</v>
      </c>
      <c r="D57" t="s">
        <v>239</v>
      </c>
      <c r="E57" s="17">
        <v>1E-3</v>
      </c>
      <c r="F57" s="7">
        <v>0.01</v>
      </c>
      <c r="G57" s="22">
        <v>5.5555555555555558E-5</v>
      </c>
    </row>
    <row r="58" spans="1:7" x14ac:dyDescent="0.25">
      <c r="A58" t="s">
        <v>162</v>
      </c>
      <c r="B58" t="s">
        <v>99</v>
      </c>
      <c r="C58" t="s">
        <v>129</v>
      </c>
      <c r="D58" t="s">
        <v>129</v>
      </c>
      <c r="E58" s="17">
        <v>0.02</v>
      </c>
      <c r="F58" s="7">
        <v>0.2</v>
      </c>
      <c r="G58" s="22">
        <v>1.1111111111111111E-3</v>
      </c>
    </row>
    <row r="59" spans="1:7" x14ac:dyDescent="0.25">
      <c r="A59" t="s">
        <v>162</v>
      </c>
      <c r="B59" t="s">
        <v>99</v>
      </c>
      <c r="C59" t="s">
        <v>129</v>
      </c>
      <c r="D59" s="15" t="s">
        <v>127</v>
      </c>
      <c r="E59" s="17">
        <v>2.1999999999999999E-2</v>
      </c>
      <c r="F59" s="7">
        <v>0.21999999999999997</v>
      </c>
      <c r="G59" s="22">
        <v>1.222222222222222E-3</v>
      </c>
    </row>
    <row r="60" spans="1:7" x14ac:dyDescent="0.25">
      <c r="A60" t="s">
        <v>162</v>
      </c>
      <c r="B60" t="s">
        <v>99</v>
      </c>
      <c r="C60" t="s">
        <v>129</v>
      </c>
      <c r="D60" s="19" t="s">
        <v>236</v>
      </c>
      <c r="E60" s="17">
        <v>0.02</v>
      </c>
      <c r="F60" s="7">
        <v>0.2</v>
      </c>
      <c r="G60" s="22">
        <v>1.1111111111111111E-3</v>
      </c>
    </row>
    <row r="61" spans="1:7" x14ac:dyDescent="0.25">
      <c r="A61" t="s">
        <v>162</v>
      </c>
      <c r="B61" t="s">
        <v>99</v>
      </c>
      <c r="C61" t="s">
        <v>129</v>
      </c>
      <c r="D61" t="s">
        <v>237</v>
      </c>
      <c r="E61" s="17">
        <v>0.01</v>
      </c>
      <c r="F61" s="7">
        <v>0.1</v>
      </c>
      <c r="G61" s="22">
        <v>5.5555555555555556E-4</v>
      </c>
    </row>
    <row r="62" spans="1:7" x14ac:dyDescent="0.25">
      <c r="A62" t="s">
        <v>162</v>
      </c>
      <c r="B62" t="s">
        <v>99</v>
      </c>
      <c r="C62" t="s">
        <v>129</v>
      </c>
      <c r="D62" t="s">
        <v>238</v>
      </c>
      <c r="E62" s="17">
        <v>0.01</v>
      </c>
      <c r="F62" s="7">
        <v>0.1</v>
      </c>
      <c r="G62" s="22">
        <v>5.5555555555555556E-4</v>
      </c>
    </row>
    <row r="63" spans="1:7" x14ac:dyDescent="0.25">
      <c r="A63" t="s">
        <v>162</v>
      </c>
      <c r="B63" t="s">
        <v>99</v>
      </c>
      <c r="C63" t="s">
        <v>129</v>
      </c>
      <c r="D63" t="s">
        <v>123</v>
      </c>
      <c r="E63" s="17">
        <v>0.01</v>
      </c>
      <c r="F63" s="7">
        <v>0.1</v>
      </c>
      <c r="G63" s="22">
        <v>5.5555555555555556E-4</v>
      </c>
    </row>
    <row r="64" spans="1:7" x14ac:dyDescent="0.25">
      <c r="A64" t="s">
        <v>162</v>
      </c>
      <c r="B64" t="s">
        <v>99</v>
      </c>
      <c r="C64" t="s">
        <v>129</v>
      </c>
      <c r="D64" t="s">
        <v>239</v>
      </c>
      <c r="E64" s="17">
        <v>4.0000000000000001E-3</v>
      </c>
      <c r="F64" s="7">
        <v>0.04</v>
      </c>
      <c r="G64" s="22">
        <v>2.2222222222222223E-4</v>
      </c>
    </row>
    <row r="65" spans="1:7" x14ac:dyDescent="0.25">
      <c r="A65" t="s">
        <v>162</v>
      </c>
      <c r="B65" t="s">
        <v>99</v>
      </c>
      <c r="C65" s="15" t="s">
        <v>127</v>
      </c>
      <c r="D65" s="15" t="s">
        <v>127</v>
      </c>
      <c r="E65" s="17">
        <v>5.0000000000000001E-3</v>
      </c>
      <c r="F65" s="7">
        <v>0.05</v>
      </c>
      <c r="G65" s="22">
        <v>2.7777777777777778E-4</v>
      </c>
    </row>
    <row r="66" spans="1:7" x14ac:dyDescent="0.25">
      <c r="A66" t="s">
        <v>162</v>
      </c>
      <c r="B66" t="s">
        <v>99</v>
      </c>
      <c r="C66" s="15" t="s">
        <v>127</v>
      </c>
      <c r="D66" s="19" t="s">
        <v>236</v>
      </c>
      <c r="E66" s="17">
        <v>3.2000000000000002E-3</v>
      </c>
      <c r="F66" s="7">
        <v>3.2000000000000001E-2</v>
      </c>
      <c r="G66" s="22">
        <v>1.7777777777777779E-4</v>
      </c>
    </row>
    <row r="67" spans="1:7" x14ac:dyDescent="0.25">
      <c r="A67" t="s">
        <v>162</v>
      </c>
      <c r="B67" t="s">
        <v>99</v>
      </c>
      <c r="C67" s="15" t="s">
        <v>127</v>
      </c>
      <c r="D67" t="s">
        <v>237</v>
      </c>
      <c r="E67" s="17">
        <v>5.0000000000000001E-3</v>
      </c>
      <c r="F67" s="7">
        <v>0.05</v>
      </c>
      <c r="G67" s="22">
        <v>2.7777777777777778E-4</v>
      </c>
    </row>
    <row r="68" spans="1:7" x14ac:dyDescent="0.25">
      <c r="A68" t="s">
        <v>162</v>
      </c>
      <c r="B68" t="s">
        <v>99</v>
      </c>
      <c r="C68" s="15" t="s">
        <v>127</v>
      </c>
      <c r="D68" t="s">
        <v>238</v>
      </c>
      <c r="E68" s="17">
        <v>1E-3</v>
      </c>
      <c r="F68" s="7">
        <v>0.01</v>
      </c>
      <c r="G68" s="22">
        <v>5.5555555555555558E-5</v>
      </c>
    </row>
    <row r="69" spans="1:7" x14ac:dyDescent="0.25">
      <c r="A69" t="s">
        <v>162</v>
      </c>
      <c r="B69" t="s">
        <v>99</v>
      </c>
      <c r="C69" s="15" t="s">
        <v>127</v>
      </c>
      <c r="D69" t="s">
        <v>123</v>
      </c>
      <c r="E69" s="17">
        <v>3.0000000000000001E-3</v>
      </c>
      <c r="F69" s="7">
        <v>0.03</v>
      </c>
      <c r="G69" s="22">
        <v>1.6666666666666666E-4</v>
      </c>
    </row>
    <row r="70" spans="1:7" x14ac:dyDescent="0.25">
      <c r="A70" t="s">
        <v>162</v>
      </c>
      <c r="B70" t="s">
        <v>99</v>
      </c>
      <c r="C70" s="15" t="s">
        <v>127</v>
      </c>
      <c r="D70" t="s">
        <v>239</v>
      </c>
      <c r="E70" s="17">
        <v>3.0000000000000001E-3</v>
      </c>
      <c r="F70" s="7">
        <v>0.03</v>
      </c>
      <c r="G70" s="22">
        <v>1.6666666666666666E-4</v>
      </c>
    </row>
    <row r="71" spans="1:7" x14ac:dyDescent="0.25">
      <c r="A71" t="s">
        <v>162</v>
      </c>
      <c r="B71" t="s">
        <v>99</v>
      </c>
      <c r="C71" s="19" t="s">
        <v>236</v>
      </c>
      <c r="D71" s="19" t="s">
        <v>236</v>
      </c>
      <c r="E71" s="17">
        <v>5.0000000000000001E-3</v>
      </c>
      <c r="F71" s="7">
        <v>0.05</v>
      </c>
      <c r="G71" s="22">
        <v>2.7777777777777778E-4</v>
      </c>
    </row>
    <row r="72" spans="1:7" x14ac:dyDescent="0.25">
      <c r="A72" t="s">
        <v>162</v>
      </c>
      <c r="B72" t="s">
        <v>99</v>
      </c>
      <c r="C72" s="19" t="s">
        <v>236</v>
      </c>
      <c r="D72" t="s">
        <v>237</v>
      </c>
      <c r="E72" s="17">
        <v>3.0000000000000001E-3</v>
      </c>
      <c r="F72" s="7">
        <v>0.03</v>
      </c>
      <c r="G72" s="22">
        <v>1.6666666666666666E-4</v>
      </c>
    </row>
    <row r="73" spans="1:7" x14ac:dyDescent="0.25">
      <c r="A73" t="s">
        <v>162</v>
      </c>
      <c r="B73" t="s">
        <v>99</v>
      </c>
      <c r="C73" s="19" t="s">
        <v>236</v>
      </c>
      <c r="D73" t="s">
        <v>238</v>
      </c>
      <c r="E73" s="17">
        <v>1E-3</v>
      </c>
      <c r="F73" s="7">
        <v>0.01</v>
      </c>
      <c r="G73" s="22">
        <v>5.5555555555555558E-5</v>
      </c>
    </row>
    <row r="74" spans="1:7" x14ac:dyDescent="0.25">
      <c r="A74" t="s">
        <v>162</v>
      </c>
      <c r="B74" t="s">
        <v>99</v>
      </c>
      <c r="C74" s="19" t="s">
        <v>236</v>
      </c>
      <c r="D74" t="s">
        <v>123</v>
      </c>
      <c r="E74" s="17">
        <v>2E-3</v>
      </c>
      <c r="F74" s="7">
        <v>0.02</v>
      </c>
      <c r="G74" s="22">
        <v>1.1111111111111112E-4</v>
      </c>
    </row>
    <row r="75" spans="1:7" x14ac:dyDescent="0.25">
      <c r="A75" t="s">
        <v>162</v>
      </c>
      <c r="B75" t="s">
        <v>99</v>
      </c>
      <c r="C75" s="19" t="s">
        <v>236</v>
      </c>
      <c r="D75" t="s">
        <v>239</v>
      </c>
      <c r="E75" s="17">
        <v>1E-3</v>
      </c>
      <c r="F75" s="7">
        <v>0.01</v>
      </c>
      <c r="G75" s="22">
        <v>5.5555555555555558E-5</v>
      </c>
    </row>
    <row r="76" spans="1:7" x14ac:dyDescent="0.25">
      <c r="A76" t="s">
        <v>162</v>
      </c>
      <c r="B76" t="s">
        <v>99</v>
      </c>
      <c r="C76" t="s">
        <v>237</v>
      </c>
      <c r="D76" t="s">
        <v>237</v>
      </c>
      <c r="E76" s="17">
        <v>0.01</v>
      </c>
      <c r="F76" s="7">
        <v>0.1</v>
      </c>
      <c r="G76" s="22">
        <v>5.5555555555555556E-4</v>
      </c>
    </row>
    <row r="77" spans="1:7" x14ac:dyDescent="0.25">
      <c r="A77" t="s">
        <v>162</v>
      </c>
      <c r="B77" t="s">
        <v>99</v>
      </c>
      <c r="C77" t="s">
        <v>237</v>
      </c>
      <c r="D77" t="s">
        <v>238</v>
      </c>
      <c r="E77" s="17">
        <v>3.0000000000000001E-3</v>
      </c>
      <c r="F77" s="7">
        <v>0.03</v>
      </c>
      <c r="G77" s="22">
        <v>1.6666666666666666E-4</v>
      </c>
    </row>
    <row r="78" spans="1:7" x14ac:dyDescent="0.25">
      <c r="A78" t="s">
        <v>162</v>
      </c>
      <c r="B78" t="s">
        <v>99</v>
      </c>
      <c r="C78" t="s">
        <v>237</v>
      </c>
      <c r="D78" t="s">
        <v>123</v>
      </c>
      <c r="E78" s="17">
        <v>1E-3</v>
      </c>
      <c r="F78" s="7">
        <v>0.01</v>
      </c>
      <c r="G78" s="22">
        <v>5.5555555555555558E-5</v>
      </c>
    </row>
    <row r="79" spans="1:7" x14ac:dyDescent="0.25">
      <c r="A79" t="s">
        <v>162</v>
      </c>
      <c r="B79" t="s">
        <v>99</v>
      </c>
      <c r="C79" t="s">
        <v>237</v>
      </c>
      <c r="D79" t="s">
        <v>239</v>
      </c>
      <c r="E79" s="17">
        <v>1E-3</v>
      </c>
      <c r="F79" s="7">
        <v>0.01</v>
      </c>
      <c r="G79" s="22">
        <v>5.5555555555555558E-5</v>
      </c>
    </row>
    <row r="80" spans="1:7" x14ac:dyDescent="0.25">
      <c r="A80" t="s">
        <v>162</v>
      </c>
      <c r="B80" t="s">
        <v>99</v>
      </c>
      <c r="C80" t="s">
        <v>238</v>
      </c>
      <c r="D80" t="s">
        <v>238</v>
      </c>
      <c r="E80" s="17">
        <v>5.0000000000000001E-3</v>
      </c>
      <c r="F80" s="7">
        <v>0.05</v>
      </c>
      <c r="G80" s="22">
        <v>2.7777777777777778E-4</v>
      </c>
    </row>
    <row r="81" spans="1:7" x14ac:dyDescent="0.25">
      <c r="A81" t="s">
        <v>162</v>
      </c>
      <c r="B81" t="s">
        <v>99</v>
      </c>
      <c r="C81" t="s">
        <v>238</v>
      </c>
      <c r="D81" t="s">
        <v>123</v>
      </c>
      <c r="E81" s="17">
        <v>1E-3</v>
      </c>
      <c r="F81" s="7">
        <v>0.01</v>
      </c>
      <c r="G81" s="22">
        <v>5.5555555555555558E-5</v>
      </c>
    </row>
    <row r="82" spans="1:7" x14ac:dyDescent="0.25">
      <c r="A82" t="s">
        <v>162</v>
      </c>
      <c r="B82" t="s">
        <v>99</v>
      </c>
      <c r="C82" t="s">
        <v>238</v>
      </c>
      <c r="D82" t="s">
        <v>239</v>
      </c>
      <c r="E82" s="17">
        <v>1E-3</v>
      </c>
      <c r="F82" s="7">
        <v>0.01</v>
      </c>
      <c r="G82" s="22">
        <v>5.5555555555555558E-5</v>
      </c>
    </row>
    <row r="83" spans="1:7" x14ac:dyDescent="0.25">
      <c r="A83" t="s">
        <v>162</v>
      </c>
      <c r="B83" t="s">
        <v>99</v>
      </c>
      <c r="C83" t="s">
        <v>123</v>
      </c>
      <c r="D83" t="s">
        <v>123</v>
      </c>
      <c r="E83" s="17">
        <v>2.5000000000000001E-3</v>
      </c>
      <c r="F83" s="7">
        <v>2.5000000000000001E-2</v>
      </c>
      <c r="G83" s="22">
        <v>1.3888888888888889E-4</v>
      </c>
    </row>
    <row r="84" spans="1:7" x14ac:dyDescent="0.25">
      <c r="A84" t="s">
        <v>162</v>
      </c>
      <c r="B84" t="s">
        <v>99</v>
      </c>
      <c r="C84" t="s">
        <v>123</v>
      </c>
      <c r="D84" t="s">
        <v>239</v>
      </c>
      <c r="E84" s="17">
        <v>1E-3</v>
      </c>
      <c r="F84" s="7">
        <v>0.01</v>
      </c>
      <c r="G84" s="22">
        <v>5.5555555555555558E-5</v>
      </c>
    </row>
    <row r="85" spans="1:7" x14ac:dyDescent="0.25">
      <c r="A85" t="s">
        <v>162</v>
      </c>
      <c r="B85" t="s">
        <v>99</v>
      </c>
      <c r="C85" t="s">
        <v>239</v>
      </c>
      <c r="D85" t="s">
        <v>239</v>
      </c>
      <c r="E85" s="17">
        <v>5.0000000000000001E-3</v>
      </c>
      <c r="F85" s="7">
        <v>0.05</v>
      </c>
      <c r="G85" s="22">
        <v>2.7777777777777778E-4</v>
      </c>
    </row>
    <row r="86" spans="1:7" x14ac:dyDescent="0.25">
      <c r="A86" t="s">
        <v>162</v>
      </c>
      <c r="B86" t="s">
        <v>226</v>
      </c>
      <c r="C86" t="s">
        <v>129</v>
      </c>
      <c r="D86" t="s">
        <v>129</v>
      </c>
      <c r="E86" s="17">
        <v>5.0000000000000001E-4</v>
      </c>
      <c r="F86" s="7">
        <v>5.0000000000000001E-3</v>
      </c>
      <c r="G86" s="22">
        <v>2.7777777777777779E-5</v>
      </c>
    </row>
    <row r="87" spans="1:7" x14ac:dyDescent="0.25">
      <c r="A87" t="s">
        <v>162</v>
      </c>
      <c r="B87" t="s">
        <v>226</v>
      </c>
      <c r="C87" t="s">
        <v>129</v>
      </c>
      <c r="D87" s="15" t="s">
        <v>127</v>
      </c>
      <c r="E87" s="17">
        <v>2.5000000000000001E-4</v>
      </c>
      <c r="F87" s="7">
        <v>1.5E-3</v>
      </c>
      <c r="G87" s="22">
        <v>8.3333333333333337E-6</v>
      </c>
    </row>
    <row r="88" spans="1:7" x14ac:dyDescent="0.25">
      <c r="A88" t="s">
        <v>162</v>
      </c>
      <c r="B88" t="s">
        <v>226</v>
      </c>
      <c r="C88" t="s">
        <v>129</v>
      </c>
      <c r="D88" s="19" t="s">
        <v>236</v>
      </c>
      <c r="E88" s="17">
        <v>2.0000000000000001E-4</v>
      </c>
      <c r="F88" s="7">
        <v>1E-3</v>
      </c>
      <c r="G88" s="22">
        <v>5.5555555555555558E-6</v>
      </c>
    </row>
    <row r="89" spans="1:7" x14ac:dyDescent="0.25">
      <c r="A89" t="s">
        <v>162</v>
      </c>
      <c r="B89" t="s">
        <v>226</v>
      </c>
      <c r="C89" t="s">
        <v>129</v>
      </c>
      <c r="D89" t="s">
        <v>237</v>
      </c>
      <c r="E89" s="17">
        <v>1E-4</v>
      </c>
      <c r="F89" s="7">
        <v>1E-3</v>
      </c>
      <c r="G89" s="22">
        <v>5.5555555555555558E-6</v>
      </c>
    </row>
    <row r="90" spans="1:7" x14ac:dyDescent="0.25">
      <c r="A90" t="s">
        <v>162</v>
      </c>
      <c r="B90" t="s">
        <v>226</v>
      </c>
      <c r="C90" t="s">
        <v>129</v>
      </c>
      <c r="D90" t="s">
        <v>238</v>
      </c>
      <c r="E90" s="17">
        <v>1E-4</v>
      </c>
      <c r="F90" s="7">
        <v>1E-3</v>
      </c>
      <c r="G90" s="22">
        <v>5.5555555555555558E-6</v>
      </c>
    </row>
    <row r="91" spans="1:7" x14ac:dyDescent="0.25">
      <c r="A91" t="s">
        <v>162</v>
      </c>
      <c r="B91" t="s">
        <v>226</v>
      </c>
      <c r="C91" t="s">
        <v>129</v>
      </c>
      <c r="D91" t="s">
        <v>123</v>
      </c>
      <c r="E91" s="17">
        <v>2.0000000000000001E-4</v>
      </c>
      <c r="F91" s="7">
        <v>2E-3</v>
      </c>
      <c r="G91" s="22">
        <v>1.1111111111111112E-5</v>
      </c>
    </row>
    <row r="92" spans="1:7" x14ac:dyDescent="0.25">
      <c r="A92" t="s">
        <v>162</v>
      </c>
      <c r="B92" t="s">
        <v>226</v>
      </c>
      <c r="C92" t="s">
        <v>129</v>
      </c>
      <c r="D92" t="s">
        <v>239</v>
      </c>
      <c r="E92" s="17">
        <v>1E-4</v>
      </c>
      <c r="F92" s="7">
        <v>1E-3</v>
      </c>
      <c r="G92" s="22">
        <v>5.5555555555555558E-6</v>
      </c>
    </row>
    <row r="93" spans="1:7" x14ac:dyDescent="0.25">
      <c r="A93" t="s">
        <v>162</v>
      </c>
      <c r="B93" t="s">
        <v>226</v>
      </c>
      <c r="C93" s="15" t="s">
        <v>127</v>
      </c>
      <c r="D93" s="15" t="s">
        <v>127</v>
      </c>
      <c r="E93" s="17">
        <v>5.0000000000000001E-4</v>
      </c>
      <c r="F93" s="7">
        <v>5.0000000000000001E-3</v>
      </c>
      <c r="G93" s="22">
        <v>2.7777777777777779E-5</v>
      </c>
    </row>
    <row r="94" spans="1:7" x14ac:dyDescent="0.25">
      <c r="A94" t="s">
        <v>162</v>
      </c>
      <c r="B94" t="s">
        <v>226</v>
      </c>
      <c r="C94" s="15" t="s">
        <v>127</v>
      </c>
      <c r="D94" s="19" t="s">
        <v>236</v>
      </c>
      <c r="E94" s="17">
        <v>5.0000000000000001E-4</v>
      </c>
      <c r="F94" s="7">
        <v>5.0000000000000001E-3</v>
      </c>
      <c r="G94" s="22">
        <v>2.7777777777777779E-5</v>
      </c>
    </row>
    <row r="95" spans="1:7" x14ac:dyDescent="0.25">
      <c r="A95" t="s">
        <v>162</v>
      </c>
      <c r="B95" t="s">
        <v>226</v>
      </c>
      <c r="C95" s="15" t="s">
        <v>127</v>
      </c>
      <c r="D95" t="s">
        <v>237</v>
      </c>
      <c r="E95" s="17">
        <v>2.0000000000000001E-4</v>
      </c>
      <c r="F95" s="7">
        <v>2E-3</v>
      </c>
      <c r="G95" s="22">
        <v>1.1111111111111112E-5</v>
      </c>
    </row>
    <row r="96" spans="1:7" x14ac:dyDescent="0.25">
      <c r="A96" t="s">
        <v>162</v>
      </c>
      <c r="B96" t="s">
        <v>226</v>
      </c>
      <c r="C96" s="15" t="s">
        <v>127</v>
      </c>
      <c r="D96" t="s">
        <v>238</v>
      </c>
      <c r="E96" s="17">
        <v>2.0000000000000001E-4</v>
      </c>
      <c r="F96" s="7">
        <v>2E-3</v>
      </c>
      <c r="G96" s="22">
        <v>1.1111111111111112E-5</v>
      </c>
    </row>
    <row r="97" spans="1:7" x14ac:dyDescent="0.25">
      <c r="A97" t="s">
        <v>162</v>
      </c>
      <c r="B97" t="s">
        <v>226</v>
      </c>
      <c r="C97" s="15" t="s">
        <v>127</v>
      </c>
      <c r="D97" t="s">
        <v>123</v>
      </c>
      <c r="E97" s="17">
        <v>2.9999999999999997E-4</v>
      </c>
      <c r="F97" s="7">
        <v>2.9999999999999996E-3</v>
      </c>
      <c r="G97" s="22">
        <v>1.6666666666666664E-5</v>
      </c>
    </row>
    <row r="98" spans="1:7" x14ac:dyDescent="0.25">
      <c r="A98" t="s">
        <v>162</v>
      </c>
      <c r="B98" t="s">
        <v>226</v>
      </c>
      <c r="C98" s="15" t="s">
        <v>127</v>
      </c>
      <c r="D98" t="s">
        <v>239</v>
      </c>
      <c r="E98" s="17">
        <v>2.0000000000000001E-4</v>
      </c>
      <c r="F98" s="7">
        <v>2E-3</v>
      </c>
      <c r="G98" s="22">
        <v>1.1111111111111112E-5</v>
      </c>
    </row>
    <row r="99" spans="1:7" x14ac:dyDescent="0.25">
      <c r="A99" t="s">
        <v>162</v>
      </c>
      <c r="B99" t="s">
        <v>226</v>
      </c>
      <c r="C99" s="19" t="s">
        <v>236</v>
      </c>
      <c r="D99" s="19" t="s">
        <v>236</v>
      </c>
      <c r="E99" s="17">
        <v>2.5000000000000001E-3</v>
      </c>
      <c r="F99" s="7">
        <v>1.4999999999999999E-2</v>
      </c>
      <c r="G99" s="22">
        <v>8.3333333333333331E-5</v>
      </c>
    </row>
    <row r="100" spans="1:7" x14ac:dyDescent="0.25">
      <c r="A100" t="s">
        <v>162</v>
      </c>
      <c r="B100" t="s">
        <v>226</v>
      </c>
      <c r="C100" s="19" t="s">
        <v>236</v>
      </c>
      <c r="D100" t="s">
        <v>237</v>
      </c>
      <c r="E100" s="17">
        <v>2.0999999999999999E-3</v>
      </c>
      <c r="F100" s="7">
        <v>2.0999999999999998E-2</v>
      </c>
      <c r="G100" s="22">
        <v>1.1666666666666665E-4</v>
      </c>
    </row>
    <row r="101" spans="1:7" x14ac:dyDescent="0.25">
      <c r="A101" t="s">
        <v>162</v>
      </c>
      <c r="B101" t="s">
        <v>226</v>
      </c>
      <c r="C101" s="19" t="s">
        <v>236</v>
      </c>
      <c r="D101" t="s">
        <v>238</v>
      </c>
      <c r="E101" s="17">
        <v>1.8E-3</v>
      </c>
      <c r="F101" s="7">
        <v>1.4999999999999999E-2</v>
      </c>
      <c r="G101" s="22">
        <v>8.3333333333333331E-5</v>
      </c>
    </row>
    <row r="102" spans="1:7" x14ac:dyDescent="0.25">
      <c r="A102" t="s">
        <v>162</v>
      </c>
      <c r="B102" t="s">
        <v>226</v>
      </c>
      <c r="C102" s="19" t="s">
        <v>236</v>
      </c>
      <c r="D102" t="s">
        <v>123</v>
      </c>
      <c r="E102" s="17">
        <v>1.5E-3</v>
      </c>
      <c r="F102" s="7">
        <v>1.4999999999999999E-2</v>
      </c>
      <c r="G102" s="22">
        <v>8.3333333333333331E-5</v>
      </c>
    </row>
    <row r="103" spans="1:7" x14ac:dyDescent="0.25">
      <c r="A103" t="s">
        <v>162</v>
      </c>
      <c r="B103" t="s">
        <v>226</v>
      </c>
      <c r="C103" s="19" t="s">
        <v>236</v>
      </c>
      <c r="D103" t="s">
        <v>239</v>
      </c>
      <c r="E103" s="17">
        <v>1.1999999999999999E-3</v>
      </c>
      <c r="F103" s="7">
        <v>1.1999999999999999E-2</v>
      </c>
      <c r="G103" s="22">
        <v>6.6666666666666656E-5</v>
      </c>
    </row>
    <row r="104" spans="1:7" x14ac:dyDescent="0.25">
      <c r="A104" t="s">
        <v>162</v>
      </c>
      <c r="B104" t="s">
        <v>226</v>
      </c>
      <c r="C104" t="s">
        <v>237</v>
      </c>
      <c r="D104" t="s">
        <v>237</v>
      </c>
      <c r="E104" s="17">
        <v>3.5000000000000001E-3</v>
      </c>
      <c r="F104" s="7">
        <v>2.1000000000000001E-2</v>
      </c>
      <c r="G104" s="22">
        <v>1.1666666666666668E-4</v>
      </c>
    </row>
    <row r="105" spans="1:7" x14ac:dyDescent="0.25">
      <c r="A105" t="s">
        <v>162</v>
      </c>
      <c r="B105" t="s">
        <v>226</v>
      </c>
      <c r="C105" t="s">
        <v>237</v>
      </c>
      <c r="D105" t="s">
        <v>238</v>
      </c>
      <c r="E105" s="17">
        <v>5.0000000000000001E-3</v>
      </c>
      <c r="F105" s="7">
        <v>1.0999999999999999E-2</v>
      </c>
      <c r="G105" s="22">
        <v>6.1111111111111107E-5</v>
      </c>
    </row>
    <row r="106" spans="1:7" x14ac:dyDescent="0.25">
      <c r="A106" t="s">
        <v>162</v>
      </c>
      <c r="B106" t="s">
        <v>226</v>
      </c>
      <c r="C106" t="s">
        <v>237</v>
      </c>
      <c r="D106" t="s">
        <v>123</v>
      </c>
      <c r="E106" s="17">
        <v>7.4999999999999997E-3</v>
      </c>
      <c r="F106" s="7">
        <v>6.5000000000000002E-2</v>
      </c>
      <c r="G106" s="22">
        <v>3.6111111111111115E-4</v>
      </c>
    </row>
    <row r="107" spans="1:7" x14ac:dyDescent="0.25">
      <c r="A107" t="s">
        <v>162</v>
      </c>
      <c r="B107" t="s">
        <v>226</v>
      </c>
      <c r="C107" t="s">
        <v>237</v>
      </c>
      <c r="D107" t="s">
        <v>239</v>
      </c>
      <c r="E107" s="17">
        <v>5.4000000000000003E-3</v>
      </c>
      <c r="F107" s="7">
        <v>5.4000000000000006E-2</v>
      </c>
      <c r="G107" s="22">
        <v>3.0000000000000003E-4</v>
      </c>
    </row>
    <row r="108" spans="1:7" x14ac:dyDescent="0.25">
      <c r="A108" t="s">
        <v>162</v>
      </c>
      <c r="B108" t="s">
        <v>226</v>
      </c>
      <c r="C108" t="s">
        <v>238</v>
      </c>
      <c r="D108" t="s">
        <v>238</v>
      </c>
      <c r="E108" s="17">
        <v>3.2000000000000002E-3</v>
      </c>
      <c r="F108" s="7">
        <v>2.4E-2</v>
      </c>
      <c r="G108" s="22">
        <v>1.3333333333333334E-4</v>
      </c>
    </row>
    <row r="109" spans="1:7" x14ac:dyDescent="0.25">
      <c r="A109" t="s">
        <v>162</v>
      </c>
      <c r="B109" t="s">
        <v>226</v>
      </c>
      <c r="C109" t="s">
        <v>238</v>
      </c>
      <c r="D109" t="s">
        <v>123</v>
      </c>
      <c r="E109" s="17">
        <v>5.4999999999999997E-3</v>
      </c>
      <c r="F109" s="7">
        <v>4.4999999999999998E-2</v>
      </c>
      <c r="G109" s="22">
        <v>2.5000000000000001E-4</v>
      </c>
    </row>
    <row r="110" spans="1:7" x14ac:dyDescent="0.25">
      <c r="A110" t="s">
        <v>162</v>
      </c>
      <c r="B110" t="s">
        <v>226</v>
      </c>
      <c r="C110" t="s">
        <v>238</v>
      </c>
      <c r="D110" t="s">
        <v>239</v>
      </c>
      <c r="E110" s="17">
        <v>3.0000000000000001E-3</v>
      </c>
      <c r="F110" s="7">
        <v>0.03</v>
      </c>
      <c r="G110" s="22">
        <v>1.6666666666666666E-4</v>
      </c>
    </row>
    <row r="111" spans="1:7" x14ac:dyDescent="0.25">
      <c r="A111" t="s">
        <v>162</v>
      </c>
      <c r="B111" t="s">
        <v>226</v>
      </c>
      <c r="C111" t="s">
        <v>123</v>
      </c>
      <c r="D111" t="s">
        <v>123</v>
      </c>
      <c r="E111" s="17">
        <v>3.5000000000000001E-3</v>
      </c>
      <c r="F111" s="7">
        <v>3.5000000000000003E-2</v>
      </c>
      <c r="G111" s="22">
        <v>1.9444444444444446E-4</v>
      </c>
    </row>
    <row r="112" spans="1:7" x14ac:dyDescent="0.25">
      <c r="A112" t="s">
        <v>162</v>
      </c>
      <c r="B112" t="s">
        <v>226</v>
      </c>
      <c r="C112" t="s">
        <v>123</v>
      </c>
      <c r="D112" t="s">
        <v>239</v>
      </c>
      <c r="E112" s="17">
        <v>1E-3</v>
      </c>
      <c r="F112" s="7">
        <v>0.01</v>
      </c>
      <c r="G112" s="22">
        <v>5.5555555555555558E-5</v>
      </c>
    </row>
    <row r="113" spans="1:7" x14ac:dyDescent="0.25">
      <c r="A113" t="s">
        <v>162</v>
      </c>
      <c r="B113" t="s">
        <v>226</v>
      </c>
      <c r="C113" t="s">
        <v>239</v>
      </c>
      <c r="D113" t="s">
        <v>239</v>
      </c>
      <c r="E113" s="17">
        <v>5.0000000000000001E-4</v>
      </c>
      <c r="F113" s="7">
        <v>5.0000000000000001E-3</v>
      </c>
      <c r="G113" s="22">
        <v>2.7777777777777779E-5</v>
      </c>
    </row>
    <row r="114" spans="1:7" x14ac:dyDescent="0.25">
      <c r="A114" t="s">
        <v>162</v>
      </c>
      <c r="B114" t="s">
        <v>230</v>
      </c>
      <c r="C114" t="s">
        <v>129</v>
      </c>
      <c r="D114" t="s">
        <v>129</v>
      </c>
      <c r="E114" s="17">
        <v>1E-3</v>
      </c>
      <c r="F114" s="7">
        <v>0.01</v>
      </c>
      <c r="G114" s="22">
        <v>5.5555555555555558E-5</v>
      </c>
    </row>
    <row r="115" spans="1:7" x14ac:dyDescent="0.25">
      <c r="A115" t="s">
        <v>162</v>
      </c>
      <c r="B115" t="s">
        <v>230</v>
      </c>
      <c r="C115" t="s">
        <v>129</v>
      </c>
      <c r="D115" s="15" t="s">
        <v>127</v>
      </c>
      <c r="E115" s="17">
        <v>1.1000000000000001E-3</v>
      </c>
      <c r="F115" s="7">
        <v>1.1000000000000001E-2</v>
      </c>
      <c r="G115" s="22">
        <v>6.1111111111111121E-5</v>
      </c>
    </row>
    <row r="116" spans="1:7" x14ac:dyDescent="0.25">
      <c r="A116" t="s">
        <v>162</v>
      </c>
      <c r="B116" t="s">
        <v>230</v>
      </c>
      <c r="C116" t="s">
        <v>129</v>
      </c>
      <c r="D116" s="19" t="s">
        <v>236</v>
      </c>
      <c r="E116" s="17">
        <v>1E-4</v>
      </c>
      <c r="F116" s="7">
        <v>1E-3</v>
      </c>
      <c r="G116" s="22">
        <v>5.5555555555555558E-6</v>
      </c>
    </row>
    <row r="117" spans="1:7" x14ac:dyDescent="0.25">
      <c r="A117" t="s">
        <v>162</v>
      </c>
      <c r="B117" t="s">
        <v>230</v>
      </c>
      <c r="C117" t="s">
        <v>129</v>
      </c>
      <c r="D117" t="s">
        <v>237</v>
      </c>
      <c r="E117" s="17">
        <v>1E-4</v>
      </c>
      <c r="F117" s="7">
        <v>1E-3</v>
      </c>
      <c r="G117" s="22">
        <v>5.5555555555555558E-6</v>
      </c>
    </row>
    <row r="118" spans="1:7" x14ac:dyDescent="0.25">
      <c r="A118" t="s">
        <v>162</v>
      </c>
      <c r="B118" t="s">
        <v>230</v>
      </c>
      <c r="C118" t="s">
        <v>129</v>
      </c>
      <c r="D118" t="s">
        <v>238</v>
      </c>
      <c r="E118" s="17">
        <v>1E-4</v>
      </c>
      <c r="F118" s="7">
        <v>1E-3</v>
      </c>
      <c r="G118" s="22">
        <v>5.5555555555555558E-6</v>
      </c>
    </row>
    <row r="119" spans="1:7" x14ac:dyDescent="0.25">
      <c r="A119" t="s">
        <v>162</v>
      </c>
      <c r="B119" t="s">
        <v>230</v>
      </c>
      <c r="C119" t="s">
        <v>129</v>
      </c>
      <c r="D119" t="s">
        <v>123</v>
      </c>
      <c r="E119" s="17">
        <v>1E-4</v>
      </c>
      <c r="F119" s="7">
        <v>1E-3</v>
      </c>
      <c r="G119" s="22">
        <v>5.5555555555555558E-6</v>
      </c>
    </row>
    <row r="120" spans="1:7" x14ac:dyDescent="0.25">
      <c r="A120" t="s">
        <v>162</v>
      </c>
      <c r="B120" t="s">
        <v>230</v>
      </c>
      <c r="C120" t="s">
        <v>129</v>
      </c>
      <c r="D120" t="s">
        <v>239</v>
      </c>
      <c r="E120" s="17">
        <v>1E-4</v>
      </c>
      <c r="F120" s="7">
        <v>1E-3</v>
      </c>
      <c r="G120" s="22">
        <v>5.5555555555555558E-6</v>
      </c>
    </row>
    <row r="121" spans="1:7" x14ac:dyDescent="0.25">
      <c r="A121" t="s">
        <v>162</v>
      </c>
      <c r="B121" t="s">
        <v>230</v>
      </c>
      <c r="C121" s="15" t="s">
        <v>127</v>
      </c>
      <c r="D121" s="15" t="s">
        <v>127</v>
      </c>
      <c r="E121" s="17">
        <v>2.0999999999999999E-3</v>
      </c>
      <c r="F121" s="7">
        <v>2.0999999999999998E-2</v>
      </c>
      <c r="G121" s="22">
        <v>1.1666666666666665E-4</v>
      </c>
    </row>
    <row r="122" spans="1:7" x14ac:dyDescent="0.25">
      <c r="A122" t="s">
        <v>162</v>
      </c>
      <c r="B122" t="s">
        <v>230</v>
      </c>
      <c r="C122" s="15" t="s">
        <v>127</v>
      </c>
      <c r="D122" s="19" t="s">
        <v>236</v>
      </c>
      <c r="E122" s="17">
        <v>1.4E-3</v>
      </c>
      <c r="F122" s="7">
        <v>1.4E-2</v>
      </c>
      <c r="G122" s="22">
        <v>7.7777777777777782E-5</v>
      </c>
    </row>
    <row r="123" spans="1:7" x14ac:dyDescent="0.25">
      <c r="A123" t="s">
        <v>162</v>
      </c>
      <c r="B123" t="s">
        <v>230</v>
      </c>
      <c r="C123" s="15" t="s">
        <v>127</v>
      </c>
      <c r="D123" t="s">
        <v>237</v>
      </c>
      <c r="E123" s="17">
        <v>1.5E-3</v>
      </c>
      <c r="F123" s="7">
        <v>1.4999999999999999E-2</v>
      </c>
      <c r="G123" s="22">
        <v>8.3333333333333331E-5</v>
      </c>
    </row>
    <row r="124" spans="1:7" x14ac:dyDescent="0.25">
      <c r="A124" t="s">
        <v>162</v>
      </c>
      <c r="B124" t="s">
        <v>230</v>
      </c>
      <c r="C124" s="15" t="s">
        <v>127</v>
      </c>
      <c r="D124" t="s">
        <v>238</v>
      </c>
      <c r="E124" s="17">
        <v>1.2999999999999999E-3</v>
      </c>
      <c r="F124" s="7">
        <v>1.2999999999999999E-2</v>
      </c>
      <c r="G124" s="22">
        <v>7.2222222222222219E-5</v>
      </c>
    </row>
    <row r="125" spans="1:7" x14ac:dyDescent="0.25">
      <c r="A125" t="s">
        <v>162</v>
      </c>
      <c r="B125" t="s">
        <v>230</v>
      </c>
      <c r="C125" s="15" t="s">
        <v>127</v>
      </c>
      <c r="D125" t="s">
        <v>123</v>
      </c>
      <c r="E125" s="17">
        <v>5.0000000000000001E-4</v>
      </c>
      <c r="F125" s="7">
        <v>5.0000000000000001E-3</v>
      </c>
      <c r="G125" s="22">
        <v>2.7777777777777779E-5</v>
      </c>
    </row>
    <row r="126" spans="1:7" x14ac:dyDescent="0.25">
      <c r="A126" t="s">
        <v>162</v>
      </c>
      <c r="B126" t="s">
        <v>230</v>
      </c>
      <c r="C126" s="15" t="s">
        <v>127</v>
      </c>
      <c r="D126" t="s">
        <v>239</v>
      </c>
      <c r="E126" s="17">
        <v>2.0000000000000001E-4</v>
      </c>
      <c r="F126" s="7">
        <v>2E-3</v>
      </c>
      <c r="G126" s="22">
        <v>1.1111111111111112E-5</v>
      </c>
    </row>
    <row r="127" spans="1:7" x14ac:dyDescent="0.25">
      <c r="A127" t="s">
        <v>162</v>
      </c>
      <c r="B127" t="s">
        <v>230</v>
      </c>
      <c r="C127" s="19" t="s">
        <v>236</v>
      </c>
      <c r="D127" s="19" t="s">
        <v>236</v>
      </c>
      <c r="E127" s="17">
        <v>2.0999999999999999E-3</v>
      </c>
      <c r="F127" s="7">
        <v>2.0999999999999998E-2</v>
      </c>
      <c r="G127" s="22">
        <v>1.1666666666666665E-4</v>
      </c>
    </row>
    <row r="128" spans="1:7" x14ac:dyDescent="0.25">
      <c r="A128" t="s">
        <v>162</v>
      </c>
      <c r="B128" t="s">
        <v>230</v>
      </c>
      <c r="C128" s="19" t="s">
        <v>236</v>
      </c>
      <c r="D128" t="s">
        <v>237</v>
      </c>
      <c r="E128" s="17">
        <v>2.0999999999999999E-3</v>
      </c>
      <c r="F128" s="7">
        <v>2.0999999999999998E-2</v>
      </c>
      <c r="G128" s="22">
        <v>1.1666666666666665E-4</v>
      </c>
    </row>
    <row r="129" spans="1:7" x14ac:dyDescent="0.25">
      <c r="A129" t="s">
        <v>162</v>
      </c>
      <c r="B129" t="s">
        <v>230</v>
      </c>
      <c r="C129" s="19" t="s">
        <v>236</v>
      </c>
      <c r="D129" t="s">
        <v>238</v>
      </c>
      <c r="E129" s="17">
        <v>2.5000000000000001E-3</v>
      </c>
      <c r="F129" s="7">
        <v>2.5000000000000001E-2</v>
      </c>
      <c r="G129" s="22">
        <v>1.3888888888888889E-4</v>
      </c>
    </row>
    <row r="130" spans="1:7" x14ac:dyDescent="0.25">
      <c r="A130" t="s">
        <v>162</v>
      </c>
      <c r="B130" t="s">
        <v>230</v>
      </c>
      <c r="C130" s="19" t="s">
        <v>236</v>
      </c>
      <c r="D130" t="s">
        <v>123</v>
      </c>
      <c r="E130" s="17">
        <v>1.1999999999999999E-3</v>
      </c>
      <c r="F130" s="7">
        <v>1.1999999999999999E-2</v>
      </c>
      <c r="G130" s="22">
        <v>6.6666666666666656E-5</v>
      </c>
    </row>
    <row r="131" spans="1:7" x14ac:dyDescent="0.25">
      <c r="A131" t="s">
        <v>162</v>
      </c>
      <c r="B131" t="s">
        <v>230</v>
      </c>
      <c r="C131" s="19" t="s">
        <v>236</v>
      </c>
      <c r="D131" t="s">
        <v>239</v>
      </c>
      <c r="E131" s="17">
        <v>2.5000000000000001E-3</v>
      </c>
      <c r="F131" s="7">
        <v>2.5000000000000001E-2</v>
      </c>
      <c r="G131" s="22">
        <v>1.3888888888888889E-4</v>
      </c>
    </row>
    <row r="132" spans="1:7" x14ac:dyDescent="0.25">
      <c r="A132" t="s">
        <v>162</v>
      </c>
      <c r="B132" t="s">
        <v>230</v>
      </c>
      <c r="C132" t="s">
        <v>237</v>
      </c>
      <c r="D132" t="s">
        <v>237</v>
      </c>
      <c r="E132" s="17">
        <v>3.5000000000000001E-3</v>
      </c>
      <c r="F132" s="7">
        <v>3.5000000000000003E-2</v>
      </c>
      <c r="G132" s="22">
        <v>1.9444444444444446E-4</v>
      </c>
    </row>
    <row r="133" spans="1:7" x14ac:dyDescent="0.25">
      <c r="A133" t="s">
        <v>162</v>
      </c>
      <c r="B133" t="s">
        <v>230</v>
      </c>
      <c r="C133" t="s">
        <v>237</v>
      </c>
      <c r="D133" t="s">
        <v>238</v>
      </c>
      <c r="E133" s="17">
        <v>2.5000000000000001E-3</v>
      </c>
      <c r="F133" s="7">
        <v>2.5000000000000001E-2</v>
      </c>
      <c r="G133" s="22">
        <v>1.3888888888888889E-4</v>
      </c>
    </row>
    <row r="134" spans="1:7" x14ac:dyDescent="0.25">
      <c r="A134" t="s">
        <v>162</v>
      </c>
      <c r="B134" t="s">
        <v>230</v>
      </c>
      <c r="C134" t="s">
        <v>237</v>
      </c>
      <c r="D134" t="s">
        <v>123</v>
      </c>
      <c r="E134" s="17">
        <v>1.0999999999999999E-2</v>
      </c>
      <c r="F134" s="7">
        <v>0.10999999999999999</v>
      </c>
      <c r="G134" s="22">
        <v>6.1111111111111099E-4</v>
      </c>
    </row>
    <row r="135" spans="1:7" x14ac:dyDescent="0.25">
      <c r="A135" t="s">
        <v>162</v>
      </c>
      <c r="B135" t="s">
        <v>230</v>
      </c>
      <c r="C135" t="s">
        <v>237</v>
      </c>
      <c r="D135" t="s">
        <v>239</v>
      </c>
      <c r="E135" s="17">
        <v>3.2000000000000002E-3</v>
      </c>
      <c r="F135" s="7">
        <v>3.2000000000000001E-2</v>
      </c>
      <c r="G135" s="22">
        <v>1.7777777777777779E-4</v>
      </c>
    </row>
    <row r="136" spans="1:7" x14ac:dyDescent="0.25">
      <c r="A136" t="s">
        <v>162</v>
      </c>
      <c r="B136" t="s">
        <v>230</v>
      </c>
      <c r="C136" t="s">
        <v>238</v>
      </c>
      <c r="D136" t="s">
        <v>238</v>
      </c>
      <c r="E136" s="17">
        <v>1.5E-3</v>
      </c>
      <c r="F136" s="7">
        <v>1.4999999999999999E-2</v>
      </c>
      <c r="G136" s="22">
        <v>8.3333333333333331E-5</v>
      </c>
    </row>
    <row r="137" spans="1:7" x14ac:dyDescent="0.25">
      <c r="A137" t="s">
        <v>162</v>
      </c>
      <c r="B137" t="s">
        <v>230</v>
      </c>
      <c r="C137" t="s">
        <v>238</v>
      </c>
      <c r="D137" t="s">
        <v>123</v>
      </c>
      <c r="E137" s="17">
        <v>2.5000000000000001E-3</v>
      </c>
      <c r="F137" s="7">
        <v>2.5000000000000001E-2</v>
      </c>
      <c r="G137" s="22">
        <v>1.3888888888888889E-4</v>
      </c>
    </row>
    <row r="138" spans="1:7" x14ac:dyDescent="0.25">
      <c r="A138" t="s">
        <v>162</v>
      </c>
      <c r="B138" t="s">
        <v>230</v>
      </c>
      <c r="C138" t="s">
        <v>238</v>
      </c>
      <c r="D138" t="s">
        <v>239</v>
      </c>
      <c r="E138" s="17">
        <v>2.5000000000000001E-3</v>
      </c>
      <c r="F138" s="7">
        <v>2.5000000000000001E-2</v>
      </c>
      <c r="G138" s="22">
        <v>1.3888888888888889E-4</v>
      </c>
    </row>
    <row r="139" spans="1:7" x14ac:dyDescent="0.25">
      <c r="A139" t="s">
        <v>162</v>
      </c>
      <c r="B139" t="s">
        <v>230</v>
      </c>
      <c r="C139" t="s">
        <v>123</v>
      </c>
      <c r="D139" t="s">
        <v>123</v>
      </c>
      <c r="E139" s="17">
        <v>3.5000000000000001E-3</v>
      </c>
      <c r="F139" s="7">
        <v>3.5000000000000003E-2</v>
      </c>
      <c r="G139" s="22">
        <v>1.9444444444444446E-4</v>
      </c>
    </row>
    <row r="140" spans="1:7" x14ac:dyDescent="0.25">
      <c r="A140" t="s">
        <v>162</v>
      </c>
      <c r="B140" t="s">
        <v>230</v>
      </c>
      <c r="C140" t="s">
        <v>123</v>
      </c>
      <c r="D140" t="s">
        <v>239</v>
      </c>
      <c r="E140" s="17">
        <v>1.5E-3</v>
      </c>
      <c r="F140" s="7">
        <v>1.4999999999999999E-2</v>
      </c>
      <c r="G140" s="22">
        <v>8.3333333333333331E-5</v>
      </c>
    </row>
    <row r="141" spans="1:7" x14ac:dyDescent="0.25">
      <c r="A141" t="s">
        <v>162</v>
      </c>
      <c r="B141" t="s">
        <v>230</v>
      </c>
      <c r="C141" t="s">
        <v>239</v>
      </c>
      <c r="D141" t="s">
        <v>239</v>
      </c>
      <c r="E141" s="17">
        <v>5.0000000000000001E-4</v>
      </c>
      <c r="F141" s="7">
        <v>5.0000000000000001E-3</v>
      </c>
      <c r="G141" s="22">
        <v>2.7777777777777779E-5</v>
      </c>
    </row>
    <row r="142" spans="1:7" x14ac:dyDescent="0.25">
      <c r="A142" t="s">
        <v>162</v>
      </c>
      <c r="B142" t="s">
        <v>228</v>
      </c>
      <c r="C142" t="s">
        <v>129</v>
      </c>
      <c r="D142" t="s">
        <v>129</v>
      </c>
      <c r="E142" s="17">
        <v>2.8571428571428574E-4</v>
      </c>
      <c r="F142" s="7">
        <v>5.7142857142857147E-4</v>
      </c>
      <c r="G142" s="22">
        <v>3.1746031746031746E-6</v>
      </c>
    </row>
    <row r="143" spans="1:7" x14ac:dyDescent="0.25">
      <c r="A143" t="s">
        <v>162</v>
      </c>
      <c r="B143" t="s">
        <v>228</v>
      </c>
      <c r="C143" t="s">
        <v>129</v>
      </c>
      <c r="D143" s="15" t="s">
        <v>127</v>
      </c>
      <c r="E143" s="17">
        <v>3.1428571428571432E-4</v>
      </c>
      <c r="F143" s="7">
        <v>6.2857142857142864E-4</v>
      </c>
      <c r="G143" s="22">
        <v>3.4920634920634924E-6</v>
      </c>
    </row>
    <row r="144" spans="1:7" x14ac:dyDescent="0.25">
      <c r="A144" t="s">
        <v>162</v>
      </c>
      <c r="B144" t="s">
        <v>228</v>
      </c>
      <c r="C144" t="s">
        <v>129</v>
      </c>
      <c r="D144" s="19" t="s">
        <v>236</v>
      </c>
      <c r="E144" s="17">
        <v>2.8571428571428574E-5</v>
      </c>
      <c r="F144" s="7">
        <v>5.7142857142857148E-5</v>
      </c>
      <c r="G144" s="22">
        <v>3.1746031746031748E-7</v>
      </c>
    </row>
    <row r="145" spans="1:7" x14ac:dyDescent="0.25">
      <c r="A145" t="s">
        <v>162</v>
      </c>
      <c r="B145" t="s">
        <v>228</v>
      </c>
      <c r="C145" t="s">
        <v>129</v>
      </c>
      <c r="D145" t="s">
        <v>237</v>
      </c>
      <c r="E145" s="17">
        <v>2.8571428571428574E-5</v>
      </c>
      <c r="F145" s="7">
        <v>5.7142857142857148E-5</v>
      </c>
      <c r="G145" s="22">
        <v>3.1746031746031748E-7</v>
      </c>
    </row>
    <row r="146" spans="1:7" x14ac:dyDescent="0.25">
      <c r="A146" t="s">
        <v>162</v>
      </c>
      <c r="B146" t="s">
        <v>228</v>
      </c>
      <c r="C146" t="s">
        <v>129</v>
      </c>
      <c r="D146" t="s">
        <v>238</v>
      </c>
      <c r="E146" s="17">
        <v>2.8571428571428574E-5</v>
      </c>
      <c r="F146" s="7">
        <v>5.7142857142857148E-5</v>
      </c>
      <c r="G146" s="22">
        <v>3.1746031746031748E-7</v>
      </c>
    </row>
    <row r="147" spans="1:7" x14ac:dyDescent="0.25">
      <c r="A147" t="s">
        <v>162</v>
      </c>
      <c r="B147" t="s">
        <v>228</v>
      </c>
      <c r="C147" t="s">
        <v>129</v>
      </c>
      <c r="D147" t="s">
        <v>123</v>
      </c>
      <c r="E147" s="17">
        <v>2.8571428571428574E-5</v>
      </c>
      <c r="F147" s="7">
        <v>5.7142857142857148E-5</v>
      </c>
      <c r="G147" s="22">
        <v>3.1746031746031748E-7</v>
      </c>
    </row>
    <row r="148" spans="1:7" x14ac:dyDescent="0.25">
      <c r="A148" t="s">
        <v>162</v>
      </c>
      <c r="B148" t="s">
        <v>228</v>
      </c>
      <c r="C148" t="s">
        <v>129</v>
      </c>
      <c r="D148" t="s">
        <v>239</v>
      </c>
      <c r="E148" s="17">
        <v>2.8571428571428574E-5</v>
      </c>
      <c r="F148" s="7">
        <v>5.7142857142857148E-5</v>
      </c>
      <c r="G148" s="22">
        <v>3.1746031746031748E-7</v>
      </c>
    </row>
    <row r="149" spans="1:7" x14ac:dyDescent="0.25">
      <c r="A149" t="s">
        <v>162</v>
      </c>
      <c r="B149" t="s">
        <v>228</v>
      </c>
      <c r="C149" s="15" t="s">
        <v>127</v>
      </c>
      <c r="D149" s="15" t="s">
        <v>127</v>
      </c>
      <c r="E149" s="17">
        <v>5.9999999999999995E-4</v>
      </c>
      <c r="F149" s="7">
        <v>1.1999999999999999E-3</v>
      </c>
      <c r="G149" s="22">
        <v>6.6666666666666658E-6</v>
      </c>
    </row>
    <row r="150" spans="1:7" x14ac:dyDescent="0.25">
      <c r="A150" t="s">
        <v>162</v>
      </c>
      <c r="B150" t="s">
        <v>228</v>
      </c>
      <c r="C150" s="15" t="s">
        <v>127</v>
      </c>
      <c r="D150" s="19" t="s">
        <v>236</v>
      </c>
      <c r="E150" s="17">
        <v>4.0000000000000002E-4</v>
      </c>
      <c r="F150" s="7">
        <v>8.0000000000000004E-4</v>
      </c>
      <c r="G150" s="22">
        <v>4.444444444444445E-6</v>
      </c>
    </row>
    <row r="151" spans="1:7" x14ac:dyDescent="0.25">
      <c r="A151" t="s">
        <v>162</v>
      </c>
      <c r="B151" t="s">
        <v>228</v>
      </c>
      <c r="C151" s="15" t="s">
        <v>127</v>
      </c>
      <c r="D151" t="s">
        <v>237</v>
      </c>
      <c r="E151" s="17">
        <v>4.285714285714286E-4</v>
      </c>
      <c r="F151" s="7">
        <v>8.5714285714285721E-4</v>
      </c>
      <c r="G151" s="22">
        <v>4.7619047619047624E-6</v>
      </c>
    </row>
    <row r="152" spans="1:7" x14ac:dyDescent="0.25">
      <c r="A152" t="s">
        <v>162</v>
      </c>
      <c r="B152" t="s">
        <v>228</v>
      </c>
      <c r="C152" s="15" t="s">
        <v>127</v>
      </c>
      <c r="D152" t="s">
        <v>238</v>
      </c>
      <c r="E152" s="17">
        <v>3.7142857142857143E-4</v>
      </c>
      <c r="F152" s="7">
        <v>7.4285714285714287E-4</v>
      </c>
      <c r="G152" s="22">
        <v>4.1269841269841268E-6</v>
      </c>
    </row>
    <row r="153" spans="1:7" x14ac:dyDescent="0.25">
      <c r="A153" t="s">
        <v>162</v>
      </c>
      <c r="B153" t="s">
        <v>228</v>
      </c>
      <c r="C153" s="15" t="s">
        <v>127</v>
      </c>
      <c r="D153" t="s">
        <v>123</v>
      </c>
      <c r="E153" s="17">
        <v>1.4285714285714287E-4</v>
      </c>
      <c r="F153" s="7">
        <v>2.8571428571428574E-4</v>
      </c>
      <c r="G153" s="22">
        <v>1.5873015873015873E-6</v>
      </c>
    </row>
    <row r="154" spans="1:7" x14ac:dyDescent="0.25">
      <c r="A154" t="s">
        <v>162</v>
      </c>
      <c r="B154" t="s">
        <v>228</v>
      </c>
      <c r="C154" s="15" t="s">
        <v>127</v>
      </c>
      <c r="D154" t="s">
        <v>239</v>
      </c>
      <c r="E154" s="17">
        <v>5.7142857142857148E-5</v>
      </c>
      <c r="F154" s="7">
        <v>1.142857142857143E-4</v>
      </c>
      <c r="G154" s="22">
        <v>6.3492063492063497E-7</v>
      </c>
    </row>
    <row r="155" spans="1:7" x14ac:dyDescent="0.25">
      <c r="A155" t="s">
        <v>162</v>
      </c>
      <c r="B155" t="s">
        <v>228</v>
      </c>
      <c r="C155" s="19" t="s">
        <v>236</v>
      </c>
      <c r="D155" s="19" t="s">
        <v>236</v>
      </c>
      <c r="E155" s="17">
        <v>5.9999999999999995E-4</v>
      </c>
      <c r="F155" s="7">
        <v>1.1999999999999999E-3</v>
      </c>
      <c r="G155" s="22">
        <v>6.6666666666666658E-6</v>
      </c>
    </row>
    <row r="156" spans="1:7" x14ac:dyDescent="0.25">
      <c r="A156" t="s">
        <v>162</v>
      </c>
      <c r="B156" t="s">
        <v>228</v>
      </c>
      <c r="C156" s="19" t="s">
        <v>236</v>
      </c>
      <c r="D156" t="s">
        <v>237</v>
      </c>
      <c r="E156" s="17">
        <v>5.9999999999999995E-4</v>
      </c>
      <c r="F156" s="7">
        <v>1.1999999999999999E-3</v>
      </c>
      <c r="G156" s="22">
        <v>6.6666666666666658E-6</v>
      </c>
    </row>
    <row r="157" spans="1:7" x14ac:dyDescent="0.25">
      <c r="A157" t="s">
        <v>162</v>
      </c>
      <c r="B157" t="s">
        <v>228</v>
      </c>
      <c r="C157" s="19" t="s">
        <v>236</v>
      </c>
      <c r="D157" t="s">
        <v>238</v>
      </c>
      <c r="E157" s="17">
        <v>7.1428571428571429E-4</v>
      </c>
      <c r="F157" s="7">
        <v>1.4285714285714288E-3</v>
      </c>
      <c r="G157" s="22">
        <v>7.9365079365079379E-6</v>
      </c>
    </row>
    <row r="158" spans="1:7" x14ac:dyDescent="0.25">
      <c r="A158" t="s">
        <v>162</v>
      </c>
      <c r="B158" t="s">
        <v>228</v>
      </c>
      <c r="C158" s="19" t="s">
        <v>236</v>
      </c>
      <c r="D158" t="s">
        <v>123</v>
      </c>
      <c r="E158" s="17">
        <v>3.4285714285714285E-4</v>
      </c>
      <c r="F158" s="7">
        <v>6.8571428571428559E-4</v>
      </c>
      <c r="G158" s="22">
        <v>3.809523809523809E-6</v>
      </c>
    </row>
    <row r="159" spans="1:7" x14ac:dyDescent="0.25">
      <c r="A159" t="s">
        <v>162</v>
      </c>
      <c r="B159" t="s">
        <v>228</v>
      </c>
      <c r="C159" s="19" t="s">
        <v>236</v>
      </c>
      <c r="D159" t="s">
        <v>239</v>
      </c>
      <c r="E159" s="17">
        <v>7.1428571428571429E-4</v>
      </c>
      <c r="F159" s="7">
        <v>1.4285714285714288E-3</v>
      </c>
      <c r="G159" s="22">
        <v>7.9365079365079379E-6</v>
      </c>
    </row>
    <row r="160" spans="1:7" x14ac:dyDescent="0.25">
      <c r="A160" t="s">
        <v>162</v>
      </c>
      <c r="B160" t="s">
        <v>228</v>
      </c>
      <c r="C160" t="s">
        <v>237</v>
      </c>
      <c r="D160" t="s">
        <v>237</v>
      </c>
      <c r="E160" s="17">
        <v>1E-3</v>
      </c>
      <c r="F160" s="7">
        <v>2E-3</v>
      </c>
      <c r="G160" s="22">
        <v>1.1111111111111112E-5</v>
      </c>
    </row>
    <row r="161" spans="1:7" x14ac:dyDescent="0.25">
      <c r="A161" t="s">
        <v>162</v>
      </c>
      <c r="B161" t="s">
        <v>228</v>
      </c>
      <c r="C161" t="s">
        <v>237</v>
      </c>
      <c r="D161" t="s">
        <v>238</v>
      </c>
      <c r="E161" s="17">
        <v>7.1428571428571429E-4</v>
      </c>
      <c r="F161" s="7">
        <v>1.4285714285714288E-3</v>
      </c>
      <c r="G161" s="22">
        <v>7.9365079365079379E-6</v>
      </c>
    </row>
    <row r="162" spans="1:7" x14ac:dyDescent="0.25">
      <c r="A162" t="s">
        <v>162</v>
      </c>
      <c r="B162" t="s">
        <v>228</v>
      </c>
      <c r="C162" t="s">
        <v>237</v>
      </c>
      <c r="D162" t="s">
        <v>123</v>
      </c>
      <c r="E162" s="17">
        <v>3.1428571428571426E-3</v>
      </c>
      <c r="F162" s="7">
        <v>6.2857142857142851E-3</v>
      </c>
      <c r="G162" s="22">
        <v>3.4920634920634918E-5</v>
      </c>
    </row>
    <row r="163" spans="1:7" x14ac:dyDescent="0.25">
      <c r="A163" t="s">
        <v>162</v>
      </c>
      <c r="B163" t="s">
        <v>228</v>
      </c>
      <c r="C163" t="s">
        <v>237</v>
      </c>
      <c r="D163" t="s">
        <v>239</v>
      </c>
      <c r="E163" s="17">
        <v>9.1428571428571438E-4</v>
      </c>
      <c r="F163" s="7">
        <v>1.8285714285714288E-3</v>
      </c>
      <c r="G163" s="22">
        <v>1.015873015873016E-5</v>
      </c>
    </row>
    <row r="164" spans="1:7" x14ac:dyDescent="0.25">
      <c r="A164" t="s">
        <v>162</v>
      </c>
      <c r="B164" t="s">
        <v>228</v>
      </c>
      <c r="C164" t="s">
        <v>238</v>
      </c>
      <c r="D164" t="s">
        <v>238</v>
      </c>
      <c r="E164" s="17">
        <v>4.285714285714286E-4</v>
      </c>
      <c r="F164" s="7">
        <v>8.5714285714285721E-4</v>
      </c>
      <c r="G164" s="22">
        <v>4.7619047619047624E-6</v>
      </c>
    </row>
    <row r="165" spans="1:7" x14ac:dyDescent="0.25">
      <c r="A165" t="s">
        <v>162</v>
      </c>
      <c r="B165" t="s">
        <v>228</v>
      </c>
      <c r="C165" t="s">
        <v>238</v>
      </c>
      <c r="D165" t="s">
        <v>123</v>
      </c>
      <c r="E165" s="17">
        <v>7.1428571428571429E-4</v>
      </c>
      <c r="F165" s="7">
        <v>1.4285714285714288E-3</v>
      </c>
      <c r="G165" s="22">
        <v>7.9365079365079379E-6</v>
      </c>
    </row>
    <row r="166" spans="1:7" x14ac:dyDescent="0.25">
      <c r="A166" t="s">
        <v>162</v>
      </c>
      <c r="B166" t="s">
        <v>228</v>
      </c>
      <c r="C166" t="s">
        <v>238</v>
      </c>
      <c r="D166" t="s">
        <v>239</v>
      </c>
      <c r="E166" s="17">
        <v>7.1428571428571429E-4</v>
      </c>
      <c r="F166" s="7">
        <v>1.4285714285714288E-3</v>
      </c>
      <c r="G166" s="22">
        <v>7.9365079365079379E-6</v>
      </c>
    </row>
    <row r="167" spans="1:7" x14ac:dyDescent="0.25">
      <c r="A167" t="s">
        <v>162</v>
      </c>
      <c r="B167" t="s">
        <v>228</v>
      </c>
      <c r="C167" t="s">
        <v>123</v>
      </c>
      <c r="D167" t="s">
        <v>123</v>
      </c>
      <c r="E167" s="17">
        <v>1E-3</v>
      </c>
      <c r="F167" s="7">
        <v>2E-3</v>
      </c>
      <c r="G167" s="22">
        <v>1.1111111111111112E-5</v>
      </c>
    </row>
    <row r="168" spans="1:7" x14ac:dyDescent="0.25">
      <c r="A168" t="s">
        <v>162</v>
      </c>
      <c r="B168" t="s">
        <v>228</v>
      </c>
      <c r="C168" t="s">
        <v>123</v>
      </c>
      <c r="D168" t="s">
        <v>239</v>
      </c>
      <c r="E168" s="17">
        <v>4.285714285714286E-4</v>
      </c>
      <c r="F168" s="7">
        <v>8.5714285714285721E-4</v>
      </c>
      <c r="G168" s="22">
        <v>4.7619047619047624E-6</v>
      </c>
    </row>
    <row r="169" spans="1:7" x14ac:dyDescent="0.25">
      <c r="A169" t="s">
        <v>162</v>
      </c>
      <c r="B169" t="s">
        <v>228</v>
      </c>
      <c r="C169" t="s">
        <v>239</v>
      </c>
      <c r="D169" t="s">
        <v>239</v>
      </c>
      <c r="E169" s="17">
        <v>1.1999999999999999E-3</v>
      </c>
      <c r="F169" s="7">
        <v>2.3999999999999998E-4</v>
      </c>
      <c r="G169" s="22">
        <v>1.3333333333333332E-6</v>
      </c>
    </row>
    <row r="170" spans="1:7" x14ac:dyDescent="0.25">
      <c r="A170" t="s">
        <v>162</v>
      </c>
      <c r="B170" t="s">
        <v>98</v>
      </c>
      <c r="C170" t="s">
        <v>129</v>
      </c>
      <c r="D170" t="s">
        <v>129</v>
      </c>
      <c r="E170" s="17">
        <v>2.8571428571428574E-4</v>
      </c>
      <c r="F170" s="7">
        <v>2.8571428571428576E-3</v>
      </c>
      <c r="G170" s="22">
        <v>1.5873015873015876E-5</v>
      </c>
    </row>
    <row r="171" spans="1:7" x14ac:dyDescent="0.25">
      <c r="A171" t="s">
        <v>162</v>
      </c>
      <c r="B171" t="s">
        <v>98</v>
      </c>
      <c r="C171" t="s">
        <v>129</v>
      </c>
      <c r="D171" s="15" t="s">
        <v>127</v>
      </c>
      <c r="E171" s="17">
        <v>3.1428571428571432E-4</v>
      </c>
      <c r="F171" s="7">
        <v>3.1428571428571434E-3</v>
      </c>
      <c r="G171" s="22">
        <v>1.7460317460317463E-5</v>
      </c>
    </row>
    <row r="172" spans="1:7" x14ac:dyDescent="0.25">
      <c r="A172" t="s">
        <v>162</v>
      </c>
      <c r="B172" t="s">
        <v>98</v>
      </c>
      <c r="C172" t="s">
        <v>129</v>
      </c>
      <c r="D172" s="19" t="s">
        <v>236</v>
      </c>
      <c r="E172" s="17">
        <v>2.8571428571428574E-5</v>
      </c>
      <c r="F172" s="7">
        <v>2.8571428571428574E-4</v>
      </c>
      <c r="G172" s="22">
        <v>1.5873015873015873E-6</v>
      </c>
    </row>
    <row r="173" spans="1:7" x14ac:dyDescent="0.25">
      <c r="A173" t="s">
        <v>162</v>
      </c>
      <c r="B173" t="s">
        <v>98</v>
      </c>
      <c r="C173" t="s">
        <v>129</v>
      </c>
      <c r="D173" t="s">
        <v>237</v>
      </c>
      <c r="E173" s="17">
        <v>2.8571428571428574E-5</v>
      </c>
      <c r="F173" s="7">
        <v>2.8571428571428574E-4</v>
      </c>
      <c r="G173" s="22">
        <v>1.5873015873015873E-6</v>
      </c>
    </row>
    <row r="174" spans="1:7" x14ac:dyDescent="0.25">
      <c r="A174" t="s">
        <v>162</v>
      </c>
      <c r="B174" t="s">
        <v>98</v>
      </c>
      <c r="C174" t="s">
        <v>129</v>
      </c>
      <c r="D174" t="s">
        <v>238</v>
      </c>
      <c r="E174" s="17">
        <v>2.8571428571428574E-5</v>
      </c>
      <c r="F174" s="7">
        <v>2.8571428571428574E-4</v>
      </c>
      <c r="G174" s="22">
        <v>1.5873015873015873E-6</v>
      </c>
    </row>
    <row r="175" spans="1:7" x14ac:dyDescent="0.25">
      <c r="A175" t="s">
        <v>162</v>
      </c>
      <c r="B175" t="s">
        <v>98</v>
      </c>
      <c r="C175" t="s">
        <v>129</v>
      </c>
      <c r="D175" t="s">
        <v>123</v>
      </c>
      <c r="E175" s="17">
        <v>2.8571428571428574E-5</v>
      </c>
      <c r="F175" s="7">
        <v>2.8571428571428574E-4</v>
      </c>
      <c r="G175" s="22">
        <v>1.5873015873015873E-6</v>
      </c>
    </row>
    <row r="176" spans="1:7" x14ac:dyDescent="0.25">
      <c r="A176" t="s">
        <v>162</v>
      </c>
      <c r="B176" t="s">
        <v>98</v>
      </c>
      <c r="C176" t="s">
        <v>129</v>
      </c>
      <c r="D176" t="s">
        <v>239</v>
      </c>
      <c r="E176" s="17">
        <v>2.8571428571428574E-5</v>
      </c>
      <c r="F176" s="7">
        <v>2.8571428571428574E-4</v>
      </c>
      <c r="G176" s="22">
        <v>1.5873015873015873E-6</v>
      </c>
    </row>
    <row r="177" spans="1:7" x14ac:dyDescent="0.25">
      <c r="A177" t="s">
        <v>162</v>
      </c>
      <c r="B177" t="s">
        <v>98</v>
      </c>
      <c r="C177" s="15" t="s">
        <v>127</v>
      </c>
      <c r="D177" s="15" t="s">
        <v>127</v>
      </c>
      <c r="E177" s="17">
        <v>5.9999999999999995E-4</v>
      </c>
      <c r="F177" s="7">
        <v>5.9999999999999993E-3</v>
      </c>
      <c r="G177" s="22">
        <v>3.3333333333333328E-5</v>
      </c>
    </row>
    <row r="178" spans="1:7" x14ac:dyDescent="0.25">
      <c r="A178" t="s">
        <v>162</v>
      </c>
      <c r="B178" t="s">
        <v>98</v>
      </c>
      <c r="C178" s="15" t="s">
        <v>127</v>
      </c>
      <c r="D178" s="19" t="s">
        <v>236</v>
      </c>
      <c r="E178" s="17">
        <v>4.0000000000000002E-4</v>
      </c>
      <c r="F178" s="7">
        <v>4.0000000000000001E-3</v>
      </c>
      <c r="G178" s="22">
        <v>2.2222222222222223E-5</v>
      </c>
    </row>
    <row r="179" spans="1:7" x14ac:dyDescent="0.25">
      <c r="A179" t="s">
        <v>162</v>
      </c>
      <c r="B179" t="s">
        <v>98</v>
      </c>
      <c r="C179" s="15" t="s">
        <v>127</v>
      </c>
      <c r="D179" t="s">
        <v>237</v>
      </c>
      <c r="E179" s="17">
        <v>4.285714285714286E-4</v>
      </c>
      <c r="F179" s="7">
        <v>4.2857142857142859E-3</v>
      </c>
      <c r="G179" s="22">
        <v>2.380952380952381E-5</v>
      </c>
    </row>
    <row r="180" spans="1:7" x14ac:dyDescent="0.25">
      <c r="A180" t="s">
        <v>162</v>
      </c>
      <c r="B180" t="s">
        <v>98</v>
      </c>
      <c r="C180" s="15" t="s">
        <v>127</v>
      </c>
      <c r="D180" t="s">
        <v>238</v>
      </c>
      <c r="E180" s="17">
        <v>3.7142857142857143E-4</v>
      </c>
      <c r="F180" s="7">
        <v>3.7142857142857142E-3</v>
      </c>
      <c r="G180" s="22">
        <v>2.0634920634920633E-5</v>
      </c>
    </row>
    <row r="181" spans="1:7" x14ac:dyDescent="0.25">
      <c r="A181" t="s">
        <v>162</v>
      </c>
      <c r="B181" t="s">
        <v>98</v>
      </c>
      <c r="C181" s="15" t="s">
        <v>127</v>
      </c>
      <c r="D181" t="s">
        <v>123</v>
      </c>
      <c r="E181" s="17">
        <v>1.4285714285714287E-4</v>
      </c>
      <c r="F181" s="7">
        <v>1.4285714285714288E-3</v>
      </c>
      <c r="G181" s="22">
        <v>7.9365079365079379E-6</v>
      </c>
    </row>
    <row r="182" spans="1:7" x14ac:dyDescent="0.25">
      <c r="A182" t="s">
        <v>162</v>
      </c>
      <c r="B182" t="s">
        <v>98</v>
      </c>
      <c r="C182" s="15" t="s">
        <v>127</v>
      </c>
      <c r="D182" t="s">
        <v>239</v>
      </c>
      <c r="E182" s="17">
        <v>5.7142857142857148E-5</v>
      </c>
      <c r="F182" s="7">
        <v>5.7142857142857147E-4</v>
      </c>
      <c r="G182" s="22">
        <v>3.1746031746031746E-6</v>
      </c>
    </row>
    <row r="183" spans="1:7" x14ac:dyDescent="0.25">
      <c r="A183" t="s">
        <v>162</v>
      </c>
      <c r="B183" t="s">
        <v>98</v>
      </c>
      <c r="C183" s="19" t="s">
        <v>236</v>
      </c>
      <c r="D183" s="19" t="s">
        <v>236</v>
      </c>
      <c r="E183" s="17">
        <v>5.9999999999999995E-4</v>
      </c>
      <c r="F183" s="7">
        <v>5.9999999999999993E-3</v>
      </c>
      <c r="G183" s="22">
        <v>3.3333333333333328E-5</v>
      </c>
    </row>
    <row r="184" spans="1:7" x14ac:dyDescent="0.25">
      <c r="A184" t="s">
        <v>162</v>
      </c>
      <c r="B184" t="s">
        <v>98</v>
      </c>
      <c r="C184" s="19" t="s">
        <v>236</v>
      </c>
      <c r="D184" t="s">
        <v>237</v>
      </c>
      <c r="E184" s="17">
        <v>5.9999999999999995E-4</v>
      </c>
      <c r="F184" s="7">
        <v>5.9999999999999993E-3</v>
      </c>
      <c r="G184" s="22">
        <v>3.3333333333333328E-5</v>
      </c>
    </row>
    <row r="185" spans="1:7" x14ac:dyDescent="0.25">
      <c r="A185" t="s">
        <v>162</v>
      </c>
      <c r="B185" t="s">
        <v>98</v>
      </c>
      <c r="C185" s="19" t="s">
        <v>236</v>
      </c>
      <c r="D185" t="s">
        <v>238</v>
      </c>
      <c r="E185" s="17">
        <v>7.1428571428571429E-4</v>
      </c>
      <c r="F185" s="7">
        <v>7.1428571428571426E-3</v>
      </c>
      <c r="G185" s="22">
        <v>3.9682539682539683E-5</v>
      </c>
    </row>
    <row r="186" spans="1:7" x14ac:dyDescent="0.25">
      <c r="A186" t="s">
        <v>162</v>
      </c>
      <c r="B186" t="s">
        <v>98</v>
      </c>
      <c r="C186" s="19" t="s">
        <v>236</v>
      </c>
      <c r="D186" t="s">
        <v>123</v>
      </c>
      <c r="E186" s="17">
        <v>3.4285714285714285E-4</v>
      </c>
      <c r="F186" s="7">
        <v>3.4285714285714284E-3</v>
      </c>
      <c r="G186" s="22">
        <v>1.9047619047619046E-5</v>
      </c>
    </row>
    <row r="187" spans="1:7" x14ac:dyDescent="0.25">
      <c r="A187" t="s">
        <v>162</v>
      </c>
      <c r="B187" t="s">
        <v>98</v>
      </c>
      <c r="C187" s="19" t="s">
        <v>236</v>
      </c>
      <c r="D187" t="s">
        <v>239</v>
      </c>
      <c r="E187" s="17">
        <v>7.1428571428571429E-4</v>
      </c>
      <c r="F187" s="7">
        <v>7.1428571428571426E-3</v>
      </c>
      <c r="G187" s="22">
        <v>3.9682539682539683E-5</v>
      </c>
    </row>
    <row r="188" spans="1:7" x14ac:dyDescent="0.25">
      <c r="A188" t="s">
        <v>162</v>
      </c>
      <c r="B188" t="s">
        <v>98</v>
      </c>
      <c r="C188" t="s">
        <v>237</v>
      </c>
      <c r="D188" t="s">
        <v>237</v>
      </c>
      <c r="E188" s="17">
        <v>1E-3</v>
      </c>
      <c r="F188" s="7">
        <v>0.01</v>
      </c>
      <c r="G188" s="22">
        <v>5.5555555555555558E-5</v>
      </c>
    </row>
    <row r="189" spans="1:7" x14ac:dyDescent="0.25">
      <c r="A189" t="s">
        <v>162</v>
      </c>
      <c r="B189" t="s">
        <v>98</v>
      </c>
      <c r="C189" t="s">
        <v>237</v>
      </c>
      <c r="D189" t="s">
        <v>238</v>
      </c>
      <c r="E189" s="17">
        <v>7.1428571428571429E-4</v>
      </c>
      <c r="F189" s="7">
        <v>7.1428571428571426E-3</v>
      </c>
      <c r="G189" s="22">
        <v>3.9682539682539683E-5</v>
      </c>
    </row>
    <row r="190" spans="1:7" x14ac:dyDescent="0.25">
      <c r="A190" t="s">
        <v>162</v>
      </c>
      <c r="B190" t="s">
        <v>98</v>
      </c>
      <c r="C190" t="s">
        <v>237</v>
      </c>
      <c r="D190" t="s">
        <v>123</v>
      </c>
      <c r="E190" s="17">
        <v>3.1428571428571426E-3</v>
      </c>
      <c r="F190" s="7">
        <v>3.1428571428571424E-2</v>
      </c>
      <c r="G190" s="22">
        <v>1.7460317460317457E-4</v>
      </c>
    </row>
    <row r="191" spans="1:7" x14ac:dyDescent="0.25">
      <c r="A191" t="s">
        <v>162</v>
      </c>
      <c r="B191" t="s">
        <v>98</v>
      </c>
      <c r="C191" t="s">
        <v>237</v>
      </c>
      <c r="D191" t="s">
        <v>239</v>
      </c>
      <c r="E191" s="17">
        <v>9.1428571428571438E-4</v>
      </c>
      <c r="F191" s="7">
        <v>9.1428571428571435E-3</v>
      </c>
      <c r="G191" s="22">
        <v>5.0793650793650794E-5</v>
      </c>
    </row>
    <row r="192" spans="1:7" x14ac:dyDescent="0.25">
      <c r="A192" t="s">
        <v>162</v>
      </c>
      <c r="B192" t="s">
        <v>98</v>
      </c>
      <c r="C192" t="s">
        <v>238</v>
      </c>
      <c r="D192" t="s">
        <v>238</v>
      </c>
      <c r="E192" s="17">
        <v>4.285714285714286E-4</v>
      </c>
      <c r="F192" s="7">
        <v>4.2857142857142859E-3</v>
      </c>
      <c r="G192" s="22">
        <v>2.380952380952381E-5</v>
      </c>
    </row>
    <row r="193" spans="1:7" x14ac:dyDescent="0.25">
      <c r="A193" t="s">
        <v>162</v>
      </c>
      <c r="B193" t="s">
        <v>98</v>
      </c>
      <c r="C193" t="s">
        <v>238</v>
      </c>
      <c r="D193" t="s">
        <v>123</v>
      </c>
      <c r="E193" s="17">
        <v>7.1428571428571429E-4</v>
      </c>
      <c r="F193" s="7">
        <v>7.1428571428571426E-3</v>
      </c>
      <c r="G193" s="22">
        <v>3.9682539682539683E-5</v>
      </c>
    </row>
    <row r="194" spans="1:7" x14ac:dyDescent="0.25">
      <c r="A194" t="s">
        <v>162</v>
      </c>
      <c r="B194" t="s">
        <v>98</v>
      </c>
      <c r="C194" t="s">
        <v>238</v>
      </c>
      <c r="D194" t="s">
        <v>239</v>
      </c>
      <c r="E194" s="17">
        <v>7.1428571428571429E-4</v>
      </c>
      <c r="F194" s="7">
        <v>7.1428571428571426E-3</v>
      </c>
      <c r="G194" s="22">
        <v>3.9682539682539683E-5</v>
      </c>
    </row>
    <row r="195" spans="1:7" x14ac:dyDescent="0.25">
      <c r="A195" t="s">
        <v>162</v>
      </c>
      <c r="B195" t="s">
        <v>98</v>
      </c>
      <c r="C195" t="s">
        <v>123</v>
      </c>
      <c r="D195" t="s">
        <v>123</v>
      </c>
      <c r="E195" s="17">
        <v>1E-3</v>
      </c>
      <c r="F195" s="7">
        <v>0.01</v>
      </c>
      <c r="G195" s="22">
        <v>5.5555555555555558E-5</v>
      </c>
    </row>
    <row r="196" spans="1:7" x14ac:dyDescent="0.25">
      <c r="A196" t="s">
        <v>162</v>
      </c>
      <c r="B196" t="s">
        <v>98</v>
      </c>
      <c r="C196" t="s">
        <v>123</v>
      </c>
      <c r="D196" t="s">
        <v>239</v>
      </c>
      <c r="E196" s="17">
        <v>5.7142857142857148E-5</v>
      </c>
      <c r="F196" s="7">
        <v>5.7142857142857147E-4</v>
      </c>
      <c r="G196" s="22">
        <v>3.1746031746031746E-6</v>
      </c>
    </row>
    <row r="197" spans="1:7" x14ac:dyDescent="0.25">
      <c r="A197" t="s">
        <v>162</v>
      </c>
      <c r="B197" t="s">
        <v>98</v>
      </c>
      <c r="C197" t="s">
        <v>239</v>
      </c>
      <c r="D197" t="s">
        <v>239</v>
      </c>
      <c r="E197" s="17">
        <v>1.1999999999999999E-3</v>
      </c>
      <c r="F197" s="7">
        <v>1.1999999999999999E-2</v>
      </c>
      <c r="G197" s="22">
        <v>6.6666666666666656E-5</v>
      </c>
    </row>
  </sheetData>
  <autoFilter ref="A1:G29" xr:uid="{F0C9DABA-901D-4FA0-AF66-F1A497FA794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B8BD-43FA-449B-8F4E-59AF7BBB65B4}">
  <dimension ref="A1:K49"/>
  <sheetViews>
    <sheetView workbookViewId="0">
      <selection activeCell="E12" sqref="E12"/>
    </sheetView>
  </sheetViews>
  <sheetFormatPr defaultRowHeight="15" x14ac:dyDescent="0.25"/>
  <cols>
    <col min="2" max="2" width="19.7109375" bestFit="1" customWidth="1"/>
    <col min="3" max="3" width="20.28515625" bestFit="1" customWidth="1"/>
    <col min="4" max="4" width="11.140625" bestFit="1" customWidth="1"/>
    <col min="5" max="5" width="9.28515625" bestFit="1" customWidth="1"/>
    <col min="6" max="6" width="12" bestFit="1" customWidth="1"/>
    <col min="7" max="7" width="12.7109375" customWidth="1"/>
    <col min="8" max="8" width="19.28515625" bestFit="1" customWidth="1"/>
    <col min="10" max="10" width="9.28515625" bestFit="1" customWidth="1"/>
    <col min="11" max="11" width="12" bestFit="1" customWidth="1"/>
  </cols>
  <sheetData>
    <row r="1" spans="1:11" x14ac:dyDescent="0.25">
      <c r="A1" t="s">
        <v>2</v>
      </c>
      <c r="B1" t="s">
        <v>22</v>
      </c>
      <c r="C1" t="s">
        <v>232</v>
      </c>
      <c r="D1" t="s">
        <v>191</v>
      </c>
      <c r="E1" t="s">
        <v>192</v>
      </c>
      <c r="F1" t="s">
        <v>78</v>
      </c>
    </row>
    <row r="2" spans="1:11" x14ac:dyDescent="0.25">
      <c r="A2" t="s">
        <v>162</v>
      </c>
      <c r="B2" t="s">
        <v>23</v>
      </c>
      <c r="C2" t="s">
        <v>24</v>
      </c>
      <c r="D2" s="29">
        <v>0.28919999999999996</v>
      </c>
      <c r="E2" s="4">
        <v>3.5700000000000003</v>
      </c>
      <c r="F2" s="22">
        <v>1.9833333333333335E-2</v>
      </c>
    </row>
    <row r="3" spans="1:11" x14ac:dyDescent="0.25">
      <c r="A3" t="s">
        <v>162</v>
      </c>
      <c r="B3" t="s">
        <v>21</v>
      </c>
      <c r="C3" t="s">
        <v>118</v>
      </c>
      <c r="D3" s="17">
        <v>0.25747199999999998</v>
      </c>
      <c r="E3" s="4">
        <v>2.8</v>
      </c>
      <c r="F3" s="22">
        <v>1.5516666666666666E-2</v>
      </c>
    </row>
    <row r="4" spans="1:11" x14ac:dyDescent="0.25">
      <c r="A4" t="s">
        <v>162</v>
      </c>
      <c r="B4" t="s">
        <v>23</v>
      </c>
      <c r="C4" t="s">
        <v>103</v>
      </c>
      <c r="D4" s="29">
        <v>9.6399999999999986E-2</v>
      </c>
      <c r="E4" s="4">
        <v>1.1900000000000004</v>
      </c>
      <c r="F4" s="22">
        <v>6.6111111111111127E-3</v>
      </c>
    </row>
    <row r="5" spans="1:11" x14ac:dyDescent="0.25">
      <c r="A5" t="s">
        <v>162</v>
      </c>
      <c r="B5" t="s">
        <v>21</v>
      </c>
      <c r="C5" t="s">
        <v>112</v>
      </c>
      <c r="D5" s="17">
        <v>0.22528799999999999</v>
      </c>
      <c r="E5" s="4">
        <v>2.2399999999999998</v>
      </c>
      <c r="F5" s="22">
        <v>1.2413333333333334E-2</v>
      </c>
    </row>
    <row r="6" spans="1:11" x14ac:dyDescent="0.25">
      <c r="A6" t="s">
        <v>162</v>
      </c>
      <c r="B6" t="s">
        <v>21</v>
      </c>
      <c r="C6" t="s">
        <v>113</v>
      </c>
      <c r="D6" s="29">
        <v>5.3640000000000021E-2</v>
      </c>
      <c r="E6" s="12">
        <v>0.56000000000000005</v>
      </c>
      <c r="F6" s="22">
        <v>3.1033333333333329E-3</v>
      </c>
    </row>
    <row r="7" spans="1:11" x14ac:dyDescent="0.25">
      <c r="A7" t="s">
        <v>162</v>
      </c>
      <c r="B7" t="s">
        <v>99</v>
      </c>
      <c r="C7" t="s">
        <v>233</v>
      </c>
      <c r="D7" s="29">
        <v>9.5520000000000008E-2</v>
      </c>
      <c r="E7" s="4">
        <v>0.95520000000000005</v>
      </c>
      <c r="F7" s="22">
        <v>5.306666666666667E-3</v>
      </c>
    </row>
    <row r="8" spans="1:11" x14ac:dyDescent="0.25">
      <c r="A8" t="s">
        <v>162</v>
      </c>
      <c r="B8" t="s">
        <v>99</v>
      </c>
      <c r="C8" t="s">
        <v>234</v>
      </c>
      <c r="D8" s="29">
        <v>4.7760000000000004E-2</v>
      </c>
      <c r="E8" s="4">
        <v>0.47760000000000002</v>
      </c>
      <c r="F8" s="22">
        <v>2.6533333333333335E-3</v>
      </c>
    </row>
    <row r="9" spans="1:11" x14ac:dyDescent="0.25">
      <c r="A9" t="s">
        <v>162</v>
      </c>
      <c r="B9" t="s">
        <v>230</v>
      </c>
      <c r="C9" t="s">
        <v>111</v>
      </c>
      <c r="D9" s="17">
        <v>5.1900000000000002E-2</v>
      </c>
      <c r="E9" s="4">
        <v>0.51900000000000002</v>
      </c>
      <c r="F9" s="22">
        <v>2.8833333333333332E-3</v>
      </c>
    </row>
    <row r="10" spans="1:11" x14ac:dyDescent="0.25">
      <c r="A10" t="s">
        <v>162</v>
      </c>
      <c r="B10" t="s">
        <v>99</v>
      </c>
      <c r="C10" t="s">
        <v>235</v>
      </c>
      <c r="D10" s="29">
        <v>1.592E-2</v>
      </c>
      <c r="E10" s="4">
        <v>0.15920000000000001</v>
      </c>
      <c r="F10" s="22">
        <v>8.8444444444444454E-4</v>
      </c>
    </row>
    <row r="11" spans="1:11" x14ac:dyDescent="0.25">
      <c r="A11" t="s">
        <v>162</v>
      </c>
      <c r="B11" t="s">
        <v>226</v>
      </c>
      <c r="C11" t="s">
        <v>105</v>
      </c>
      <c r="D11" s="29">
        <v>4.5900000000000003E-2</v>
      </c>
      <c r="E11" s="4">
        <v>0.36720000000000003</v>
      </c>
      <c r="F11" s="22">
        <v>2.0400000000000001E-3</v>
      </c>
    </row>
    <row r="12" spans="1:11" x14ac:dyDescent="0.25">
      <c r="A12" t="s">
        <v>162</v>
      </c>
      <c r="B12" t="s">
        <v>226</v>
      </c>
      <c r="C12" t="s">
        <v>106</v>
      </c>
      <c r="D12" s="29">
        <v>5.1000000000000004E-3</v>
      </c>
      <c r="E12" s="4">
        <v>4.0800000000000003E-2</v>
      </c>
      <c r="F12" s="22">
        <v>2.2666666666666668E-4</v>
      </c>
    </row>
    <row r="13" spans="1:11" x14ac:dyDescent="0.25">
      <c r="A13" t="s">
        <v>162</v>
      </c>
      <c r="B13" t="s">
        <v>98</v>
      </c>
      <c r="C13" t="s">
        <v>98</v>
      </c>
      <c r="D13" s="17">
        <v>1.5900000000000001E-2</v>
      </c>
      <c r="E13" s="4">
        <v>0.159</v>
      </c>
      <c r="F13" s="22">
        <v>8.833333333333333E-4</v>
      </c>
    </row>
    <row r="14" spans="1:11" x14ac:dyDescent="0.25">
      <c r="A14" t="s">
        <v>162</v>
      </c>
      <c r="B14" t="s">
        <v>228</v>
      </c>
      <c r="C14" t="s">
        <v>228</v>
      </c>
      <c r="D14" s="17">
        <v>1.5900000000000001E-2</v>
      </c>
      <c r="E14" s="4">
        <v>3.2000000000000001E-2</v>
      </c>
      <c r="F14" s="22">
        <v>1.7666666666666666E-4</v>
      </c>
    </row>
    <row r="15" spans="1:11" x14ac:dyDescent="0.25">
      <c r="I15" s="29"/>
      <c r="J15" s="4"/>
      <c r="K15" s="4"/>
    </row>
    <row r="16" spans="1:11" x14ac:dyDescent="0.25">
      <c r="I16" s="29"/>
      <c r="J16" s="4"/>
      <c r="K16" s="4"/>
    </row>
    <row r="17" spans="3:11" x14ac:dyDescent="0.25">
      <c r="I17" s="29"/>
      <c r="J17" s="4"/>
      <c r="K17" s="4"/>
    </row>
    <row r="18" spans="3:11" x14ac:dyDescent="0.25">
      <c r="C18" s="17"/>
      <c r="D18" s="4"/>
      <c r="E18" s="22"/>
      <c r="I18" s="29"/>
      <c r="J18" s="4"/>
      <c r="K18" s="4"/>
    </row>
    <row r="19" spans="3:11" x14ac:dyDescent="0.25">
      <c r="C19" s="17"/>
      <c r="D19" s="4"/>
      <c r="E19" s="22"/>
      <c r="I19" s="29"/>
      <c r="J19" s="4"/>
      <c r="K19" s="4"/>
    </row>
    <row r="20" spans="3:11" x14ac:dyDescent="0.25">
      <c r="C20" s="17"/>
      <c r="D20" s="4"/>
      <c r="E20" s="22"/>
      <c r="I20" s="29"/>
      <c r="J20" s="4"/>
      <c r="K20" s="4"/>
    </row>
    <row r="21" spans="3:11" x14ac:dyDescent="0.25">
      <c r="C21" s="17"/>
      <c r="D21" s="4"/>
      <c r="E21" s="22"/>
      <c r="I21" s="29"/>
      <c r="J21" s="4"/>
      <c r="K21" s="4"/>
    </row>
    <row r="22" spans="3:11" x14ac:dyDescent="0.25">
      <c r="C22" s="17"/>
      <c r="D22" s="4"/>
      <c r="E22" s="22"/>
      <c r="I22" s="29"/>
      <c r="J22" s="4"/>
      <c r="K22" s="4"/>
    </row>
    <row r="23" spans="3:11" x14ac:dyDescent="0.25">
      <c r="C23" s="17"/>
      <c r="D23" s="4"/>
      <c r="E23" s="22"/>
      <c r="I23" s="29"/>
      <c r="J23" s="4"/>
      <c r="K23" s="4"/>
    </row>
    <row r="24" spans="3:11" x14ac:dyDescent="0.25">
      <c r="C24" s="17"/>
      <c r="D24" s="4"/>
      <c r="E24" s="22"/>
      <c r="I24" s="29"/>
      <c r="J24" s="4"/>
      <c r="K24" s="4"/>
    </row>
    <row r="25" spans="3:11" x14ac:dyDescent="0.25">
      <c r="I25" s="29"/>
      <c r="J25" s="4"/>
      <c r="K25" s="4"/>
    </row>
    <row r="26" spans="3:11" x14ac:dyDescent="0.25">
      <c r="I26" s="29"/>
      <c r="J26" s="4"/>
      <c r="K26" s="4"/>
    </row>
    <row r="27" spans="3:11" x14ac:dyDescent="0.25">
      <c r="I27" s="29"/>
      <c r="J27" s="4"/>
      <c r="K27" s="4"/>
    </row>
    <row r="28" spans="3:11" x14ac:dyDescent="0.25">
      <c r="I28" s="29"/>
      <c r="J28" s="4"/>
      <c r="K28" s="4"/>
    </row>
    <row r="29" spans="3:11" x14ac:dyDescent="0.25">
      <c r="I29" s="29"/>
      <c r="J29" s="4"/>
      <c r="K29" s="4"/>
    </row>
    <row r="30" spans="3:11" x14ac:dyDescent="0.25">
      <c r="I30" s="29"/>
      <c r="J30" s="4"/>
      <c r="K30" s="4"/>
    </row>
    <row r="31" spans="3:11" x14ac:dyDescent="0.25">
      <c r="I31" s="29"/>
      <c r="J31" s="4"/>
      <c r="K31" s="4"/>
    </row>
    <row r="32" spans="3:11" x14ac:dyDescent="0.25">
      <c r="I32" s="29"/>
      <c r="J32" s="4"/>
      <c r="K32" s="4"/>
    </row>
    <row r="33" spans="9:11" x14ac:dyDescent="0.25">
      <c r="I33" s="29"/>
      <c r="J33" s="4"/>
      <c r="K33" s="4"/>
    </row>
    <row r="34" spans="9:11" x14ac:dyDescent="0.25">
      <c r="J34" s="4"/>
      <c r="K34" s="4"/>
    </row>
    <row r="35" spans="9:11" x14ac:dyDescent="0.25">
      <c r="J35" s="4"/>
      <c r="K35" s="4"/>
    </row>
    <row r="36" spans="9:11" x14ac:dyDescent="0.25">
      <c r="J36" s="4"/>
      <c r="K36" s="4"/>
    </row>
    <row r="37" spans="9:11" x14ac:dyDescent="0.25">
      <c r="J37" s="4"/>
      <c r="K37" s="4"/>
    </row>
    <row r="38" spans="9:11" x14ac:dyDescent="0.25">
      <c r="J38" s="4"/>
      <c r="K38" s="4"/>
    </row>
    <row r="39" spans="9:11" x14ac:dyDescent="0.25">
      <c r="J39" s="4"/>
      <c r="K39" s="4"/>
    </row>
    <row r="40" spans="9:11" x14ac:dyDescent="0.25">
      <c r="J40" s="4"/>
      <c r="K40" s="4"/>
    </row>
    <row r="41" spans="9:11" x14ac:dyDescent="0.25">
      <c r="J41" s="4"/>
      <c r="K41" s="4"/>
    </row>
    <row r="42" spans="9:11" x14ac:dyDescent="0.25">
      <c r="J42" s="4"/>
      <c r="K42" s="4"/>
    </row>
    <row r="43" spans="9:11" x14ac:dyDescent="0.25">
      <c r="J43" s="4"/>
      <c r="K43" s="4"/>
    </row>
    <row r="44" spans="9:11" x14ac:dyDescent="0.25">
      <c r="J44" s="4"/>
      <c r="K44" s="4"/>
    </row>
    <row r="45" spans="9:11" x14ac:dyDescent="0.25">
      <c r="J45" s="4"/>
      <c r="K45" s="4"/>
    </row>
    <row r="46" spans="9:11" x14ac:dyDescent="0.25">
      <c r="J46" s="4"/>
      <c r="K46" s="4"/>
    </row>
    <row r="47" spans="9:11" x14ac:dyDescent="0.25">
      <c r="J47" s="4"/>
      <c r="K47" s="4"/>
    </row>
    <row r="48" spans="9:11" x14ac:dyDescent="0.25">
      <c r="J48" s="4"/>
      <c r="K48" s="4"/>
    </row>
    <row r="49" spans="10:11" x14ac:dyDescent="0.25">
      <c r="J49" s="4"/>
      <c r="K49" s="4"/>
    </row>
  </sheetData>
  <sortState xmlns:xlrd2="http://schemas.microsoft.com/office/spreadsheetml/2017/richdata2" ref="A2:F14">
    <sortCondition descending="1" ref="E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81EF-D942-4BB3-93CD-7C3225010901}">
  <dimension ref="A1:Z541"/>
  <sheetViews>
    <sheetView workbookViewId="0">
      <selection activeCell="A2" sqref="A2"/>
    </sheetView>
  </sheetViews>
  <sheetFormatPr defaultRowHeight="15" x14ac:dyDescent="0.25"/>
  <cols>
    <col min="2" max="2" width="9" customWidth="1"/>
    <col min="3" max="3" width="10.28515625" customWidth="1"/>
    <col min="4" max="4" width="11.28515625" customWidth="1"/>
    <col min="6" max="6" width="14" customWidth="1"/>
    <col min="7" max="7" width="13.28515625" customWidth="1"/>
    <col min="8" max="8" width="15.85546875" customWidth="1"/>
    <col min="9" max="9" width="17" customWidth="1"/>
    <col min="10" max="10" width="18.28515625" customWidth="1"/>
    <col min="11" max="11" width="12.42578125" customWidth="1"/>
    <col min="12" max="12" width="13" customWidth="1"/>
    <col min="13" max="13" width="11.7109375" customWidth="1"/>
    <col min="14" max="14" width="15.85546875" customWidth="1"/>
    <col min="15" max="15" width="14.28515625" customWidth="1"/>
    <col min="16" max="16" width="17" customWidth="1"/>
    <col min="17" max="17" width="17.5703125" customWidth="1"/>
    <col min="24" max="24" width="12.140625" customWidth="1"/>
    <col min="25" max="25" width="15.7109375" customWidth="1"/>
    <col min="26" max="26" width="15.28515625" customWidth="1"/>
  </cols>
  <sheetData>
    <row r="1" spans="1:26" x14ac:dyDescent="0.25">
      <c r="A1" t="s">
        <v>115</v>
      </c>
      <c r="B1" t="s">
        <v>65</v>
      </c>
      <c r="C1" t="s">
        <v>46</v>
      </c>
      <c r="D1" t="s">
        <v>47</v>
      </c>
      <c r="E1" t="s">
        <v>116</v>
      </c>
      <c r="F1" t="s">
        <v>90</v>
      </c>
      <c r="G1" t="s">
        <v>91</v>
      </c>
      <c r="H1" t="s">
        <v>74</v>
      </c>
      <c r="I1" t="s">
        <v>50</v>
      </c>
      <c r="J1" t="s">
        <v>94</v>
      </c>
      <c r="K1" t="s">
        <v>72</v>
      </c>
      <c r="L1" t="s">
        <v>73</v>
      </c>
      <c r="M1" t="s">
        <v>78</v>
      </c>
      <c r="N1" t="s">
        <v>33</v>
      </c>
      <c r="O1" t="s">
        <v>92</v>
      </c>
      <c r="P1" t="s">
        <v>85</v>
      </c>
      <c r="Q1" t="s">
        <v>93</v>
      </c>
      <c r="R1" t="s">
        <v>95</v>
      </c>
    </row>
    <row r="2" spans="1:26" x14ac:dyDescent="0.25">
      <c r="A2" t="s">
        <v>99</v>
      </c>
      <c r="B2">
        <v>2019</v>
      </c>
      <c r="C2">
        <v>2018</v>
      </c>
      <c r="D2" t="s">
        <v>37</v>
      </c>
      <c r="E2" t="s">
        <v>100</v>
      </c>
      <c r="F2" s="4">
        <v>31.769900000000003</v>
      </c>
      <c r="G2" s="4">
        <v>13.654065000000001</v>
      </c>
      <c r="H2">
        <v>42</v>
      </c>
      <c r="I2">
        <v>18</v>
      </c>
      <c r="J2" s="4">
        <f>H2+I2</f>
        <v>60</v>
      </c>
      <c r="K2">
        <v>52.6</v>
      </c>
      <c r="L2">
        <v>98</v>
      </c>
      <c r="M2">
        <v>8.6999999999999994E-2</v>
      </c>
      <c r="N2">
        <v>2.7E-2</v>
      </c>
      <c r="O2">
        <f>M2-N2</f>
        <v>0.06</v>
      </c>
      <c r="P2" s="6">
        <f>N2/$M$2</f>
        <v>0.31034482758620691</v>
      </c>
      <c r="Q2" s="6">
        <f>O2/$M$2</f>
        <v>0.68965517241379315</v>
      </c>
      <c r="R2" s="4">
        <v>0.21</v>
      </c>
    </row>
    <row r="3" spans="1:26" x14ac:dyDescent="0.25">
      <c r="A3" t="s">
        <v>99</v>
      </c>
      <c r="B3">
        <v>2019</v>
      </c>
      <c r="C3">
        <v>2018</v>
      </c>
      <c r="D3" t="s">
        <v>37</v>
      </c>
      <c r="E3" t="s">
        <v>101</v>
      </c>
      <c r="F3" s="4">
        <v>19.396360000000001</v>
      </c>
      <c r="G3" s="4">
        <v>8.3361660000000004</v>
      </c>
      <c r="H3">
        <v>29</v>
      </c>
      <c r="I3">
        <v>15</v>
      </c>
      <c r="J3" s="4">
        <f t="shared" ref="J3:J66" si="0">H3+I3</f>
        <v>44</v>
      </c>
      <c r="K3">
        <v>41.5</v>
      </c>
      <c r="L3">
        <v>94</v>
      </c>
      <c r="M3">
        <v>6.4000000000000001E-2</v>
      </c>
      <c r="N3">
        <v>1.7999999999999999E-2</v>
      </c>
      <c r="O3">
        <f t="shared" ref="O3:O66" si="1">M3-N3</f>
        <v>4.5999999999999999E-2</v>
      </c>
      <c r="P3" s="6">
        <f t="shared" ref="P3:Q46" si="2">N3/$M$2</f>
        <v>0.20689655172413793</v>
      </c>
      <c r="Q3" s="6">
        <f t="shared" si="2"/>
        <v>0.52873563218390807</v>
      </c>
      <c r="R3" s="4">
        <v>0.48</v>
      </c>
    </row>
    <row r="4" spans="1:26" x14ac:dyDescent="0.25">
      <c r="A4" t="s">
        <v>99</v>
      </c>
      <c r="B4">
        <v>2019</v>
      </c>
      <c r="C4">
        <v>2018</v>
      </c>
      <c r="D4" t="s">
        <v>37</v>
      </c>
      <c r="E4" t="s">
        <v>102</v>
      </c>
      <c r="F4" s="4">
        <v>11.704700000000003</v>
      </c>
      <c r="G4" s="4">
        <v>5.0304450000000003</v>
      </c>
      <c r="H4">
        <v>36</v>
      </c>
      <c r="I4">
        <v>22</v>
      </c>
      <c r="J4" s="4">
        <f t="shared" si="0"/>
        <v>58</v>
      </c>
      <c r="K4">
        <v>51.4</v>
      </c>
      <c r="L4">
        <v>96</v>
      </c>
      <c r="M4">
        <v>5.6000000000000001E-2</v>
      </c>
      <c r="N4">
        <v>3.2000000000000001E-2</v>
      </c>
      <c r="O4">
        <f t="shared" si="1"/>
        <v>2.4E-2</v>
      </c>
      <c r="P4" s="6">
        <f t="shared" si="2"/>
        <v>0.36781609195402304</v>
      </c>
      <c r="Q4" s="6">
        <f t="shared" si="2"/>
        <v>0.27586206896551729</v>
      </c>
      <c r="R4" s="4">
        <v>0.59</v>
      </c>
    </row>
    <row r="5" spans="1:26" x14ac:dyDescent="0.25">
      <c r="A5" t="s">
        <v>117</v>
      </c>
      <c r="B5">
        <v>2019</v>
      </c>
      <c r="C5">
        <v>2018</v>
      </c>
      <c r="D5" t="s">
        <v>37</v>
      </c>
      <c r="E5" t="s">
        <v>112</v>
      </c>
      <c r="F5" s="4">
        <v>14.38006</v>
      </c>
      <c r="G5" s="4">
        <v>6.1802609999999998</v>
      </c>
      <c r="H5">
        <v>43</v>
      </c>
      <c r="I5">
        <v>20</v>
      </c>
      <c r="J5" s="4">
        <f t="shared" si="0"/>
        <v>63</v>
      </c>
      <c r="K5">
        <v>52.17</v>
      </c>
      <c r="L5">
        <v>92</v>
      </c>
      <c r="M5">
        <v>8.1000000000000003E-2</v>
      </c>
      <c r="N5">
        <v>2.5000000000000001E-2</v>
      </c>
      <c r="O5">
        <f t="shared" si="1"/>
        <v>5.6000000000000001E-2</v>
      </c>
      <c r="P5" s="6">
        <f t="shared" si="2"/>
        <v>0.2873563218390805</v>
      </c>
      <c r="Q5" s="6">
        <f t="shared" si="2"/>
        <v>0.64367816091954033</v>
      </c>
      <c r="R5" s="4">
        <v>0.33</v>
      </c>
    </row>
    <row r="6" spans="1:26" x14ac:dyDescent="0.25">
      <c r="A6" t="s">
        <v>117</v>
      </c>
      <c r="B6">
        <v>2019</v>
      </c>
      <c r="C6">
        <v>2018</v>
      </c>
      <c r="D6" t="s">
        <v>37</v>
      </c>
      <c r="E6" t="s">
        <v>118</v>
      </c>
      <c r="F6" s="4">
        <v>18.3931</v>
      </c>
      <c r="G6" s="4">
        <v>7.9049849999999999</v>
      </c>
      <c r="H6">
        <v>26</v>
      </c>
      <c r="I6">
        <v>16</v>
      </c>
      <c r="J6" s="4">
        <f t="shared" si="0"/>
        <v>42</v>
      </c>
      <c r="K6">
        <v>36.4</v>
      </c>
      <c r="L6">
        <v>90</v>
      </c>
      <c r="M6">
        <v>7.4999999999999997E-2</v>
      </c>
      <c r="N6">
        <v>0.02</v>
      </c>
      <c r="O6">
        <f t="shared" si="1"/>
        <v>5.4999999999999993E-2</v>
      </c>
      <c r="P6" s="6">
        <f t="shared" si="2"/>
        <v>0.22988505747126439</v>
      </c>
      <c r="Q6" s="6">
        <f t="shared" si="2"/>
        <v>0.63218390804597702</v>
      </c>
      <c r="R6" s="4">
        <v>0.48</v>
      </c>
      <c r="Y6" s="5"/>
      <c r="Z6" s="5"/>
    </row>
    <row r="7" spans="1:26" x14ac:dyDescent="0.25">
      <c r="A7" t="s">
        <v>117</v>
      </c>
      <c r="B7">
        <v>2019</v>
      </c>
      <c r="C7">
        <v>2018</v>
      </c>
      <c r="D7" t="s">
        <v>37</v>
      </c>
      <c r="E7" t="s">
        <v>113</v>
      </c>
      <c r="F7" s="4">
        <v>16.052160000000001</v>
      </c>
      <c r="G7" s="4">
        <v>6.8988960000000006</v>
      </c>
      <c r="H7">
        <v>35</v>
      </c>
      <c r="I7">
        <v>23</v>
      </c>
      <c r="J7" s="4">
        <f t="shared" si="0"/>
        <v>58</v>
      </c>
      <c r="K7">
        <v>49</v>
      </c>
      <c r="L7">
        <v>95</v>
      </c>
      <c r="M7">
        <v>7.2999999999999995E-2</v>
      </c>
      <c r="N7">
        <v>2.5999999999999999E-2</v>
      </c>
      <c r="O7">
        <f t="shared" si="1"/>
        <v>4.7E-2</v>
      </c>
      <c r="P7" s="6">
        <f t="shared" si="2"/>
        <v>0.2988505747126437</v>
      </c>
      <c r="Q7" s="6">
        <f t="shared" si="2"/>
        <v>0.54022988505747127</v>
      </c>
      <c r="R7" s="4">
        <v>0.21</v>
      </c>
      <c r="X7" s="9"/>
      <c r="Y7" s="4"/>
      <c r="Z7" s="4"/>
    </row>
    <row r="8" spans="1:26" x14ac:dyDescent="0.25">
      <c r="A8" t="s">
        <v>111</v>
      </c>
      <c r="B8">
        <v>2019</v>
      </c>
      <c r="C8">
        <v>2018</v>
      </c>
      <c r="D8" t="s">
        <v>37</v>
      </c>
      <c r="E8" t="s">
        <v>111</v>
      </c>
      <c r="F8" s="4">
        <v>10.36702</v>
      </c>
      <c r="G8" s="4">
        <v>4.4555370000000005</v>
      </c>
      <c r="H8">
        <v>28</v>
      </c>
      <c r="I8">
        <v>20</v>
      </c>
      <c r="J8" s="4">
        <f t="shared" si="0"/>
        <v>48</v>
      </c>
      <c r="K8">
        <v>48</v>
      </c>
      <c r="L8">
        <v>91</v>
      </c>
      <c r="M8">
        <v>8.7999999999999995E-2</v>
      </c>
      <c r="N8">
        <v>3.1E-2</v>
      </c>
      <c r="O8">
        <f t="shared" si="1"/>
        <v>5.6999999999999995E-2</v>
      </c>
      <c r="P8" s="6">
        <f t="shared" si="2"/>
        <v>0.35632183908045978</v>
      </c>
      <c r="Q8" s="6">
        <f t="shared" si="2"/>
        <v>0.65517241379310343</v>
      </c>
      <c r="R8" s="4">
        <v>0.46</v>
      </c>
      <c r="X8" s="9"/>
      <c r="Y8" s="4"/>
      <c r="Z8" s="4"/>
    </row>
    <row r="9" spans="1:26" x14ac:dyDescent="0.25">
      <c r="A9" t="s">
        <v>111</v>
      </c>
      <c r="B9">
        <v>2019</v>
      </c>
      <c r="C9">
        <v>2018</v>
      </c>
      <c r="D9" t="s">
        <v>37</v>
      </c>
      <c r="E9" t="s">
        <v>111</v>
      </c>
      <c r="F9" s="4">
        <v>22.740560000000002</v>
      </c>
      <c r="G9" s="4">
        <v>9.7734360000000002</v>
      </c>
      <c r="H9">
        <v>43</v>
      </c>
      <c r="I9">
        <v>18</v>
      </c>
      <c r="J9" s="4">
        <f t="shared" si="0"/>
        <v>61</v>
      </c>
      <c r="K9">
        <v>50</v>
      </c>
      <c r="L9">
        <v>98</v>
      </c>
      <c r="M9">
        <v>7.0000000000000007E-2</v>
      </c>
      <c r="N9">
        <v>1.6E-2</v>
      </c>
      <c r="O9">
        <f t="shared" si="1"/>
        <v>5.4000000000000006E-2</v>
      </c>
      <c r="P9" s="6">
        <f t="shared" si="2"/>
        <v>0.18390804597701152</v>
      </c>
      <c r="Q9" s="6">
        <f t="shared" si="2"/>
        <v>0.62068965517241392</v>
      </c>
      <c r="R9" s="4">
        <v>0.2</v>
      </c>
      <c r="X9" s="9"/>
      <c r="Y9" s="4"/>
      <c r="Z9" s="4"/>
    </row>
    <row r="10" spans="1:26" x14ac:dyDescent="0.25">
      <c r="A10" t="s">
        <v>98</v>
      </c>
      <c r="B10">
        <v>2019</v>
      </c>
      <c r="C10">
        <v>2018</v>
      </c>
      <c r="D10" t="s">
        <v>37</v>
      </c>
      <c r="E10" t="s">
        <v>98</v>
      </c>
      <c r="F10" s="4">
        <v>26.084760000000003</v>
      </c>
      <c r="G10" s="4">
        <v>11.210706</v>
      </c>
      <c r="H10">
        <v>45</v>
      </c>
      <c r="I10">
        <v>14</v>
      </c>
      <c r="J10" s="4">
        <f t="shared" si="0"/>
        <v>59</v>
      </c>
      <c r="K10">
        <v>44</v>
      </c>
      <c r="L10">
        <v>98</v>
      </c>
      <c r="M10">
        <v>7.1999999999999995E-2</v>
      </c>
      <c r="N10">
        <v>0.02</v>
      </c>
      <c r="O10">
        <f t="shared" si="1"/>
        <v>5.1999999999999991E-2</v>
      </c>
      <c r="P10" s="6">
        <f t="shared" si="2"/>
        <v>0.22988505747126439</v>
      </c>
      <c r="Q10" s="6">
        <f t="shared" si="2"/>
        <v>0.59770114942528729</v>
      </c>
      <c r="R10" s="4">
        <v>0.21</v>
      </c>
      <c r="X10" s="9"/>
      <c r="Y10" s="4"/>
      <c r="Z10" s="4"/>
    </row>
    <row r="11" spans="1:26" x14ac:dyDescent="0.25">
      <c r="A11" t="s">
        <v>23</v>
      </c>
      <c r="B11">
        <v>2019</v>
      </c>
      <c r="C11">
        <v>2018</v>
      </c>
      <c r="D11" t="s">
        <v>37</v>
      </c>
      <c r="E11" t="s">
        <v>24</v>
      </c>
      <c r="F11" s="4">
        <v>24.74708</v>
      </c>
      <c r="G11" s="4">
        <v>10.635797999999999</v>
      </c>
      <c r="H11">
        <v>24</v>
      </c>
      <c r="I11">
        <v>15</v>
      </c>
      <c r="J11" s="4">
        <f t="shared" si="0"/>
        <v>39</v>
      </c>
      <c r="K11">
        <v>48</v>
      </c>
      <c r="L11">
        <v>94</v>
      </c>
      <c r="M11">
        <v>5.8999999999999997E-2</v>
      </c>
      <c r="N11">
        <v>2.7E-2</v>
      </c>
      <c r="O11">
        <f t="shared" si="1"/>
        <v>3.2000000000000001E-2</v>
      </c>
      <c r="P11" s="6">
        <f t="shared" si="2"/>
        <v>0.31034482758620691</v>
      </c>
      <c r="Q11" s="6">
        <f t="shared" si="2"/>
        <v>0.36781609195402304</v>
      </c>
      <c r="R11" s="4">
        <v>0.14000000000000001</v>
      </c>
      <c r="X11" s="9"/>
      <c r="Y11" s="4"/>
      <c r="Z11" s="4"/>
    </row>
    <row r="12" spans="1:26" x14ac:dyDescent="0.25">
      <c r="A12" t="s">
        <v>23</v>
      </c>
      <c r="B12">
        <v>2019</v>
      </c>
      <c r="C12">
        <v>2018</v>
      </c>
      <c r="D12" t="s">
        <v>37</v>
      </c>
      <c r="E12" t="s">
        <v>103</v>
      </c>
      <c r="F12" s="4">
        <v>27.422440000000002</v>
      </c>
      <c r="G12" s="4">
        <v>11.785614000000001</v>
      </c>
      <c r="H12">
        <v>41</v>
      </c>
      <c r="I12">
        <v>24</v>
      </c>
      <c r="J12" s="4">
        <f t="shared" si="0"/>
        <v>65</v>
      </c>
      <c r="K12">
        <v>47</v>
      </c>
      <c r="L12">
        <v>98</v>
      </c>
      <c r="M12">
        <v>6.5000000000000002E-2</v>
      </c>
      <c r="N12">
        <v>3.2000000000000001E-2</v>
      </c>
      <c r="O12">
        <f t="shared" si="1"/>
        <v>3.3000000000000002E-2</v>
      </c>
      <c r="P12" s="6">
        <f t="shared" si="2"/>
        <v>0.36781609195402304</v>
      </c>
      <c r="Q12" s="6">
        <f t="shared" si="2"/>
        <v>0.37931034482758624</v>
      </c>
      <c r="R12" s="4">
        <v>0.57999999999999996</v>
      </c>
      <c r="X12" s="9"/>
      <c r="Y12" s="4"/>
      <c r="Z12" s="4"/>
    </row>
    <row r="13" spans="1:26" x14ac:dyDescent="0.25">
      <c r="A13" t="s">
        <v>104</v>
      </c>
      <c r="B13">
        <v>2019</v>
      </c>
      <c r="C13">
        <v>2018</v>
      </c>
      <c r="D13" t="s">
        <v>37</v>
      </c>
      <c r="E13" t="s">
        <v>105</v>
      </c>
      <c r="F13" s="4">
        <v>25.081500000000002</v>
      </c>
      <c r="G13" s="4">
        <v>10.779525</v>
      </c>
      <c r="H13">
        <v>45</v>
      </c>
      <c r="I13">
        <v>18</v>
      </c>
      <c r="J13" s="4">
        <f t="shared" si="0"/>
        <v>63</v>
      </c>
      <c r="K13">
        <v>50</v>
      </c>
      <c r="L13">
        <v>91</v>
      </c>
      <c r="M13">
        <v>7.8E-2</v>
      </c>
      <c r="N13">
        <v>2.9000000000000001E-2</v>
      </c>
      <c r="O13">
        <f t="shared" si="1"/>
        <v>4.9000000000000002E-2</v>
      </c>
      <c r="P13" s="6">
        <f t="shared" si="2"/>
        <v>0.33333333333333337</v>
      </c>
      <c r="Q13" s="6">
        <f t="shared" si="2"/>
        <v>0.56321839080459779</v>
      </c>
      <c r="R13" s="4">
        <v>0.38</v>
      </c>
      <c r="X13" s="9"/>
      <c r="Y13" s="4"/>
      <c r="Z13" s="4"/>
    </row>
    <row r="14" spans="1:26" x14ac:dyDescent="0.25">
      <c r="A14" t="s">
        <v>104</v>
      </c>
      <c r="B14">
        <v>2019</v>
      </c>
      <c r="C14">
        <v>2018</v>
      </c>
      <c r="D14" t="s">
        <v>37</v>
      </c>
      <c r="E14" t="s">
        <v>106</v>
      </c>
      <c r="F14" s="4">
        <v>28.091280000000005</v>
      </c>
      <c r="G14" s="4">
        <v>12.073068000000001</v>
      </c>
      <c r="H14">
        <v>40</v>
      </c>
      <c r="I14">
        <v>20</v>
      </c>
      <c r="J14" s="4">
        <f t="shared" si="0"/>
        <v>60</v>
      </c>
      <c r="K14">
        <v>50</v>
      </c>
      <c r="L14">
        <v>91</v>
      </c>
      <c r="M14">
        <v>5.8000000000000003E-2</v>
      </c>
      <c r="N14">
        <v>2.8000000000000001E-2</v>
      </c>
      <c r="O14">
        <f t="shared" si="1"/>
        <v>3.0000000000000002E-2</v>
      </c>
      <c r="P14" s="6">
        <f t="shared" si="2"/>
        <v>0.32183908045977017</v>
      </c>
      <c r="Q14" s="6">
        <f t="shared" si="2"/>
        <v>0.34482758620689663</v>
      </c>
      <c r="R14" s="4">
        <v>0.6</v>
      </c>
      <c r="X14" s="9"/>
      <c r="Y14" s="4"/>
      <c r="Z14" s="4"/>
    </row>
    <row r="15" spans="1:26" x14ac:dyDescent="0.25">
      <c r="A15" t="s">
        <v>107</v>
      </c>
      <c r="B15">
        <v>2019</v>
      </c>
      <c r="C15">
        <v>2018</v>
      </c>
      <c r="D15" t="s">
        <v>37</v>
      </c>
      <c r="E15" t="s">
        <v>120</v>
      </c>
      <c r="F15" s="4">
        <v>28.091280000000005</v>
      </c>
      <c r="G15" s="4">
        <v>12.073068000000001</v>
      </c>
      <c r="H15">
        <v>24</v>
      </c>
      <c r="I15">
        <v>16</v>
      </c>
      <c r="J15" s="4">
        <f t="shared" si="0"/>
        <v>40</v>
      </c>
      <c r="K15">
        <v>49</v>
      </c>
      <c r="L15">
        <v>97</v>
      </c>
      <c r="M15">
        <v>5.3999999999999999E-2</v>
      </c>
      <c r="N15">
        <v>3.2000000000000001E-2</v>
      </c>
      <c r="O15">
        <f t="shared" si="1"/>
        <v>2.1999999999999999E-2</v>
      </c>
      <c r="P15" s="6">
        <f t="shared" si="2"/>
        <v>0.36781609195402304</v>
      </c>
      <c r="Q15" s="6">
        <f t="shared" si="2"/>
        <v>0.25287356321839083</v>
      </c>
      <c r="R15" s="4">
        <v>0.1</v>
      </c>
      <c r="X15" s="9"/>
      <c r="Y15" s="4"/>
      <c r="Z15" s="4"/>
    </row>
    <row r="16" spans="1:26" x14ac:dyDescent="0.25">
      <c r="A16" t="s">
        <v>107</v>
      </c>
      <c r="B16">
        <v>2019</v>
      </c>
      <c r="C16">
        <v>2018</v>
      </c>
      <c r="D16" t="s">
        <v>37</v>
      </c>
      <c r="E16" t="s">
        <v>109</v>
      </c>
      <c r="F16" s="4">
        <v>30.432220000000001</v>
      </c>
      <c r="G16" s="4">
        <v>13.079157</v>
      </c>
      <c r="H16">
        <v>38</v>
      </c>
      <c r="I16">
        <v>15</v>
      </c>
      <c r="J16" s="4">
        <f t="shared" si="0"/>
        <v>53</v>
      </c>
      <c r="K16">
        <v>46</v>
      </c>
      <c r="L16">
        <v>90</v>
      </c>
      <c r="M16">
        <v>7.0000000000000007E-2</v>
      </c>
      <c r="N16">
        <v>1.6E-2</v>
      </c>
      <c r="O16">
        <f t="shared" si="1"/>
        <v>5.4000000000000006E-2</v>
      </c>
      <c r="P16" s="6">
        <f t="shared" si="2"/>
        <v>0.18390804597701152</v>
      </c>
      <c r="Q16" s="6">
        <f t="shared" si="2"/>
        <v>0.62068965517241392</v>
      </c>
      <c r="R16" s="4">
        <v>0.19</v>
      </c>
      <c r="X16" s="9"/>
      <c r="Y16" s="4"/>
      <c r="Z16" s="4"/>
    </row>
    <row r="17" spans="1:26" x14ac:dyDescent="0.25">
      <c r="A17" t="s">
        <v>99</v>
      </c>
      <c r="B17">
        <v>2019</v>
      </c>
      <c r="C17">
        <v>2018</v>
      </c>
      <c r="D17" t="s">
        <v>38</v>
      </c>
      <c r="E17" t="s">
        <v>100</v>
      </c>
      <c r="F17" s="4">
        <v>44.201599999999999</v>
      </c>
      <c r="G17" s="4">
        <v>18.996959999999998</v>
      </c>
      <c r="H17">
        <v>42</v>
      </c>
      <c r="I17">
        <v>21.6</v>
      </c>
      <c r="J17" s="4">
        <f t="shared" si="0"/>
        <v>63.6</v>
      </c>
      <c r="K17">
        <v>54</v>
      </c>
      <c r="L17">
        <v>92</v>
      </c>
      <c r="M17">
        <v>7.4999999999999997E-2</v>
      </c>
      <c r="N17">
        <v>2.1999999999999999E-2</v>
      </c>
      <c r="O17">
        <f t="shared" si="1"/>
        <v>5.2999999999999999E-2</v>
      </c>
      <c r="P17" s="6">
        <f t="shared" si="2"/>
        <v>0.25287356321839083</v>
      </c>
      <c r="Q17" s="6">
        <f t="shared" si="2"/>
        <v>0.60919540229885061</v>
      </c>
      <c r="R17" s="4">
        <v>0.31</v>
      </c>
      <c r="X17" s="9"/>
      <c r="Y17" s="4"/>
      <c r="Z17" s="4"/>
    </row>
    <row r="18" spans="1:26" x14ac:dyDescent="0.25">
      <c r="A18" t="s">
        <v>99</v>
      </c>
      <c r="B18">
        <v>2019</v>
      </c>
      <c r="C18">
        <v>2018</v>
      </c>
      <c r="D18" t="s">
        <v>38</v>
      </c>
      <c r="E18" t="s">
        <v>101</v>
      </c>
      <c r="F18" s="4">
        <v>26.986239999999999</v>
      </c>
      <c r="G18" s="4">
        <v>11.598143999999998</v>
      </c>
      <c r="H18">
        <v>32</v>
      </c>
      <c r="I18">
        <v>13.2</v>
      </c>
      <c r="J18" s="4">
        <f t="shared" si="0"/>
        <v>45.2</v>
      </c>
      <c r="K18">
        <v>42</v>
      </c>
      <c r="L18">
        <v>96</v>
      </c>
      <c r="M18">
        <v>6.0999999999999999E-2</v>
      </c>
      <c r="N18">
        <v>2.1000000000000001E-2</v>
      </c>
      <c r="O18">
        <f t="shared" si="1"/>
        <v>3.9999999999999994E-2</v>
      </c>
      <c r="P18" s="6">
        <f t="shared" si="2"/>
        <v>0.24137931034482762</v>
      </c>
      <c r="Q18" s="6">
        <f t="shared" si="2"/>
        <v>0.45977011494252867</v>
      </c>
      <c r="R18" s="4">
        <v>0.51</v>
      </c>
      <c r="X18" s="9"/>
      <c r="Y18" s="4"/>
      <c r="Z18" s="4"/>
    </row>
    <row r="19" spans="1:26" x14ac:dyDescent="0.25">
      <c r="A19" t="s">
        <v>99</v>
      </c>
      <c r="B19">
        <v>2019</v>
      </c>
      <c r="C19">
        <v>2018</v>
      </c>
      <c r="D19" t="s">
        <v>38</v>
      </c>
      <c r="E19" t="s">
        <v>102</v>
      </c>
      <c r="F19" s="4">
        <v>16.284800000000001</v>
      </c>
      <c r="G19" s="4">
        <v>6.9988799999999989</v>
      </c>
      <c r="H19">
        <v>36</v>
      </c>
      <c r="I19">
        <v>22.4</v>
      </c>
      <c r="J19" s="4">
        <f t="shared" si="0"/>
        <v>58.4</v>
      </c>
      <c r="K19">
        <v>53</v>
      </c>
      <c r="L19">
        <v>98</v>
      </c>
      <c r="M19">
        <v>0.08</v>
      </c>
      <c r="N19">
        <v>2.7E-2</v>
      </c>
      <c r="O19">
        <f t="shared" si="1"/>
        <v>5.3000000000000005E-2</v>
      </c>
      <c r="P19" s="6">
        <f t="shared" si="2"/>
        <v>0.31034482758620691</v>
      </c>
      <c r="Q19" s="6">
        <f t="shared" si="2"/>
        <v>0.60919540229885072</v>
      </c>
      <c r="R19" s="4">
        <v>0.21</v>
      </c>
      <c r="X19" s="9"/>
      <c r="Y19" s="4"/>
      <c r="Z19" s="4"/>
    </row>
    <row r="20" spans="1:26" x14ac:dyDescent="0.25">
      <c r="A20" t="s">
        <v>117</v>
      </c>
      <c r="B20">
        <v>2019</v>
      </c>
      <c r="C20">
        <v>2018</v>
      </c>
      <c r="D20" t="s">
        <v>38</v>
      </c>
      <c r="E20" t="s">
        <v>112</v>
      </c>
      <c r="F20" s="4">
        <v>20.007039999999996</v>
      </c>
      <c r="G20" s="4">
        <v>8.5986239999999974</v>
      </c>
      <c r="H20">
        <v>43</v>
      </c>
      <c r="I20">
        <v>18.8</v>
      </c>
      <c r="J20" s="4">
        <f t="shared" si="0"/>
        <v>61.8</v>
      </c>
      <c r="K20">
        <v>46</v>
      </c>
      <c r="L20">
        <v>93</v>
      </c>
      <c r="M20">
        <v>7.1999999999999995E-2</v>
      </c>
      <c r="N20">
        <v>2.1999999999999999E-2</v>
      </c>
      <c r="O20">
        <f t="shared" si="1"/>
        <v>4.9999999999999996E-2</v>
      </c>
      <c r="P20" s="6">
        <f t="shared" si="2"/>
        <v>0.25287356321839083</v>
      </c>
      <c r="Q20" s="6">
        <f t="shared" si="2"/>
        <v>0.57471264367816088</v>
      </c>
      <c r="R20" s="4">
        <v>0.3</v>
      </c>
      <c r="X20" s="9"/>
      <c r="Y20" s="4"/>
      <c r="Z20" s="4"/>
    </row>
    <row r="21" spans="1:26" x14ac:dyDescent="0.25">
      <c r="A21" t="s">
        <v>117</v>
      </c>
      <c r="B21">
        <v>2019</v>
      </c>
      <c r="C21">
        <v>2018</v>
      </c>
      <c r="D21" t="s">
        <v>38</v>
      </c>
      <c r="E21" t="s">
        <v>118</v>
      </c>
      <c r="F21" s="4">
        <v>25.590399999999999</v>
      </c>
      <c r="G21" s="4">
        <v>10.998239999999997</v>
      </c>
      <c r="H21">
        <v>30</v>
      </c>
      <c r="I21">
        <v>16.399999999999999</v>
      </c>
      <c r="J21" s="4">
        <f t="shared" si="0"/>
        <v>46.4</v>
      </c>
      <c r="K21">
        <v>43</v>
      </c>
      <c r="L21">
        <v>94</v>
      </c>
      <c r="M21">
        <v>0.06</v>
      </c>
      <c r="N21">
        <v>2.1999999999999999E-2</v>
      </c>
      <c r="O21">
        <f t="shared" si="1"/>
        <v>3.7999999999999999E-2</v>
      </c>
      <c r="P21" s="6">
        <f t="shared" si="2"/>
        <v>0.25287356321839083</v>
      </c>
      <c r="Q21" s="6">
        <f t="shared" si="2"/>
        <v>0.43678160919540232</v>
      </c>
      <c r="R21" s="4">
        <v>0.53</v>
      </c>
      <c r="X21" s="9"/>
      <c r="Y21" s="4"/>
      <c r="Z21" s="4"/>
    </row>
    <row r="22" spans="1:26" x14ac:dyDescent="0.25">
      <c r="A22" t="s">
        <v>117</v>
      </c>
      <c r="B22">
        <v>2019</v>
      </c>
      <c r="C22">
        <v>2018</v>
      </c>
      <c r="D22" t="s">
        <v>38</v>
      </c>
      <c r="E22" t="s">
        <v>113</v>
      </c>
      <c r="F22" s="4">
        <v>22.33344</v>
      </c>
      <c r="G22" s="4">
        <v>9.5984639999999981</v>
      </c>
      <c r="H22">
        <v>35</v>
      </c>
      <c r="I22">
        <v>22.6</v>
      </c>
      <c r="J22" s="4">
        <f t="shared" si="0"/>
        <v>57.6</v>
      </c>
      <c r="K22">
        <v>49</v>
      </c>
      <c r="L22">
        <v>92</v>
      </c>
      <c r="M22">
        <v>6.8000000000000005E-2</v>
      </c>
      <c r="N22">
        <v>1.9E-2</v>
      </c>
      <c r="O22">
        <f t="shared" si="1"/>
        <v>4.9000000000000002E-2</v>
      </c>
      <c r="P22" s="6">
        <f t="shared" si="2"/>
        <v>0.21839080459770116</v>
      </c>
      <c r="Q22" s="6">
        <f t="shared" si="2"/>
        <v>0.56321839080459779</v>
      </c>
      <c r="R22" s="4">
        <v>0.33</v>
      </c>
      <c r="Y22" s="4"/>
      <c r="Z22" s="4"/>
    </row>
    <row r="23" spans="1:26" x14ac:dyDescent="0.25">
      <c r="A23" t="s">
        <v>111</v>
      </c>
      <c r="B23">
        <v>2019</v>
      </c>
      <c r="C23">
        <v>2018</v>
      </c>
      <c r="D23" t="s">
        <v>38</v>
      </c>
      <c r="E23" t="s">
        <v>111</v>
      </c>
      <c r="F23" s="4">
        <v>14.423679999999999</v>
      </c>
      <c r="G23" s="4">
        <v>6.1990079999999992</v>
      </c>
      <c r="H23">
        <v>34</v>
      </c>
      <c r="I23">
        <v>12.2</v>
      </c>
      <c r="J23" s="4">
        <f t="shared" si="0"/>
        <v>46.2</v>
      </c>
      <c r="K23">
        <v>51</v>
      </c>
      <c r="L23">
        <v>95</v>
      </c>
      <c r="M23">
        <v>6.9000000000000006E-2</v>
      </c>
      <c r="N23">
        <v>2.5000000000000001E-2</v>
      </c>
      <c r="O23">
        <f t="shared" si="1"/>
        <v>4.4000000000000004E-2</v>
      </c>
      <c r="P23" s="6">
        <f t="shared" si="2"/>
        <v>0.2873563218390805</v>
      </c>
      <c r="Q23" s="6">
        <f t="shared" si="2"/>
        <v>0.50574712643678166</v>
      </c>
      <c r="R23" s="4">
        <v>0.16</v>
      </c>
    </row>
    <row r="24" spans="1:26" x14ac:dyDescent="0.25">
      <c r="A24" t="s">
        <v>111</v>
      </c>
      <c r="B24">
        <v>2019</v>
      </c>
      <c r="C24">
        <v>2018</v>
      </c>
      <c r="D24" t="s">
        <v>38</v>
      </c>
      <c r="E24" t="s">
        <v>111</v>
      </c>
      <c r="F24" s="4">
        <v>31.639040000000001</v>
      </c>
      <c r="G24" s="4">
        <v>13.597823999999997</v>
      </c>
      <c r="H24">
        <v>43</v>
      </c>
      <c r="I24">
        <v>14.6</v>
      </c>
      <c r="J24" s="4">
        <f t="shared" si="0"/>
        <v>57.6</v>
      </c>
      <c r="K24">
        <v>53</v>
      </c>
      <c r="L24">
        <v>96</v>
      </c>
      <c r="M24">
        <v>0.06</v>
      </c>
      <c r="N24">
        <v>1.7999999999999999E-2</v>
      </c>
      <c r="O24">
        <f t="shared" si="1"/>
        <v>4.1999999999999996E-2</v>
      </c>
      <c r="P24" s="6">
        <f t="shared" si="2"/>
        <v>0.20689655172413793</v>
      </c>
      <c r="Q24" s="6">
        <f t="shared" si="2"/>
        <v>0.48275862068965514</v>
      </c>
      <c r="R24" s="4">
        <v>0.25</v>
      </c>
    </row>
    <row r="25" spans="1:26" x14ac:dyDescent="0.25">
      <c r="A25" t="s">
        <v>98</v>
      </c>
      <c r="B25">
        <v>2019</v>
      </c>
      <c r="C25">
        <v>2018</v>
      </c>
      <c r="D25" t="s">
        <v>38</v>
      </c>
      <c r="E25" t="s">
        <v>98</v>
      </c>
      <c r="F25" s="4">
        <v>36.291840000000001</v>
      </c>
      <c r="G25" s="4">
        <v>15.597503999999997</v>
      </c>
      <c r="H25">
        <v>45</v>
      </c>
      <c r="I25">
        <v>15.4</v>
      </c>
      <c r="J25" s="4">
        <f t="shared" si="0"/>
        <v>60.4</v>
      </c>
      <c r="K25">
        <v>53</v>
      </c>
      <c r="L25">
        <v>98</v>
      </c>
      <c r="M25">
        <v>7.1999999999999995E-2</v>
      </c>
      <c r="N25">
        <v>1.7000000000000001E-2</v>
      </c>
      <c r="O25">
        <f t="shared" si="1"/>
        <v>5.4999999999999993E-2</v>
      </c>
      <c r="P25" s="6">
        <f t="shared" si="2"/>
        <v>0.19540229885057475</v>
      </c>
      <c r="Q25" s="6">
        <f t="shared" si="2"/>
        <v>0.63218390804597702</v>
      </c>
      <c r="R25" s="4">
        <v>0.17</v>
      </c>
    </row>
    <row r="26" spans="1:26" x14ac:dyDescent="0.25">
      <c r="A26" t="s">
        <v>23</v>
      </c>
      <c r="B26">
        <v>2019</v>
      </c>
      <c r="C26">
        <v>2018</v>
      </c>
      <c r="D26" t="s">
        <v>38</v>
      </c>
      <c r="E26" t="s">
        <v>24</v>
      </c>
      <c r="F26" s="4">
        <v>34.430719999999994</v>
      </c>
      <c r="G26" s="4">
        <v>14.797631999999997</v>
      </c>
      <c r="H26">
        <v>28</v>
      </c>
      <c r="I26">
        <v>17.2</v>
      </c>
      <c r="J26" s="4">
        <f t="shared" si="0"/>
        <v>45.2</v>
      </c>
      <c r="K26">
        <v>54</v>
      </c>
      <c r="L26">
        <v>93</v>
      </c>
      <c r="M26">
        <v>7.9000000000000001E-2</v>
      </c>
      <c r="N26">
        <v>2.7E-2</v>
      </c>
      <c r="O26">
        <f t="shared" si="1"/>
        <v>5.2000000000000005E-2</v>
      </c>
      <c r="P26" s="6">
        <f t="shared" si="2"/>
        <v>0.31034482758620691</v>
      </c>
      <c r="Q26" s="6">
        <f t="shared" si="2"/>
        <v>0.5977011494252874</v>
      </c>
      <c r="R26" s="4">
        <v>0.49</v>
      </c>
    </row>
    <row r="27" spans="1:26" x14ac:dyDescent="0.25">
      <c r="A27" t="s">
        <v>23</v>
      </c>
      <c r="B27">
        <v>2019</v>
      </c>
      <c r="C27">
        <v>2018</v>
      </c>
      <c r="D27" t="s">
        <v>38</v>
      </c>
      <c r="E27" t="s">
        <v>103</v>
      </c>
      <c r="F27" s="4">
        <v>38.15296</v>
      </c>
      <c r="G27" s="4">
        <v>16.397375999999998</v>
      </c>
      <c r="H27">
        <v>48</v>
      </c>
      <c r="I27">
        <v>15.4</v>
      </c>
      <c r="J27" s="4">
        <f t="shared" si="0"/>
        <v>63.4</v>
      </c>
      <c r="K27">
        <v>43</v>
      </c>
      <c r="L27">
        <v>98</v>
      </c>
      <c r="M27">
        <v>7.4999999999999997E-2</v>
      </c>
      <c r="N27">
        <v>2.7E-2</v>
      </c>
      <c r="O27">
        <f t="shared" si="1"/>
        <v>4.8000000000000001E-2</v>
      </c>
      <c r="P27" s="6">
        <f t="shared" si="2"/>
        <v>0.31034482758620691</v>
      </c>
      <c r="Q27" s="6">
        <f t="shared" si="2"/>
        <v>0.55172413793103459</v>
      </c>
      <c r="R27" s="4">
        <v>0.45</v>
      </c>
    </row>
    <row r="28" spans="1:26" x14ac:dyDescent="0.25">
      <c r="A28" t="s">
        <v>104</v>
      </c>
      <c r="B28">
        <v>2019</v>
      </c>
      <c r="C28">
        <v>2018</v>
      </c>
      <c r="D28" t="s">
        <v>38</v>
      </c>
      <c r="E28" t="s">
        <v>105</v>
      </c>
      <c r="F28" s="4">
        <v>34.895999999999994</v>
      </c>
      <c r="G28" s="4">
        <v>14.997599999999997</v>
      </c>
      <c r="H28">
        <v>45</v>
      </c>
      <c r="I28">
        <v>13.8</v>
      </c>
      <c r="J28" s="4">
        <f t="shared" si="0"/>
        <v>58.8</v>
      </c>
      <c r="K28">
        <v>44</v>
      </c>
      <c r="L28">
        <v>98</v>
      </c>
      <c r="M28">
        <v>7.3999999999999996E-2</v>
      </c>
      <c r="N28">
        <v>2.5000000000000001E-2</v>
      </c>
      <c r="O28">
        <f t="shared" si="1"/>
        <v>4.8999999999999995E-2</v>
      </c>
      <c r="P28" s="6">
        <f t="shared" si="2"/>
        <v>0.2873563218390805</v>
      </c>
      <c r="Q28" s="6">
        <f t="shared" si="2"/>
        <v>0.56321839080459768</v>
      </c>
      <c r="R28" s="4">
        <v>0.47</v>
      </c>
    </row>
    <row r="29" spans="1:26" x14ac:dyDescent="0.25">
      <c r="A29" t="s">
        <v>104</v>
      </c>
      <c r="B29">
        <v>2019</v>
      </c>
      <c r="C29">
        <v>2018</v>
      </c>
      <c r="D29" t="s">
        <v>38</v>
      </c>
      <c r="E29" t="s">
        <v>106</v>
      </c>
      <c r="F29" s="4">
        <v>39.08352</v>
      </c>
      <c r="G29" s="4">
        <v>16.797311999999998</v>
      </c>
      <c r="H29">
        <v>40</v>
      </c>
      <c r="I29">
        <v>22.5</v>
      </c>
      <c r="J29" s="4">
        <f t="shared" si="0"/>
        <v>62.5</v>
      </c>
      <c r="K29">
        <v>40</v>
      </c>
      <c r="L29">
        <v>95</v>
      </c>
      <c r="M29">
        <v>6.2E-2</v>
      </c>
      <c r="N29">
        <v>2.1999999999999999E-2</v>
      </c>
      <c r="O29">
        <f t="shared" si="1"/>
        <v>0.04</v>
      </c>
      <c r="P29" s="6">
        <f t="shared" si="2"/>
        <v>0.25287356321839083</v>
      </c>
      <c r="Q29" s="6">
        <f t="shared" si="2"/>
        <v>0.45977011494252878</v>
      </c>
      <c r="R29" s="4">
        <v>0.22</v>
      </c>
    </row>
    <row r="30" spans="1:26" x14ac:dyDescent="0.25">
      <c r="A30" t="s">
        <v>107</v>
      </c>
      <c r="B30">
        <v>2019</v>
      </c>
      <c r="C30">
        <v>2018</v>
      </c>
      <c r="D30" t="s">
        <v>38</v>
      </c>
      <c r="E30" t="s">
        <v>120</v>
      </c>
      <c r="F30" s="4">
        <v>39.08352</v>
      </c>
      <c r="G30" s="4">
        <v>16.797311999999998</v>
      </c>
      <c r="H30">
        <v>24</v>
      </c>
      <c r="I30">
        <v>15.2</v>
      </c>
      <c r="J30" s="4">
        <f t="shared" si="0"/>
        <v>39.200000000000003</v>
      </c>
      <c r="K30">
        <v>47</v>
      </c>
      <c r="L30">
        <v>99</v>
      </c>
      <c r="M30">
        <v>6.4000000000000001E-2</v>
      </c>
      <c r="N30">
        <v>2.1000000000000001E-2</v>
      </c>
      <c r="O30">
        <f t="shared" si="1"/>
        <v>4.2999999999999997E-2</v>
      </c>
      <c r="P30" s="6">
        <f t="shared" si="2"/>
        <v>0.24137931034482762</v>
      </c>
      <c r="Q30" s="6">
        <f t="shared" si="2"/>
        <v>0.4942528735632184</v>
      </c>
      <c r="R30" s="4">
        <v>0.55000000000000004</v>
      </c>
    </row>
    <row r="31" spans="1:26" x14ac:dyDescent="0.25">
      <c r="A31" t="s">
        <v>107</v>
      </c>
      <c r="B31">
        <v>2019</v>
      </c>
      <c r="C31">
        <v>2018</v>
      </c>
      <c r="D31" t="s">
        <v>38</v>
      </c>
      <c r="E31" t="s">
        <v>109</v>
      </c>
      <c r="F31" s="4">
        <v>42.340479999999999</v>
      </c>
      <c r="G31" s="4">
        <v>18.197087999999997</v>
      </c>
      <c r="H31">
        <v>38</v>
      </c>
      <c r="I31">
        <v>16.8</v>
      </c>
      <c r="J31" s="4">
        <f t="shared" si="0"/>
        <v>54.8</v>
      </c>
      <c r="K31">
        <v>40</v>
      </c>
      <c r="L31">
        <v>94</v>
      </c>
      <c r="M31">
        <v>7.2999999999999995E-2</v>
      </c>
      <c r="N31">
        <v>2.5000000000000001E-2</v>
      </c>
      <c r="O31">
        <f t="shared" si="1"/>
        <v>4.7999999999999994E-2</v>
      </c>
      <c r="P31" s="6">
        <f t="shared" si="2"/>
        <v>0.2873563218390805</v>
      </c>
      <c r="Q31" s="6">
        <f t="shared" si="2"/>
        <v>0.55172413793103448</v>
      </c>
      <c r="R31" s="4">
        <v>0.36</v>
      </c>
    </row>
    <row r="32" spans="1:26" x14ac:dyDescent="0.25">
      <c r="A32" t="s">
        <v>99</v>
      </c>
      <c r="B32">
        <v>2019</v>
      </c>
      <c r="C32">
        <v>2018</v>
      </c>
      <c r="D32" t="s">
        <v>39</v>
      </c>
      <c r="E32" t="s">
        <v>100</v>
      </c>
      <c r="F32" s="4">
        <v>62.158499999999997</v>
      </c>
      <c r="G32" s="4">
        <v>26.714475</v>
      </c>
      <c r="H32" s="5">
        <v>29</v>
      </c>
      <c r="I32">
        <v>14.8</v>
      </c>
      <c r="J32" s="4">
        <f t="shared" si="0"/>
        <v>43.8</v>
      </c>
      <c r="K32">
        <v>49</v>
      </c>
      <c r="L32">
        <v>99</v>
      </c>
      <c r="M32">
        <v>7.4999999999999997E-2</v>
      </c>
      <c r="N32">
        <v>2.5000000000000001E-2</v>
      </c>
      <c r="O32">
        <f t="shared" si="1"/>
        <v>4.9999999999999996E-2</v>
      </c>
      <c r="P32" s="6">
        <f t="shared" si="2"/>
        <v>0.2873563218390805</v>
      </c>
      <c r="Q32" s="6">
        <f t="shared" si="2"/>
        <v>0.57471264367816088</v>
      </c>
      <c r="R32" s="4">
        <v>0.49</v>
      </c>
    </row>
    <row r="33" spans="1:18" x14ac:dyDescent="0.25">
      <c r="A33" t="s">
        <v>99</v>
      </c>
      <c r="B33">
        <v>2019</v>
      </c>
      <c r="C33">
        <v>2018</v>
      </c>
      <c r="D33" t="s">
        <v>39</v>
      </c>
      <c r="E33" t="s">
        <v>101</v>
      </c>
      <c r="F33" s="4">
        <v>37.949399999999997</v>
      </c>
      <c r="G33" s="4">
        <v>16.309889999999999</v>
      </c>
      <c r="H33" s="5">
        <v>33</v>
      </c>
      <c r="I33">
        <v>15.4</v>
      </c>
      <c r="J33" s="4">
        <f t="shared" si="0"/>
        <v>48.4</v>
      </c>
      <c r="K33">
        <v>45</v>
      </c>
      <c r="L33">
        <v>94</v>
      </c>
      <c r="M33">
        <v>7.5999999999999998E-2</v>
      </c>
      <c r="N33">
        <v>2.7E-2</v>
      </c>
      <c r="O33">
        <f t="shared" si="1"/>
        <v>4.9000000000000002E-2</v>
      </c>
      <c r="P33" s="6">
        <f t="shared" si="2"/>
        <v>0.31034482758620691</v>
      </c>
      <c r="Q33" s="6">
        <f t="shared" si="2"/>
        <v>0.56321839080459779</v>
      </c>
      <c r="R33" s="4">
        <v>0.48</v>
      </c>
    </row>
    <row r="34" spans="1:18" x14ac:dyDescent="0.25">
      <c r="A34" t="s">
        <v>99</v>
      </c>
      <c r="B34">
        <v>2019</v>
      </c>
      <c r="C34">
        <v>2018</v>
      </c>
      <c r="D34" t="s">
        <v>39</v>
      </c>
      <c r="E34" t="s">
        <v>102</v>
      </c>
      <c r="F34" s="4">
        <v>22.900500000000001</v>
      </c>
      <c r="G34" s="4">
        <v>9.842175000000001</v>
      </c>
      <c r="H34" s="5">
        <v>36</v>
      </c>
      <c r="I34">
        <v>15.6</v>
      </c>
      <c r="J34" s="4">
        <f t="shared" si="0"/>
        <v>51.6</v>
      </c>
      <c r="K34">
        <v>48</v>
      </c>
      <c r="L34">
        <v>99</v>
      </c>
      <c r="M34">
        <v>8.4000000000000005E-2</v>
      </c>
      <c r="N34">
        <v>0.02</v>
      </c>
      <c r="O34">
        <f t="shared" si="1"/>
        <v>6.4000000000000001E-2</v>
      </c>
      <c r="P34" s="6">
        <f t="shared" si="2"/>
        <v>0.22988505747126439</v>
      </c>
      <c r="Q34" s="6">
        <f t="shared" si="2"/>
        <v>0.73563218390804608</v>
      </c>
      <c r="R34" s="4">
        <v>0.19</v>
      </c>
    </row>
    <row r="35" spans="1:18" x14ac:dyDescent="0.25">
      <c r="A35" t="s">
        <v>117</v>
      </c>
      <c r="B35">
        <v>2019</v>
      </c>
      <c r="C35">
        <v>2018</v>
      </c>
      <c r="D35" t="s">
        <v>39</v>
      </c>
      <c r="E35" t="s">
        <v>112</v>
      </c>
      <c r="F35" s="4">
        <v>28.134899999999995</v>
      </c>
      <c r="G35" s="4">
        <v>12.091814999999999</v>
      </c>
      <c r="H35" s="5">
        <v>42</v>
      </c>
      <c r="I35">
        <v>16.399999999999999</v>
      </c>
      <c r="J35" s="4">
        <f t="shared" si="0"/>
        <v>58.4</v>
      </c>
      <c r="K35">
        <v>45</v>
      </c>
      <c r="L35">
        <v>100</v>
      </c>
      <c r="M35">
        <v>8.1000000000000003E-2</v>
      </c>
      <c r="N35">
        <v>0.02</v>
      </c>
      <c r="O35">
        <f t="shared" si="1"/>
        <v>6.0999999999999999E-2</v>
      </c>
      <c r="P35" s="6">
        <f t="shared" si="2"/>
        <v>0.22988505747126439</v>
      </c>
      <c r="Q35" s="6">
        <f t="shared" si="2"/>
        <v>0.70114942528735635</v>
      </c>
      <c r="R35" s="4">
        <v>0.33</v>
      </c>
    </row>
    <row r="36" spans="1:18" x14ac:dyDescent="0.25">
      <c r="A36" t="s">
        <v>117</v>
      </c>
      <c r="B36">
        <v>2019</v>
      </c>
      <c r="C36">
        <v>2018</v>
      </c>
      <c r="D36" t="s">
        <v>39</v>
      </c>
      <c r="E36" t="s">
        <v>118</v>
      </c>
      <c r="F36" s="4">
        <v>35.986499999999999</v>
      </c>
      <c r="G36" s="4">
        <v>15.466275</v>
      </c>
      <c r="H36" s="5">
        <v>50</v>
      </c>
      <c r="I36">
        <v>17.2</v>
      </c>
      <c r="J36" s="4">
        <f t="shared" si="0"/>
        <v>67.2</v>
      </c>
      <c r="K36">
        <v>47</v>
      </c>
      <c r="L36">
        <v>94</v>
      </c>
      <c r="M36">
        <v>6.8000000000000005E-2</v>
      </c>
      <c r="N36">
        <v>1.7999999999999999E-2</v>
      </c>
      <c r="O36">
        <f t="shared" si="1"/>
        <v>0.05</v>
      </c>
      <c r="P36" s="6">
        <f t="shared" si="2"/>
        <v>0.20689655172413793</v>
      </c>
      <c r="Q36" s="6">
        <f t="shared" si="2"/>
        <v>0.57471264367816099</v>
      </c>
      <c r="R36" s="4">
        <v>0.41</v>
      </c>
    </row>
    <row r="37" spans="1:18" x14ac:dyDescent="0.25">
      <c r="A37" t="s">
        <v>117</v>
      </c>
      <c r="B37">
        <v>2019</v>
      </c>
      <c r="C37">
        <v>2018</v>
      </c>
      <c r="D37" t="s">
        <v>39</v>
      </c>
      <c r="E37" t="s">
        <v>113</v>
      </c>
      <c r="F37" s="4">
        <v>31.406399999999998</v>
      </c>
      <c r="G37" s="4">
        <v>13.49784</v>
      </c>
      <c r="H37" s="5">
        <v>47</v>
      </c>
      <c r="I37">
        <v>17.8</v>
      </c>
      <c r="J37" s="4">
        <f t="shared" si="0"/>
        <v>64.8</v>
      </c>
      <c r="K37">
        <v>46</v>
      </c>
      <c r="L37">
        <v>100</v>
      </c>
      <c r="M37">
        <v>7.1999999999999995E-2</v>
      </c>
      <c r="N37">
        <v>0.02</v>
      </c>
      <c r="O37">
        <f t="shared" si="1"/>
        <v>5.1999999999999991E-2</v>
      </c>
      <c r="P37" s="6">
        <f t="shared" si="2"/>
        <v>0.22988505747126439</v>
      </c>
      <c r="Q37" s="6">
        <f t="shared" si="2"/>
        <v>0.59770114942528729</v>
      </c>
      <c r="R37" s="4">
        <v>0.4</v>
      </c>
    </row>
    <row r="38" spans="1:18" x14ac:dyDescent="0.25">
      <c r="A38" t="s">
        <v>111</v>
      </c>
      <c r="B38">
        <v>2019</v>
      </c>
      <c r="C38">
        <v>2018</v>
      </c>
      <c r="D38" t="s">
        <v>39</v>
      </c>
      <c r="E38" t="s">
        <v>111</v>
      </c>
      <c r="F38" s="4">
        <v>20.283299999999997</v>
      </c>
      <c r="G38" s="4">
        <v>8.7173549999999995</v>
      </c>
      <c r="H38" s="5">
        <v>52</v>
      </c>
      <c r="I38">
        <v>16.399999999999999</v>
      </c>
      <c r="J38" s="4">
        <f t="shared" si="0"/>
        <v>68.400000000000006</v>
      </c>
      <c r="K38">
        <v>45</v>
      </c>
      <c r="L38">
        <v>99</v>
      </c>
      <c r="M38">
        <v>6.5000000000000002E-2</v>
      </c>
      <c r="N38">
        <v>0.03</v>
      </c>
      <c r="O38">
        <f t="shared" si="1"/>
        <v>3.5000000000000003E-2</v>
      </c>
      <c r="P38" s="6">
        <f t="shared" si="2"/>
        <v>0.34482758620689657</v>
      </c>
      <c r="Q38" s="6">
        <f t="shared" si="2"/>
        <v>0.40229885057471271</v>
      </c>
      <c r="R38" s="4">
        <v>0.56000000000000005</v>
      </c>
    </row>
    <row r="39" spans="1:18" x14ac:dyDescent="0.25">
      <c r="A39" t="s">
        <v>111</v>
      </c>
      <c r="B39">
        <v>2019</v>
      </c>
      <c r="C39">
        <v>2018</v>
      </c>
      <c r="D39" t="s">
        <v>39</v>
      </c>
      <c r="E39" t="s">
        <v>111</v>
      </c>
      <c r="F39" s="4">
        <v>44.492400000000004</v>
      </c>
      <c r="G39" s="4">
        <v>19.121939999999999</v>
      </c>
      <c r="H39" s="5">
        <v>38</v>
      </c>
      <c r="I39">
        <v>15.8</v>
      </c>
      <c r="J39" s="4">
        <f t="shared" si="0"/>
        <v>53.8</v>
      </c>
      <c r="K39">
        <v>42</v>
      </c>
      <c r="L39">
        <v>94</v>
      </c>
      <c r="M39">
        <v>6.7000000000000004E-2</v>
      </c>
      <c r="N39">
        <v>2.1000000000000001E-2</v>
      </c>
      <c r="O39">
        <f t="shared" si="1"/>
        <v>4.5999999999999999E-2</v>
      </c>
      <c r="P39" s="6">
        <f t="shared" si="2"/>
        <v>0.24137931034482762</v>
      </c>
      <c r="Q39" s="6">
        <f t="shared" si="2"/>
        <v>0.52873563218390807</v>
      </c>
      <c r="R39" s="4">
        <v>0.55000000000000004</v>
      </c>
    </row>
    <row r="40" spans="1:18" x14ac:dyDescent="0.25">
      <c r="A40" t="s">
        <v>98</v>
      </c>
      <c r="B40">
        <v>2019</v>
      </c>
      <c r="C40">
        <v>2018</v>
      </c>
      <c r="D40" t="s">
        <v>39</v>
      </c>
      <c r="E40" t="s">
        <v>98</v>
      </c>
      <c r="F40" s="4">
        <v>51.035399999999996</v>
      </c>
      <c r="G40" s="4">
        <v>21.933989999999998</v>
      </c>
      <c r="H40" s="5">
        <v>56</v>
      </c>
      <c r="I40">
        <v>17.5</v>
      </c>
      <c r="J40" s="4">
        <f t="shared" si="0"/>
        <v>73.5</v>
      </c>
      <c r="K40">
        <v>42</v>
      </c>
      <c r="L40">
        <v>94</v>
      </c>
      <c r="M40">
        <v>7.8E-2</v>
      </c>
      <c r="N40">
        <v>2.7E-2</v>
      </c>
      <c r="O40">
        <f t="shared" si="1"/>
        <v>5.1000000000000004E-2</v>
      </c>
      <c r="P40" s="6">
        <f t="shared" si="2"/>
        <v>0.31034482758620691</v>
      </c>
      <c r="Q40" s="6">
        <f t="shared" si="2"/>
        <v>0.5862068965517242</v>
      </c>
      <c r="R40" s="4">
        <v>0.26</v>
      </c>
    </row>
    <row r="41" spans="1:18" x14ac:dyDescent="0.25">
      <c r="A41" t="s">
        <v>23</v>
      </c>
      <c r="B41">
        <v>2019</v>
      </c>
      <c r="C41">
        <v>2018</v>
      </c>
      <c r="D41" t="s">
        <v>39</v>
      </c>
      <c r="E41" t="s">
        <v>24</v>
      </c>
      <c r="F41" s="4">
        <v>48.418199999999992</v>
      </c>
      <c r="G41" s="4">
        <v>20.809169999999998</v>
      </c>
      <c r="H41" s="5">
        <v>30</v>
      </c>
      <c r="I41">
        <v>16.399999999999999</v>
      </c>
      <c r="J41" s="4">
        <f t="shared" si="0"/>
        <v>46.4</v>
      </c>
      <c r="K41">
        <v>40</v>
      </c>
      <c r="L41">
        <v>97</v>
      </c>
      <c r="M41">
        <v>6.7000000000000004E-2</v>
      </c>
      <c r="N41">
        <v>2.1000000000000001E-2</v>
      </c>
      <c r="O41">
        <f t="shared" si="1"/>
        <v>4.5999999999999999E-2</v>
      </c>
      <c r="P41" s="6">
        <f t="shared" si="2"/>
        <v>0.24137931034482762</v>
      </c>
      <c r="Q41" s="6">
        <f t="shared" si="2"/>
        <v>0.52873563218390807</v>
      </c>
      <c r="R41" s="4">
        <v>0.44</v>
      </c>
    </row>
    <row r="42" spans="1:18" x14ac:dyDescent="0.25">
      <c r="A42" t="s">
        <v>23</v>
      </c>
      <c r="B42">
        <v>2019</v>
      </c>
      <c r="C42">
        <v>2018</v>
      </c>
      <c r="D42" t="s">
        <v>39</v>
      </c>
      <c r="E42" t="s">
        <v>103</v>
      </c>
      <c r="F42" s="4">
        <v>53.6526</v>
      </c>
      <c r="G42" s="4">
        <v>23.058810000000001</v>
      </c>
      <c r="H42" s="5">
        <v>36</v>
      </c>
      <c r="I42">
        <v>18.2</v>
      </c>
      <c r="J42" s="4">
        <f t="shared" si="0"/>
        <v>54.2</v>
      </c>
      <c r="K42">
        <v>44</v>
      </c>
      <c r="L42">
        <v>100</v>
      </c>
      <c r="M42">
        <v>7.2999999999999995E-2</v>
      </c>
      <c r="N42">
        <v>2.1999999999999999E-2</v>
      </c>
      <c r="O42">
        <f t="shared" si="1"/>
        <v>5.0999999999999997E-2</v>
      </c>
      <c r="P42" s="6">
        <f t="shared" si="2"/>
        <v>0.25287356321839083</v>
      </c>
      <c r="Q42" s="6">
        <f t="shared" si="2"/>
        <v>0.58620689655172409</v>
      </c>
      <c r="R42" s="4">
        <v>0.12</v>
      </c>
    </row>
    <row r="43" spans="1:18" x14ac:dyDescent="0.25">
      <c r="A43" t="s">
        <v>104</v>
      </c>
      <c r="B43">
        <v>2019</v>
      </c>
      <c r="C43">
        <v>2018</v>
      </c>
      <c r="D43" t="s">
        <v>39</v>
      </c>
      <c r="E43" t="s">
        <v>105</v>
      </c>
      <c r="F43" s="4">
        <v>49.072499999999998</v>
      </c>
      <c r="G43" s="4">
        <v>21.090374999999998</v>
      </c>
      <c r="H43" s="5">
        <v>42</v>
      </c>
      <c r="I43">
        <v>22.4</v>
      </c>
      <c r="J43" s="4">
        <f t="shared" si="0"/>
        <v>64.400000000000006</v>
      </c>
      <c r="K43">
        <v>43</v>
      </c>
      <c r="L43">
        <v>94</v>
      </c>
      <c r="M43">
        <v>7.0000000000000007E-2</v>
      </c>
      <c r="N43">
        <v>1.9E-2</v>
      </c>
      <c r="O43">
        <f t="shared" si="1"/>
        <v>5.1000000000000004E-2</v>
      </c>
      <c r="P43" s="6">
        <f t="shared" si="2"/>
        <v>0.21839080459770116</v>
      </c>
      <c r="Q43" s="6">
        <f t="shared" si="2"/>
        <v>0.5862068965517242</v>
      </c>
      <c r="R43" s="4">
        <v>0.42</v>
      </c>
    </row>
    <row r="44" spans="1:18" x14ac:dyDescent="0.25">
      <c r="A44" t="s">
        <v>104</v>
      </c>
      <c r="B44">
        <v>2019</v>
      </c>
      <c r="C44">
        <v>2018</v>
      </c>
      <c r="D44" t="s">
        <v>39</v>
      </c>
      <c r="E44" t="s">
        <v>106</v>
      </c>
      <c r="F44" s="4">
        <v>54.961199999999998</v>
      </c>
      <c r="G44" s="4">
        <v>23.621220000000001</v>
      </c>
      <c r="H44" s="5">
        <v>46</v>
      </c>
      <c r="I44">
        <v>18.399999999999999</v>
      </c>
      <c r="J44" s="4">
        <f t="shared" si="0"/>
        <v>64.400000000000006</v>
      </c>
      <c r="K44">
        <v>43</v>
      </c>
      <c r="L44">
        <v>100</v>
      </c>
      <c r="M44">
        <v>7.9000000000000001E-2</v>
      </c>
      <c r="N44">
        <v>2.5000000000000001E-2</v>
      </c>
      <c r="O44">
        <f t="shared" si="1"/>
        <v>5.3999999999999999E-2</v>
      </c>
      <c r="P44" s="6">
        <f t="shared" si="2"/>
        <v>0.2873563218390805</v>
      </c>
      <c r="Q44" s="6">
        <f t="shared" si="2"/>
        <v>0.62068965517241381</v>
      </c>
      <c r="R44" s="4">
        <v>0.21</v>
      </c>
    </row>
    <row r="45" spans="1:18" x14ac:dyDescent="0.25">
      <c r="A45" t="s">
        <v>107</v>
      </c>
      <c r="B45">
        <v>2019</v>
      </c>
      <c r="C45">
        <v>2018</v>
      </c>
      <c r="D45" t="s">
        <v>39</v>
      </c>
      <c r="E45" t="s">
        <v>120</v>
      </c>
      <c r="F45" s="4">
        <v>54.961199999999998</v>
      </c>
      <c r="G45" s="4">
        <v>23.621220000000001</v>
      </c>
      <c r="H45" s="5">
        <v>32</v>
      </c>
      <c r="I45">
        <v>16.600000000000001</v>
      </c>
      <c r="J45" s="4">
        <f t="shared" si="0"/>
        <v>48.6</v>
      </c>
      <c r="K45">
        <v>46</v>
      </c>
      <c r="L45">
        <v>98</v>
      </c>
      <c r="M45">
        <v>7.1999999999999995E-2</v>
      </c>
      <c r="N45">
        <v>2.5000000000000001E-2</v>
      </c>
      <c r="O45">
        <f t="shared" si="1"/>
        <v>4.6999999999999993E-2</v>
      </c>
      <c r="P45" s="6">
        <f t="shared" si="2"/>
        <v>0.2873563218390805</v>
      </c>
      <c r="Q45" s="6">
        <f t="shared" si="2"/>
        <v>0.54022988505747127</v>
      </c>
      <c r="R45" s="4">
        <v>0.24</v>
      </c>
    </row>
    <row r="46" spans="1:18" x14ac:dyDescent="0.25">
      <c r="A46" t="s">
        <v>107</v>
      </c>
      <c r="B46">
        <v>2019</v>
      </c>
      <c r="C46">
        <v>2018</v>
      </c>
      <c r="D46" t="s">
        <v>39</v>
      </c>
      <c r="E46" t="s">
        <v>109</v>
      </c>
      <c r="F46" s="4">
        <v>59.541299999999993</v>
      </c>
      <c r="G46" s="4">
        <v>25.589654999999997</v>
      </c>
      <c r="H46" s="5">
        <v>31</v>
      </c>
      <c r="I46">
        <v>20.7</v>
      </c>
      <c r="J46" s="4">
        <f t="shared" si="0"/>
        <v>51.7</v>
      </c>
      <c r="K46">
        <v>44</v>
      </c>
      <c r="L46">
        <v>94</v>
      </c>
      <c r="M46">
        <v>8.2000000000000003E-2</v>
      </c>
      <c r="N46">
        <v>0.02</v>
      </c>
      <c r="O46">
        <f t="shared" si="1"/>
        <v>6.2E-2</v>
      </c>
      <c r="P46" s="6">
        <f t="shared" si="2"/>
        <v>0.22988505747126439</v>
      </c>
      <c r="Q46" s="6">
        <f t="shared" si="2"/>
        <v>0.71264367816091956</v>
      </c>
      <c r="R46" s="4">
        <v>0.1</v>
      </c>
    </row>
    <row r="47" spans="1:18" x14ac:dyDescent="0.25">
      <c r="A47" t="s">
        <v>99</v>
      </c>
      <c r="B47">
        <v>2019</v>
      </c>
      <c r="C47">
        <v>2018</v>
      </c>
      <c r="D47" t="s">
        <v>40</v>
      </c>
      <c r="E47" t="s">
        <v>100</v>
      </c>
      <c r="F47">
        <v>62.2</v>
      </c>
      <c r="G47">
        <v>16</v>
      </c>
      <c r="H47">
        <v>51</v>
      </c>
      <c r="I47">
        <v>16</v>
      </c>
      <c r="J47" s="4">
        <f t="shared" si="0"/>
        <v>67</v>
      </c>
      <c r="K47">
        <v>50</v>
      </c>
      <c r="L47">
        <v>98</v>
      </c>
      <c r="M47">
        <v>8.5999999999999993E-2</v>
      </c>
      <c r="N47">
        <v>0.02</v>
      </c>
      <c r="O47">
        <f t="shared" si="1"/>
        <v>6.5999999999999989E-2</v>
      </c>
      <c r="P47" s="6">
        <f t="shared" ref="P47:Q110" si="3">N47/$M$2</f>
        <v>0.22988505747126439</v>
      </c>
      <c r="Q47" s="6">
        <f t="shared" si="3"/>
        <v>0.75862068965517238</v>
      </c>
      <c r="R47" s="4">
        <v>0.56999999999999995</v>
      </c>
    </row>
    <row r="48" spans="1:18" x14ac:dyDescent="0.25">
      <c r="A48" t="s">
        <v>99</v>
      </c>
      <c r="B48">
        <v>2019</v>
      </c>
      <c r="C48">
        <v>2018</v>
      </c>
      <c r="D48" t="s">
        <v>40</v>
      </c>
      <c r="E48" t="s">
        <v>101</v>
      </c>
      <c r="F48">
        <v>43.1</v>
      </c>
      <c r="G48">
        <v>10.6</v>
      </c>
      <c r="H48">
        <v>35</v>
      </c>
      <c r="I48">
        <v>14</v>
      </c>
      <c r="J48" s="4">
        <f t="shared" si="0"/>
        <v>49</v>
      </c>
      <c r="K48">
        <v>48</v>
      </c>
      <c r="L48">
        <v>100</v>
      </c>
      <c r="M48">
        <v>7.3999999999999996E-2</v>
      </c>
      <c r="N48">
        <v>2.5999999999999999E-2</v>
      </c>
      <c r="O48">
        <f t="shared" si="1"/>
        <v>4.8000000000000001E-2</v>
      </c>
      <c r="P48" s="6">
        <f t="shared" si="3"/>
        <v>0.2988505747126437</v>
      </c>
      <c r="Q48" s="6">
        <f t="shared" si="3"/>
        <v>0.55172413793103459</v>
      </c>
      <c r="R48" s="4">
        <v>0.41</v>
      </c>
    </row>
    <row r="49" spans="1:18" x14ac:dyDescent="0.25">
      <c r="A49" t="s">
        <v>99</v>
      </c>
      <c r="B49">
        <v>2019</v>
      </c>
      <c r="C49">
        <v>2018</v>
      </c>
      <c r="D49" t="s">
        <v>40</v>
      </c>
      <c r="E49" t="s">
        <v>102</v>
      </c>
      <c r="F49">
        <v>42.7</v>
      </c>
      <c r="G49">
        <v>26.1</v>
      </c>
      <c r="H49">
        <v>33</v>
      </c>
      <c r="I49">
        <v>20</v>
      </c>
      <c r="J49" s="4">
        <f t="shared" si="0"/>
        <v>53</v>
      </c>
      <c r="K49">
        <v>36</v>
      </c>
      <c r="L49">
        <v>100</v>
      </c>
      <c r="M49">
        <v>8.5000000000000006E-2</v>
      </c>
      <c r="N49">
        <v>2.1999999999999999E-2</v>
      </c>
      <c r="O49">
        <f t="shared" si="1"/>
        <v>6.3E-2</v>
      </c>
      <c r="P49" s="6">
        <f t="shared" si="3"/>
        <v>0.25287356321839083</v>
      </c>
      <c r="Q49" s="6">
        <f t="shared" si="3"/>
        <v>0.72413793103448276</v>
      </c>
      <c r="R49" s="4">
        <v>0.25</v>
      </c>
    </row>
    <row r="50" spans="1:18" x14ac:dyDescent="0.25">
      <c r="A50" t="s">
        <v>117</v>
      </c>
      <c r="B50">
        <v>2019</v>
      </c>
      <c r="C50">
        <v>2018</v>
      </c>
      <c r="D50" t="s">
        <v>40</v>
      </c>
      <c r="E50" t="s">
        <v>112</v>
      </c>
      <c r="F50">
        <v>44.8</v>
      </c>
      <c r="G50">
        <v>14</v>
      </c>
      <c r="H50">
        <v>37</v>
      </c>
      <c r="I50">
        <v>17</v>
      </c>
      <c r="J50" s="4">
        <f t="shared" si="0"/>
        <v>54</v>
      </c>
      <c r="K50">
        <v>44</v>
      </c>
      <c r="L50">
        <v>99</v>
      </c>
      <c r="M50">
        <v>8.1000000000000003E-2</v>
      </c>
      <c r="N50">
        <v>2.5000000000000001E-2</v>
      </c>
      <c r="O50">
        <f t="shared" si="1"/>
        <v>5.6000000000000001E-2</v>
      </c>
      <c r="P50" s="6">
        <f t="shared" si="3"/>
        <v>0.2873563218390805</v>
      </c>
      <c r="Q50" s="6">
        <f t="shared" si="3"/>
        <v>0.64367816091954033</v>
      </c>
      <c r="R50" s="4">
        <v>0.25</v>
      </c>
    </row>
    <row r="51" spans="1:18" x14ac:dyDescent="0.25">
      <c r="A51" t="s">
        <v>117</v>
      </c>
      <c r="B51">
        <v>2019</v>
      </c>
      <c r="C51">
        <v>2018</v>
      </c>
      <c r="D51" t="s">
        <v>40</v>
      </c>
      <c r="E51" t="s">
        <v>118</v>
      </c>
      <c r="F51">
        <v>55.6</v>
      </c>
      <c r="G51">
        <v>19.5</v>
      </c>
      <c r="H51">
        <v>33</v>
      </c>
      <c r="I51">
        <v>14</v>
      </c>
      <c r="J51" s="4">
        <f t="shared" si="0"/>
        <v>47</v>
      </c>
      <c r="K51">
        <v>44</v>
      </c>
      <c r="L51">
        <v>98</v>
      </c>
      <c r="M51">
        <v>7.3999999999999996E-2</v>
      </c>
      <c r="N51">
        <v>0.02</v>
      </c>
      <c r="O51">
        <f t="shared" si="1"/>
        <v>5.3999999999999992E-2</v>
      </c>
      <c r="P51" s="6">
        <f t="shared" si="3"/>
        <v>0.22988505747126439</v>
      </c>
      <c r="Q51" s="6">
        <f t="shared" si="3"/>
        <v>0.6206896551724137</v>
      </c>
      <c r="R51" s="4">
        <v>0.31</v>
      </c>
    </row>
    <row r="52" spans="1:18" x14ac:dyDescent="0.25">
      <c r="A52" t="s">
        <v>117</v>
      </c>
      <c r="B52">
        <v>2019</v>
      </c>
      <c r="C52">
        <v>2018</v>
      </c>
      <c r="D52" t="s">
        <v>40</v>
      </c>
      <c r="E52" t="s">
        <v>113</v>
      </c>
      <c r="F52">
        <v>42.5</v>
      </c>
      <c r="G52">
        <v>12.8</v>
      </c>
      <c r="H52">
        <v>52</v>
      </c>
      <c r="I52">
        <v>16</v>
      </c>
      <c r="J52" s="4">
        <f t="shared" si="0"/>
        <v>68</v>
      </c>
      <c r="K52">
        <v>51</v>
      </c>
      <c r="L52">
        <v>100</v>
      </c>
      <c r="M52">
        <v>7.0999999999999994E-2</v>
      </c>
      <c r="N52">
        <v>2.5000000000000001E-2</v>
      </c>
      <c r="O52">
        <f t="shared" si="1"/>
        <v>4.5999999999999992E-2</v>
      </c>
      <c r="P52" s="6">
        <f t="shared" si="3"/>
        <v>0.2873563218390805</v>
      </c>
      <c r="Q52" s="6">
        <f t="shared" si="3"/>
        <v>0.52873563218390796</v>
      </c>
      <c r="R52" s="4">
        <v>0.16</v>
      </c>
    </row>
    <row r="53" spans="1:18" x14ac:dyDescent="0.25">
      <c r="A53" t="s">
        <v>111</v>
      </c>
      <c r="B53">
        <v>2019</v>
      </c>
      <c r="C53">
        <v>2018</v>
      </c>
      <c r="D53" t="s">
        <v>40</v>
      </c>
      <c r="E53" t="s">
        <v>111</v>
      </c>
      <c r="F53">
        <v>52.6</v>
      </c>
      <c r="G53">
        <v>11</v>
      </c>
      <c r="H53">
        <v>52</v>
      </c>
      <c r="I53">
        <v>16</v>
      </c>
      <c r="J53" s="4">
        <f t="shared" si="0"/>
        <v>68</v>
      </c>
      <c r="K53">
        <v>43</v>
      </c>
      <c r="L53">
        <v>97</v>
      </c>
      <c r="M53">
        <v>6.8000000000000005E-2</v>
      </c>
      <c r="N53">
        <v>2.5999999999999999E-2</v>
      </c>
      <c r="O53">
        <f t="shared" si="1"/>
        <v>4.200000000000001E-2</v>
      </c>
      <c r="P53" s="6">
        <f t="shared" si="3"/>
        <v>0.2988505747126437</v>
      </c>
      <c r="Q53" s="6">
        <f t="shared" si="3"/>
        <v>0.4827586206896553</v>
      </c>
      <c r="R53" s="4">
        <v>0.32</v>
      </c>
    </row>
    <row r="54" spans="1:18" x14ac:dyDescent="0.25">
      <c r="A54" t="s">
        <v>111</v>
      </c>
      <c r="B54">
        <v>2019</v>
      </c>
      <c r="C54">
        <v>2018</v>
      </c>
      <c r="D54" t="s">
        <v>40</v>
      </c>
      <c r="E54" t="s">
        <v>111</v>
      </c>
      <c r="F54">
        <v>69.900000000000006</v>
      </c>
      <c r="G54">
        <v>22.1</v>
      </c>
      <c r="H54">
        <v>45</v>
      </c>
      <c r="I54">
        <v>21</v>
      </c>
      <c r="J54" s="4">
        <f t="shared" si="0"/>
        <v>66</v>
      </c>
      <c r="K54">
        <v>52</v>
      </c>
      <c r="L54">
        <v>100</v>
      </c>
      <c r="M54">
        <v>7.4999999999999997E-2</v>
      </c>
      <c r="N54">
        <v>0.02</v>
      </c>
      <c r="O54">
        <f t="shared" si="1"/>
        <v>5.4999999999999993E-2</v>
      </c>
      <c r="P54" s="6">
        <f t="shared" si="3"/>
        <v>0.22988505747126439</v>
      </c>
      <c r="Q54" s="6">
        <f t="shared" si="3"/>
        <v>0.63218390804597702</v>
      </c>
      <c r="R54" s="4">
        <v>0.19</v>
      </c>
    </row>
    <row r="55" spans="1:18" x14ac:dyDescent="0.25">
      <c r="A55" t="s">
        <v>98</v>
      </c>
      <c r="B55">
        <v>2019</v>
      </c>
      <c r="C55">
        <v>2018</v>
      </c>
      <c r="D55" t="s">
        <v>40</v>
      </c>
      <c r="E55" t="s">
        <v>98</v>
      </c>
      <c r="F55">
        <v>64.5</v>
      </c>
      <c r="G55">
        <v>14.3</v>
      </c>
      <c r="H55">
        <v>32</v>
      </c>
      <c r="I55">
        <v>23</v>
      </c>
      <c r="J55" s="4">
        <f t="shared" si="0"/>
        <v>55</v>
      </c>
      <c r="K55">
        <v>36</v>
      </c>
      <c r="L55">
        <v>97</v>
      </c>
      <c r="M55">
        <v>7.0999999999999994E-2</v>
      </c>
      <c r="N55">
        <v>2.1999999999999999E-2</v>
      </c>
      <c r="O55">
        <f t="shared" si="1"/>
        <v>4.8999999999999995E-2</v>
      </c>
      <c r="P55" s="6">
        <f t="shared" si="3"/>
        <v>0.25287356321839083</v>
      </c>
      <c r="Q55" s="6">
        <f t="shared" si="3"/>
        <v>0.56321839080459768</v>
      </c>
      <c r="R55" s="4">
        <v>0.13</v>
      </c>
    </row>
    <row r="56" spans="1:18" x14ac:dyDescent="0.25">
      <c r="A56" t="s">
        <v>23</v>
      </c>
      <c r="B56">
        <v>2019</v>
      </c>
      <c r="C56">
        <v>2018</v>
      </c>
      <c r="D56" t="s">
        <v>40</v>
      </c>
      <c r="E56" t="s">
        <v>24</v>
      </c>
      <c r="F56">
        <v>52.2</v>
      </c>
      <c r="G56">
        <v>16.899999999999999</v>
      </c>
      <c r="H56">
        <v>50</v>
      </c>
      <c r="I56">
        <v>13</v>
      </c>
      <c r="J56" s="4">
        <f t="shared" si="0"/>
        <v>63</v>
      </c>
      <c r="K56">
        <v>44</v>
      </c>
      <c r="L56">
        <v>98</v>
      </c>
      <c r="M56">
        <v>0.08</v>
      </c>
      <c r="N56">
        <v>2.3E-2</v>
      </c>
      <c r="O56">
        <f t="shared" si="1"/>
        <v>5.7000000000000002E-2</v>
      </c>
      <c r="P56" s="6">
        <f t="shared" si="3"/>
        <v>0.26436781609195403</v>
      </c>
      <c r="Q56" s="6">
        <f t="shared" si="3"/>
        <v>0.65517241379310354</v>
      </c>
      <c r="R56" s="4">
        <v>0.53</v>
      </c>
    </row>
    <row r="57" spans="1:18" x14ac:dyDescent="0.25">
      <c r="A57" t="s">
        <v>23</v>
      </c>
      <c r="B57">
        <v>2019</v>
      </c>
      <c r="C57">
        <v>2018</v>
      </c>
      <c r="D57" t="s">
        <v>40</v>
      </c>
      <c r="E57" t="s">
        <v>103</v>
      </c>
      <c r="F57">
        <v>46.2</v>
      </c>
      <c r="G57">
        <v>23.9</v>
      </c>
      <c r="H57">
        <v>44</v>
      </c>
      <c r="I57">
        <v>22</v>
      </c>
      <c r="J57" s="4">
        <f t="shared" si="0"/>
        <v>66</v>
      </c>
      <c r="K57">
        <v>51</v>
      </c>
      <c r="L57">
        <v>100</v>
      </c>
      <c r="M57">
        <v>7.9000000000000001E-2</v>
      </c>
      <c r="N57">
        <v>2.1000000000000001E-2</v>
      </c>
      <c r="O57">
        <f t="shared" si="1"/>
        <v>5.7999999999999996E-2</v>
      </c>
      <c r="P57" s="6">
        <f t="shared" si="3"/>
        <v>0.24137931034482762</v>
      </c>
      <c r="Q57" s="6">
        <f t="shared" si="3"/>
        <v>0.66666666666666663</v>
      </c>
      <c r="R57" s="4">
        <v>0.38</v>
      </c>
    </row>
    <row r="58" spans="1:18" x14ac:dyDescent="0.25">
      <c r="A58" t="s">
        <v>104</v>
      </c>
      <c r="B58">
        <v>2019</v>
      </c>
      <c r="C58">
        <v>2018</v>
      </c>
      <c r="D58" t="s">
        <v>40</v>
      </c>
      <c r="E58" t="s">
        <v>105</v>
      </c>
      <c r="F58">
        <v>66.2</v>
      </c>
      <c r="G58">
        <v>18.899999999999999</v>
      </c>
      <c r="H58">
        <v>40</v>
      </c>
      <c r="I58">
        <v>20</v>
      </c>
      <c r="J58" s="4">
        <f t="shared" si="0"/>
        <v>60</v>
      </c>
      <c r="K58">
        <v>41</v>
      </c>
      <c r="L58">
        <v>99</v>
      </c>
      <c r="M58">
        <v>8.2000000000000003E-2</v>
      </c>
      <c r="N58">
        <v>1.7999999999999999E-2</v>
      </c>
      <c r="O58">
        <f t="shared" si="1"/>
        <v>6.4000000000000001E-2</v>
      </c>
      <c r="P58" s="6">
        <f t="shared" si="3"/>
        <v>0.20689655172413793</v>
      </c>
      <c r="Q58" s="6">
        <f t="shared" si="3"/>
        <v>0.73563218390804608</v>
      </c>
      <c r="R58" s="4">
        <v>0.37</v>
      </c>
    </row>
    <row r="59" spans="1:18" x14ac:dyDescent="0.25">
      <c r="A59" t="s">
        <v>104</v>
      </c>
      <c r="B59">
        <v>2019</v>
      </c>
      <c r="C59">
        <v>2018</v>
      </c>
      <c r="D59" t="s">
        <v>40</v>
      </c>
      <c r="E59" t="s">
        <v>106</v>
      </c>
      <c r="F59">
        <v>64.599999999999994</v>
      </c>
      <c r="G59">
        <v>16.8</v>
      </c>
      <c r="H59">
        <v>30</v>
      </c>
      <c r="I59">
        <v>17</v>
      </c>
      <c r="J59" s="4">
        <f t="shared" si="0"/>
        <v>47</v>
      </c>
      <c r="K59">
        <v>45</v>
      </c>
      <c r="L59">
        <v>97</v>
      </c>
      <c r="M59">
        <v>8.1000000000000003E-2</v>
      </c>
      <c r="N59">
        <v>2.4E-2</v>
      </c>
      <c r="O59">
        <f t="shared" si="1"/>
        <v>5.7000000000000002E-2</v>
      </c>
      <c r="P59" s="6">
        <f t="shared" si="3"/>
        <v>0.27586206896551729</v>
      </c>
      <c r="Q59" s="6">
        <f t="shared" si="3"/>
        <v>0.65517241379310354</v>
      </c>
      <c r="R59" s="4">
        <v>0.56999999999999995</v>
      </c>
    </row>
    <row r="60" spans="1:18" x14ac:dyDescent="0.25">
      <c r="A60" t="s">
        <v>107</v>
      </c>
      <c r="B60">
        <v>2019</v>
      </c>
      <c r="C60">
        <v>2018</v>
      </c>
      <c r="D60" t="s">
        <v>40</v>
      </c>
      <c r="E60" t="s">
        <v>120</v>
      </c>
      <c r="F60">
        <v>55.5</v>
      </c>
      <c r="G60">
        <v>24.9</v>
      </c>
      <c r="H60">
        <v>36</v>
      </c>
      <c r="I60">
        <v>12</v>
      </c>
      <c r="J60" s="4">
        <f t="shared" si="0"/>
        <v>48</v>
      </c>
      <c r="K60">
        <v>51</v>
      </c>
      <c r="L60">
        <v>99</v>
      </c>
      <c r="M60">
        <v>7.0999999999999994E-2</v>
      </c>
      <c r="N60">
        <v>2.1000000000000001E-2</v>
      </c>
      <c r="O60">
        <f t="shared" si="1"/>
        <v>4.9999999999999989E-2</v>
      </c>
      <c r="P60" s="6">
        <f t="shared" si="3"/>
        <v>0.24137931034482762</v>
      </c>
      <c r="Q60" s="6">
        <f t="shared" si="3"/>
        <v>0.57471264367816088</v>
      </c>
      <c r="R60" s="4">
        <v>0.31</v>
      </c>
    </row>
    <row r="61" spans="1:18" x14ac:dyDescent="0.25">
      <c r="A61" t="s">
        <v>107</v>
      </c>
      <c r="B61">
        <v>2019</v>
      </c>
      <c r="C61">
        <v>2018</v>
      </c>
      <c r="D61" t="s">
        <v>40</v>
      </c>
      <c r="E61" t="s">
        <v>109</v>
      </c>
      <c r="F61">
        <v>50.4</v>
      </c>
      <c r="G61">
        <v>25.6</v>
      </c>
      <c r="H61">
        <v>45</v>
      </c>
      <c r="I61">
        <v>18</v>
      </c>
      <c r="J61" s="4">
        <f t="shared" si="0"/>
        <v>63</v>
      </c>
      <c r="K61">
        <v>41</v>
      </c>
      <c r="L61">
        <v>100</v>
      </c>
      <c r="M61">
        <v>7.1999999999999995E-2</v>
      </c>
      <c r="N61">
        <v>2.3E-2</v>
      </c>
      <c r="O61">
        <f t="shared" si="1"/>
        <v>4.8999999999999995E-2</v>
      </c>
      <c r="P61" s="6">
        <f t="shared" si="3"/>
        <v>0.26436781609195403</v>
      </c>
      <c r="Q61" s="6">
        <f t="shared" si="3"/>
        <v>0.56321839080459768</v>
      </c>
      <c r="R61" s="4">
        <v>0.18</v>
      </c>
    </row>
    <row r="62" spans="1:18" x14ac:dyDescent="0.25">
      <c r="A62" t="s">
        <v>99</v>
      </c>
      <c r="B62">
        <v>2019</v>
      </c>
      <c r="C62">
        <v>2018</v>
      </c>
      <c r="D62" t="s">
        <v>41</v>
      </c>
      <c r="E62" t="s">
        <v>100</v>
      </c>
      <c r="F62">
        <v>49</v>
      </c>
      <c r="G62">
        <v>13</v>
      </c>
      <c r="H62">
        <v>41</v>
      </c>
      <c r="I62">
        <v>18</v>
      </c>
      <c r="J62" s="4">
        <f t="shared" si="0"/>
        <v>59</v>
      </c>
      <c r="K62">
        <v>51</v>
      </c>
      <c r="L62">
        <v>97</v>
      </c>
      <c r="M62">
        <v>8.2000000000000003E-2</v>
      </c>
      <c r="N62">
        <v>2.1999999999999999E-2</v>
      </c>
      <c r="O62">
        <f t="shared" si="1"/>
        <v>6.0000000000000005E-2</v>
      </c>
      <c r="P62" s="6">
        <f t="shared" si="3"/>
        <v>0.25287356321839083</v>
      </c>
      <c r="Q62" s="6">
        <f t="shared" si="3"/>
        <v>0.68965517241379326</v>
      </c>
      <c r="R62" s="4">
        <v>0.48</v>
      </c>
    </row>
    <row r="63" spans="1:18" x14ac:dyDescent="0.25">
      <c r="A63" t="s">
        <v>99</v>
      </c>
      <c r="B63">
        <v>2019</v>
      </c>
      <c r="C63">
        <v>2018</v>
      </c>
      <c r="D63" t="s">
        <v>41</v>
      </c>
      <c r="E63" t="s">
        <v>101</v>
      </c>
      <c r="F63">
        <v>47</v>
      </c>
      <c r="G63">
        <v>15</v>
      </c>
      <c r="H63">
        <v>50</v>
      </c>
      <c r="I63">
        <v>18</v>
      </c>
      <c r="J63" s="4">
        <f t="shared" si="0"/>
        <v>68</v>
      </c>
      <c r="K63">
        <v>47</v>
      </c>
      <c r="L63">
        <v>100</v>
      </c>
      <c r="M63">
        <v>7.0999999999999994E-2</v>
      </c>
      <c r="N63">
        <v>1.7999999999999999E-2</v>
      </c>
      <c r="O63">
        <f t="shared" si="1"/>
        <v>5.2999999999999992E-2</v>
      </c>
      <c r="P63" s="6">
        <f t="shared" si="3"/>
        <v>0.20689655172413793</v>
      </c>
      <c r="Q63" s="6">
        <f t="shared" si="3"/>
        <v>0.6091954022988505</v>
      </c>
      <c r="R63" s="4">
        <v>0.22</v>
      </c>
    </row>
    <row r="64" spans="1:18" x14ac:dyDescent="0.25">
      <c r="A64" t="s">
        <v>99</v>
      </c>
      <c r="B64">
        <v>2019</v>
      </c>
      <c r="C64">
        <v>2018</v>
      </c>
      <c r="D64" t="s">
        <v>41</v>
      </c>
      <c r="E64" t="s">
        <v>102</v>
      </c>
      <c r="F64">
        <v>59</v>
      </c>
      <c r="G64">
        <v>12</v>
      </c>
      <c r="H64">
        <v>31</v>
      </c>
      <c r="I64">
        <v>13</v>
      </c>
      <c r="J64" s="4">
        <f t="shared" si="0"/>
        <v>44</v>
      </c>
      <c r="K64">
        <v>51</v>
      </c>
      <c r="L64">
        <v>99</v>
      </c>
      <c r="M64">
        <v>6.2E-2</v>
      </c>
      <c r="N64">
        <v>2.5999999999999999E-2</v>
      </c>
      <c r="O64">
        <f t="shared" si="1"/>
        <v>3.6000000000000004E-2</v>
      </c>
      <c r="P64" s="6">
        <f t="shared" si="3"/>
        <v>0.2988505747126437</v>
      </c>
      <c r="Q64" s="6">
        <f t="shared" si="3"/>
        <v>0.41379310344827591</v>
      </c>
      <c r="R64" s="4">
        <v>0.24</v>
      </c>
    </row>
    <row r="65" spans="1:18" x14ac:dyDescent="0.25">
      <c r="A65" t="s">
        <v>117</v>
      </c>
      <c r="B65">
        <v>2019</v>
      </c>
      <c r="C65">
        <v>2018</v>
      </c>
      <c r="D65" t="s">
        <v>41</v>
      </c>
      <c r="E65" t="s">
        <v>112</v>
      </c>
      <c r="F65">
        <v>50</v>
      </c>
      <c r="G65">
        <v>18</v>
      </c>
      <c r="H65">
        <v>47</v>
      </c>
      <c r="I65">
        <v>16</v>
      </c>
      <c r="J65" s="4">
        <f t="shared" si="0"/>
        <v>63</v>
      </c>
      <c r="K65">
        <v>54</v>
      </c>
      <c r="L65">
        <v>97</v>
      </c>
      <c r="M65">
        <v>6.3E-2</v>
      </c>
      <c r="N65">
        <v>2.1999999999999999E-2</v>
      </c>
      <c r="O65">
        <f t="shared" si="1"/>
        <v>4.1000000000000002E-2</v>
      </c>
      <c r="P65" s="6">
        <f t="shared" si="3"/>
        <v>0.25287356321839083</v>
      </c>
      <c r="Q65" s="6">
        <f t="shared" si="3"/>
        <v>0.47126436781609199</v>
      </c>
      <c r="R65" s="4">
        <v>0.56999999999999995</v>
      </c>
    </row>
    <row r="66" spans="1:18" x14ac:dyDescent="0.25">
      <c r="A66" t="s">
        <v>117</v>
      </c>
      <c r="B66">
        <v>2019</v>
      </c>
      <c r="C66">
        <v>2018</v>
      </c>
      <c r="D66" t="s">
        <v>41</v>
      </c>
      <c r="E66" t="s">
        <v>118</v>
      </c>
      <c r="F66">
        <v>52</v>
      </c>
      <c r="G66">
        <v>17</v>
      </c>
      <c r="H66">
        <v>32</v>
      </c>
      <c r="I66">
        <v>18</v>
      </c>
      <c r="J66" s="4">
        <f t="shared" si="0"/>
        <v>50</v>
      </c>
      <c r="K66">
        <v>51</v>
      </c>
      <c r="L66">
        <v>98</v>
      </c>
      <c r="M66">
        <v>6.3E-2</v>
      </c>
      <c r="N66">
        <v>1.9E-2</v>
      </c>
      <c r="O66">
        <f t="shared" si="1"/>
        <v>4.3999999999999997E-2</v>
      </c>
      <c r="P66" s="6">
        <f t="shared" si="3"/>
        <v>0.21839080459770116</v>
      </c>
      <c r="Q66" s="6">
        <f t="shared" si="3"/>
        <v>0.50574712643678166</v>
      </c>
      <c r="R66" s="4">
        <v>0.13</v>
      </c>
    </row>
    <row r="67" spans="1:18" x14ac:dyDescent="0.25">
      <c r="A67" t="s">
        <v>117</v>
      </c>
      <c r="B67">
        <v>2019</v>
      </c>
      <c r="C67">
        <v>2018</v>
      </c>
      <c r="D67" t="s">
        <v>41</v>
      </c>
      <c r="E67" t="s">
        <v>113</v>
      </c>
      <c r="F67">
        <v>47</v>
      </c>
      <c r="G67">
        <v>12</v>
      </c>
      <c r="H67">
        <v>30</v>
      </c>
      <c r="I67">
        <v>16</v>
      </c>
      <c r="J67" s="4">
        <f t="shared" ref="J67:J130" si="4">H67+I67</f>
        <v>46</v>
      </c>
      <c r="K67">
        <v>36</v>
      </c>
      <c r="L67">
        <v>97</v>
      </c>
      <c r="M67">
        <v>7.0000000000000007E-2</v>
      </c>
      <c r="N67">
        <v>2.5999999999999999E-2</v>
      </c>
      <c r="O67">
        <f t="shared" ref="O67:O130" si="5">M67-N67</f>
        <v>4.4000000000000011E-2</v>
      </c>
      <c r="P67" s="6">
        <f t="shared" si="3"/>
        <v>0.2988505747126437</v>
      </c>
      <c r="Q67" s="6">
        <f t="shared" si="3"/>
        <v>0.50574712643678177</v>
      </c>
      <c r="R67" s="4">
        <v>0.51</v>
      </c>
    </row>
    <row r="68" spans="1:18" x14ac:dyDescent="0.25">
      <c r="A68" t="s">
        <v>111</v>
      </c>
      <c r="B68">
        <v>2019</v>
      </c>
      <c r="C68">
        <v>2018</v>
      </c>
      <c r="D68" t="s">
        <v>41</v>
      </c>
      <c r="E68" t="s">
        <v>111</v>
      </c>
      <c r="F68">
        <v>41</v>
      </c>
      <c r="G68">
        <v>18</v>
      </c>
      <c r="H68">
        <v>48</v>
      </c>
      <c r="I68">
        <v>21</v>
      </c>
      <c r="J68" s="4">
        <f t="shared" si="4"/>
        <v>69</v>
      </c>
      <c r="K68">
        <v>36</v>
      </c>
      <c r="L68">
        <v>99</v>
      </c>
      <c r="M68">
        <v>7.0999999999999994E-2</v>
      </c>
      <c r="N68">
        <v>2.1999999999999999E-2</v>
      </c>
      <c r="O68">
        <f t="shared" si="5"/>
        <v>4.8999999999999995E-2</v>
      </c>
      <c r="P68" s="6">
        <f t="shared" si="3"/>
        <v>0.25287356321839083</v>
      </c>
      <c r="Q68" s="6">
        <f t="shared" si="3"/>
        <v>0.56321839080459768</v>
      </c>
      <c r="R68" s="4">
        <v>0.32</v>
      </c>
    </row>
    <row r="69" spans="1:18" x14ac:dyDescent="0.25">
      <c r="A69" t="s">
        <v>111</v>
      </c>
      <c r="B69">
        <v>2019</v>
      </c>
      <c r="C69">
        <v>2018</v>
      </c>
      <c r="D69" t="s">
        <v>41</v>
      </c>
      <c r="E69" t="s">
        <v>111</v>
      </c>
      <c r="F69">
        <v>44</v>
      </c>
      <c r="G69">
        <v>14</v>
      </c>
      <c r="H69">
        <v>50</v>
      </c>
      <c r="I69">
        <v>15</v>
      </c>
      <c r="J69" s="4">
        <f t="shared" si="4"/>
        <v>65</v>
      </c>
      <c r="K69">
        <v>49</v>
      </c>
      <c r="L69">
        <v>100</v>
      </c>
      <c r="M69">
        <v>8.2000000000000003E-2</v>
      </c>
      <c r="N69">
        <v>0.02</v>
      </c>
      <c r="O69">
        <f t="shared" si="5"/>
        <v>6.2E-2</v>
      </c>
      <c r="P69" s="6">
        <f t="shared" si="3"/>
        <v>0.22988505747126439</v>
      </c>
      <c r="Q69" s="6">
        <f t="shared" si="3"/>
        <v>0.71264367816091956</v>
      </c>
      <c r="R69" s="4">
        <v>0.26</v>
      </c>
    </row>
    <row r="70" spans="1:18" x14ac:dyDescent="0.25">
      <c r="A70" t="s">
        <v>98</v>
      </c>
      <c r="B70">
        <v>2019</v>
      </c>
      <c r="C70">
        <v>2018</v>
      </c>
      <c r="D70" t="s">
        <v>41</v>
      </c>
      <c r="E70" t="s">
        <v>98</v>
      </c>
      <c r="F70">
        <v>54</v>
      </c>
      <c r="G70">
        <v>16</v>
      </c>
      <c r="H70">
        <v>47</v>
      </c>
      <c r="I70">
        <v>18</v>
      </c>
      <c r="J70" s="4">
        <f t="shared" si="4"/>
        <v>65</v>
      </c>
      <c r="K70">
        <v>44</v>
      </c>
      <c r="L70">
        <v>98</v>
      </c>
      <c r="M70">
        <v>8.4000000000000005E-2</v>
      </c>
      <c r="N70">
        <v>2.1999999999999999E-2</v>
      </c>
      <c r="O70">
        <f t="shared" si="5"/>
        <v>6.2000000000000006E-2</v>
      </c>
      <c r="P70" s="6">
        <f t="shared" si="3"/>
        <v>0.25287356321839083</v>
      </c>
      <c r="Q70" s="6">
        <f t="shared" si="3"/>
        <v>0.71264367816091967</v>
      </c>
      <c r="R70" s="4">
        <v>0.46</v>
      </c>
    </row>
    <row r="71" spans="1:18" x14ac:dyDescent="0.25">
      <c r="A71" t="s">
        <v>23</v>
      </c>
      <c r="B71">
        <v>2019</v>
      </c>
      <c r="C71">
        <v>2018</v>
      </c>
      <c r="D71" t="s">
        <v>41</v>
      </c>
      <c r="E71" t="s">
        <v>24</v>
      </c>
      <c r="F71">
        <v>56</v>
      </c>
      <c r="G71">
        <v>18</v>
      </c>
      <c r="H71">
        <v>39</v>
      </c>
      <c r="I71">
        <v>13</v>
      </c>
      <c r="J71" s="4">
        <f t="shared" si="4"/>
        <v>52</v>
      </c>
      <c r="K71">
        <v>31</v>
      </c>
      <c r="L71">
        <v>100</v>
      </c>
      <c r="M71">
        <v>8.3000000000000004E-2</v>
      </c>
      <c r="N71">
        <v>2.5999999999999999E-2</v>
      </c>
      <c r="O71">
        <f t="shared" si="5"/>
        <v>5.7000000000000009E-2</v>
      </c>
      <c r="P71" s="6">
        <f t="shared" si="3"/>
        <v>0.2988505747126437</v>
      </c>
      <c r="Q71" s="6">
        <f t="shared" si="3"/>
        <v>0.65517241379310365</v>
      </c>
      <c r="R71" s="4">
        <v>0.59</v>
      </c>
    </row>
    <row r="72" spans="1:18" x14ac:dyDescent="0.25">
      <c r="A72" t="s">
        <v>23</v>
      </c>
      <c r="B72">
        <v>2019</v>
      </c>
      <c r="C72">
        <v>2018</v>
      </c>
      <c r="D72" t="s">
        <v>41</v>
      </c>
      <c r="E72" t="s">
        <v>103</v>
      </c>
      <c r="F72">
        <v>42</v>
      </c>
      <c r="G72">
        <v>16</v>
      </c>
      <c r="H72">
        <v>41</v>
      </c>
      <c r="I72">
        <v>20</v>
      </c>
      <c r="J72" s="4">
        <f t="shared" si="4"/>
        <v>61</v>
      </c>
      <c r="K72">
        <v>55</v>
      </c>
      <c r="L72">
        <v>98</v>
      </c>
      <c r="M72">
        <v>8.4000000000000005E-2</v>
      </c>
      <c r="N72">
        <v>2.3E-2</v>
      </c>
      <c r="O72">
        <f t="shared" si="5"/>
        <v>6.1000000000000006E-2</v>
      </c>
      <c r="P72" s="6">
        <f t="shared" si="3"/>
        <v>0.26436781609195403</v>
      </c>
      <c r="Q72" s="6">
        <f t="shared" si="3"/>
        <v>0.70114942528735646</v>
      </c>
      <c r="R72" s="4">
        <v>0.24</v>
      </c>
    </row>
    <row r="73" spans="1:18" x14ac:dyDescent="0.25">
      <c r="A73" t="s">
        <v>104</v>
      </c>
      <c r="B73">
        <v>2019</v>
      </c>
      <c r="C73">
        <v>2018</v>
      </c>
      <c r="D73" t="s">
        <v>41</v>
      </c>
      <c r="E73" t="s">
        <v>105</v>
      </c>
      <c r="F73">
        <v>44</v>
      </c>
      <c r="G73">
        <v>15</v>
      </c>
      <c r="H73">
        <v>49</v>
      </c>
      <c r="I73">
        <v>14</v>
      </c>
      <c r="J73" s="4">
        <f t="shared" si="4"/>
        <v>63</v>
      </c>
      <c r="K73">
        <v>44</v>
      </c>
      <c r="L73">
        <v>98</v>
      </c>
      <c r="M73">
        <v>8.5000000000000006E-2</v>
      </c>
      <c r="N73">
        <v>2.1999999999999999E-2</v>
      </c>
      <c r="O73">
        <f t="shared" si="5"/>
        <v>6.3E-2</v>
      </c>
      <c r="P73" s="6">
        <f t="shared" si="3"/>
        <v>0.25287356321839083</v>
      </c>
      <c r="Q73" s="6">
        <f t="shared" si="3"/>
        <v>0.72413793103448276</v>
      </c>
      <c r="R73" s="4">
        <v>0.31</v>
      </c>
    </row>
    <row r="74" spans="1:18" x14ac:dyDescent="0.25">
      <c r="A74" t="s">
        <v>104</v>
      </c>
      <c r="B74">
        <v>2019</v>
      </c>
      <c r="C74">
        <v>2018</v>
      </c>
      <c r="D74" t="s">
        <v>41</v>
      </c>
      <c r="E74" t="s">
        <v>106</v>
      </c>
      <c r="F74">
        <v>38</v>
      </c>
      <c r="G74">
        <v>15</v>
      </c>
      <c r="H74">
        <v>37</v>
      </c>
      <c r="I74">
        <v>15</v>
      </c>
      <c r="J74" s="4">
        <f t="shared" si="4"/>
        <v>52</v>
      </c>
      <c r="K74">
        <v>57</v>
      </c>
      <c r="L74">
        <v>98</v>
      </c>
      <c r="M74">
        <v>6.6000000000000003E-2</v>
      </c>
      <c r="N74">
        <v>0.02</v>
      </c>
      <c r="O74">
        <f t="shared" si="5"/>
        <v>4.5999999999999999E-2</v>
      </c>
      <c r="P74" s="6">
        <f t="shared" si="3"/>
        <v>0.22988505747126439</v>
      </c>
      <c r="Q74" s="6">
        <f t="shared" si="3"/>
        <v>0.52873563218390807</v>
      </c>
      <c r="R74" s="4">
        <v>0.22</v>
      </c>
    </row>
    <row r="75" spans="1:18" x14ac:dyDescent="0.25">
      <c r="A75" t="s">
        <v>107</v>
      </c>
      <c r="B75">
        <v>2019</v>
      </c>
      <c r="C75">
        <v>2018</v>
      </c>
      <c r="D75" t="s">
        <v>41</v>
      </c>
      <c r="E75" t="s">
        <v>120</v>
      </c>
      <c r="F75">
        <v>53</v>
      </c>
      <c r="G75">
        <v>15</v>
      </c>
      <c r="H75">
        <v>42</v>
      </c>
      <c r="I75">
        <v>14</v>
      </c>
      <c r="J75" s="4">
        <f t="shared" si="4"/>
        <v>56</v>
      </c>
      <c r="K75">
        <v>42</v>
      </c>
      <c r="L75">
        <v>100</v>
      </c>
      <c r="M75">
        <v>8.8999999999999996E-2</v>
      </c>
      <c r="N75">
        <v>2.1999999999999999E-2</v>
      </c>
      <c r="O75">
        <f t="shared" si="5"/>
        <v>6.7000000000000004E-2</v>
      </c>
      <c r="P75" s="6">
        <f t="shared" si="3"/>
        <v>0.25287356321839083</v>
      </c>
      <c r="Q75" s="6">
        <f t="shared" si="3"/>
        <v>0.77011494252873569</v>
      </c>
      <c r="R75" s="4">
        <v>0.16</v>
      </c>
    </row>
    <row r="76" spans="1:18" x14ac:dyDescent="0.25">
      <c r="A76" t="s">
        <v>107</v>
      </c>
      <c r="B76">
        <v>2019</v>
      </c>
      <c r="C76">
        <v>2018</v>
      </c>
      <c r="D76" t="s">
        <v>41</v>
      </c>
      <c r="E76" t="s">
        <v>109</v>
      </c>
      <c r="F76">
        <v>44</v>
      </c>
      <c r="G76">
        <v>15</v>
      </c>
      <c r="H76">
        <v>31</v>
      </c>
      <c r="I76">
        <v>19</v>
      </c>
      <c r="J76" s="4">
        <f t="shared" si="4"/>
        <v>50</v>
      </c>
      <c r="K76">
        <v>39</v>
      </c>
      <c r="L76">
        <v>100</v>
      </c>
      <c r="M76">
        <v>7.5999999999999998E-2</v>
      </c>
      <c r="N76">
        <v>0.02</v>
      </c>
      <c r="O76">
        <f t="shared" si="5"/>
        <v>5.5999999999999994E-2</v>
      </c>
      <c r="P76" s="6">
        <f t="shared" si="3"/>
        <v>0.22988505747126439</v>
      </c>
      <c r="Q76" s="6">
        <f t="shared" si="3"/>
        <v>0.64367816091954022</v>
      </c>
      <c r="R76" s="4">
        <v>0.48</v>
      </c>
    </row>
    <row r="77" spans="1:18" x14ac:dyDescent="0.25">
      <c r="A77" t="s">
        <v>99</v>
      </c>
      <c r="B77">
        <v>2019</v>
      </c>
      <c r="C77">
        <v>2018</v>
      </c>
      <c r="D77" t="s">
        <v>42</v>
      </c>
      <c r="E77" t="s">
        <v>100</v>
      </c>
      <c r="F77">
        <v>42</v>
      </c>
      <c r="G77">
        <v>11</v>
      </c>
      <c r="H77">
        <v>39</v>
      </c>
      <c r="I77">
        <v>15</v>
      </c>
      <c r="J77" s="4">
        <f t="shared" si="4"/>
        <v>54</v>
      </c>
      <c r="K77">
        <v>41</v>
      </c>
      <c r="L77">
        <v>94</v>
      </c>
      <c r="M77">
        <v>8.3000000000000004E-2</v>
      </c>
      <c r="N77">
        <v>2.5999999999999999E-2</v>
      </c>
      <c r="O77">
        <f t="shared" si="5"/>
        <v>5.7000000000000009E-2</v>
      </c>
      <c r="P77" s="6">
        <f t="shared" si="3"/>
        <v>0.2988505747126437</v>
      </c>
      <c r="Q77" s="6">
        <f t="shared" si="3"/>
        <v>0.65517241379310365</v>
      </c>
      <c r="R77" s="4">
        <v>0.41</v>
      </c>
    </row>
    <row r="78" spans="1:18" x14ac:dyDescent="0.25">
      <c r="A78" t="s">
        <v>99</v>
      </c>
      <c r="B78">
        <v>2019</v>
      </c>
      <c r="C78">
        <v>2018</v>
      </c>
      <c r="D78" t="s">
        <v>42</v>
      </c>
      <c r="E78" t="s">
        <v>101</v>
      </c>
      <c r="F78">
        <v>44</v>
      </c>
      <c r="G78">
        <v>9</v>
      </c>
      <c r="H78">
        <v>45</v>
      </c>
      <c r="I78">
        <v>17</v>
      </c>
      <c r="J78" s="4">
        <f t="shared" si="4"/>
        <v>62</v>
      </c>
      <c r="K78">
        <v>57</v>
      </c>
      <c r="L78">
        <v>96</v>
      </c>
      <c r="M78">
        <v>6.7000000000000004E-2</v>
      </c>
      <c r="N78">
        <v>2.1000000000000001E-2</v>
      </c>
      <c r="O78">
        <f t="shared" si="5"/>
        <v>4.5999999999999999E-2</v>
      </c>
      <c r="P78" s="6">
        <f t="shared" si="3"/>
        <v>0.24137931034482762</v>
      </c>
      <c r="Q78" s="6">
        <f t="shared" si="3"/>
        <v>0.52873563218390807</v>
      </c>
      <c r="R78" s="4">
        <v>0.22</v>
      </c>
    </row>
    <row r="79" spans="1:18" x14ac:dyDescent="0.25">
      <c r="A79" t="s">
        <v>99</v>
      </c>
      <c r="B79">
        <v>2019</v>
      </c>
      <c r="C79">
        <v>2018</v>
      </c>
      <c r="D79" t="s">
        <v>42</v>
      </c>
      <c r="E79" t="s">
        <v>102</v>
      </c>
      <c r="F79">
        <v>32</v>
      </c>
      <c r="G79">
        <v>11</v>
      </c>
      <c r="H79">
        <v>43</v>
      </c>
      <c r="I79">
        <v>20</v>
      </c>
      <c r="J79" s="4">
        <f t="shared" si="4"/>
        <v>63</v>
      </c>
      <c r="K79">
        <v>58</v>
      </c>
      <c r="L79">
        <v>94</v>
      </c>
      <c r="M79">
        <v>7.2999999999999995E-2</v>
      </c>
      <c r="N79">
        <v>1.9E-2</v>
      </c>
      <c r="O79">
        <f t="shared" si="5"/>
        <v>5.3999999999999992E-2</v>
      </c>
      <c r="P79" s="6">
        <f t="shared" si="3"/>
        <v>0.21839080459770116</v>
      </c>
      <c r="Q79" s="6">
        <f t="shared" si="3"/>
        <v>0.6206896551724137</v>
      </c>
      <c r="R79" s="4">
        <v>0.11</v>
      </c>
    </row>
    <row r="80" spans="1:18" x14ac:dyDescent="0.25">
      <c r="A80" t="s">
        <v>117</v>
      </c>
      <c r="B80">
        <v>2019</v>
      </c>
      <c r="C80">
        <v>2018</v>
      </c>
      <c r="D80" t="s">
        <v>42</v>
      </c>
      <c r="E80" t="s">
        <v>112</v>
      </c>
      <c r="F80">
        <v>31</v>
      </c>
      <c r="G80">
        <v>9</v>
      </c>
      <c r="H80">
        <v>33</v>
      </c>
      <c r="I80">
        <v>16</v>
      </c>
      <c r="J80" s="4">
        <f t="shared" si="4"/>
        <v>49</v>
      </c>
      <c r="K80">
        <v>44</v>
      </c>
      <c r="L80">
        <v>98</v>
      </c>
      <c r="M80">
        <v>6.7000000000000004E-2</v>
      </c>
      <c r="N80">
        <v>2.1999999999999999E-2</v>
      </c>
      <c r="O80">
        <f t="shared" si="5"/>
        <v>4.5000000000000005E-2</v>
      </c>
      <c r="P80" s="6">
        <f t="shared" si="3"/>
        <v>0.25287356321839083</v>
      </c>
      <c r="Q80" s="6">
        <f t="shared" si="3"/>
        <v>0.51724137931034497</v>
      </c>
      <c r="R80" s="4">
        <v>0.47</v>
      </c>
    </row>
    <row r="81" spans="1:18" x14ac:dyDescent="0.25">
      <c r="A81" t="s">
        <v>117</v>
      </c>
      <c r="B81">
        <v>2019</v>
      </c>
      <c r="C81">
        <v>2018</v>
      </c>
      <c r="D81" t="s">
        <v>42</v>
      </c>
      <c r="E81" t="s">
        <v>118</v>
      </c>
      <c r="F81">
        <v>27</v>
      </c>
      <c r="G81">
        <v>11</v>
      </c>
      <c r="H81">
        <v>45</v>
      </c>
      <c r="I81">
        <v>19</v>
      </c>
      <c r="J81" s="4">
        <f t="shared" si="4"/>
        <v>64</v>
      </c>
      <c r="K81">
        <v>50</v>
      </c>
      <c r="L81">
        <v>96</v>
      </c>
      <c r="M81">
        <v>7.0000000000000007E-2</v>
      </c>
      <c r="N81">
        <v>2.4E-2</v>
      </c>
      <c r="O81">
        <f t="shared" si="5"/>
        <v>4.6000000000000006E-2</v>
      </c>
      <c r="P81" s="6">
        <f t="shared" si="3"/>
        <v>0.27586206896551729</v>
      </c>
      <c r="Q81" s="6">
        <f t="shared" si="3"/>
        <v>0.52873563218390818</v>
      </c>
      <c r="R81" s="4">
        <v>0.28999999999999998</v>
      </c>
    </row>
    <row r="82" spans="1:18" x14ac:dyDescent="0.25">
      <c r="A82" t="s">
        <v>117</v>
      </c>
      <c r="B82">
        <v>2019</v>
      </c>
      <c r="C82">
        <v>2018</v>
      </c>
      <c r="D82" t="s">
        <v>42</v>
      </c>
      <c r="E82" t="s">
        <v>113</v>
      </c>
      <c r="F82">
        <v>38</v>
      </c>
      <c r="G82">
        <v>12</v>
      </c>
      <c r="H82">
        <v>38</v>
      </c>
      <c r="I82">
        <v>15</v>
      </c>
      <c r="J82" s="4">
        <f t="shared" si="4"/>
        <v>53</v>
      </c>
      <c r="K82">
        <v>44</v>
      </c>
      <c r="L82">
        <v>99</v>
      </c>
      <c r="M82">
        <v>6.8000000000000005E-2</v>
      </c>
      <c r="N82">
        <v>1.7999999999999999E-2</v>
      </c>
      <c r="O82">
        <f t="shared" si="5"/>
        <v>0.05</v>
      </c>
      <c r="P82" s="6">
        <f t="shared" si="3"/>
        <v>0.20689655172413793</v>
      </c>
      <c r="Q82" s="6">
        <f t="shared" si="3"/>
        <v>0.57471264367816099</v>
      </c>
      <c r="R82" s="4">
        <v>0.47</v>
      </c>
    </row>
    <row r="83" spans="1:18" x14ac:dyDescent="0.25">
      <c r="A83" t="s">
        <v>111</v>
      </c>
      <c r="B83">
        <v>2019</v>
      </c>
      <c r="C83">
        <v>2018</v>
      </c>
      <c r="D83" t="s">
        <v>42</v>
      </c>
      <c r="E83" t="s">
        <v>111</v>
      </c>
      <c r="F83">
        <v>27</v>
      </c>
      <c r="G83">
        <v>12</v>
      </c>
      <c r="H83">
        <v>44</v>
      </c>
      <c r="I83">
        <v>17</v>
      </c>
      <c r="J83" s="4">
        <f t="shared" si="4"/>
        <v>61</v>
      </c>
      <c r="K83">
        <v>48</v>
      </c>
      <c r="L83">
        <v>96</v>
      </c>
      <c r="M83">
        <v>6.2E-2</v>
      </c>
      <c r="N83">
        <v>1.7999999999999999E-2</v>
      </c>
      <c r="O83">
        <f t="shared" si="5"/>
        <v>4.3999999999999997E-2</v>
      </c>
      <c r="P83" s="6">
        <f t="shared" si="3"/>
        <v>0.20689655172413793</v>
      </c>
      <c r="Q83" s="6">
        <f t="shared" si="3"/>
        <v>0.50574712643678166</v>
      </c>
      <c r="R83" s="4">
        <v>0.31</v>
      </c>
    </row>
    <row r="84" spans="1:18" x14ac:dyDescent="0.25">
      <c r="A84" t="s">
        <v>111</v>
      </c>
      <c r="B84">
        <v>2019</v>
      </c>
      <c r="C84">
        <v>2018</v>
      </c>
      <c r="D84" t="s">
        <v>42</v>
      </c>
      <c r="E84" t="s">
        <v>111</v>
      </c>
      <c r="F84">
        <v>43</v>
      </c>
      <c r="G84">
        <v>10</v>
      </c>
      <c r="H84">
        <v>46</v>
      </c>
      <c r="I84">
        <v>20</v>
      </c>
      <c r="J84" s="4">
        <f t="shared" si="4"/>
        <v>66</v>
      </c>
      <c r="K84">
        <v>58</v>
      </c>
      <c r="L84">
        <v>99</v>
      </c>
      <c r="M84">
        <v>0.06</v>
      </c>
      <c r="N84">
        <v>2.5000000000000001E-2</v>
      </c>
      <c r="O84">
        <f t="shared" si="5"/>
        <v>3.4999999999999996E-2</v>
      </c>
      <c r="P84" s="6">
        <f t="shared" si="3"/>
        <v>0.2873563218390805</v>
      </c>
      <c r="Q84" s="6">
        <f t="shared" si="3"/>
        <v>0.40229885057471265</v>
      </c>
      <c r="R84" s="4">
        <v>0.2</v>
      </c>
    </row>
    <row r="85" spans="1:18" x14ac:dyDescent="0.25">
      <c r="A85" t="s">
        <v>98</v>
      </c>
      <c r="B85">
        <v>2019</v>
      </c>
      <c r="C85">
        <v>2018</v>
      </c>
      <c r="D85" t="s">
        <v>42</v>
      </c>
      <c r="E85" t="s">
        <v>98</v>
      </c>
      <c r="F85">
        <v>39</v>
      </c>
      <c r="G85">
        <v>12</v>
      </c>
      <c r="H85">
        <v>33</v>
      </c>
      <c r="I85">
        <v>20</v>
      </c>
      <c r="J85" s="4">
        <f t="shared" si="4"/>
        <v>53</v>
      </c>
      <c r="K85">
        <v>39</v>
      </c>
      <c r="L85">
        <v>100</v>
      </c>
      <c r="M85">
        <v>7.8E-2</v>
      </c>
      <c r="N85">
        <v>1.9E-2</v>
      </c>
      <c r="O85">
        <f t="shared" si="5"/>
        <v>5.8999999999999997E-2</v>
      </c>
      <c r="P85" s="6">
        <f t="shared" si="3"/>
        <v>0.21839080459770116</v>
      </c>
      <c r="Q85" s="6">
        <f t="shared" si="3"/>
        <v>0.67816091954022995</v>
      </c>
      <c r="R85" s="4">
        <v>0.44</v>
      </c>
    </row>
    <row r="86" spans="1:18" x14ac:dyDescent="0.25">
      <c r="A86" t="s">
        <v>23</v>
      </c>
      <c r="B86">
        <v>2019</v>
      </c>
      <c r="C86">
        <v>2018</v>
      </c>
      <c r="D86" t="s">
        <v>42</v>
      </c>
      <c r="E86" t="s">
        <v>24</v>
      </c>
      <c r="F86">
        <v>33</v>
      </c>
      <c r="G86">
        <v>14</v>
      </c>
      <c r="H86">
        <v>47</v>
      </c>
      <c r="I86">
        <v>17</v>
      </c>
      <c r="J86" s="4">
        <f t="shared" si="4"/>
        <v>64</v>
      </c>
      <c r="K86">
        <v>58</v>
      </c>
      <c r="L86">
        <v>97</v>
      </c>
      <c r="M86">
        <v>8.2000000000000003E-2</v>
      </c>
      <c r="N86">
        <v>2.1000000000000001E-2</v>
      </c>
      <c r="O86">
        <f t="shared" si="5"/>
        <v>6.0999999999999999E-2</v>
      </c>
      <c r="P86" s="6">
        <f t="shared" si="3"/>
        <v>0.24137931034482762</v>
      </c>
      <c r="Q86" s="6">
        <f t="shared" si="3"/>
        <v>0.70114942528735635</v>
      </c>
      <c r="R86" s="4">
        <v>0.37</v>
      </c>
    </row>
    <row r="87" spans="1:18" x14ac:dyDescent="0.25">
      <c r="A87" t="s">
        <v>23</v>
      </c>
      <c r="B87">
        <v>2019</v>
      </c>
      <c r="C87">
        <v>2018</v>
      </c>
      <c r="D87" t="s">
        <v>42</v>
      </c>
      <c r="E87" t="s">
        <v>103</v>
      </c>
      <c r="F87">
        <v>28</v>
      </c>
      <c r="G87">
        <v>13</v>
      </c>
      <c r="H87">
        <v>35</v>
      </c>
      <c r="I87">
        <v>14</v>
      </c>
      <c r="J87" s="4">
        <f t="shared" si="4"/>
        <v>49</v>
      </c>
      <c r="K87">
        <v>44</v>
      </c>
      <c r="L87">
        <v>94</v>
      </c>
      <c r="M87">
        <v>7.9000000000000001E-2</v>
      </c>
      <c r="N87">
        <v>2.5999999999999999E-2</v>
      </c>
      <c r="O87">
        <f t="shared" si="5"/>
        <v>5.3000000000000005E-2</v>
      </c>
      <c r="P87" s="6">
        <f t="shared" si="3"/>
        <v>0.2988505747126437</v>
      </c>
      <c r="Q87" s="6">
        <f t="shared" si="3"/>
        <v>0.60919540229885072</v>
      </c>
      <c r="R87" s="4">
        <v>0.22</v>
      </c>
    </row>
    <row r="88" spans="1:18" x14ac:dyDescent="0.25">
      <c r="A88" t="s">
        <v>104</v>
      </c>
      <c r="B88">
        <v>2019</v>
      </c>
      <c r="C88">
        <v>2018</v>
      </c>
      <c r="D88" t="s">
        <v>42</v>
      </c>
      <c r="E88" t="s">
        <v>105</v>
      </c>
      <c r="F88">
        <v>33</v>
      </c>
      <c r="G88">
        <v>11</v>
      </c>
      <c r="H88">
        <v>37</v>
      </c>
      <c r="I88">
        <v>15</v>
      </c>
      <c r="J88" s="4">
        <f t="shared" si="4"/>
        <v>52</v>
      </c>
      <c r="K88">
        <v>40</v>
      </c>
      <c r="L88">
        <v>96</v>
      </c>
      <c r="M88">
        <v>0.06</v>
      </c>
      <c r="N88">
        <v>1.7999999999999999E-2</v>
      </c>
      <c r="O88">
        <f t="shared" si="5"/>
        <v>4.1999999999999996E-2</v>
      </c>
      <c r="P88" s="6">
        <f t="shared" si="3"/>
        <v>0.20689655172413793</v>
      </c>
      <c r="Q88" s="6">
        <f t="shared" si="3"/>
        <v>0.48275862068965514</v>
      </c>
      <c r="R88" s="4">
        <v>0.39</v>
      </c>
    </row>
    <row r="89" spans="1:18" x14ac:dyDescent="0.25">
      <c r="A89" t="s">
        <v>104</v>
      </c>
      <c r="B89">
        <v>2019</v>
      </c>
      <c r="C89">
        <v>2018</v>
      </c>
      <c r="D89" t="s">
        <v>42</v>
      </c>
      <c r="E89" t="s">
        <v>106</v>
      </c>
      <c r="F89">
        <v>35</v>
      </c>
      <c r="G89">
        <v>10</v>
      </c>
      <c r="H89">
        <v>46</v>
      </c>
      <c r="I89">
        <v>12</v>
      </c>
      <c r="J89" s="4">
        <f t="shared" si="4"/>
        <v>58</v>
      </c>
      <c r="K89">
        <v>41</v>
      </c>
      <c r="L89">
        <v>97</v>
      </c>
      <c r="M89">
        <v>7.8E-2</v>
      </c>
      <c r="N89">
        <v>2.4E-2</v>
      </c>
      <c r="O89">
        <f t="shared" si="5"/>
        <v>5.3999999999999999E-2</v>
      </c>
      <c r="P89" s="6">
        <f t="shared" si="3"/>
        <v>0.27586206896551729</v>
      </c>
      <c r="Q89" s="6">
        <f t="shared" si="3"/>
        <v>0.62068965517241381</v>
      </c>
      <c r="R89" s="4">
        <v>0.19</v>
      </c>
    </row>
    <row r="90" spans="1:18" x14ac:dyDescent="0.25">
      <c r="A90" t="s">
        <v>107</v>
      </c>
      <c r="B90">
        <v>2019</v>
      </c>
      <c r="C90">
        <v>2018</v>
      </c>
      <c r="D90" t="s">
        <v>42</v>
      </c>
      <c r="E90" t="s">
        <v>120</v>
      </c>
      <c r="F90">
        <v>33</v>
      </c>
      <c r="G90">
        <v>13</v>
      </c>
      <c r="H90">
        <v>39</v>
      </c>
      <c r="I90">
        <v>16</v>
      </c>
      <c r="J90" s="4">
        <f t="shared" si="4"/>
        <v>55</v>
      </c>
      <c r="K90">
        <v>54</v>
      </c>
      <c r="L90">
        <v>100</v>
      </c>
      <c r="M90">
        <v>7.0000000000000007E-2</v>
      </c>
      <c r="N90">
        <v>2.3E-2</v>
      </c>
      <c r="O90">
        <f t="shared" si="5"/>
        <v>4.7000000000000007E-2</v>
      </c>
      <c r="P90" s="6">
        <f t="shared" si="3"/>
        <v>0.26436781609195403</v>
      </c>
      <c r="Q90" s="6">
        <f t="shared" si="3"/>
        <v>0.54022988505747138</v>
      </c>
      <c r="R90" s="4">
        <v>0.25</v>
      </c>
    </row>
    <row r="91" spans="1:18" x14ac:dyDescent="0.25">
      <c r="A91" t="s">
        <v>107</v>
      </c>
      <c r="B91">
        <v>2019</v>
      </c>
      <c r="C91">
        <v>2018</v>
      </c>
      <c r="D91" t="s">
        <v>42</v>
      </c>
      <c r="E91" t="s">
        <v>109</v>
      </c>
      <c r="F91">
        <v>40</v>
      </c>
      <c r="G91">
        <v>12</v>
      </c>
      <c r="H91">
        <v>32</v>
      </c>
      <c r="I91">
        <v>14</v>
      </c>
      <c r="J91" s="4">
        <f t="shared" si="4"/>
        <v>46</v>
      </c>
      <c r="K91">
        <v>57</v>
      </c>
      <c r="L91">
        <v>100</v>
      </c>
      <c r="M91">
        <v>6.8000000000000005E-2</v>
      </c>
      <c r="N91">
        <v>1.9E-2</v>
      </c>
      <c r="O91">
        <f t="shared" si="5"/>
        <v>4.9000000000000002E-2</v>
      </c>
      <c r="P91" s="6">
        <f t="shared" si="3"/>
        <v>0.21839080459770116</v>
      </c>
      <c r="Q91" s="6">
        <f t="shared" si="3"/>
        <v>0.56321839080459779</v>
      </c>
      <c r="R91" s="4">
        <v>0.56999999999999995</v>
      </c>
    </row>
    <row r="92" spans="1:18" x14ac:dyDescent="0.25">
      <c r="A92" t="s">
        <v>99</v>
      </c>
      <c r="B92">
        <v>2019</v>
      </c>
      <c r="C92">
        <v>2018</v>
      </c>
      <c r="D92" t="s">
        <v>43</v>
      </c>
      <c r="E92" t="s">
        <v>100</v>
      </c>
      <c r="F92">
        <v>17</v>
      </c>
      <c r="G92">
        <v>10</v>
      </c>
      <c r="H92">
        <v>43</v>
      </c>
      <c r="I92">
        <v>14</v>
      </c>
      <c r="J92" s="4">
        <f t="shared" si="4"/>
        <v>57</v>
      </c>
      <c r="K92">
        <v>50</v>
      </c>
      <c r="L92">
        <v>98</v>
      </c>
      <c r="M92">
        <v>6.8000000000000005E-2</v>
      </c>
      <c r="N92">
        <v>2.1000000000000001E-2</v>
      </c>
      <c r="O92">
        <f t="shared" si="5"/>
        <v>4.7E-2</v>
      </c>
      <c r="P92" s="6">
        <f t="shared" si="3"/>
        <v>0.24137931034482762</v>
      </c>
      <c r="Q92" s="6">
        <f t="shared" si="3"/>
        <v>0.54022988505747127</v>
      </c>
      <c r="R92" s="4">
        <v>0.4</v>
      </c>
    </row>
    <row r="93" spans="1:18" x14ac:dyDescent="0.25">
      <c r="A93" t="s">
        <v>99</v>
      </c>
      <c r="B93">
        <v>2019</v>
      </c>
      <c r="C93">
        <v>2018</v>
      </c>
      <c r="D93" t="s">
        <v>43</v>
      </c>
      <c r="E93" t="s">
        <v>101</v>
      </c>
      <c r="F93">
        <v>23</v>
      </c>
      <c r="G93">
        <v>10</v>
      </c>
      <c r="H93">
        <v>31</v>
      </c>
      <c r="I93">
        <v>22</v>
      </c>
      <c r="J93" s="4">
        <f t="shared" si="4"/>
        <v>53</v>
      </c>
      <c r="K93">
        <v>54</v>
      </c>
      <c r="L93">
        <v>94</v>
      </c>
      <c r="M93">
        <v>7.0000000000000007E-2</v>
      </c>
      <c r="N93">
        <v>2.1999999999999999E-2</v>
      </c>
      <c r="O93">
        <f t="shared" si="5"/>
        <v>4.8000000000000008E-2</v>
      </c>
      <c r="P93" s="6">
        <f t="shared" si="3"/>
        <v>0.25287356321839083</v>
      </c>
      <c r="Q93" s="6">
        <f t="shared" si="3"/>
        <v>0.55172413793103459</v>
      </c>
      <c r="R93" s="4">
        <v>0.56999999999999995</v>
      </c>
    </row>
    <row r="94" spans="1:18" x14ac:dyDescent="0.25">
      <c r="A94" t="s">
        <v>99</v>
      </c>
      <c r="B94">
        <v>2019</v>
      </c>
      <c r="C94">
        <v>2018</v>
      </c>
      <c r="D94" t="s">
        <v>43</v>
      </c>
      <c r="E94" t="s">
        <v>102</v>
      </c>
      <c r="F94">
        <v>17</v>
      </c>
      <c r="G94">
        <v>14</v>
      </c>
      <c r="H94">
        <v>42</v>
      </c>
      <c r="I94">
        <v>15</v>
      </c>
      <c r="J94" s="4">
        <f t="shared" si="4"/>
        <v>57</v>
      </c>
      <c r="K94">
        <v>47</v>
      </c>
      <c r="L94">
        <v>92</v>
      </c>
      <c r="M94">
        <v>6.6000000000000003E-2</v>
      </c>
      <c r="N94">
        <v>2.5999999999999999E-2</v>
      </c>
      <c r="O94">
        <f t="shared" si="5"/>
        <v>4.0000000000000008E-2</v>
      </c>
      <c r="P94" s="6">
        <f t="shared" si="3"/>
        <v>0.2988505747126437</v>
      </c>
      <c r="Q94" s="6">
        <f t="shared" si="3"/>
        <v>0.45977011494252884</v>
      </c>
      <c r="R94" s="4">
        <v>0.55000000000000004</v>
      </c>
    </row>
    <row r="95" spans="1:18" x14ac:dyDescent="0.25">
      <c r="A95" t="s">
        <v>117</v>
      </c>
      <c r="B95">
        <v>2019</v>
      </c>
      <c r="C95">
        <v>2018</v>
      </c>
      <c r="D95" t="s">
        <v>43</v>
      </c>
      <c r="E95" t="s">
        <v>112</v>
      </c>
      <c r="F95">
        <v>17</v>
      </c>
      <c r="G95">
        <v>13</v>
      </c>
      <c r="H95">
        <v>33</v>
      </c>
      <c r="I95">
        <v>21</v>
      </c>
      <c r="J95" s="4">
        <f t="shared" si="4"/>
        <v>54</v>
      </c>
      <c r="K95">
        <v>39</v>
      </c>
      <c r="L95">
        <v>92</v>
      </c>
      <c r="M95">
        <v>6.8000000000000005E-2</v>
      </c>
      <c r="N95">
        <v>2.1999999999999999E-2</v>
      </c>
      <c r="O95">
        <f t="shared" si="5"/>
        <v>4.6000000000000006E-2</v>
      </c>
      <c r="P95" s="6">
        <f t="shared" si="3"/>
        <v>0.25287356321839083</v>
      </c>
      <c r="Q95" s="6">
        <f t="shared" si="3"/>
        <v>0.52873563218390818</v>
      </c>
      <c r="R95" s="4">
        <v>0.2</v>
      </c>
    </row>
    <row r="96" spans="1:18" x14ac:dyDescent="0.25">
      <c r="A96" t="s">
        <v>117</v>
      </c>
      <c r="B96">
        <v>2019</v>
      </c>
      <c r="C96">
        <v>2018</v>
      </c>
      <c r="D96" t="s">
        <v>43</v>
      </c>
      <c r="E96" t="s">
        <v>118</v>
      </c>
      <c r="F96">
        <v>25</v>
      </c>
      <c r="G96">
        <v>13</v>
      </c>
      <c r="H96">
        <v>35</v>
      </c>
      <c r="I96">
        <v>22</v>
      </c>
      <c r="J96" s="4">
        <f t="shared" si="4"/>
        <v>57</v>
      </c>
      <c r="K96">
        <v>36</v>
      </c>
      <c r="L96">
        <v>90</v>
      </c>
      <c r="M96">
        <v>7.3999999999999996E-2</v>
      </c>
      <c r="N96">
        <v>2.8000000000000001E-2</v>
      </c>
      <c r="O96">
        <f t="shared" si="5"/>
        <v>4.5999999999999999E-2</v>
      </c>
      <c r="P96" s="6">
        <f t="shared" si="3"/>
        <v>0.32183908045977017</v>
      </c>
      <c r="Q96" s="6">
        <f t="shared" si="3"/>
        <v>0.52873563218390807</v>
      </c>
      <c r="R96" s="4">
        <v>0.42</v>
      </c>
    </row>
    <row r="97" spans="1:18" x14ac:dyDescent="0.25">
      <c r="A97" t="s">
        <v>117</v>
      </c>
      <c r="B97">
        <v>2019</v>
      </c>
      <c r="C97">
        <v>2018</v>
      </c>
      <c r="D97" t="s">
        <v>43</v>
      </c>
      <c r="E97" t="s">
        <v>113</v>
      </c>
      <c r="F97">
        <v>17</v>
      </c>
      <c r="G97">
        <v>14</v>
      </c>
      <c r="H97">
        <v>31</v>
      </c>
      <c r="I97">
        <v>20</v>
      </c>
      <c r="J97" s="4">
        <f t="shared" si="4"/>
        <v>51</v>
      </c>
      <c r="K97">
        <v>44</v>
      </c>
      <c r="L97">
        <v>96</v>
      </c>
      <c r="M97">
        <v>5.7000000000000002E-2</v>
      </c>
      <c r="N97">
        <v>2.7E-2</v>
      </c>
      <c r="O97">
        <f t="shared" si="5"/>
        <v>3.0000000000000002E-2</v>
      </c>
      <c r="P97" s="6">
        <f t="shared" si="3"/>
        <v>0.31034482758620691</v>
      </c>
      <c r="Q97" s="6">
        <f t="shared" si="3"/>
        <v>0.34482758620689663</v>
      </c>
      <c r="R97" s="4">
        <v>0.47</v>
      </c>
    </row>
    <row r="98" spans="1:18" x14ac:dyDescent="0.25">
      <c r="A98" t="s">
        <v>111</v>
      </c>
      <c r="B98">
        <v>2019</v>
      </c>
      <c r="C98">
        <v>2018</v>
      </c>
      <c r="D98" t="s">
        <v>43</v>
      </c>
      <c r="E98" t="s">
        <v>111</v>
      </c>
      <c r="F98">
        <v>19</v>
      </c>
      <c r="G98">
        <v>9</v>
      </c>
      <c r="H98">
        <v>29</v>
      </c>
      <c r="I98">
        <v>21</v>
      </c>
      <c r="J98" s="4">
        <f t="shared" si="4"/>
        <v>50</v>
      </c>
      <c r="K98">
        <v>53</v>
      </c>
      <c r="L98">
        <v>90</v>
      </c>
      <c r="M98">
        <v>6.7000000000000004E-2</v>
      </c>
      <c r="N98">
        <v>2.5999999999999999E-2</v>
      </c>
      <c r="O98">
        <f t="shared" si="5"/>
        <v>4.1000000000000009E-2</v>
      </c>
      <c r="P98" s="6">
        <f t="shared" si="3"/>
        <v>0.2988505747126437</v>
      </c>
      <c r="Q98" s="6">
        <f t="shared" si="3"/>
        <v>0.4712643678160921</v>
      </c>
      <c r="R98" s="4">
        <v>0.42</v>
      </c>
    </row>
    <row r="99" spans="1:18" x14ac:dyDescent="0.25">
      <c r="A99" t="s">
        <v>111</v>
      </c>
      <c r="B99">
        <v>2019</v>
      </c>
      <c r="C99">
        <v>2018</v>
      </c>
      <c r="D99" t="s">
        <v>43</v>
      </c>
      <c r="E99" t="s">
        <v>111</v>
      </c>
      <c r="F99">
        <v>17</v>
      </c>
      <c r="G99">
        <v>12</v>
      </c>
      <c r="H99">
        <v>31</v>
      </c>
      <c r="I99">
        <v>18</v>
      </c>
      <c r="J99" s="4">
        <f t="shared" si="4"/>
        <v>49</v>
      </c>
      <c r="K99">
        <v>52</v>
      </c>
      <c r="L99">
        <v>97</v>
      </c>
      <c r="M99">
        <v>6.8000000000000005E-2</v>
      </c>
      <c r="N99">
        <v>2.1999999999999999E-2</v>
      </c>
      <c r="O99">
        <f t="shared" si="5"/>
        <v>4.6000000000000006E-2</v>
      </c>
      <c r="P99" s="6">
        <f t="shared" si="3"/>
        <v>0.25287356321839083</v>
      </c>
      <c r="Q99" s="6">
        <f t="shared" si="3"/>
        <v>0.52873563218390818</v>
      </c>
      <c r="R99" s="4">
        <v>0.21</v>
      </c>
    </row>
    <row r="100" spans="1:18" x14ac:dyDescent="0.25">
      <c r="A100" t="s">
        <v>98</v>
      </c>
      <c r="B100">
        <v>2019</v>
      </c>
      <c r="C100">
        <v>2018</v>
      </c>
      <c r="D100" t="s">
        <v>43</v>
      </c>
      <c r="E100" t="s">
        <v>98</v>
      </c>
      <c r="F100">
        <v>15</v>
      </c>
      <c r="G100">
        <v>9</v>
      </c>
      <c r="H100">
        <v>41</v>
      </c>
      <c r="I100">
        <v>17</v>
      </c>
      <c r="J100" s="4">
        <f t="shared" si="4"/>
        <v>58</v>
      </c>
      <c r="K100">
        <v>48</v>
      </c>
      <c r="L100">
        <v>92</v>
      </c>
      <c r="M100">
        <v>5.7000000000000002E-2</v>
      </c>
      <c r="N100">
        <v>2.7E-2</v>
      </c>
      <c r="O100">
        <f t="shared" si="5"/>
        <v>3.0000000000000002E-2</v>
      </c>
      <c r="P100" s="6">
        <f t="shared" si="3"/>
        <v>0.31034482758620691</v>
      </c>
      <c r="Q100" s="6">
        <f t="shared" si="3"/>
        <v>0.34482758620689663</v>
      </c>
      <c r="R100" s="4">
        <v>0.37</v>
      </c>
    </row>
    <row r="101" spans="1:18" x14ac:dyDescent="0.25">
      <c r="A101" t="s">
        <v>23</v>
      </c>
      <c r="B101">
        <v>2019</v>
      </c>
      <c r="C101">
        <v>2018</v>
      </c>
      <c r="D101" t="s">
        <v>43</v>
      </c>
      <c r="E101" t="s">
        <v>24</v>
      </c>
      <c r="F101">
        <v>19</v>
      </c>
      <c r="G101">
        <v>12</v>
      </c>
      <c r="H101">
        <v>37</v>
      </c>
      <c r="I101">
        <v>22</v>
      </c>
      <c r="J101" s="4">
        <f t="shared" si="4"/>
        <v>59</v>
      </c>
      <c r="K101">
        <v>54</v>
      </c>
      <c r="L101">
        <v>93</v>
      </c>
      <c r="M101">
        <v>7.8E-2</v>
      </c>
      <c r="N101">
        <v>2.1999999999999999E-2</v>
      </c>
      <c r="O101">
        <f t="shared" si="5"/>
        <v>5.6000000000000001E-2</v>
      </c>
      <c r="P101" s="6">
        <f t="shared" si="3"/>
        <v>0.25287356321839083</v>
      </c>
      <c r="Q101" s="6">
        <f t="shared" si="3"/>
        <v>0.64367816091954033</v>
      </c>
      <c r="R101" s="4">
        <v>0.26</v>
      </c>
    </row>
    <row r="102" spans="1:18" x14ac:dyDescent="0.25">
      <c r="A102" t="s">
        <v>23</v>
      </c>
      <c r="B102">
        <v>2019</v>
      </c>
      <c r="C102">
        <v>2018</v>
      </c>
      <c r="D102" t="s">
        <v>43</v>
      </c>
      <c r="E102" t="s">
        <v>103</v>
      </c>
      <c r="F102">
        <v>15</v>
      </c>
      <c r="G102">
        <v>12</v>
      </c>
      <c r="H102">
        <v>33</v>
      </c>
      <c r="I102">
        <v>14</v>
      </c>
      <c r="J102" s="4">
        <f t="shared" si="4"/>
        <v>47</v>
      </c>
      <c r="K102">
        <v>59</v>
      </c>
      <c r="L102">
        <v>98</v>
      </c>
      <c r="M102">
        <v>6.0999999999999999E-2</v>
      </c>
      <c r="N102">
        <v>2.5000000000000001E-2</v>
      </c>
      <c r="O102">
        <f t="shared" si="5"/>
        <v>3.5999999999999997E-2</v>
      </c>
      <c r="P102" s="6">
        <f t="shared" si="3"/>
        <v>0.2873563218390805</v>
      </c>
      <c r="Q102" s="6">
        <f t="shared" si="3"/>
        <v>0.41379310344827586</v>
      </c>
      <c r="R102" s="4">
        <v>0.37</v>
      </c>
    </row>
    <row r="103" spans="1:18" x14ac:dyDescent="0.25">
      <c r="A103" t="s">
        <v>104</v>
      </c>
      <c r="B103">
        <v>2019</v>
      </c>
      <c r="C103">
        <v>2018</v>
      </c>
      <c r="D103" t="s">
        <v>43</v>
      </c>
      <c r="E103" t="s">
        <v>105</v>
      </c>
      <c r="F103">
        <v>16</v>
      </c>
      <c r="G103">
        <v>13</v>
      </c>
      <c r="H103">
        <v>35</v>
      </c>
      <c r="I103">
        <v>14</v>
      </c>
      <c r="J103" s="4">
        <f t="shared" si="4"/>
        <v>49</v>
      </c>
      <c r="K103">
        <v>45</v>
      </c>
      <c r="L103">
        <v>95</v>
      </c>
      <c r="M103">
        <v>7.0000000000000007E-2</v>
      </c>
      <c r="N103">
        <v>0.02</v>
      </c>
      <c r="O103">
        <f t="shared" si="5"/>
        <v>0.05</v>
      </c>
      <c r="P103" s="6">
        <f t="shared" si="3"/>
        <v>0.22988505747126439</v>
      </c>
      <c r="Q103" s="6">
        <f t="shared" si="3"/>
        <v>0.57471264367816099</v>
      </c>
      <c r="R103" s="4">
        <v>0.17</v>
      </c>
    </row>
    <row r="104" spans="1:18" x14ac:dyDescent="0.25">
      <c r="A104" t="s">
        <v>104</v>
      </c>
      <c r="B104">
        <v>2019</v>
      </c>
      <c r="C104">
        <v>2018</v>
      </c>
      <c r="D104" t="s">
        <v>43</v>
      </c>
      <c r="E104" t="s">
        <v>106</v>
      </c>
      <c r="F104">
        <v>25</v>
      </c>
      <c r="G104">
        <v>11</v>
      </c>
      <c r="H104">
        <v>44</v>
      </c>
      <c r="I104">
        <v>19</v>
      </c>
      <c r="J104" s="4">
        <f t="shared" si="4"/>
        <v>63</v>
      </c>
      <c r="K104">
        <v>38</v>
      </c>
      <c r="L104">
        <v>94</v>
      </c>
      <c r="M104">
        <v>6.8000000000000005E-2</v>
      </c>
      <c r="N104">
        <v>2.5000000000000001E-2</v>
      </c>
      <c r="O104">
        <f t="shared" si="5"/>
        <v>4.3000000000000003E-2</v>
      </c>
      <c r="P104" s="6">
        <f t="shared" si="3"/>
        <v>0.2873563218390805</v>
      </c>
      <c r="Q104" s="6">
        <f t="shared" si="3"/>
        <v>0.49425287356321845</v>
      </c>
      <c r="R104" s="4">
        <v>0.4</v>
      </c>
    </row>
    <row r="105" spans="1:18" x14ac:dyDescent="0.25">
      <c r="A105" t="s">
        <v>107</v>
      </c>
      <c r="B105">
        <v>2019</v>
      </c>
      <c r="C105">
        <v>2018</v>
      </c>
      <c r="D105" t="s">
        <v>43</v>
      </c>
      <c r="E105" t="s">
        <v>120</v>
      </c>
      <c r="F105">
        <v>16</v>
      </c>
      <c r="G105">
        <v>9</v>
      </c>
      <c r="H105">
        <v>42</v>
      </c>
      <c r="I105">
        <v>19</v>
      </c>
      <c r="J105" s="4">
        <f t="shared" si="4"/>
        <v>61</v>
      </c>
      <c r="K105">
        <v>40</v>
      </c>
      <c r="L105">
        <v>92</v>
      </c>
      <c r="M105">
        <v>7.5999999999999998E-2</v>
      </c>
      <c r="N105">
        <v>2.5999999999999999E-2</v>
      </c>
      <c r="O105">
        <f t="shared" si="5"/>
        <v>0.05</v>
      </c>
      <c r="P105" s="6">
        <f t="shared" si="3"/>
        <v>0.2988505747126437</v>
      </c>
      <c r="Q105" s="6">
        <f t="shared" si="3"/>
        <v>0.57471264367816099</v>
      </c>
      <c r="R105" s="4">
        <v>0.34</v>
      </c>
    </row>
    <row r="106" spans="1:18" x14ac:dyDescent="0.25">
      <c r="A106" t="s">
        <v>107</v>
      </c>
      <c r="B106">
        <v>2019</v>
      </c>
      <c r="C106">
        <v>2018</v>
      </c>
      <c r="D106" t="s">
        <v>43</v>
      </c>
      <c r="E106" t="s">
        <v>109</v>
      </c>
      <c r="F106">
        <v>23</v>
      </c>
      <c r="G106">
        <v>9</v>
      </c>
      <c r="H106">
        <v>35</v>
      </c>
      <c r="I106">
        <v>15</v>
      </c>
      <c r="J106" s="4">
        <f t="shared" si="4"/>
        <v>50</v>
      </c>
      <c r="K106">
        <v>59</v>
      </c>
      <c r="L106">
        <v>98</v>
      </c>
      <c r="M106">
        <v>7.0000000000000007E-2</v>
      </c>
      <c r="N106">
        <v>1.9E-2</v>
      </c>
      <c r="O106">
        <f t="shared" si="5"/>
        <v>5.1000000000000004E-2</v>
      </c>
      <c r="P106" s="6">
        <f t="shared" si="3"/>
        <v>0.21839080459770116</v>
      </c>
      <c r="Q106" s="6">
        <f t="shared" si="3"/>
        <v>0.5862068965517242</v>
      </c>
      <c r="R106" s="4">
        <v>0.35</v>
      </c>
    </row>
    <row r="107" spans="1:18" x14ac:dyDescent="0.25">
      <c r="A107" t="s">
        <v>99</v>
      </c>
      <c r="B107">
        <v>2019</v>
      </c>
      <c r="C107">
        <v>2018</v>
      </c>
      <c r="D107" t="s">
        <v>44</v>
      </c>
      <c r="E107" t="s">
        <v>100</v>
      </c>
      <c r="F107">
        <v>10</v>
      </c>
      <c r="G107">
        <v>11</v>
      </c>
      <c r="H107">
        <v>39</v>
      </c>
      <c r="I107">
        <v>19</v>
      </c>
      <c r="J107" s="4">
        <f t="shared" si="4"/>
        <v>58</v>
      </c>
      <c r="K107">
        <v>55</v>
      </c>
      <c r="L107">
        <v>95</v>
      </c>
      <c r="M107">
        <v>6.2E-2</v>
      </c>
      <c r="N107">
        <v>2.1999999999999999E-2</v>
      </c>
      <c r="O107">
        <f t="shared" si="5"/>
        <v>0.04</v>
      </c>
      <c r="P107" s="6">
        <f t="shared" si="3"/>
        <v>0.25287356321839083</v>
      </c>
      <c r="Q107" s="6">
        <f t="shared" si="3"/>
        <v>0.45977011494252878</v>
      </c>
      <c r="R107" s="4">
        <v>0.34</v>
      </c>
    </row>
    <row r="108" spans="1:18" x14ac:dyDescent="0.25">
      <c r="A108" t="s">
        <v>99</v>
      </c>
      <c r="B108">
        <v>2019</v>
      </c>
      <c r="C108">
        <v>2018</v>
      </c>
      <c r="D108" t="s">
        <v>44</v>
      </c>
      <c r="E108" t="s">
        <v>101</v>
      </c>
      <c r="F108">
        <v>12</v>
      </c>
      <c r="G108">
        <v>9</v>
      </c>
      <c r="H108">
        <v>32</v>
      </c>
      <c r="I108">
        <v>19</v>
      </c>
      <c r="J108" s="4">
        <f t="shared" si="4"/>
        <v>51</v>
      </c>
      <c r="K108">
        <v>46</v>
      </c>
      <c r="L108">
        <v>85</v>
      </c>
      <c r="M108">
        <v>6.8000000000000005E-2</v>
      </c>
      <c r="N108">
        <v>1.7999999999999999E-2</v>
      </c>
      <c r="O108">
        <f t="shared" si="5"/>
        <v>0.05</v>
      </c>
      <c r="P108" s="6">
        <f t="shared" si="3"/>
        <v>0.20689655172413793</v>
      </c>
      <c r="Q108" s="6">
        <f t="shared" si="3"/>
        <v>0.57471264367816099</v>
      </c>
      <c r="R108" s="4">
        <v>0.56999999999999995</v>
      </c>
    </row>
    <row r="109" spans="1:18" x14ac:dyDescent="0.25">
      <c r="A109" t="s">
        <v>99</v>
      </c>
      <c r="B109">
        <v>2019</v>
      </c>
      <c r="C109">
        <v>2018</v>
      </c>
      <c r="D109" t="s">
        <v>44</v>
      </c>
      <c r="E109" t="s">
        <v>102</v>
      </c>
      <c r="F109">
        <v>11</v>
      </c>
      <c r="G109">
        <v>10</v>
      </c>
      <c r="H109">
        <v>26</v>
      </c>
      <c r="I109">
        <v>16</v>
      </c>
      <c r="J109" s="4">
        <f t="shared" si="4"/>
        <v>42</v>
      </c>
      <c r="K109">
        <v>49</v>
      </c>
      <c r="L109">
        <v>94</v>
      </c>
      <c r="M109">
        <v>5.7000000000000002E-2</v>
      </c>
      <c r="N109">
        <v>0.02</v>
      </c>
      <c r="O109">
        <f t="shared" si="5"/>
        <v>3.7000000000000005E-2</v>
      </c>
      <c r="P109" s="6">
        <f t="shared" si="3"/>
        <v>0.22988505747126439</v>
      </c>
      <c r="Q109" s="6">
        <f t="shared" si="3"/>
        <v>0.42528735632183917</v>
      </c>
      <c r="R109" s="4">
        <v>0.37</v>
      </c>
    </row>
    <row r="110" spans="1:18" x14ac:dyDescent="0.25">
      <c r="A110" t="s">
        <v>117</v>
      </c>
      <c r="B110">
        <v>2019</v>
      </c>
      <c r="C110">
        <v>2018</v>
      </c>
      <c r="D110" t="s">
        <v>44</v>
      </c>
      <c r="E110" t="s">
        <v>112</v>
      </c>
      <c r="F110">
        <v>12</v>
      </c>
      <c r="G110">
        <v>12</v>
      </c>
      <c r="H110">
        <v>29</v>
      </c>
      <c r="I110">
        <v>22</v>
      </c>
      <c r="J110" s="4">
        <f t="shared" si="4"/>
        <v>51</v>
      </c>
      <c r="K110">
        <v>49</v>
      </c>
      <c r="L110">
        <v>86</v>
      </c>
      <c r="M110">
        <v>6.8000000000000005E-2</v>
      </c>
      <c r="N110">
        <v>2.3E-2</v>
      </c>
      <c r="O110">
        <f t="shared" si="5"/>
        <v>4.5000000000000005E-2</v>
      </c>
      <c r="P110" s="6">
        <f t="shared" si="3"/>
        <v>0.26436781609195403</v>
      </c>
      <c r="Q110" s="6">
        <f t="shared" si="3"/>
        <v>0.51724137931034497</v>
      </c>
      <c r="R110" s="4">
        <v>0.57999999999999996</v>
      </c>
    </row>
    <row r="111" spans="1:18" x14ac:dyDescent="0.25">
      <c r="A111" t="s">
        <v>117</v>
      </c>
      <c r="B111">
        <v>2019</v>
      </c>
      <c r="C111">
        <v>2018</v>
      </c>
      <c r="D111" t="s">
        <v>44</v>
      </c>
      <c r="E111" t="s">
        <v>118</v>
      </c>
      <c r="F111">
        <v>11</v>
      </c>
      <c r="G111">
        <v>6</v>
      </c>
      <c r="H111">
        <v>39</v>
      </c>
      <c r="I111">
        <v>14</v>
      </c>
      <c r="J111" s="4">
        <f t="shared" si="4"/>
        <v>53</v>
      </c>
      <c r="K111">
        <v>53</v>
      </c>
      <c r="L111">
        <v>84</v>
      </c>
      <c r="M111">
        <v>7.0999999999999994E-2</v>
      </c>
      <c r="N111">
        <v>2.4E-2</v>
      </c>
      <c r="O111">
        <f t="shared" si="5"/>
        <v>4.6999999999999993E-2</v>
      </c>
      <c r="P111" s="6">
        <f t="shared" ref="P111:Q151" si="6">N111/$M$2</f>
        <v>0.27586206896551729</v>
      </c>
      <c r="Q111" s="6">
        <f t="shared" si="6"/>
        <v>0.54022988505747127</v>
      </c>
      <c r="R111" s="4">
        <v>0.56999999999999995</v>
      </c>
    </row>
    <row r="112" spans="1:18" x14ac:dyDescent="0.25">
      <c r="A112" t="s">
        <v>117</v>
      </c>
      <c r="B112">
        <v>2019</v>
      </c>
      <c r="C112">
        <v>2018</v>
      </c>
      <c r="D112" t="s">
        <v>44</v>
      </c>
      <c r="E112" t="s">
        <v>113</v>
      </c>
      <c r="F112">
        <v>14</v>
      </c>
      <c r="G112">
        <v>5</v>
      </c>
      <c r="H112">
        <v>33</v>
      </c>
      <c r="I112">
        <v>17</v>
      </c>
      <c r="J112" s="4">
        <f t="shared" si="4"/>
        <v>50</v>
      </c>
      <c r="K112">
        <v>40</v>
      </c>
      <c r="L112">
        <v>86</v>
      </c>
      <c r="M112">
        <v>5.8000000000000003E-2</v>
      </c>
      <c r="N112">
        <v>2.1000000000000001E-2</v>
      </c>
      <c r="O112">
        <f t="shared" si="5"/>
        <v>3.7000000000000005E-2</v>
      </c>
      <c r="P112" s="6">
        <f t="shared" si="6"/>
        <v>0.24137931034482762</v>
      </c>
      <c r="Q112" s="6">
        <f t="shared" si="6"/>
        <v>0.42528735632183917</v>
      </c>
      <c r="R112" s="4">
        <v>0.26</v>
      </c>
    </row>
    <row r="113" spans="1:18" x14ac:dyDescent="0.25">
      <c r="A113" t="s">
        <v>111</v>
      </c>
      <c r="B113">
        <v>2019</v>
      </c>
      <c r="C113">
        <v>2018</v>
      </c>
      <c r="D113" t="s">
        <v>44</v>
      </c>
      <c r="E113" t="s">
        <v>111</v>
      </c>
      <c r="F113">
        <v>13</v>
      </c>
      <c r="G113">
        <v>6</v>
      </c>
      <c r="H113">
        <v>35</v>
      </c>
      <c r="I113">
        <v>10</v>
      </c>
      <c r="J113" s="4">
        <f t="shared" si="4"/>
        <v>45</v>
      </c>
      <c r="K113">
        <v>58</v>
      </c>
      <c r="L113">
        <v>84</v>
      </c>
      <c r="M113">
        <v>7.0999999999999994E-2</v>
      </c>
      <c r="N113">
        <v>2.4E-2</v>
      </c>
      <c r="O113">
        <f t="shared" si="5"/>
        <v>4.6999999999999993E-2</v>
      </c>
      <c r="P113" s="6">
        <f t="shared" si="6"/>
        <v>0.27586206896551729</v>
      </c>
      <c r="Q113" s="6">
        <f t="shared" si="6"/>
        <v>0.54022988505747127</v>
      </c>
      <c r="R113" s="4">
        <v>0.26</v>
      </c>
    </row>
    <row r="114" spans="1:18" x14ac:dyDescent="0.25">
      <c r="A114" t="s">
        <v>111</v>
      </c>
      <c r="B114">
        <v>2019</v>
      </c>
      <c r="C114">
        <v>2018</v>
      </c>
      <c r="D114" t="s">
        <v>44</v>
      </c>
      <c r="E114" t="s">
        <v>111</v>
      </c>
      <c r="F114">
        <v>11</v>
      </c>
      <c r="G114">
        <v>6</v>
      </c>
      <c r="H114">
        <v>33</v>
      </c>
      <c r="I114">
        <v>17</v>
      </c>
      <c r="J114" s="4">
        <f t="shared" si="4"/>
        <v>50</v>
      </c>
      <c r="K114">
        <v>50</v>
      </c>
      <c r="L114">
        <v>89</v>
      </c>
      <c r="M114">
        <v>6.5000000000000002E-2</v>
      </c>
      <c r="N114">
        <v>1.7999999999999999E-2</v>
      </c>
      <c r="O114">
        <f t="shared" si="5"/>
        <v>4.7E-2</v>
      </c>
      <c r="P114" s="6">
        <f t="shared" si="6"/>
        <v>0.20689655172413793</v>
      </c>
      <c r="Q114" s="6">
        <f t="shared" si="6"/>
        <v>0.54022988505747127</v>
      </c>
      <c r="R114" s="4">
        <v>0.13</v>
      </c>
    </row>
    <row r="115" spans="1:18" x14ac:dyDescent="0.25">
      <c r="A115" t="s">
        <v>98</v>
      </c>
      <c r="B115">
        <v>2019</v>
      </c>
      <c r="C115">
        <v>2018</v>
      </c>
      <c r="D115" t="s">
        <v>44</v>
      </c>
      <c r="E115" t="s">
        <v>98</v>
      </c>
      <c r="F115">
        <v>12</v>
      </c>
      <c r="G115">
        <v>8</v>
      </c>
      <c r="H115">
        <v>37</v>
      </c>
      <c r="I115">
        <v>12</v>
      </c>
      <c r="J115" s="4">
        <f t="shared" si="4"/>
        <v>49</v>
      </c>
      <c r="K115">
        <v>46</v>
      </c>
      <c r="L115">
        <v>96</v>
      </c>
      <c r="M115">
        <v>7.1999999999999995E-2</v>
      </c>
      <c r="N115">
        <v>2.1000000000000001E-2</v>
      </c>
      <c r="O115">
        <f t="shared" si="5"/>
        <v>5.099999999999999E-2</v>
      </c>
      <c r="P115" s="6">
        <f t="shared" si="6"/>
        <v>0.24137931034482762</v>
      </c>
      <c r="Q115" s="6">
        <f t="shared" si="6"/>
        <v>0.58620689655172409</v>
      </c>
      <c r="R115" s="4">
        <v>0.49</v>
      </c>
    </row>
    <row r="116" spans="1:18" x14ac:dyDescent="0.25">
      <c r="A116" t="s">
        <v>23</v>
      </c>
      <c r="B116">
        <v>2019</v>
      </c>
      <c r="C116">
        <v>2018</v>
      </c>
      <c r="D116" t="s">
        <v>44</v>
      </c>
      <c r="E116" t="s">
        <v>24</v>
      </c>
      <c r="F116">
        <v>14</v>
      </c>
      <c r="G116">
        <v>5</v>
      </c>
      <c r="H116">
        <v>39</v>
      </c>
      <c r="I116">
        <v>18</v>
      </c>
      <c r="J116" s="4">
        <f t="shared" si="4"/>
        <v>57</v>
      </c>
      <c r="K116">
        <v>36</v>
      </c>
      <c r="L116">
        <v>96</v>
      </c>
      <c r="M116">
        <v>7.1999999999999995E-2</v>
      </c>
      <c r="N116">
        <v>2.4E-2</v>
      </c>
      <c r="O116">
        <f t="shared" si="5"/>
        <v>4.7999999999999994E-2</v>
      </c>
      <c r="P116" s="6">
        <f t="shared" si="6"/>
        <v>0.27586206896551729</v>
      </c>
      <c r="Q116" s="6">
        <f t="shared" si="6"/>
        <v>0.55172413793103448</v>
      </c>
      <c r="R116" s="4">
        <v>0.55000000000000004</v>
      </c>
    </row>
    <row r="117" spans="1:18" x14ac:dyDescent="0.25">
      <c r="A117" t="s">
        <v>23</v>
      </c>
      <c r="B117">
        <v>2019</v>
      </c>
      <c r="C117">
        <v>2018</v>
      </c>
      <c r="D117" t="s">
        <v>44</v>
      </c>
      <c r="E117" t="s">
        <v>103</v>
      </c>
      <c r="F117">
        <v>13</v>
      </c>
      <c r="G117">
        <v>7</v>
      </c>
      <c r="H117">
        <v>35</v>
      </c>
      <c r="I117">
        <v>19</v>
      </c>
      <c r="J117" s="4">
        <f t="shared" si="4"/>
        <v>54</v>
      </c>
      <c r="K117">
        <v>35</v>
      </c>
      <c r="L117">
        <v>95</v>
      </c>
      <c r="M117">
        <v>6.4000000000000001E-2</v>
      </c>
      <c r="N117">
        <v>2.4E-2</v>
      </c>
      <c r="O117">
        <f t="shared" si="5"/>
        <v>0.04</v>
      </c>
      <c r="P117" s="6">
        <f t="shared" si="6"/>
        <v>0.27586206896551729</v>
      </c>
      <c r="Q117" s="6">
        <f t="shared" si="6"/>
        <v>0.45977011494252878</v>
      </c>
      <c r="R117" s="4">
        <v>0.39</v>
      </c>
    </row>
    <row r="118" spans="1:18" x14ac:dyDescent="0.25">
      <c r="A118" t="s">
        <v>104</v>
      </c>
      <c r="B118">
        <v>2019</v>
      </c>
      <c r="C118">
        <v>2018</v>
      </c>
      <c r="D118" t="s">
        <v>44</v>
      </c>
      <c r="E118" t="s">
        <v>105</v>
      </c>
      <c r="F118">
        <v>14</v>
      </c>
      <c r="G118">
        <v>6</v>
      </c>
      <c r="H118">
        <v>33</v>
      </c>
      <c r="I118">
        <v>14</v>
      </c>
      <c r="J118" s="4">
        <f t="shared" si="4"/>
        <v>47</v>
      </c>
      <c r="K118">
        <v>55</v>
      </c>
      <c r="L118">
        <v>90</v>
      </c>
      <c r="M118">
        <v>5.7000000000000002E-2</v>
      </c>
      <c r="N118">
        <v>0.02</v>
      </c>
      <c r="O118">
        <f t="shared" si="5"/>
        <v>3.7000000000000005E-2</v>
      </c>
      <c r="P118" s="6">
        <f t="shared" si="6"/>
        <v>0.22988505747126439</v>
      </c>
      <c r="Q118" s="6">
        <f t="shared" si="6"/>
        <v>0.42528735632183917</v>
      </c>
      <c r="R118" s="4">
        <v>0.15</v>
      </c>
    </row>
    <row r="119" spans="1:18" x14ac:dyDescent="0.25">
      <c r="A119" t="s">
        <v>104</v>
      </c>
      <c r="B119">
        <v>2019</v>
      </c>
      <c r="C119">
        <v>2018</v>
      </c>
      <c r="D119" t="s">
        <v>44</v>
      </c>
      <c r="E119" t="s">
        <v>106</v>
      </c>
      <c r="F119">
        <v>13</v>
      </c>
      <c r="G119">
        <v>5</v>
      </c>
      <c r="H119">
        <v>30</v>
      </c>
      <c r="I119">
        <v>11</v>
      </c>
      <c r="J119" s="4">
        <f t="shared" si="4"/>
        <v>41</v>
      </c>
      <c r="K119">
        <v>58</v>
      </c>
      <c r="L119">
        <v>95</v>
      </c>
      <c r="M119">
        <v>6.6000000000000003E-2</v>
      </c>
      <c r="N119">
        <v>1.7999999999999999E-2</v>
      </c>
      <c r="O119">
        <f t="shared" si="5"/>
        <v>4.8000000000000001E-2</v>
      </c>
      <c r="P119" s="6">
        <f t="shared" si="6"/>
        <v>0.20689655172413793</v>
      </c>
      <c r="Q119" s="6">
        <f t="shared" si="6"/>
        <v>0.55172413793103459</v>
      </c>
      <c r="R119" s="4">
        <v>0.51</v>
      </c>
    </row>
    <row r="120" spans="1:18" x14ac:dyDescent="0.25">
      <c r="A120" t="s">
        <v>107</v>
      </c>
      <c r="B120">
        <v>2019</v>
      </c>
      <c r="C120">
        <v>2018</v>
      </c>
      <c r="D120" t="s">
        <v>44</v>
      </c>
      <c r="E120" t="s">
        <v>120</v>
      </c>
      <c r="F120">
        <v>14</v>
      </c>
      <c r="G120">
        <v>7</v>
      </c>
      <c r="H120">
        <v>29</v>
      </c>
      <c r="I120">
        <v>16</v>
      </c>
      <c r="J120" s="4">
        <f t="shared" si="4"/>
        <v>45</v>
      </c>
      <c r="K120">
        <v>42</v>
      </c>
      <c r="L120">
        <v>95</v>
      </c>
      <c r="M120">
        <v>5.7000000000000002E-2</v>
      </c>
      <c r="N120">
        <v>2.1000000000000001E-2</v>
      </c>
      <c r="O120">
        <f t="shared" si="5"/>
        <v>3.6000000000000004E-2</v>
      </c>
      <c r="P120" s="6">
        <f t="shared" si="6"/>
        <v>0.24137931034482762</v>
      </c>
      <c r="Q120" s="6">
        <f t="shared" si="6"/>
        <v>0.41379310344827591</v>
      </c>
      <c r="R120" s="4">
        <v>0.52</v>
      </c>
    </row>
    <row r="121" spans="1:18" x14ac:dyDescent="0.25">
      <c r="A121" t="s">
        <v>107</v>
      </c>
      <c r="B121">
        <v>2019</v>
      </c>
      <c r="C121">
        <v>2018</v>
      </c>
      <c r="D121" t="s">
        <v>44</v>
      </c>
      <c r="E121" t="s">
        <v>109</v>
      </c>
      <c r="F121">
        <v>15</v>
      </c>
      <c r="G121">
        <v>7</v>
      </c>
      <c r="H121">
        <v>36</v>
      </c>
      <c r="I121">
        <v>16</v>
      </c>
      <c r="J121" s="4">
        <f t="shared" si="4"/>
        <v>52</v>
      </c>
      <c r="K121">
        <v>50</v>
      </c>
      <c r="L121">
        <v>95</v>
      </c>
      <c r="M121">
        <v>6.2E-2</v>
      </c>
      <c r="N121">
        <v>2.1000000000000001E-2</v>
      </c>
      <c r="O121">
        <f t="shared" si="5"/>
        <v>4.0999999999999995E-2</v>
      </c>
      <c r="P121" s="6">
        <f t="shared" si="6"/>
        <v>0.24137931034482762</v>
      </c>
      <c r="Q121" s="6">
        <f t="shared" si="6"/>
        <v>0.47126436781609193</v>
      </c>
      <c r="R121" s="4">
        <v>0.34</v>
      </c>
    </row>
    <row r="122" spans="1:18" x14ac:dyDescent="0.25">
      <c r="A122" t="s">
        <v>99</v>
      </c>
      <c r="B122">
        <v>2019</v>
      </c>
      <c r="C122">
        <v>2018</v>
      </c>
      <c r="D122" t="s">
        <v>45</v>
      </c>
      <c r="E122" t="s">
        <v>100</v>
      </c>
      <c r="F122">
        <v>31</v>
      </c>
      <c r="G122">
        <v>13</v>
      </c>
      <c r="H122">
        <v>27</v>
      </c>
      <c r="I122">
        <v>21</v>
      </c>
      <c r="J122" s="4">
        <f t="shared" si="4"/>
        <v>48</v>
      </c>
      <c r="K122">
        <v>45</v>
      </c>
      <c r="L122">
        <v>97</v>
      </c>
      <c r="M122">
        <v>7.4999999999999997E-2</v>
      </c>
      <c r="N122">
        <v>1.7999999999999999E-2</v>
      </c>
      <c r="O122">
        <f t="shared" si="5"/>
        <v>5.6999999999999995E-2</v>
      </c>
      <c r="P122" s="6">
        <f t="shared" si="6"/>
        <v>0.20689655172413793</v>
      </c>
      <c r="Q122" s="6">
        <f t="shared" si="6"/>
        <v>0.65517241379310343</v>
      </c>
      <c r="R122" s="4">
        <v>0.28999999999999998</v>
      </c>
    </row>
    <row r="123" spans="1:18" x14ac:dyDescent="0.25">
      <c r="A123" t="s">
        <v>99</v>
      </c>
      <c r="B123">
        <v>2019</v>
      </c>
      <c r="C123">
        <v>2018</v>
      </c>
      <c r="D123" t="s">
        <v>45</v>
      </c>
      <c r="E123" t="s">
        <v>101</v>
      </c>
      <c r="F123">
        <v>36</v>
      </c>
      <c r="G123">
        <v>16</v>
      </c>
      <c r="H123">
        <v>33</v>
      </c>
      <c r="I123">
        <v>11</v>
      </c>
      <c r="J123" s="4">
        <f t="shared" si="4"/>
        <v>44</v>
      </c>
      <c r="K123">
        <v>55</v>
      </c>
      <c r="L123">
        <v>100</v>
      </c>
      <c r="M123">
        <v>7.0000000000000007E-2</v>
      </c>
      <c r="N123">
        <v>2.3E-2</v>
      </c>
      <c r="O123">
        <f t="shared" si="5"/>
        <v>4.7000000000000007E-2</v>
      </c>
      <c r="P123" s="6">
        <f t="shared" si="6"/>
        <v>0.26436781609195403</v>
      </c>
      <c r="Q123" s="6">
        <f t="shared" si="6"/>
        <v>0.54022988505747138</v>
      </c>
      <c r="R123" s="4">
        <v>0.5</v>
      </c>
    </row>
    <row r="124" spans="1:18" x14ac:dyDescent="0.25">
      <c r="A124" t="s">
        <v>99</v>
      </c>
      <c r="B124">
        <v>2019</v>
      </c>
      <c r="C124">
        <v>2018</v>
      </c>
      <c r="D124" t="s">
        <v>45</v>
      </c>
      <c r="E124" t="s">
        <v>102</v>
      </c>
      <c r="F124">
        <v>41</v>
      </c>
      <c r="G124">
        <v>23</v>
      </c>
      <c r="H124">
        <v>52</v>
      </c>
      <c r="I124">
        <v>14</v>
      </c>
      <c r="J124" s="4">
        <f t="shared" si="4"/>
        <v>66</v>
      </c>
      <c r="K124">
        <v>49</v>
      </c>
      <c r="L124">
        <v>96</v>
      </c>
      <c r="M124">
        <v>6.7000000000000004E-2</v>
      </c>
      <c r="N124">
        <v>2.1999999999999999E-2</v>
      </c>
      <c r="O124">
        <f t="shared" si="5"/>
        <v>4.5000000000000005E-2</v>
      </c>
      <c r="P124" s="6">
        <f t="shared" si="6"/>
        <v>0.25287356321839083</v>
      </c>
      <c r="Q124" s="6">
        <f t="shared" si="6"/>
        <v>0.51724137931034497</v>
      </c>
      <c r="R124" s="4">
        <v>0.26</v>
      </c>
    </row>
    <row r="125" spans="1:18" x14ac:dyDescent="0.25">
      <c r="A125" t="s">
        <v>117</v>
      </c>
      <c r="B125">
        <v>2019</v>
      </c>
      <c r="C125">
        <v>2018</v>
      </c>
      <c r="D125" t="s">
        <v>45</v>
      </c>
      <c r="E125" t="s">
        <v>112</v>
      </c>
      <c r="F125">
        <v>23</v>
      </c>
      <c r="G125">
        <v>14</v>
      </c>
      <c r="H125">
        <v>29</v>
      </c>
      <c r="I125">
        <v>24</v>
      </c>
      <c r="J125" s="4">
        <f t="shared" si="4"/>
        <v>53</v>
      </c>
      <c r="K125">
        <v>31</v>
      </c>
      <c r="L125">
        <v>99</v>
      </c>
      <c r="M125">
        <v>6.9000000000000006E-2</v>
      </c>
      <c r="N125">
        <v>1.9E-2</v>
      </c>
      <c r="O125">
        <f t="shared" si="5"/>
        <v>0.05</v>
      </c>
      <c r="P125" s="6">
        <f t="shared" si="6"/>
        <v>0.21839080459770116</v>
      </c>
      <c r="Q125" s="6">
        <f t="shared" si="6"/>
        <v>0.57471264367816099</v>
      </c>
      <c r="R125" s="4">
        <v>0.23</v>
      </c>
    </row>
    <row r="126" spans="1:18" x14ac:dyDescent="0.25">
      <c r="A126" t="s">
        <v>117</v>
      </c>
      <c r="B126">
        <v>2019</v>
      </c>
      <c r="C126">
        <v>2018</v>
      </c>
      <c r="D126" t="s">
        <v>45</v>
      </c>
      <c r="E126" t="s">
        <v>118</v>
      </c>
      <c r="F126">
        <v>23</v>
      </c>
      <c r="G126">
        <v>21</v>
      </c>
      <c r="H126">
        <v>30</v>
      </c>
      <c r="I126">
        <v>10</v>
      </c>
      <c r="J126" s="4">
        <f t="shared" si="4"/>
        <v>40</v>
      </c>
      <c r="K126">
        <v>56</v>
      </c>
      <c r="L126">
        <v>98</v>
      </c>
      <c r="M126">
        <v>7.2999999999999995E-2</v>
      </c>
      <c r="N126">
        <v>2.1000000000000001E-2</v>
      </c>
      <c r="O126">
        <f t="shared" si="5"/>
        <v>5.1999999999999991E-2</v>
      </c>
      <c r="P126" s="6">
        <f t="shared" si="6"/>
        <v>0.24137931034482762</v>
      </c>
      <c r="Q126" s="6">
        <f t="shared" si="6"/>
        <v>0.59770114942528729</v>
      </c>
      <c r="R126" s="4">
        <v>0.52</v>
      </c>
    </row>
    <row r="127" spans="1:18" x14ac:dyDescent="0.25">
      <c r="A127" t="s">
        <v>117</v>
      </c>
      <c r="B127">
        <v>2019</v>
      </c>
      <c r="C127">
        <v>2018</v>
      </c>
      <c r="D127" t="s">
        <v>45</v>
      </c>
      <c r="E127" t="s">
        <v>113</v>
      </c>
      <c r="F127">
        <v>20</v>
      </c>
      <c r="G127">
        <v>20</v>
      </c>
      <c r="H127">
        <v>53</v>
      </c>
      <c r="I127">
        <v>17</v>
      </c>
      <c r="J127" s="4">
        <f t="shared" si="4"/>
        <v>70</v>
      </c>
      <c r="K127">
        <v>52</v>
      </c>
      <c r="L127">
        <v>95</v>
      </c>
      <c r="M127">
        <v>7.4999999999999997E-2</v>
      </c>
      <c r="N127">
        <v>2.1999999999999999E-2</v>
      </c>
      <c r="O127">
        <f t="shared" si="5"/>
        <v>5.2999999999999999E-2</v>
      </c>
      <c r="P127" s="6">
        <f t="shared" si="6"/>
        <v>0.25287356321839083</v>
      </c>
      <c r="Q127" s="6">
        <f t="shared" si="6"/>
        <v>0.60919540229885061</v>
      </c>
      <c r="R127" s="4">
        <v>0.1</v>
      </c>
    </row>
    <row r="128" spans="1:18" x14ac:dyDescent="0.25">
      <c r="A128" t="s">
        <v>111</v>
      </c>
      <c r="B128">
        <v>2019</v>
      </c>
      <c r="C128">
        <v>2018</v>
      </c>
      <c r="D128" t="s">
        <v>45</v>
      </c>
      <c r="E128" t="s">
        <v>111</v>
      </c>
      <c r="F128">
        <v>37</v>
      </c>
      <c r="G128">
        <v>13</v>
      </c>
      <c r="H128">
        <v>40</v>
      </c>
      <c r="I128">
        <v>10</v>
      </c>
      <c r="J128" s="4">
        <f t="shared" si="4"/>
        <v>50</v>
      </c>
      <c r="K128">
        <v>40</v>
      </c>
      <c r="L128">
        <v>97</v>
      </c>
      <c r="M128">
        <v>7.2999999999999995E-2</v>
      </c>
      <c r="N128">
        <v>2.5999999999999999E-2</v>
      </c>
      <c r="O128">
        <f t="shared" si="5"/>
        <v>4.7E-2</v>
      </c>
      <c r="P128" s="6">
        <f t="shared" si="6"/>
        <v>0.2988505747126437</v>
      </c>
      <c r="Q128" s="6">
        <f t="shared" si="6"/>
        <v>0.54022988505747127</v>
      </c>
      <c r="R128" s="4">
        <v>0.41</v>
      </c>
    </row>
    <row r="129" spans="1:18" x14ac:dyDescent="0.25">
      <c r="A129" t="s">
        <v>111</v>
      </c>
      <c r="B129">
        <v>2019</v>
      </c>
      <c r="C129">
        <v>2018</v>
      </c>
      <c r="D129" t="s">
        <v>45</v>
      </c>
      <c r="E129" t="s">
        <v>111</v>
      </c>
      <c r="F129">
        <v>50</v>
      </c>
      <c r="G129">
        <v>24</v>
      </c>
      <c r="H129">
        <v>45</v>
      </c>
      <c r="I129">
        <v>24</v>
      </c>
      <c r="J129" s="4">
        <f t="shared" si="4"/>
        <v>69</v>
      </c>
      <c r="K129">
        <v>49</v>
      </c>
      <c r="L129">
        <v>98</v>
      </c>
      <c r="M129">
        <v>7.0000000000000007E-2</v>
      </c>
      <c r="N129">
        <v>2.5000000000000001E-2</v>
      </c>
      <c r="O129">
        <f t="shared" si="5"/>
        <v>4.5000000000000005E-2</v>
      </c>
      <c r="P129" s="6">
        <f t="shared" si="6"/>
        <v>0.2873563218390805</v>
      </c>
      <c r="Q129" s="6">
        <f t="shared" si="6"/>
        <v>0.51724137931034497</v>
      </c>
      <c r="R129" s="4">
        <v>0.38</v>
      </c>
    </row>
    <row r="130" spans="1:18" x14ac:dyDescent="0.25">
      <c r="A130" t="s">
        <v>98</v>
      </c>
      <c r="B130">
        <v>2019</v>
      </c>
      <c r="C130">
        <v>2018</v>
      </c>
      <c r="D130" t="s">
        <v>45</v>
      </c>
      <c r="E130" t="s">
        <v>98</v>
      </c>
      <c r="F130">
        <v>49</v>
      </c>
      <c r="G130">
        <v>23</v>
      </c>
      <c r="H130">
        <v>49</v>
      </c>
      <c r="I130">
        <v>11</v>
      </c>
      <c r="J130" s="4">
        <f t="shared" si="4"/>
        <v>60</v>
      </c>
      <c r="K130">
        <v>51</v>
      </c>
      <c r="L130">
        <v>96</v>
      </c>
      <c r="M130">
        <v>7.2999999999999995E-2</v>
      </c>
      <c r="N130">
        <v>1.7999999999999999E-2</v>
      </c>
      <c r="O130">
        <f t="shared" si="5"/>
        <v>5.4999999999999993E-2</v>
      </c>
      <c r="P130" s="6">
        <f t="shared" si="6"/>
        <v>0.20689655172413793</v>
      </c>
      <c r="Q130" s="6">
        <f t="shared" si="6"/>
        <v>0.63218390804597702</v>
      </c>
      <c r="R130" s="4">
        <v>0.14000000000000001</v>
      </c>
    </row>
    <row r="131" spans="1:18" x14ac:dyDescent="0.25">
      <c r="A131" t="s">
        <v>23</v>
      </c>
      <c r="B131">
        <v>2019</v>
      </c>
      <c r="C131">
        <v>2018</v>
      </c>
      <c r="D131" t="s">
        <v>45</v>
      </c>
      <c r="E131" t="s">
        <v>24</v>
      </c>
      <c r="F131">
        <v>45</v>
      </c>
      <c r="G131">
        <v>14</v>
      </c>
      <c r="H131">
        <v>39</v>
      </c>
      <c r="I131">
        <v>19</v>
      </c>
      <c r="J131" s="4">
        <f t="shared" ref="J131:J181" si="7">H131+I131</f>
        <v>58</v>
      </c>
      <c r="K131">
        <v>38</v>
      </c>
      <c r="L131">
        <v>99</v>
      </c>
      <c r="M131">
        <v>6.7000000000000004E-2</v>
      </c>
      <c r="N131">
        <v>2.4E-2</v>
      </c>
      <c r="O131">
        <f t="shared" ref="O131:O181" si="8">M131-N131</f>
        <v>4.3000000000000003E-2</v>
      </c>
      <c r="P131" s="6">
        <f t="shared" si="6"/>
        <v>0.27586206896551729</v>
      </c>
      <c r="Q131" s="6">
        <f t="shared" si="6"/>
        <v>0.49425287356321845</v>
      </c>
      <c r="R131" s="4">
        <v>0.35</v>
      </c>
    </row>
    <row r="132" spans="1:18" x14ac:dyDescent="0.25">
      <c r="A132" t="s">
        <v>23</v>
      </c>
      <c r="B132">
        <v>2019</v>
      </c>
      <c r="C132">
        <v>2018</v>
      </c>
      <c r="D132" t="s">
        <v>45</v>
      </c>
      <c r="E132" t="s">
        <v>103</v>
      </c>
      <c r="F132">
        <v>35</v>
      </c>
      <c r="G132">
        <v>22</v>
      </c>
      <c r="H132">
        <v>36</v>
      </c>
      <c r="I132">
        <v>21</v>
      </c>
      <c r="J132" s="4">
        <f t="shared" si="7"/>
        <v>57</v>
      </c>
      <c r="K132">
        <v>45</v>
      </c>
      <c r="L132">
        <v>94</v>
      </c>
      <c r="M132">
        <v>6.9000000000000006E-2</v>
      </c>
      <c r="N132">
        <v>1.9E-2</v>
      </c>
      <c r="O132">
        <f t="shared" si="8"/>
        <v>0.05</v>
      </c>
      <c r="P132" s="6">
        <f t="shared" si="6"/>
        <v>0.21839080459770116</v>
      </c>
      <c r="Q132" s="6">
        <f t="shared" si="6"/>
        <v>0.57471264367816099</v>
      </c>
      <c r="R132" s="4">
        <v>0.19</v>
      </c>
    </row>
    <row r="133" spans="1:18" x14ac:dyDescent="0.25">
      <c r="A133" t="s">
        <v>104</v>
      </c>
      <c r="B133">
        <v>2019</v>
      </c>
      <c r="C133">
        <v>2018</v>
      </c>
      <c r="D133" t="s">
        <v>45</v>
      </c>
      <c r="E133" t="s">
        <v>105</v>
      </c>
      <c r="F133">
        <v>25</v>
      </c>
      <c r="G133">
        <v>11</v>
      </c>
      <c r="H133">
        <v>25</v>
      </c>
      <c r="I133">
        <v>15</v>
      </c>
      <c r="J133" s="4">
        <f t="shared" si="7"/>
        <v>40</v>
      </c>
      <c r="K133">
        <v>59</v>
      </c>
      <c r="L133">
        <v>94</v>
      </c>
      <c r="M133">
        <v>6.7000000000000004E-2</v>
      </c>
      <c r="N133">
        <v>2.5000000000000001E-2</v>
      </c>
      <c r="O133">
        <f t="shared" si="8"/>
        <v>4.2000000000000003E-2</v>
      </c>
      <c r="P133" s="6">
        <f t="shared" si="6"/>
        <v>0.2873563218390805</v>
      </c>
      <c r="Q133" s="6">
        <f t="shared" si="6"/>
        <v>0.48275862068965525</v>
      </c>
      <c r="R133" s="4">
        <v>0.22</v>
      </c>
    </row>
    <row r="134" spans="1:18" x14ac:dyDescent="0.25">
      <c r="A134" t="s">
        <v>104</v>
      </c>
      <c r="B134">
        <v>2019</v>
      </c>
      <c r="C134">
        <v>2018</v>
      </c>
      <c r="D134" t="s">
        <v>45</v>
      </c>
      <c r="E134" t="s">
        <v>106</v>
      </c>
      <c r="F134">
        <v>26</v>
      </c>
      <c r="G134">
        <v>17</v>
      </c>
      <c r="H134">
        <v>30</v>
      </c>
      <c r="I134">
        <v>13</v>
      </c>
      <c r="J134" s="4">
        <f t="shared" si="7"/>
        <v>43</v>
      </c>
      <c r="K134">
        <v>42</v>
      </c>
      <c r="L134">
        <v>98</v>
      </c>
      <c r="M134">
        <v>7.3999999999999996E-2</v>
      </c>
      <c r="N134">
        <v>2.3E-2</v>
      </c>
      <c r="O134">
        <f t="shared" si="8"/>
        <v>5.0999999999999997E-2</v>
      </c>
      <c r="P134" s="6">
        <f t="shared" si="6"/>
        <v>0.26436781609195403</v>
      </c>
      <c r="Q134" s="6">
        <f t="shared" si="6"/>
        <v>0.58620689655172409</v>
      </c>
      <c r="R134" s="4">
        <v>0.55000000000000004</v>
      </c>
    </row>
    <row r="135" spans="1:18" x14ac:dyDescent="0.25">
      <c r="A135" t="s">
        <v>107</v>
      </c>
      <c r="B135">
        <v>2019</v>
      </c>
      <c r="C135">
        <v>2018</v>
      </c>
      <c r="D135" t="s">
        <v>45</v>
      </c>
      <c r="E135" t="s">
        <v>120</v>
      </c>
      <c r="F135">
        <v>20</v>
      </c>
      <c r="G135">
        <v>21</v>
      </c>
      <c r="H135">
        <v>42</v>
      </c>
      <c r="I135">
        <v>19</v>
      </c>
      <c r="J135" s="4">
        <f t="shared" si="7"/>
        <v>61</v>
      </c>
      <c r="K135">
        <v>44</v>
      </c>
      <c r="L135">
        <v>97</v>
      </c>
      <c r="M135">
        <v>6.6000000000000003E-2</v>
      </c>
      <c r="N135">
        <v>0.02</v>
      </c>
      <c r="O135">
        <f t="shared" si="8"/>
        <v>4.5999999999999999E-2</v>
      </c>
      <c r="P135" s="6">
        <f t="shared" si="6"/>
        <v>0.22988505747126439</v>
      </c>
      <c r="Q135" s="6">
        <f t="shared" si="6"/>
        <v>0.52873563218390807</v>
      </c>
      <c r="R135" s="4">
        <v>0.33</v>
      </c>
    </row>
    <row r="136" spans="1:18" x14ac:dyDescent="0.25">
      <c r="A136" t="s">
        <v>107</v>
      </c>
      <c r="B136">
        <v>2019</v>
      </c>
      <c r="C136">
        <v>2018</v>
      </c>
      <c r="D136" t="s">
        <v>45</v>
      </c>
      <c r="E136" t="s">
        <v>109</v>
      </c>
      <c r="F136">
        <v>46</v>
      </c>
      <c r="G136">
        <v>22</v>
      </c>
      <c r="H136">
        <v>43</v>
      </c>
      <c r="I136">
        <v>23</v>
      </c>
      <c r="J136" s="4">
        <f t="shared" si="7"/>
        <v>66</v>
      </c>
      <c r="K136">
        <v>43</v>
      </c>
      <c r="L136">
        <v>95</v>
      </c>
      <c r="M136">
        <v>7.3999999999999996E-2</v>
      </c>
      <c r="N136">
        <v>0.02</v>
      </c>
      <c r="O136">
        <f t="shared" si="8"/>
        <v>5.3999999999999992E-2</v>
      </c>
      <c r="P136" s="6">
        <f t="shared" si="6"/>
        <v>0.22988505747126439</v>
      </c>
      <c r="Q136" s="6">
        <f t="shared" si="6"/>
        <v>0.6206896551724137</v>
      </c>
      <c r="R136" s="4">
        <v>0.21</v>
      </c>
    </row>
    <row r="137" spans="1:18" x14ac:dyDescent="0.25">
      <c r="A137" t="s">
        <v>99</v>
      </c>
      <c r="B137">
        <v>2019</v>
      </c>
      <c r="C137">
        <v>2019</v>
      </c>
      <c r="D137" t="s">
        <v>34</v>
      </c>
      <c r="E137" t="s">
        <v>100</v>
      </c>
      <c r="F137">
        <v>24</v>
      </c>
      <c r="G137">
        <v>12</v>
      </c>
      <c r="H137">
        <v>43</v>
      </c>
      <c r="I137">
        <v>13</v>
      </c>
      <c r="J137" s="4">
        <f t="shared" si="7"/>
        <v>56</v>
      </c>
      <c r="K137">
        <v>48</v>
      </c>
      <c r="L137">
        <v>90</v>
      </c>
      <c r="M137">
        <v>6.8000000000000005E-2</v>
      </c>
      <c r="N137">
        <v>2.1000000000000001E-2</v>
      </c>
      <c r="O137">
        <f t="shared" si="8"/>
        <v>4.7E-2</v>
      </c>
      <c r="P137" s="6">
        <f t="shared" si="6"/>
        <v>0.24137931034482762</v>
      </c>
      <c r="Q137" s="6">
        <f t="shared" si="6"/>
        <v>0.54022988505747127</v>
      </c>
      <c r="R137" s="4">
        <v>0.38</v>
      </c>
    </row>
    <row r="138" spans="1:18" x14ac:dyDescent="0.25">
      <c r="A138" t="s">
        <v>99</v>
      </c>
      <c r="B138">
        <v>2019</v>
      </c>
      <c r="C138">
        <v>2019</v>
      </c>
      <c r="D138" t="s">
        <v>34</v>
      </c>
      <c r="E138" t="s">
        <v>101</v>
      </c>
      <c r="F138">
        <v>25</v>
      </c>
      <c r="G138">
        <v>13</v>
      </c>
      <c r="H138">
        <v>32</v>
      </c>
      <c r="I138">
        <v>15</v>
      </c>
      <c r="J138" s="4">
        <f t="shared" si="7"/>
        <v>47</v>
      </c>
      <c r="K138">
        <v>57</v>
      </c>
      <c r="L138">
        <v>97</v>
      </c>
      <c r="M138">
        <v>7.2999999999999995E-2</v>
      </c>
      <c r="N138">
        <v>2.1000000000000001E-2</v>
      </c>
      <c r="O138">
        <f t="shared" si="8"/>
        <v>5.1999999999999991E-2</v>
      </c>
      <c r="P138" s="6">
        <f t="shared" si="6"/>
        <v>0.24137931034482762</v>
      </c>
      <c r="Q138" s="6">
        <f t="shared" si="6"/>
        <v>0.59770114942528729</v>
      </c>
      <c r="R138" s="4">
        <v>0.32</v>
      </c>
    </row>
    <row r="139" spans="1:18" x14ac:dyDescent="0.25">
      <c r="A139" t="s">
        <v>99</v>
      </c>
      <c r="B139">
        <v>2019</v>
      </c>
      <c r="C139">
        <v>2019</v>
      </c>
      <c r="D139" t="s">
        <v>34</v>
      </c>
      <c r="E139" t="s">
        <v>102</v>
      </c>
      <c r="F139">
        <v>29</v>
      </c>
      <c r="G139">
        <v>21</v>
      </c>
      <c r="H139">
        <v>42</v>
      </c>
      <c r="I139">
        <v>12</v>
      </c>
      <c r="J139" s="4">
        <f t="shared" si="7"/>
        <v>54</v>
      </c>
      <c r="K139">
        <v>38</v>
      </c>
      <c r="L139">
        <v>94</v>
      </c>
      <c r="M139">
        <v>7.0999999999999994E-2</v>
      </c>
      <c r="N139">
        <v>2.7E-2</v>
      </c>
      <c r="O139">
        <f t="shared" si="8"/>
        <v>4.3999999999999997E-2</v>
      </c>
      <c r="P139" s="6">
        <f t="shared" si="6"/>
        <v>0.31034482758620691</v>
      </c>
      <c r="Q139" s="6">
        <f t="shared" si="6"/>
        <v>0.50574712643678166</v>
      </c>
      <c r="R139" s="4">
        <v>0.26</v>
      </c>
    </row>
    <row r="140" spans="1:18" x14ac:dyDescent="0.25">
      <c r="A140" t="s">
        <v>117</v>
      </c>
      <c r="B140">
        <v>2019</v>
      </c>
      <c r="C140">
        <v>2019</v>
      </c>
      <c r="D140" t="s">
        <v>34</v>
      </c>
      <c r="E140" t="s">
        <v>112</v>
      </c>
      <c r="F140">
        <v>17</v>
      </c>
      <c r="G140">
        <v>19</v>
      </c>
      <c r="H140">
        <v>40</v>
      </c>
      <c r="I140">
        <v>21</v>
      </c>
      <c r="J140" s="4">
        <f t="shared" si="7"/>
        <v>61</v>
      </c>
      <c r="K140">
        <v>44</v>
      </c>
      <c r="L140">
        <v>93</v>
      </c>
      <c r="M140">
        <v>7.0000000000000007E-2</v>
      </c>
      <c r="N140">
        <v>2.5999999999999999E-2</v>
      </c>
      <c r="O140">
        <f t="shared" si="8"/>
        <v>4.4000000000000011E-2</v>
      </c>
      <c r="P140" s="6">
        <f t="shared" si="6"/>
        <v>0.2988505747126437</v>
      </c>
      <c r="Q140" s="6">
        <f t="shared" si="6"/>
        <v>0.50574712643678177</v>
      </c>
      <c r="R140" s="4">
        <v>0.59</v>
      </c>
    </row>
    <row r="141" spans="1:18" x14ac:dyDescent="0.25">
      <c r="A141" t="s">
        <v>117</v>
      </c>
      <c r="B141">
        <v>2019</v>
      </c>
      <c r="C141">
        <v>2019</v>
      </c>
      <c r="D141" t="s">
        <v>34</v>
      </c>
      <c r="E141" t="s">
        <v>118</v>
      </c>
      <c r="F141">
        <v>19</v>
      </c>
      <c r="G141">
        <v>24</v>
      </c>
      <c r="H141">
        <v>27</v>
      </c>
      <c r="I141">
        <v>14</v>
      </c>
      <c r="J141" s="4">
        <f t="shared" si="7"/>
        <v>41</v>
      </c>
      <c r="K141">
        <v>40</v>
      </c>
      <c r="L141">
        <v>96</v>
      </c>
      <c r="M141">
        <v>6.6000000000000003E-2</v>
      </c>
      <c r="N141">
        <v>2.8000000000000001E-2</v>
      </c>
      <c r="O141">
        <f t="shared" si="8"/>
        <v>3.8000000000000006E-2</v>
      </c>
      <c r="P141" s="6">
        <f t="shared" si="6"/>
        <v>0.32183908045977017</v>
      </c>
      <c r="Q141" s="6">
        <f t="shared" si="6"/>
        <v>0.43678160919540238</v>
      </c>
      <c r="R141" s="4">
        <v>0.1</v>
      </c>
    </row>
    <row r="142" spans="1:18" x14ac:dyDescent="0.25">
      <c r="A142" t="s">
        <v>117</v>
      </c>
      <c r="B142">
        <v>2019</v>
      </c>
      <c r="C142">
        <v>2019</v>
      </c>
      <c r="D142" t="s">
        <v>34</v>
      </c>
      <c r="E142" t="s">
        <v>113</v>
      </c>
      <c r="F142">
        <v>17</v>
      </c>
      <c r="G142">
        <v>22</v>
      </c>
      <c r="H142">
        <v>34</v>
      </c>
      <c r="I142">
        <v>18</v>
      </c>
      <c r="J142" s="4">
        <f t="shared" si="7"/>
        <v>52</v>
      </c>
      <c r="K142">
        <v>58</v>
      </c>
      <c r="L142">
        <v>98</v>
      </c>
      <c r="M142">
        <v>7.0999999999999994E-2</v>
      </c>
      <c r="N142">
        <v>1.9E-2</v>
      </c>
      <c r="O142">
        <f t="shared" si="8"/>
        <v>5.1999999999999991E-2</v>
      </c>
      <c r="P142" s="6">
        <f t="shared" si="6"/>
        <v>0.21839080459770116</v>
      </c>
      <c r="Q142" s="6">
        <f t="shared" si="6"/>
        <v>0.59770114942528729</v>
      </c>
      <c r="R142" s="4">
        <v>0.49</v>
      </c>
    </row>
    <row r="143" spans="1:18" x14ac:dyDescent="0.25">
      <c r="A143" t="s">
        <v>111</v>
      </c>
      <c r="B143">
        <v>2019</v>
      </c>
      <c r="C143">
        <v>2019</v>
      </c>
      <c r="D143" t="s">
        <v>34</v>
      </c>
      <c r="E143" t="s">
        <v>111</v>
      </c>
      <c r="F143">
        <v>25</v>
      </c>
      <c r="G143">
        <v>18</v>
      </c>
      <c r="H143">
        <v>28</v>
      </c>
      <c r="I143">
        <v>18</v>
      </c>
      <c r="J143" s="4">
        <f t="shared" si="7"/>
        <v>46</v>
      </c>
      <c r="K143">
        <v>38</v>
      </c>
      <c r="L143">
        <v>100</v>
      </c>
      <c r="M143">
        <v>7.3999999999999996E-2</v>
      </c>
      <c r="N143">
        <v>2.3E-2</v>
      </c>
      <c r="O143">
        <f t="shared" si="8"/>
        <v>5.0999999999999997E-2</v>
      </c>
      <c r="P143" s="6">
        <f t="shared" si="6"/>
        <v>0.26436781609195403</v>
      </c>
      <c r="Q143" s="6">
        <f t="shared" si="6"/>
        <v>0.58620689655172409</v>
      </c>
      <c r="R143" s="4">
        <v>0.44</v>
      </c>
    </row>
    <row r="144" spans="1:18" x14ac:dyDescent="0.25">
      <c r="A144" t="s">
        <v>111</v>
      </c>
      <c r="B144">
        <v>2019</v>
      </c>
      <c r="C144">
        <v>2019</v>
      </c>
      <c r="D144" t="s">
        <v>34</v>
      </c>
      <c r="E144" t="s">
        <v>111</v>
      </c>
      <c r="F144">
        <v>16</v>
      </c>
      <c r="G144">
        <v>20</v>
      </c>
      <c r="H144">
        <v>36</v>
      </c>
      <c r="I144">
        <v>13</v>
      </c>
      <c r="J144" s="4">
        <f t="shared" si="7"/>
        <v>49</v>
      </c>
      <c r="K144">
        <v>47</v>
      </c>
      <c r="L144">
        <v>92</v>
      </c>
      <c r="M144">
        <v>6.8000000000000005E-2</v>
      </c>
      <c r="N144">
        <v>2.7E-2</v>
      </c>
      <c r="O144">
        <f t="shared" si="8"/>
        <v>4.1000000000000009E-2</v>
      </c>
      <c r="P144" s="6">
        <f t="shared" si="6"/>
        <v>0.31034482758620691</v>
      </c>
      <c r="Q144" s="6">
        <f t="shared" si="6"/>
        <v>0.4712643678160921</v>
      </c>
      <c r="R144" s="4">
        <v>0.26</v>
      </c>
    </row>
    <row r="145" spans="1:18" x14ac:dyDescent="0.25">
      <c r="A145" t="s">
        <v>98</v>
      </c>
      <c r="B145">
        <v>2019</v>
      </c>
      <c r="C145">
        <v>2019</v>
      </c>
      <c r="D145" t="s">
        <v>34</v>
      </c>
      <c r="E145" t="s">
        <v>98</v>
      </c>
      <c r="F145">
        <v>26</v>
      </c>
      <c r="G145">
        <v>12</v>
      </c>
      <c r="H145">
        <v>26</v>
      </c>
      <c r="I145">
        <v>25</v>
      </c>
      <c r="J145" s="4">
        <f t="shared" si="7"/>
        <v>51</v>
      </c>
      <c r="K145">
        <v>45</v>
      </c>
      <c r="L145">
        <v>100</v>
      </c>
      <c r="M145">
        <v>7.1999999999999995E-2</v>
      </c>
      <c r="N145">
        <v>2.3E-2</v>
      </c>
      <c r="O145">
        <f t="shared" si="8"/>
        <v>4.8999999999999995E-2</v>
      </c>
      <c r="P145" s="6">
        <f t="shared" si="6"/>
        <v>0.26436781609195403</v>
      </c>
      <c r="Q145" s="6">
        <f t="shared" si="6"/>
        <v>0.56321839080459768</v>
      </c>
      <c r="R145" s="4">
        <v>0.59</v>
      </c>
    </row>
    <row r="146" spans="1:18" x14ac:dyDescent="0.25">
      <c r="A146" t="s">
        <v>23</v>
      </c>
      <c r="B146">
        <v>2019</v>
      </c>
      <c r="C146">
        <v>2019</v>
      </c>
      <c r="D146" t="s">
        <v>34</v>
      </c>
      <c r="E146" t="s">
        <v>24</v>
      </c>
      <c r="F146">
        <v>28</v>
      </c>
      <c r="G146">
        <v>20</v>
      </c>
      <c r="H146">
        <v>36</v>
      </c>
      <c r="I146">
        <v>13</v>
      </c>
      <c r="J146" s="4">
        <f t="shared" si="7"/>
        <v>49</v>
      </c>
      <c r="K146">
        <v>45</v>
      </c>
      <c r="L146">
        <v>96</v>
      </c>
      <c r="M146">
        <v>6.7000000000000004E-2</v>
      </c>
      <c r="N146">
        <v>2.5999999999999999E-2</v>
      </c>
      <c r="O146">
        <f t="shared" si="8"/>
        <v>4.1000000000000009E-2</v>
      </c>
      <c r="P146" s="6">
        <f t="shared" si="6"/>
        <v>0.2988505747126437</v>
      </c>
      <c r="Q146" s="6">
        <f t="shared" si="6"/>
        <v>0.4712643678160921</v>
      </c>
      <c r="R146" s="4">
        <v>0.42</v>
      </c>
    </row>
    <row r="147" spans="1:18" x14ac:dyDescent="0.25">
      <c r="A147" t="s">
        <v>23</v>
      </c>
      <c r="B147">
        <v>2019</v>
      </c>
      <c r="C147">
        <v>2019</v>
      </c>
      <c r="D147" t="s">
        <v>34</v>
      </c>
      <c r="E147" t="s">
        <v>103</v>
      </c>
      <c r="F147">
        <v>20</v>
      </c>
      <c r="G147">
        <v>22</v>
      </c>
      <c r="H147">
        <v>45</v>
      </c>
      <c r="I147">
        <v>22</v>
      </c>
      <c r="J147" s="4">
        <f t="shared" si="7"/>
        <v>67</v>
      </c>
      <c r="K147">
        <v>48</v>
      </c>
      <c r="L147">
        <v>97</v>
      </c>
      <c r="M147">
        <v>7.1999999999999995E-2</v>
      </c>
      <c r="N147">
        <v>2.3E-2</v>
      </c>
      <c r="O147">
        <f t="shared" si="8"/>
        <v>4.8999999999999995E-2</v>
      </c>
      <c r="P147" s="6">
        <f t="shared" si="6"/>
        <v>0.26436781609195403</v>
      </c>
      <c r="Q147" s="6">
        <f t="shared" si="6"/>
        <v>0.56321839080459768</v>
      </c>
      <c r="R147" s="4">
        <v>0.45</v>
      </c>
    </row>
    <row r="148" spans="1:18" x14ac:dyDescent="0.25">
      <c r="A148" t="s">
        <v>104</v>
      </c>
      <c r="B148">
        <v>2019</v>
      </c>
      <c r="C148">
        <v>2019</v>
      </c>
      <c r="D148" t="s">
        <v>34</v>
      </c>
      <c r="E148" t="s">
        <v>105</v>
      </c>
      <c r="F148">
        <v>19</v>
      </c>
      <c r="G148">
        <v>12</v>
      </c>
      <c r="H148">
        <v>42</v>
      </c>
      <c r="I148">
        <v>13</v>
      </c>
      <c r="J148" s="4">
        <f t="shared" si="7"/>
        <v>55</v>
      </c>
      <c r="K148">
        <v>52</v>
      </c>
      <c r="L148">
        <v>92</v>
      </c>
      <c r="M148">
        <v>7.1999999999999995E-2</v>
      </c>
      <c r="N148">
        <v>2.1000000000000001E-2</v>
      </c>
      <c r="O148">
        <f t="shared" si="8"/>
        <v>5.099999999999999E-2</v>
      </c>
      <c r="P148" s="6">
        <f t="shared" si="6"/>
        <v>0.24137931034482762</v>
      </c>
      <c r="Q148" s="6">
        <f t="shared" si="6"/>
        <v>0.58620689655172409</v>
      </c>
      <c r="R148" s="4">
        <v>0.19</v>
      </c>
    </row>
    <row r="149" spans="1:18" x14ac:dyDescent="0.25">
      <c r="A149" t="s">
        <v>104</v>
      </c>
      <c r="B149">
        <v>2019</v>
      </c>
      <c r="C149">
        <v>2019</v>
      </c>
      <c r="D149" t="s">
        <v>34</v>
      </c>
      <c r="E149" t="s">
        <v>106</v>
      </c>
      <c r="F149">
        <v>29</v>
      </c>
      <c r="G149">
        <v>18</v>
      </c>
      <c r="H149">
        <v>45</v>
      </c>
      <c r="I149">
        <v>26</v>
      </c>
      <c r="J149" s="4">
        <f t="shared" si="7"/>
        <v>71</v>
      </c>
      <c r="K149">
        <v>55</v>
      </c>
      <c r="L149">
        <v>98</v>
      </c>
      <c r="M149">
        <v>7.0000000000000007E-2</v>
      </c>
      <c r="N149">
        <v>2.5999999999999999E-2</v>
      </c>
      <c r="O149">
        <f t="shared" si="8"/>
        <v>4.4000000000000011E-2</v>
      </c>
      <c r="P149" s="6">
        <f t="shared" si="6"/>
        <v>0.2988505747126437</v>
      </c>
      <c r="Q149" s="6">
        <f t="shared" si="6"/>
        <v>0.50574712643678177</v>
      </c>
      <c r="R149" s="4">
        <v>0.27</v>
      </c>
    </row>
    <row r="150" spans="1:18" x14ac:dyDescent="0.25">
      <c r="A150" t="s">
        <v>107</v>
      </c>
      <c r="B150">
        <v>2019</v>
      </c>
      <c r="C150">
        <v>2019</v>
      </c>
      <c r="D150" t="s">
        <v>34</v>
      </c>
      <c r="E150" t="s">
        <v>120</v>
      </c>
      <c r="F150">
        <v>17</v>
      </c>
      <c r="G150">
        <v>13</v>
      </c>
      <c r="H150">
        <v>36</v>
      </c>
      <c r="I150">
        <v>13</v>
      </c>
      <c r="J150" s="4">
        <f t="shared" si="7"/>
        <v>49</v>
      </c>
      <c r="K150">
        <v>38</v>
      </c>
      <c r="L150">
        <v>97</v>
      </c>
      <c r="M150">
        <v>6.7000000000000004E-2</v>
      </c>
      <c r="N150">
        <v>0.02</v>
      </c>
      <c r="O150">
        <f t="shared" si="8"/>
        <v>4.7E-2</v>
      </c>
      <c r="P150" s="6">
        <f t="shared" si="6"/>
        <v>0.22988505747126439</v>
      </c>
      <c r="Q150" s="6">
        <f t="shared" si="6"/>
        <v>0.54022988505747127</v>
      </c>
      <c r="R150" s="4">
        <v>0.37</v>
      </c>
    </row>
    <row r="151" spans="1:18" x14ac:dyDescent="0.25">
      <c r="A151" t="s">
        <v>107</v>
      </c>
      <c r="B151">
        <v>2019</v>
      </c>
      <c r="C151">
        <v>2019</v>
      </c>
      <c r="D151" t="s">
        <v>34</v>
      </c>
      <c r="E151" t="s">
        <v>109</v>
      </c>
      <c r="F151">
        <v>29</v>
      </c>
      <c r="G151">
        <v>21</v>
      </c>
      <c r="H151">
        <v>30</v>
      </c>
      <c r="I151">
        <v>23</v>
      </c>
      <c r="J151" s="4">
        <f t="shared" si="7"/>
        <v>53</v>
      </c>
      <c r="K151">
        <v>53</v>
      </c>
      <c r="L151">
        <v>94</v>
      </c>
      <c r="M151">
        <v>6.7000000000000004E-2</v>
      </c>
      <c r="N151">
        <v>2.1999999999999999E-2</v>
      </c>
      <c r="O151">
        <f t="shared" si="8"/>
        <v>4.5000000000000005E-2</v>
      </c>
      <c r="P151" s="6">
        <f t="shared" si="6"/>
        <v>0.25287356321839083</v>
      </c>
      <c r="Q151" s="6">
        <f t="shared" si="6"/>
        <v>0.51724137931034497</v>
      </c>
      <c r="R151" s="4">
        <v>0.17</v>
      </c>
    </row>
    <row r="152" spans="1:18" x14ac:dyDescent="0.25">
      <c r="A152" t="s">
        <v>99</v>
      </c>
      <c r="B152">
        <v>2019</v>
      </c>
      <c r="C152">
        <v>2019</v>
      </c>
      <c r="D152" t="s">
        <v>35</v>
      </c>
      <c r="E152" t="s">
        <v>100</v>
      </c>
      <c r="F152">
        <v>12</v>
      </c>
      <c r="G152">
        <v>11</v>
      </c>
      <c r="H152">
        <v>45</v>
      </c>
      <c r="I152">
        <v>11</v>
      </c>
      <c r="J152" s="4">
        <f t="shared" si="7"/>
        <v>56</v>
      </c>
      <c r="K152">
        <v>39</v>
      </c>
      <c r="L152">
        <v>94</v>
      </c>
      <c r="M152">
        <v>7.1999999999999995E-2</v>
      </c>
      <c r="N152">
        <v>2.9000000000000001E-2</v>
      </c>
      <c r="O152">
        <f t="shared" si="8"/>
        <v>4.2999999999999997E-2</v>
      </c>
      <c r="P152" s="6">
        <f t="shared" ref="P152:Q181" si="9">N152/$M$2</f>
        <v>0.33333333333333337</v>
      </c>
      <c r="Q152" s="6">
        <f t="shared" si="9"/>
        <v>0.4942528735632184</v>
      </c>
      <c r="R152" s="4">
        <v>0.4</v>
      </c>
    </row>
    <row r="153" spans="1:18" x14ac:dyDescent="0.25">
      <c r="A153" t="s">
        <v>99</v>
      </c>
      <c r="B153">
        <v>2019</v>
      </c>
      <c r="C153">
        <v>2019</v>
      </c>
      <c r="D153" t="s">
        <v>35</v>
      </c>
      <c r="E153" t="s">
        <v>101</v>
      </c>
      <c r="F153">
        <v>14</v>
      </c>
      <c r="G153">
        <v>15</v>
      </c>
      <c r="H153">
        <v>21</v>
      </c>
      <c r="I153">
        <v>20</v>
      </c>
      <c r="J153" s="4">
        <f t="shared" si="7"/>
        <v>41</v>
      </c>
      <c r="K153">
        <v>53</v>
      </c>
      <c r="L153">
        <v>87</v>
      </c>
      <c r="M153">
        <v>8.1000000000000003E-2</v>
      </c>
      <c r="N153">
        <v>1.4E-2</v>
      </c>
      <c r="O153">
        <f t="shared" si="8"/>
        <v>6.7000000000000004E-2</v>
      </c>
      <c r="P153" s="6">
        <f t="shared" si="9"/>
        <v>0.16091954022988508</v>
      </c>
      <c r="Q153" s="6">
        <f t="shared" si="9"/>
        <v>0.77011494252873569</v>
      </c>
      <c r="R153" s="4">
        <v>0.55000000000000004</v>
      </c>
    </row>
    <row r="154" spans="1:18" x14ac:dyDescent="0.25">
      <c r="A154" t="s">
        <v>99</v>
      </c>
      <c r="B154">
        <v>2019</v>
      </c>
      <c r="C154">
        <v>2019</v>
      </c>
      <c r="D154" t="s">
        <v>35</v>
      </c>
      <c r="E154" t="s">
        <v>102</v>
      </c>
      <c r="F154">
        <v>13</v>
      </c>
      <c r="G154">
        <v>8</v>
      </c>
      <c r="H154">
        <v>29</v>
      </c>
      <c r="I154">
        <v>16</v>
      </c>
      <c r="J154" s="4">
        <f t="shared" si="7"/>
        <v>45</v>
      </c>
      <c r="K154">
        <v>59</v>
      </c>
      <c r="L154">
        <v>98</v>
      </c>
      <c r="M154">
        <v>6.4000000000000001E-2</v>
      </c>
      <c r="N154">
        <v>2.1000000000000001E-2</v>
      </c>
      <c r="O154">
        <f t="shared" si="8"/>
        <v>4.2999999999999997E-2</v>
      </c>
      <c r="P154" s="6">
        <f t="shared" si="9"/>
        <v>0.24137931034482762</v>
      </c>
      <c r="Q154" s="6">
        <f t="shared" si="9"/>
        <v>0.4942528735632184</v>
      </c>
      <c r="R154" s="4">
        <v>0.27</v>
      </c>
    </row>
    <row r="155" spans="1:18" x14ac:dyDescent="0.25">
      <c r="A155" t="s">
        <v>117</v>
      </c>
      <c r="B155">
        <v>2019</v>
      </c>
      <c r="C155">
        <v>2019</v>
      </c>
      <c r="D155" t="s">
        <v>35</v>
      </c>
      <c r="E155" t="s">
        <v>112</v>
      </c>
      <c r="F155">
        <v>17</v>
      </c>
      <c r="G155">
        <v>7</v>
      </c>
      <c r="H155">
        <v>41</v>
      </c>
      <c r="I155">
        <v>17</v>
      </c>
      <c r="J155" s="4">
        <f t="shared" si="7"/>
        <v>58</v>
      </c>
      <c r="K155">
        <v>67</v>
      </c>
      <c r="L155">
        <v>91</v>
      </c>
      <c r="M155">
        <v>6.6000000000000003E-2</v>
      </c>
      <c r="N155">
        <v>1.4E-2</v>
      </c>
      <c r="O155">
        <f t="shared" si="8"/>
        <v>5.2000000000000005E-2</v>
      </c>
      <c r="P155" s="6">
        <f t="shared" si="9"/>
        <v>0.16091954022988508</v>
      </c>
      <c r="Q155" s="6">
        <f t="shared" si="9"/>
        <v>0.5977011494252874</v>
      </c>
      <c r="R155" s="4">
        <v>0.5</v>
      </c>
    </row>
    <row r="156" spans="1:18" x14ac:dyDescent="0.25">
      <c r="A156" t="s">
        <v>117</v>
      </c>
      <c r="B156">
        <v>2019</v>
      </c>
      <c r="C156">
        <v>2019</v>
      </c>
      <c r="D156" t="s">
        <v>35</v>
      </c>
      <c r="E156" t="s">
        <v>118</v>
      </c>
      <c r="F156">
        <v>17</v>
      </c>
      <c r="G156">
        <v>15</v>
      </c>
      <c r="H156">
        <v>35</v>
      </c>
      <c r="I156">
        <v>20</v>
      </c>
      <c r="J156" s="4">
        <f t="shared" si="7"/>
        <v>55</v>
      </c>
      <c r="K156">
        <v>57</v>
      </c>
      <c r="L156">
        <v>85</v>
      </c>
      <c r="M156">
        <v>8.3000000000000004E-2</v>
      </c>
      <c r="N156">
        <v>2.4E-2</v>
      </c>
      <c r="O156">
        <f t="shared" si="8"/>
        <v>5.9000000000000004E-2</v>
      </c>
      <c r="P156" s="6">
        <f t="shared" si="9"/>
        <v>0.27586206896551729</v>
      </c>
      <c r="Q156" s="6">
        <f t="shared" si="9"/>
        <v>0.67816091954022995</v>
      </c>
      <c r="R156" s="4">
        <v>0.42</v>
      </c>
    </row>
    <row r="157" spans="1:18" x14ac:dyDescent="0.25">
      <c r="A157" t="s">
        <v>117</v>
      </c>
      <c r="B157">
        <v>2019</v>
      </c>
      <c r="C157">
        <v>2019</v>
      </c>
      <c r="D157" t="s">
        <v>35</v>
      </c>
      <c r="E157" t="s">
        <v>113</v>
      </c>
      <c r="F157">
        <v>12</v>
      </c>
      <c r="G157">
        <v>13</v>
      </c>
      <c r="H157">
        <v>25</v>
      </c>
      <c r="I157">
        <v>18</v>
      </c>
      <c r="J157" s="4">
        <f t="shared" si="7"/>
        <v>43</v>
      </c>
      <c r="K157">
        <v>64</v>
      </c>
      <c r="L157">
        <v>99</v>
      </c>
      <c r="M157">
        <v>7.1999999999999995E-2</v>
      </c>
      <c r="N157">
        <v>0.03</v>
      </c>
      <c r="O157">
        <f t="shared" si="8"/>
        <v>4.1999999999999996E-2</v>
      </c>
      <c r="P157" s="6">
        <f t="shared" si="9"/>
        <v>0.34482758620689657</v>
      </c>
      <c r="Q157" s="6">
        <f t="shared" si="9"/>
        <v>0.48275862068965514</v>
      </c>
      <c r="R157" s="4">
        <v>0.41</v>
      </c>
    </row>
    <row r="158" spans="1:18" x14ac:dyDescent="0.25">
      <c r="A158" t="s">
        <v>111</v>
      </c>
      <c r="B158">
        <v>2019</v>
      </c>
      <c r="C158">
        <v>2019</v>
      </c>
      <c r="D158" t="s">
        <v>35</v>
      </c>
      <c r="E158" t="s">
        <v>111</v>
      </c>
      <c r="F158">
        <v>16</v>
      </c>
      <c r="G158">
        <v>11</v>
      </c>
      <c r="H158">
        <v>43</v>
      </c>
      <c r="I158">
        <v>18</v>
      </c>
      <c r="J158" s="4">
        <f t="shared" si="7"/>
        <v>61</v>
      </c>
      <c r="K158">
        <v>69</v>
      </c>
      <c r="L158">
        <v>98</v>
      </c>
      <c r="M158">
        <v>0.05</v>
      </c>
      <c r="N158">
        <v>2.7E-2</v>
      </c>
      <c r="O158">
        <f t="shared" si="8"/>
        <v>2.3000000000000003E-2</v>
      </c>
      <c r="P158" s="6">
        <f t="shared" si="9"/>
        <v>0.31034482758620691</v>
      </c>
      <c r="Q158" s="6">
        <f t="shared" si="9"/>
        <v>0.26436781609195409</v>
      </c>
      <c r="R158" s="4">
        <v>0.57999999999999996</v>
      </c>
    </row>
    <row r="159" spans="1:18" x14ac:dyDescent="0.25">
      <c r="A159" t="s">
        <v>111</v>
      </c>
      <c r="B159">
        <v>2019</v>
      </c>
      <c r="C159">
        <v>2019</v>
      </c>
      <c r="D159" t="s">
        <v>35</v>
      </c>
      <c r="E159" t="s">
        <v>111</v>
      </c>
      <c r="F159">
        <v>18</v>
      </c>
      <c r="G159">
        <v>9</v>
      </c>
      <c r="H159">
        <v>28</v>
      </c>
      <c r="I159">
        <v>21</v>
      </c>
      <c r="J159" s="4">
        <f t="shared" si="7"/>
        <v>49</v>
      </c>
      <c r="K159">
        <v>25</v>
      </c>
      <c r="L159">
        <v>97</v>
      </c>
      <c r="M159">
        <v>6.5000000000000002E-2</v>
      </c>
      <c r="N159">
        <v>1.0999999999999999E-2</v>
      </c>
      <c r="O159">
        <f t="shared" si="8"/>
        <v>5.4000000000000006E-2</v>
      </c>
      <c r="P159" s="6">
        <f t="shared" si="9"/>
        <v>0.12643678160919541</v>
      </c>
      <c r="Q159" s="6">
        <f t="shared" si="9"/>
        <v>0.62068965517241392</v>
      </c>
      <c r="R159" s="4">
        <v>0.54</v>
      </c>
    </row>
    <row r="160" spans="1:18" x14ac:dyDescent="0.25">
      <c r="A160" t="s">
        <v>98</v>
      </c>
      <c r="B160">
        <v>2019</v>
      </c>
      <c r="C160">
        <v>2019</v>
      </c>
      <c r="D160" t="s">
        <v>35</v>
      </c>
      <c r="E160" t="s">
        <v>98</v>
      </c>
      <c r="F160">
        <v>14</v>
      </c>
      <c r="G160">
        <v>16</v>
      </c>
      <c r="H160">
        <v>31</v>
      </c>
      <c r="I160">
        <v>19</v>
      </c>
      <c r="J160" s="4">
        <f t="shared" si="7"/>
        <v>50</v>
      </c>
      <c r="K160">
        <v>58</v>
      </c>
      <c r="L160">
        <v>85</v>
      </c>
      <c r="M160">
        <v>6.0999999999999999E-2</v>
      </c>
      <c r="N160">
        <v>2.4E-2</v>
      </c>
      <c r="O160">
        <f t="shared" si="8"/>
        <v>3.6999999999999998E-2</v>
      </c>
      <c r="P160" s="6">
        <f t="shared" si="9"/>
        <v>0.27586206896551729</v>
      </c>
      <c r="Q160" s="6">
        <f t="shared" si="9"/>
        <v>0.42528735632183912</v>
      </c>
      <c r="R160" s="4">
        <v>0.46</v>
      </c>
    </row>
    <row r="161" spans="1:18" x14ac:dyDescent="0.25">
      <c r="A161" t="s">
        <v>23</v>
      </c>
      <c r="B161">
        <v>2019</v>
      </c>
      <c r="C161">
        <v>2019</v>
      </c>
      <c r="D161" t="s">
        <v>35</v>
      </c>
      <c r="E161" t="s">
        <v>24</v>
      </c>
      <c r="F161">
        <v>19</v>
      </c>
      <c r="G161">
        <v>10</v>
      </c>
      <c r="H161">
        <v>26</v>
      </c>
      <c r="I161">
        <v>12</v>
      </c>
      <c r="J161" s="4">
        <f t="shared" si="7"/>
        <v>38</v>
      </c>
      <c r="K161">
        <v>54</v>
      </c>
      <c r="L161">
        <v>99</v>
      </c>
      <c r="M161">
        <v>5.8000000000000003E-2</v>
      </c>
      <c r="N161">
        <v>2.8000000000000001E-2</v>
      </c>
      <c r="O161">
        <f t="shared" si="8"/>
        <v>3.0000000000000002E-2</v>
      </c>
      <c r="P161" s="6">
        <f t="shared" si="9"/>
        <v>0.32183908045977017</v>
      </c>
      <c r="Q161" s="6">
        <f t="shared" si="9"/>
        <v>0.34482758620689663</v>
      </c>
      <c r="R161" s="4">
        <v>0.26</v>
      </c>
    </row>
    <row r="162" spans="1:18" x14ac:dyDescent="0.25">
      <c r="A162" t="s">
        <v>23</v>
      </c>
      <c r="B162">
        <v>2019</v>
      </c>
      <c r="C162">
        <v>2019</v>
      </c>
      <c r="D162" t="s">
        <v>35</v>
      </c>
      <c r="E162" t="s">
        <v>103</v>
      </c>
      <c r="F162">
        <v>10</v>
      </c>
      <c r="G162">
        <v>16</v>
      </c>
      <c r="H162">
        <v>34</v>
      </c>
      <c r="I162">
        <v>15</v>
      </c>
      <c r="J162" s="4">
        <f t="shared" si="7"/>
        <v>49</v>
      </c>
      <c r="K162">
        <v>30</v>
      </c>
      <c r="L162">
        <v>93</v>
      </c>
      <c r="M162">
        <v>7.4999999999999997E-2</v>
      </c>
      <c r="N162">
        <v>0.03</v>
      </c>
      <c r="O162">
        <f t="shared" si="8"/>
        <v>4.4999999999999998E-2</v>
      </c>
      <c r="P162" s="6">
        <f t="shared" si="9"/>
        <v>0.34482758620689657</v>
      </c>
      <c r="Q162" s="6">
        <f t="shared" si="9"/>
        <v>0.51724137931034486</v>
      </c>
      <c r="R162" s="4">
        <v>0.55000000000000004</v>
      </c>
    </row>
    <row r="163" spans="1:18" x14ac:dyDescent="0.25">
      <c r="A163" t="s">
        <v>104</v>
      </c>
      <c r="B163">
        <v>2019</v>
      </c>
      <c r="C163">
        <v>2019</v>
      </c>
      <c r="D163" t="s">
        <v>35</v>
      </c>
      <c r="E163" t="s">
        <v>105</v>
      </c>
      <c r="F163">
        <v>18</v>
      </c>
      <c r="G163">
        <v>11</v>
      </c>
      <c r="H163">
        <v>39</v>
      </c>
      <c r="I163">
        <v>16</v>
      </c>
      <c r="J163" s="4">
        <f t="shared" si="7"/>
        <v>55</v>
      </c>
      <c r="K163">
        <v>30</v>
      </c>
      <c r="L163">
        <v>90</v>
      </c>
      <c r="M163">
        <v>6.4000000000000001E-2</v>
      </c>
      <c r="N163">
        <v>2.3E-2</v>
      </c>
      <c r="O163">
        <f t="shared" si="8"/>
        <v>4.1000000000000002E-2</v>
      </c>
      <c r="P163" s="6">
        <f t="shared" si="9"/>
        <v>0.26436781609195403</v>
      </c>
      <c r="Q163" s="6">
        <f t="shared" si="9"/>
        <v>0.47126436781609199</v>
      </c>
      <c r="R163" s="4">
        <v>0.17</v>
      </c>
    </row>
    <row r="164" spans="1:18" x14ac:dyDescent="0.25">
      <c r="A164" t="s">
        <v>104</v>
      </c>
      <c r="B164">
        <v>2019</v>
      </c>
      <c r="C164">
        <v>2019</v>
      </c>
      <c r="D164" t="s">
        <v>35</v>
      </c>
      <c r="E164" t="s">
        <v>106</v>
      </c>
      <c r="F164">
        <v>17</v>
      </c>
      <c r="G164">
        <v>6</v>
      </c>
      <c r="H164">
        <v>36</v>
      </c>
      <c r="I164">
        <v>21</v>
      </c>
      <c r="J164" s="4">
        <f t="shared" si="7"/>
        <v>57</v>
      </c>
      <c r="K164">
        <v>41</v>
      </c>
      <c r="L164">
        <v>87</v>
      </c>
      <c r="M164">
        <v>0.05</v>
      </c>
      <c r="N164">
        <v>1.7000000000000001E-2</v>
      </c>
      <c r="O164">
        <f t="shared" si="8"/>
        <v>3.3000000000000002E-2</v>
      </c>
      <c r="P164" s="6">
        <f t="shared" si="9"/>
        <v>0.19540229885057475</v>
      </c>
      <c r="Q164" s="6">
        <f t="shared" si="9"/>
        <v>0.37931034482758624</v>
      </c>
      <c r="R164" s="4">
        <v>0.17</v>
      </c>
    </row>
    <row r="165" spans="1:18" x14ac:dyDescent="0.25">
      <c r="A165" t="s">
        <v>107</v>
      </c>
      <c r="B165">
        <v>2019</v>
      </c>
      <c r="C165">
        <v>2019</v>
      </c>
      <c r="D165" t="s">
        <v>35</v>
      </c>
      <c r="E165" t="s">
        <v>120</v>
      </c>
      <c r="F165">
        <v>12</v>
      </c>
      <c r="G165">
        <v>14</v>
      </c>
      <c r="H165">
        <v>26</v>
      </c>
      <c r="I165">
        <v>21</v>
      </c>
      <c r="J165" s="4">
        <f t="shared" si="7"/>
        <v>47</v>
      </c>
      <c r="K165">
        <v>28</v>
      </c>
      <c r="L165">
        <v>97</v>
      </c>
      <c r="M165">
        <v>7.0999999999999994E-2</v>
      </c>
      <c r="N165">
        <v>2.4E-2</v>
      </c>
      <c r="O165">
        <f t="shared" si="8"/>
        <v>4.6999999999999993E-2</v>
      </c>
      <c r="P165" s="6">
        <f t="shared" si="9"/>
        <v>0.27586206896551729</v>
      </c>
      <c r="Q165" s="6">
        <f t="shared" si="9"/>
        <v>0.54022988505747127</v>
      </c>
      <c r="R165" s="4">
        <v>0.53</v>
      </c>
    </row>
    <row r="166" spans="1:18" x14ac:dyDescent="0.25">
      <c r="A166" t="s">
        <v>107</v>
      </c>
      <c r="B166">
        <v>2019</v>
      </c>
      <c r="C166">
        <v>2019</v>
      </c>
      <c r="D166" t="s">
        <v>35</v>
      </c>
      <c r="E166" t="s">
        <v>109</v>
      </c>
      <c r="F166">
        <v>12</v>
      </c>
      <c r="G166">
        <v>6</v>
      </c>
      <c r="H166">
        <v>40</v>
      </c>
      <c r="I166">
        <v>18</v>
      </c>
      <c r="J166" s="4">
        <f t="shared" si="7"/>
        <v>58</v>
      </c>
      <c r="K166">
        <v>52</v>
      </c>
      <c r="L166">
        <v>96</v>
      </c>
      <c r="M166">
        <v>5.7000000000000002E-2</v>
      </c>
      <c r="N166">
        <v>2.4E-2</v>
      </c>
      <c r="O166">
        <f t="shared" si="8"/>
        <v>3.3000000000000002E-2</v>
      </c>
      <c r="P166" s="6">
        <f t="shared" si="9"/>
        <v>0.27586206896551729</v>
      </c>
      <c r="Q166" s="6">
        <f t="shared" si="9"/>
        <v>0.37931034482758624</v>
      </c>
      <c r="R166" s="4">
        <v>0.11</v>
      </c>
    </row>
    <row r="167" spans="1:18" x14ac:dyDescent="0.25">
      <c r="A167" t="s">
        <v>99</v>
      </c>
      <c r="B167">
        <v>2019</v>
      </c>
      <c r="C167">
        <v>2019</v>
      </c>
      <c r="D167" t="s">
        <v>36</v>
      </c>
      <c r="E167" t="s">
        <v>100</v>
      </c>
      <c r="F167">
        <v>11</v>
      </c>
      <c r="G167">
        <v>6</v>
      </c>
      <c r="H167">
        <v>26</v>
      </c>
      <c r="I167">
        <v>18</v>
      </c>
      <c r="J167" s="4">
        <f t="shared" si="7"/>
        <v>44</v>
      </c>
      <c r="K167">
        <v>59</v>
      </c>
      <c r="L167">
        <v>91</v>
      </c>
      <c r="M167">
        <v>5.8999999999999997E-2</v>
      </c>
      <c r="N167">
        <v>2.9000000000000001E-2</v>
      </c>
      <c r="O167">
        <f t="shared" si="8"/>
        <v>2.9999999999999995E-2</v>
      </c>
      <c r="P167" s="6">
        <f t="shared" si="9"/>
        <v>0.33333333333333337</v>
      </c>
      <c r="Q167" s="6">
        <f t="shared" si="9"/>
        <v>0.34482758620689652</v>
      </c>
      <c r="R167" s="4">
        <v>0.39</v>
      </c>
    </row>
    <row r="168" spans="1:18" x14ac:dyDescent="0.25">
      <c r="A168" t="s">
        <v>99</v>
      </c>
      <c r="B168">
        <v>2019</v>
      </c>
      <c r="C168">
        <v>2019</v>
      </c>
      <c r="D168" t="s">
        <v>36</v>
      </c>
      <c r="E168" t="s">
        <v>101</v>
      </c>
      <c r="F168">
        <v>10</v>
      </c>
      <c r="G168">
        <v>10</v>
      </c>
      <c r="H168">
        <v>20</v>
      </c>
      <c r="I168">
        <v>11</v>
      </c>
      <c r="J168" s="4">
        <f t="shared" si="7"/>
        <v>31</v>
      </c>
      <c r="K168">
        <v>51</v>
      </c>
      <c r="L168">
        <v>90</v>
      </c>
      <c r="M168">
        <v>7.9000000000000001E-2</v>
      </c>
      <c r="N168">
        <v>1.6E-2</v>
      </c>
      <c r="O168">
        <f t="shared" si="8"/>
        <v>6.3E-2</v>
      </c>
      <c r="P168" s="6">
        <f t="shared" si="9"/>
        <v>0.18390804597701152</v>
      </c>
      <c r="Q168" s="6">
        <f t="shared" si="9"/>
        <v>0.72413793103448276</v>
      </c>
      <c r="R168" s="4">
        <v>0.1</v>
      </c>
    </row>
    <row r="169" spans="1:18" x14ac:dyDescent="0.25">
      <c r="A169" t="s">
        <v>99</v>
      </c>
      <c r="B169">
        <v>2019</v>
      </c>
      <c r="C169">
        <v>2019</v>
      </c>
      <c r="D169" t="s">
        <v>36</v>
      </c>
      <c r="E169" t="s">
        <v>102</v>
      </c>
      <c r="F169">
        <v>12</v>
      </c>
      <c r="G169">
        <v>9</v>
      </c>
      <c r="H169">
        <v>38</v>
      </c>
      <c r="I169">
        <v>14</v>
      </c>
      <c r="J169" s="4">
        <f t="shared" si="7"/>
        <v>52</v>
      </c>
      <c r="K169">
        <v>58</v>
      </c>
      <c r="L169">
        <v>94</v>
      </c>
      <c r="M169">
        <v>7.5999999999999998E-2</v>
      </c>
      <c r="N169">
        <v>2.9000000000000001E-2</v>
      </c>
      <c r="O169">
        <f t="shared" si="8"/>
        <v>4.7E-2</v>
      </c>
      <c r="P169" s="6">
        <f t="shared" si="9"/>
        <v>0.33333333333333337</v>
      </c>
      <c r="Q169" s="6">
        <f t="shared" si="9"/>
        <v>0.54022988505747127</v>
      </c>
      <c r="R169" s="4">
        <v>0.33</v>
      </c>
    </row>
    <row r="170" spans="1:18" x14ac:dyDescent="0.25">
      <c r="A170" t="s">
        <v>117</v>
      </c>
      <c r="B170">
        <v>2019</v>
      </c>
      <c r="C170">
        <v>2019</v>
      </c>
      <c r="D170" t="s">
        <v>36</v>
      </c>
      <c r="E170" t="s">
        <v>112</v>
      </c>
      <c r="F170">
        <v>8</v>
      </c>
      <c r="G170">
        <v>6</v>
      </c>
      <c r="H170">
        <v>31</v>
      </c>
      <c r="I170">
        <v>23</v>
      </c>
      <c r="J170" s="4">
        <f t="shared" si="7"/>
        <v>54</v>
      </c>
      <c r="K170">
        <v>54</v>
      </c>
      <c r="L170">
        <v>96</v>
      </c>
      <c r="M170">
        <v>6.6000000000000003E-2</v>
      </c>
      <c r="N170">
        <v>1.2E-2</v>
      </c>
      <c r="O170">
        <f t="shared" si="8"/>
        <v>5.4000000000000006E-2</v>
      </c>
      <c r="P170" s="6">
        <f t="shared" si="9"/>
        <v>0.13793103448275865</v>
      </c>
      <c r="Q170" s="6">
        <f t="shared" si="9"/>
        <v>0.62068965517241392</v>
      </c>
      <c r="R170" s="4">
        <v>0.15</v>
      </c>
    </row>
    <row r="171" spans="1:18" x14ac:dyDescent="0.25">
      <c r="A171" t="s">
        <v>117</v>
      </c>
      <c r="B171">
        <v>2019</v>
      </c>
      <c r="C171">
        <v>2019</v>
      </c>
      <c r="D171" t="s">
        <v>36</v>
      </c>
      <c r="E171" t="s">
        <v>118</v>
      </c>
      <c r="F171">
        <v>12</v>
      </c>
      <c r="G171">
        <v>6</v>
      </c>
      <c r="H171">
        <v>29</v>
      </c>
      <c r="I171">
        <v>9</v>
      </c>
      <c r="J171" s="4">
        <f t="shared" si="7"/>
        <v>38</v>
      </c>
      <c r="K171">
        <v>41</v>
      </c>
      <c r="L171">
        <v>90</v>
      </c>
      <c r="M171">
        <v>5.0999999999999997E-2</v>
      </c>
      <c r="N171">
        <v>2.7E-2</v>
      </c>
      <c r="O171">
        <f t="shared" si="8"/>
        <v>2.3999999999999997E-2</v>
      </c>
      <c r="P171" s="6">
        <f t="shared" si="9"/>
        <v>0.31034482758620691</v>
      </c>
      <c r="Q171" s="6">
        <f t="shared" si="9"/>
        <v>0.27586206896551724</v>
      </c>
      <c r="R171" s="4">
        <v>0.11</v>
      </c>
    </row>
    <row r="172" spans="1:18" x14ac:dyDescent="0.25">
      <c r="A172" t="s">
        <v>117</v>
      </c>
      <c r="B172">
        <v>2019</v>
      </c>
      <c r="C172">
        <v>2019</v>
      </c>
      <c r="D172" t="s">
        <v>36</v>
      </c>
      <c r="E172" t="s">
        <v>113</v>
      </c>
      <c r="F172">
        <v>6</v>
      </c>
      <c r="G172">
        <v>7</v>
      </c>
      <c r="H172">
        <v>25</v>
      </c>
      <c r="I172">
        <v>20</v>
      </c>
      <c r="J172" s="4">
        <f t="shared" si="7"/>
        <v>45</v>
      </c>
      <c r="K172">
        <v>71</v>
      </c>
      <c r="L172">
        <v>91</v>
      </c>
      <c r="M172">
        <v>5.6000000000000001E-2</v>
      </c>
      <c r="N172">
        <v>2.9000000000000001E-2</v>
      </c>
      <c r="O172">
        <f t="shared" si="8"/>
        <v>2.7E-2</v>
      </c>
      <c r="P172" s="6">
        <f t="shared" si="9"/>
        <v>0.33333333333333337</v>
      </c>
      <c r="Q172" s="6">
        <f t="shared" si="9"/>
        <v>0.31034482758620691</v>
      </c>
      <c r="R172" s="4">
        <v>0.36</v>
      </c>
    </row>
    <row r="173" spans="1:18" x14ac:dyDescent="0.25">
      <c r="A173" t="s">
        <v>111</v>
      </c>
      <c r="B173">
        <v>2019</v>
      </c>
      <c r="C173">
        <v>2019</v>
      </c>
      <c r="D173" t="s">
        <v>36</v>
      </c>
      <c r="E173" t="s">
        <v>111</v>
      </c>
      <c r="F173">
        <v>8</v>
      </c>
      <c r="G173">
        <v>8</v>
      </c>
      <c r="H173">
        <v>38</v>
      </c>
      <c r="I173">
        <v>14</v>
      </c>
      <c r="J173" s="4">
        <f t="shared" si="7"/>
        <v>52</v>
      </c>
      <c r="K173">
        <v>32</v>
      </c>
      <c r="L173">
        <v>85</v>
      </c>
      <c r="M173">
        <v>6.4000000000000001E-2</v>
      </c>
      <c r="N173">
        <v>1.6E-2</v>
      </c>
      <c r="O173">
        <f t="shared" si="8"/>
        <v>4.8000000000000001E-2</v>
      </c>
      <c r="P173" s="6">
        <f t="shared" si="9"/>
        <v>0.18390804597701152</v>
      </c>
      <c r="Q173" s="6">
        <f t="shared" si="9"/>
        <v>0.55172413793103459</v>
      </c>
      <c r="R173" s="4">
        <v>0.32</v>
      </c>
    </row>
    <row r="174" spans="1:18" x14ac:dyDescent="0.25">
      <c r="A174" t="s">
        <v>111</v>
      </c>
      <c r="B174">
        <v>2019</v>
      </c>
      <c r="C174">
        <v>2019</v>
      </c>
      <c r="D174" t="s">
        <v>36</v>
      </c>
      <c r="E174" t="s">
        <v>111</v>
      </c>
      <c r="F174">
        <v>7</v>
      </c>
      <c r="G174">
        <v>7</v>
      </c>
      <c r="H174">
        <v>37</v>
      </c>
      <c r="I174">
        <v>22</v>
      </c>
      <c r="J174" s="4">
        <f t="shared" si="7"/>
        <v>59</v>
      </c>
      <c r="K174">
        <v>34</v>
      </c>
      <c r="L174">
        <v>85</v>
      </c>
      <c r="M174">
        <v>6.3E-2</v>
      </c>
      <c r="N174">
        <v>0.01</v>
      </c>
      <c r="O174">
        <f t="shared" si="8"/>
        <v>5.2999999999999999E-2</v>
      </c>
      <c r="P174" s="6">
        <f t="shared" si="9"/>
        <v>0.1149425287356322</v>
      </c>
      <c r="Q174" s="6">
        <f t="shared" si="9"/>
        <v>0.60919540229885061</v>
      </c>
      <c r="R174" s="4">
        <v>0.1</v>
      </c>
    </row>
    <row r="175" spans="1:18" x14ac:dyDescent="0.25">
      <c r="A175" t="s">
        <v>98</v>
      </c>
      <c r="B175">
        <v>2019</v>
      </c>
      <c r="C175">
        <v>2019</v>
      </c>
      <c r="D175" t="s">
        <v>36</v>
      </c>
      <c r="E175" t="s">
        <v>98</v>
      </c>
      <c r="F175">
        <v>7</v>
      </c>
      <c r="G175">
        <v>8</v>
      </c>
      <c r="H175">
        <v>27</v>
      </c>
      <c r="I175">
        <v>12</v>
      </c>
      <c r="J175" s="4">
        <f t="shared" si="7"/>
        <v>39</v>
      </c>
      <c r="K175">
        <v>59</v>
      </c>
      <c r="L175">
        <v>86</v>
      </c>
      <c r="M175">
        <v>6.8000000000000005E-2</v>
      </c>
      <c r="N175">
        <v>2.4E-2</v>
      </c>
      <c r="O175">
        <f t="shared" si="8"/>
        <v>4.4000000000000004E-2</v>
      </c>
      <c r="P175" s="6">
        <f t="shared" si="9"/>
        <v>0.27586206896551729</v>
      </c>
      <c r="Q175" s="6">
        <f t="shared" si="9"/>
        <v>0.50574712643678166</v>
      </c>
      <c r="R175" s="4">
        <v>0.51</v>
      </c>
    </row>
    <row r="176" spans="1:18" x14ac:dyDescent="0.25">
      <c r="A176" t="s">
        <v>23</v>
      </c>
      <c r="B176">
        <v>2019</v>
      </c>
      <c r="C176">
        <v>2019</v>
      </c>
      <c r="D176" t="s">
        <v>36</v>
      </c>
      <c r="E176" t="s">
        <v>24</v>
      </c>
      <c r="F176">
        <v>10</v>
      </c>
      <c r="G176">
        <v>6</v>
      </c>
      <c r="H176">
        <v>40</v>
      </c>
      <c r="I176">
        <v>24</v>
      </c>
      <c r="J176" s="4">
        <f t="shared" si="7"/>
        <v>64</v>
      </c>
      <c r="K176">
        <v>39</v>
      </c>
      <c r="L176">
        <v>85</v>
      </c>
      <c r="M176">
        <v>5.8999999999999997E-2</v>
      </c>
      <c r="N176">
        <v>2.3E-2</v>
      </c>
      <c r="O176">
        <f t="shared" si="8"/>
        <v>3.5999999999999997E-2</v>
      </c>
      <c r="P176" s="6">
        <f t="shared" si="9"/>
        <v>0.26436781609195403</v>
      </c>
      <c r="Q176" s="6">
        <f t="shared" si="9"/>
        <v>0.41379310344827586</v>
      </c>
      <c r="R176" s="4">
        <v>0.28999999999999998</v>
      </c>
    </row>
    <row r="177" spans="1:18" x14ac:dyDescent="0.25">
      <c r="A177" t="s">
        <v>23</v>
      </c>
      <c r="B177">
        <v>2019</v>
      </c>
      <c r="C177">
        <v>2019</v>
      </c>
      <c r="D177" t="s">
        <v>36</v>
      </c>
      <c r="E177" t="s">
        <v>103</v>
      </c>
      <c r="F177">
        <v>9</v>
      </c>
      <c r="G177">
        <v>10</v>
      </c>
      <c r="H177">
        <v>35</v>
      </c>
      <c r="I177">
        <v>19</v>
      </c>
      <c r="J177" s="4">
        <f t="shared" si="7"/>
        <v>54</v>
      </c>
      <c r="K177">
        <v>33</v>
      </c>
      <c r="L177">
        <v>96</v>
      </c>
      <c r="M177">
        <v>7.0000000000000007E-2</v>
      </c>
      <c r="N177">
        <v>2.9000000000000001E-2</v>
      </c>
      <c r="O177">
        <f t="shared" si="8"/>
        <v>4.1000000000000009E-2</v>
      </c>
      <c r="P177" s="6">
        <f t="shared" si="9"/>
        <v>0.33333333333333337</v>
      </c>
      <c r="Q177" s="6">
        <f t="shared" si="9"/>
        <v>0.4712643678160921</v>
      </c>
      <c r="R177" s="4">
        <v>0.1</v>
      </c>
    </row>
    <row r="178" spans="1:18" x14ac:dyDescent="0.25">
      <c r="A178" t="s">
        <v>104</v>
      </c>
      <c r="B178">
        <v>2019</v>
      </c>
      <c r="C178">
        <v>2019</v>
      </c>
      <c r="D178" t="s">
        <v>36</v>
      </c>
      <c r="E178" t="s">
        <v>105</v>
      </c>
      <c r="F178">
        <v>8</v>
      </c>
      <c r="G178">
        <v>7</v>
      </c>
      <c r="H178">
        <v>28</v>
      </c>
      <c r="I178">
        <v>13</v>
      </c>
      <c r="J178" s="4">
        <f t="shared" si="7"/>
        <v>41</v>
      </c>
      <c r="K178">
        <v>49</v>
      </c>
      <c r="L178">
        <v>90</v>
      </c>
      <c r="M178">
        <v>0.06</v>
      </c>
      <c r="N178">
        <v>1.7999999999999999E-2</v>
      </c>
      <c r="O178">
        <f t="shared" si="8"/>
        <v>4.1999999999999996E-2</v>
      </c>
      <c r="P178" s="6">
        <f t="shared" si="9"/>
        <v>0.20689655172413793</v>
      </c>
      <c r="Q178" s="6">
        <f t="shared" si="9"/>
        <v>0.48275862068965514</v>
      </c>
      <c r="R178" s="4">
        <v>0.3</v>
      </c>
    </row>
    <row r="179" spans="1:18" x14ac:dyDescent="0.25">
      <c r="A179" t="s">
        <v>104</v>
      </c>
      <c r="B179">
        <v>2019</v>
      </c>
      <c r="C179">
        <v>2019</v>
      </c>
      <c r="D179" t="s">
        <v>36</v>
      </c>
      <c r="E179" t="s">
        <v>106</v>
      </c>
      <c r="F179">
        <v>7</v>
      </c>
      <c r="G179">
        <v>6</v>
      </c>
      <c r="H179">
        <v>39</v>
      </c>
      <c r="I179">
        <v>22</v>
      </c>
      <c r="J179" s="4">
        <f t="shared" si="7"/>
        <v>61</v>
      </c>
      <c r="K179">
        <v>50</v>
      </c>
      <c r="L179">
        <v>88</v>
      </c>
      <c r="M179">
        <v>6.6000000000000003E-2</v>
      </c>
      <c r="N179">
        <v>2.3E-2</v>
      </c>
      <c r="O179">
        <f t="shared" si="8"/>
        <v>4.3000000000000003E-2</v>
      </c>
      <c r="P179" s="6">
        <f t="shared" si="9"/>
        <v>0.26436781609195403</v>
      </c>
      <c r="Q179" s="6">
        <f t="shared" si="9"/>
        <v>0.49425287356321845</v>
      </c>
      <c r="R179" s="4">
        <v>0.41</v>
      </c>
    </row>
    <row r="180" spans="1:18" x14ac:dyDescent="0.25">
      <c r="A180" t="s">
        <v>107</v>
      </c>
      <c r="B180">
        <v>2019</v>
      </c>
      <c r="C180">
        <v>2019</v>
      </c>
      <c r="D180" t="s">
        <v>36</v>
      </c>
      <c r="E180" t="s">
        <v>120</v>
      </c>
      <c r="F180">
        <v>9</v>
      </c>
      <c r="G180">
        <v>7</v>
      </c>
      <c r="H180">
        <v>34</v>
      </c>
      <c r="I180">
        <v>23</v>
      </c>
      <c r="J180" s="4">
        <f t="shared" si="7"/>
        <v>57</v>
      </c>
      <c r="K180">
        <v>50</v>
      </c>
      <c r="L180">
        <v>94</v>
      </c>
      <c r="M180">
        <v>6.3E-2</v>
      </c>
      <c r="N180">
        <v>0.02</v>
      </c>
      <c r="O180">
        <f t="shared" si="8"/>
        <v>4.2999999999999997E-2</v>
      </c>
      <c r="P180" s="6">
        <f t="shared" si="9"/>
        <v>0.22988505747126439</v>
      </c>
      <c r="Q180" s="6">
        <f t="shared" si="9"/>
        <v>0.4942528735632184</v>
      </c>
      <c r="R180" s="4">
        <v>0.22</v>
      </c>
    </row>
    <row r="181" spans="1:18" x14ac:dyDescent="0.25">
      <c r="A181" t="s">
        <v>107</v>
      </c>
      <c r="B181">
        <v>2019</v>
      </c>
      <c r="C181">
        <v>2019</v>
      </c>
      <c r="D181" t="s">
        <v>36</v>
      </c>
      <c r="E181" t="s">
        <v>109</v>
      </c>
      <c r="F181">
        <v>13</v>
      </c>
      <c r="G181">
        <v>9</v>
      </c>
      <c r="H181">
        <v>32</v>
      </c>
      <c r="I181">
        <v>8</v>
      </c>
      <c r="J181" s="4">
        <f t="shared" si="7"/>
        <v>40</v>
      </c>
      <c r="K181">
        <v>58</v>
      </c>
      <c r="L181">
        <v>92</v>
      </c>
      <c r="M181">
        <v>5.2999999999999999E-2</v>
      </c>
      <c r="N181">
        <v>2.9000000000000001E-2</v>
      </c>
      <c r="O181">
        <f t="shared" si="8"/>
        <v>2.3999999999999997E-2</v>
      </c>
      <c r="P181" s="6">
        <f t="shared" si="9"/>
        <v>0.33333333333333337</v>
      </c>
      <c r="Q181" s="6">
        <f t="shared" si="9"/>
        <v>0.27586206896551724</v>
      </c>
      <c r="R181" s="4">
        <v>0.17</v>
      </c>
    </row>
    <row r="182" spans="1:18" x14ac:dyDescent="0.25">
      <c r="A182" t="s">
        <v>99</v>
      </c>
      <c r="B182">
        <v>2020</v>
      </c>
      <c r="C182">
        <v>2019</v>
      </c>
      <c r="D182" t="s">
        <v>37</v>
      </c>
      <c r="E182" t="s">
        <v>100</v>
      </c>
      <c r="F182" s="4">
        <v>31.769900000000003</v>
      </c>
      <c r="G182" s="4">
        <v>13.654065000000001</v>
      </c>
      <c r="H182">
        <v>42</v>
      </c>
      <c r="I182">
        <v>18</v>
      </c>
      <c r="J182" s="4">
        <f>H182+I182</f>
        <v>60</v>
      </c>
      <c r="K182">
        <v>52.6</v>
      </c>
      <c r="L182">
        <v>98</v>
      </c>
      <c r="M182">
        <v>8.6999999999999994E-2</v>
      </c>
      <c r="N182">
        <v>2.7E-2</v>
      </c>
      <c r="O182">
        <f>M182-N182</f>
        <v>0.06</v>
      </c>
      <c r="P182" s="6">
        <f>N182/$M$2</f>
        <v>0.31034482758620691</v>
      </c>
      <c r="Q182" s="6">
        <f>O182/$M$2</f>
        <v>0.68965517241379315</v>
      </c>
      <c r="R182" s="4">
        <v>0.19</v>
      </c>
    </row>
    <row r="183" spans="1:18" x14ac:dyDescent="0.25">
      <c r="A183" t="s">
        <v>99</v>
      </c>
      <c r="B183">
        <v>2020</v>
      </c>
      <c r="C183">
        <v>2019</v>
      </c>
      <c r="D183" t="s">
        <v>37</v>
      </c>
      <c r="E183" t="s">
        <v>101</v>
      </c>
      <c r="F183" s="4">
        <v>19.396360000000001</v>
      </c>
      <c r="G183" s="4">
        <v>8.3361660000000004</v>
      </c>
      <c r="H183">
        <v>29</v>
      </c>
      <c r="I183">
        <v>15</v>
      </c>
      <c r="J183" s="4">
        <f t="shared" ref="J183:J246" si="10">H183+I183</f>
        <v>44</v>
      </c>
      <c r="K183">
        <v>41.5</v>
      </c>
      <c r="L183">
        <v>94</v>
      </c>
      <c r="M183">
        <v>6.4000000000000001E-2</v>
      </c>
      <c r="N183">
        <v>1.7999999999999999E-2</v>
      </c>
      <c r="O183">
        <f t="shared" ref="O183:O246" si="11">M183-N183</f>
        <v>4.5999999999999999E-2</v>
      </c>
      <c r="P183" s="6">
        <f t="shared" ref="P183:Q246" si="12">N183/$M$2</f>
        <v>0.20689655172413793</v>
      </c>
      <c r="Q183" s="6">
        <f t="shared" si="12"/>
        <v>0.52873563218390807</v>
      </c>
      <c r="R183" s="4">
        <v>0.41</v>
      </c>
    </row>
    <row r="184" spans="1:18" x14ac:dyDescent="0.25">
      <c r="A184" t="s">
        <v>99</v>
      </c>
      <c r="B184">
        <v>2020</v>
      </c>
      <c r="C184">
        <v>2019</v>
      </c>
      <c r="D184" t="s">
        <v>37</v>
      </c>
      <c r="E184" t="s">
        <v>102</v>
      </c>
      <c r="F184" s="4">
        <v>11.704700000000003</v>
      </c>
      <c r="G184" s="4">
        <v>5.0304450000000003</v>
      </c>
      <c r="H184">
        <v>36</v>
      </c>
      <c r="I184">
        <v>22</v>
      </c>
      <c r="J184" s="4">
        <f t="shared" si="10"/>
        <v>58</v>
      </c>
      <c r="K184">
        <v>51.4</v>
      </c>
      <c r="L184">
        <v>96</v>
      </c>
      <c r="M184">
        <v>5.6000000000000001E-2</v>
      </c>
      <c r="N184">
        <v>3.2000000000000001E-2</v>
      </c>
      <c r="O184">
        <f t="shared" si="11"/>
        <v>2.4E-2</v>
      </c>
      <c r="P184" s="6">
        <f t="shared" si="12"/>
        <v>0.36781609195402304</v>
      </c>
      <c r="Q184" s="6">
        <f t="shared" si="12"/>
        <v>0.27586206896551729</v>
      </c>
      <c r="R184" s="4">
        <v>0.14000000000000001</v>
      </c>
    </row>
    <row r="185" spans="1:18" x14ac:dyDescent="0.25">
      <c r="A185" t="s">
        <v>117</v>
      </c>
      <c r="B185">
        <v>2020</v>
      </c>
      <c r="C185">
        <v>2019</v>
      </c>
      <c r="D185" t="s">
        <v>37</v>
      </c>
      <c r="E185" t="s">
        <v>112</v>
      </c>
      <c r="F185" s="4">
        <v>14.38006</v>
      </c>
      <c r="G185" s="4">
        <v>6.1802609999999998</v>
      </c>
      <c r="H185">
        <v>43</v>
      </c>
      <c r="I185">
        <v>20</v>
      </c>
      <c r="J185" s="4">
        <f t="shared" si="10"/>
        <v>63</v>
      </c>
      <c r="K185">
        <v>52.17</v>
      </c>
      <c r="L185">
        <v>92</v>
      </c>
      <c r="M185">
        <v>8.1000000000000003E-2</v>
      </c>
      <c r="N185">
        <v>2.5000000000000001E-2</v>
      </c>
      <c r="O185">
        <f t="shared" si="11"/>
        <v>5.6000000000000001E-2</v>
      </c>
      <c r="P185" s="6">
        <f t="shared" si="12"/>
        <v>0.2873563218390805</v>
      </c>
      <c r="Q185" s="6">
        <f t="shared" si="12"/>
        <v>0.64367816091954033</v>
      </c>
      <c r="R185" s="4">
        <v>0.51</v>
      </c>
    </row>
    <row r="186" spans="1:18" x14ac:dyDescent="0.25">
      <c r="A186" t="s">
        <v>117</v>
      </c>
      <c r="B186">
        <v>2020</v>
      </c>
      <c r="C186">
        <v>2019</v>
      </c>
      <c r="D186" t="s">
        <v>37</v>
      </c>
      <c r="E186" t="s">
        <v>118</v>
      </c>
      <c r="F186" s="4">
        <v>18.3931</v>
      </c>
      <c r="G186" s="4">
        <v>7.9049849999999999</v>
      </c>
      <c r="H186">
        <v>26</v>
      </c>
      <c r="I186">
        <v>16</v>
      </c>
      <c r="J186" s="4">
        <f t="shared" si="10"/>
        <v>42</v>
      </c>
      <c r="K186">
        <v>36.4</v>
      </c>
      <c r="L186">
        <v>90</v>
      </c>
      <c r="M186">
        <v>7.4999999999999997E-2</v>
      </c>
      <c r="N186">
        <v>0.02</v>
      </c>
      <c r="O186">
        <f t="shared" si="11"/>
        <v>5.4999999999999993E-2</v>
      </c>
      <c r="P186" s="6">
        <f t="shared" si="12"/>
        <v>0.22988505747126439</v>
      </c>
      <c r="Q186" s="6">
        <f t="shared" si="12"/>
        <v>0.63218390804597702</v>
      </c>
      <c r="R186" s="4">
        <v>0.4</v>
      </c>
    </row>
    <row r="187" spans="1:18" x14ac:dyDescent="0.25">
      <c r="A187" t="s">
        <v>117</v>
      </c>
      <c r="B187">
        <v>2020</v>
      </c>
      <c r="C187">
        <v>2019</v>
      </c>
      <c r="D187" t="s">
        <v>37</v>
      </c>
      <c r="E187" t="s">
        <v>113</v>
      </c>
      <c r="F187" s="4">
        <v>16.052160000000001</v>
      </c>
      <c r="G187" s="4">
        <v>6.8988960000000006</v>
      </c>
      <c r="H187">
        <v>35</v>
      </c>
      <c r="I187">
        <v>23</v>
      </c>
      <c r="J187" s="4">
        <f t="shared" si="10"/>
        <v>58</v>
      </c>
      <c r="K187">
        <v>49</v>
      </c>
      <c r="L187">
        <v>95</v>
      </c>
      <c r="M187">
        <v>7.2999999999999995E-2</v>
      </c>
      <c r="N187">
        <v>2.5999999999999999E-2</v>
      </c>
      <c r="O187">
        <f t="shared" si="11"/>
        <v>4.7E-2</v>
      </c>
      <c r="P187" s="6">
        <f t="shared" si="12"/>
        <v>0.2988505747126437</v>
      </c>
      <c r="Q187" s="6">
        <f t="shared" si="12"/>
        <v>0.54022988505747127</v>
      </c>
      <c r="R187" s="4">
        <v>0.28999999999999998</v>
      </c>
    </row>
    <row r="188" spans="1:18" x14ac:dyDescent="0.25">
      <c r="A188" t="s">
        <v>111</v>
      </c>
      <c r="B188">
        <v>2020</v>
      </c>
      <c r="C188">
        <v>2019</v>
      </c>
      <c r="D188" t="s">
        <v>37</v>
      </c>
      <c r="E188" t="s">
        <v>111</v>
      </c>
      <c r="F188" s="4">
        <v>10.36702</v>
      </c>
      <c r="G188" s="4">
        <v>4.4555370000000005</v>
      </c>
      <c r="H188">
        <v>28</v>
      </c>
      <c r="I188">
        <v>20</v>
      </c>
      <c r="J188" s="4">
        <f t="shared" si="10"/>
        <v>48</v>
      </c>
      <c r="K188">
        <v>48</v>
      </c>
      <c r="L188">
        <v>91</v>
      </c>
      <c r="M188">
        <v>8.7999999999999995E-2</v>
      </c>
      <c r="N188">
        <v>3.1E-2</v>
      </c>
      <c r="O188">
        <f t="shared" si="11"/>
        <v>5.6999999999999995E-2</v>
      </c>
      <c r="P188" s="6">
        <f t="shared" si="12"/>
        <v>0.35632183908045978</v>
      </c>
      <c r="Q188" s="6">
        <f t="shared" si="12"/>
        <v>0.65517241379310343</v>
      </c>
      <c r="R188" s="4">
        <v>0.6</v>
      </c>
    </row>
    <row r="189" spans="1:18" x14ac:dyDescent="0.25">
      <c r="A189" t="s">
        <v>111</v>
      </c>
      <c r="B189">
        <v>2020</v>
      </c>
      <c r="C189">
        <v>2019</v>
      </c>
      <c r="D189" t="s">
        <v>37</v>
      </c>
      <c r="E189" t="s">
        <v>111</v>
      </c>
      <c r="F189" s="4">
        <v>22.740560000000002</v>
      </c>
      <c r="G189" s="4">
        <v>9.7734360000000002</v>
      </c>
      <c r="H189">
        <v>43</v>
      </c>
      <c r="I189">
        <v>18</v>
      </c>
      <c r="J189" s="4">
        <f t="shared" si="10"/>
        <v>61</v>
      </c>
      <c r="K189">
        <v>50</v>
      </c>
      <c r="L189">
        <v>98</v>
      </c>
      <c r="M189">
        <v>7.0000000000000007E-2</v>
      </c>
      <c r="N189">
        <v>1.6E-2</v>
      </c>
      <c r="O189">
        <f t="shared" si="11"/>
        <v>5.4000000000000006E-2</v>
      </c>
      <c r="P189" s="6">
        <f t="shared" si="12"/>
        <v>0.18390804597701152</v>
      </c>
      <c r="Q189" s="6">
        <f t="shared" si="12"/>
        <v>0.62068965517241392</v>
      </c>
      <c r="R189" s="4">
        <v>0.6</v>
      </c>
    </row>
    <row r="190" spans="1:18" x14ac:dyDescent="0.25">
      <c r="A190" t="s">
        <v>98</v>
      </c>
      <c r="B190">
        <v>2020</v>
      </c>
      <c r="C190">
        <v>2019</v>
      </c>
      <c r="D190" t="s">
        <v>37</v>
      </c>
      <c r="E190" t="s">
        <v>98</v>
      </c>
      <c r="F190" s="4">
        <v>26.084760000000003</v>
      </c>
      <c r="G190" s="4">
        <v>11.210706</v>
      </c>
      <c r="H190">
        <v>45</v>
      </c>
      <c r="I190">
        <v>14</v>
      </c>
      <c r="J190" s="4">
        <f t="shared" si="10"/>
        <v>59</v>
      </c>
      <c r="K190">
        <v>44</v>
      </c>
      <c r="L190">
        <v>98</v>
      </c>
      <c r="M190">
        <v>7.1999999999999995E-2</v>
      </c>
      <c r="N190">
        <v>0.02</v>
      </c>
      <c r="O190">
        <f t="shared" si="11"/>
        <v>5.1999999999999991E-2</v>
      </c>
      <c r="P190" s="6">
        <f t="shared" si="12"/>
        <v>0.22988505747126439</v>
      </c>
      <c r="Q190" s="6">
        <f t="shared" si="12"/>
        <v>0.59770114942528729</v>
      </c>
      <c r="R190" s="4">
        <v>0.22</v>
      </c>
    </row>
    <row r="191" spans="1:18" x14ac:dyDescent="0.25">
      <c r="A191" t="s">
        <v>23</v>
      </c>
      <c r="B191">
        <v>2020</v>
      </c>
      <c r="C191">
        <v>2019</v>
      </c>
      <c r="D191" t="s">
        <v>37</v>
      </c>
      <c r="E191" t="s">
        <v>24</v>
      </c>
      <c r="F191" s="4">
        <v>24.74708</v>
      </c>
      <c r="G191" s="4">
        <v>10.635797999999999</v>
      </c>
      <c r="H191">
        <v>24</v>
      </c>
      <c r="I191">
        <v>15</v>
      </c>
      <c r="J191" s="4">
        <f t="shared" si="10"/>
        <v>39</v>
      </c>
      <c r="K191">
        <v>48</v>
      </c>
      <c r="L191">
        <v>94</v>
      </c>
      <c r="M191">
        <v>5.8999999999999997E-2</v>
      </c>
      <c r="N191">
        <v>2.7E-2</v>
      </c>
      <c r="O191">
        <f t="shared" si="11"/>
        <v>3.2000000000000001E-2</v>
      </c>
      <c r="P191" s="6">
        <f t="shared" si="12"/>
        <v>0.31034482758620691</v>
      </c>
      <c r="Q191" s="6">
        <f t="shared" si="12"/>
        <v>0.36781609195402304</v>
      </c>
      <c r="R191" s="4">
        <v>0.15</v>
      </c>
    </row>
    <row r="192" spans="1:18" x14ac:dyDescent="0.25">
      <c r="A192" t="s">
        <v>23</v>
      </c>
      <c r="B192">
        <v>2020</v>
      </c>
      <c r="C192">
        <v>2019</v>
      </c>
      <c r="D192" t="s">
        <v>37</v>
      </c>
      <c r="E192" t="s">
        <v>103</v>
      </c>
      <c r="F192" s="4">
        <v>27.422440000000002</v>
      </c>
      <c r="G192" s="4">
        <v>11.785614000000001</v>
      </c>
      <c r="H192">
        <v>41</v>
      </c>
      <c r="I192">
        <v>24</v>
      </c>
      <c r="J192" s="4">
        <f t="shared" si="10"/>
        <v>65</v>
      </c>
      <c r="K192">
        <v>47</v>
      </c>
      <c r="L192">
        <v>98</v>
      </c>
      <c r="M192">
        <v>6.5000000000000002E-2</v>
      </c>
      <c r="N192">
        <v>3.2000000000000001E-2</v>
      </c>
      <c r="O192">
        <f t="shared" si="11"/>
        <v>3.3000000000000002E-2</v>
      </c>
      <c r="P192" s="6">
        <f t="shared" si="12"/>
        <v>0.36781609195402304</v>
      </c>
      <c r="Q192" s="6">
        <f t="shared" si="12"/>
        <v>0.37931034482758624</v>
      </c>
      <c r="R192" s="4">
        <v>0.43</v>
      </c>
    </row>
    <row r="193" spans="1:18" x14ac:dyDescent="0.25">
      <c r="A193" t="s">
        <v>104</v>
      </c>
      <c r="B193">
        <v>2020</v>
      </c>
      <c r="C193">
        <v>2019</v>
      </c>
      <c r="D193" t="s">
        <v>37</v>
      </c>
      <c r="E193" t="s">
        <v>105</v>
      </c>
      <c r="F193" s="4">
        <v>25.081500000000002</v>
      </c>
      <c r="G193" s="4">
        <v>10.779525</v>
      </c>
      <c r="H193">
        <v>45</v>
      </c>
      <c r="I193">
        <v>18</v>
      </c>
      <c r="J193" s="4">
        <f t="shared" si="10"/>
        <v>63</v>
      </c>
      <c r="K193">
        <v>50</v>
      </c>
      <c r="L193">
        <v>91</v>
      </c>
      <c r="M193">
        <v>7.8E-2</v>
      </c>
      <c r="N193">
        <v>2.9000000000000001E-2</v>
      </c>
      <c r="O193">
        <f t="shared" si="11"/>
        <v>4.9000000000000002E-2</v>
      </c>
      <c r="P193" s="6">
        <f t="shared" si="12"/>
        <v>0.33333333333333337</v>
      </c>
      <c r="Q193" s="6">
        <f t="shared" si="12"/>
        <v>0.56321839080459779</v>
      </c>
      <c r="R193" s="4">
        <v>0.33</v>
      </c>
    </row>
    <row r="194" spans="1:18" x14ac:dyDescent="0.25">
      <c r="A194" t="s">
        <v>104</v>
      </c>
      <c r="B194">
        <v>2020</v>
      </c>
      <c r="C194">
        <v>2019</v>
      </c>
      <c r="D194" t="s">
        <v>37</v>
      </c>
      <c r="E194" t="s">
        <v>106</v>
      </c>
      <c r="F194" s="4">
        <v>28.091280000000005</v>
      </c>
      <c r="G194" s="4">
        <v>12.073068000000001</v>
      </c>
      <c r="H194">
        <v>40</v>
      </c>
      <c r="I194">
        <v>20</v>
      </c>
      <c r="J194" s="4">
        <f t="shared" si="10"/>
        <v>60</v>
      </c>
      <c r="K194">
        <v>50</v>
      </c>
      <c r="L194">
        <v>91</v>
      </c>
      <c r="M194">
        <v>5.8000000000000003E-2</v>
      </c>
      <c r="N194">
        <v>2.8000000000000001E-2</v>
      </c>
      <c r="O194">
        <f t="shared" si="11"/>
        <v>3.0000000000000002E-2</v>
      </c>
      <c r="P194" s="6">
        <f t="shared" si="12"/>
        <v>0.32183908045977017</v>
      </c>
      <c r="Q194" s="6">
        <f t="shared" si="12"/>
        <v>0.34482758620689663</v>
      </c>
      <c r="R194" s="4">
        <v>0.52</v>
      </c>
    </row>
    <row r="195" spans="1:18" x14ac:dyDescent="0.25">
      <c r="A195" t="s">
        <v>107</v>
      </c>
      <c r="B195">
        <v>2020</v>
      </c>
      <c r="C195">
        <v>2019</v>
      </c>
      <c r="D195" t="s">
        <v>37</v>
      </c>
      <c r="E195" t="s">
        <v>120</v>
      </c>
      <c r="F195" s="4">
        <v>28.091280000000005</v>
      </c>
      <c r="G195" s="4">
        <v>12.073068000000001</v>
      </c>
      <c r="H195">
        <v>24</v>
      </c>
      <c r="I195">
        <v>16</v>
      </c>
      <c r="J195" s="4">
        <f t="shared" si="10"/>
        <v>40</v>
      </c>
      <c r="K195">
        <v>49</v>
      </c>
      <c r="L195">
        <v>97</v>
      </c>
      <c r="M195">
        <v>5.3999999999999999E-2</v>
      </c>
      <c r="N195">
        <v>3.2000000000000001E-2</v>
      </c>
      <c r="O195">
        <f t="shared" si="11"/>
        <v>2.1999999999999999E-2</v>
      </c>
      <c r="P195" s="6">
        <f t="shared" si="12"/>
        <v>0.36781609195402304</v>
      </c>
      <c r="Q195" s="6">
        <f t="shared" si="12"/>
        <v>0.25287356321839083</v>
      </c>
      <c r="R195" s="4">
        <v>0.24</v>
      </c>
    </row>
    <row r="196" spans="1:18" x14ac:dyDescent="0.25">
      <c r="A196" t="s">
        <v>107</v>
      </c>
      <c r="B196">
        <v>2020</v>
      </c>
      <c r="C196">
        <v>2019</v>
      </c>
      <c r="D196" t="s">
        <v>37</v>
      </c>
      <c r="E196" t="s">
        <v>109</v>
      </c>
      <c r="F196" s="4">
        <v>30.432220000000001</v>
      </c>
      <c r="G196" s="4">
        <v>13.079157</v>
      </c>
      <c r="H196">
        <v>38</v>
      </c>
      <c r="I196">
        <v>15</v>
      </c>
      <c r="J196" s="4">
        <f t="shared" si="10"/>
        <v>53</v>
      </c>
      <c r="K196">
        <v>46</v>
      </c>
      <c r="L196">
        <v>90</v>
      </c>
      <c r="M196">
        <v>7.0000000000000007E-2</v>
      </c>
      <c r="N196">
        <v>1.6E-2</v>
      </c>
      <c r="O196">
        <f t="shared" si="11"/>
        <v>5.4000000000000006E-2</v>
      </c>
      <c r="P196" s="6">
        <f t="shared" si="12"/>
        <v>0.18390804597701152</v>
      </c>
      <c r="Q196" s="6">
        <f t="shared" si="12"/>
        <v>0.62068965517241392</v>
      </c>
      <c r="R196" s="4">
        <v>0.24</v>
      </c>
    </row>
    <row r="197" spans="1:18" x14ac:dyDescent="0.25">
      <c r="A197" t="s">
        <v>99</v>
      </c>
      <c r="B197">
        <v>2020</v>
      </c>
      <c r="C197">
        <v>2019</v>
      </c>
      <c r="D197" t="s">
        <v>38</v>
      </c>
      <c r="E197" t="s">
        <v>100</v>
      </c>
      <c r="F197" s="4">
        <v>44.201599999999999</v>
      </c>
      <c r="G197" s="4">
        <v>18.996959999999998</v>
      </c>
      <c r="H197">
        <v>42</v>
      </c>
      <c r="I197">
        <v>21.6</v>
      </c>
      <c r="J197" s="4">
        <f t="shared" si="10"/>
        <v>63.6</v>
      </c>
      <c r="K197">
        <v>54</v>
      </c>
      <c r="L197">
        <v>92</v>
      </c>
      <c r="M197">
        <v>7.4999999999999997E-2</v>
      </c>
      <c r="N197">
        <v>2.1999999999999999E-2</v>
      </c>
      <c r="O197">
        <f t="shared" si="11"/>
        <v>5.2999999999999999E-2</v>
      </c>
      <c r="P197" s="6">
        <f t="shared" si="12"/>
        <v>0.25287356321839083</v>
      </c>
      <c r="Q197" s="6">
        <f t="shared" si="12"/>
        <v>0.60919540229885061</v>
      </c>
      <c r="R197" s="4">
        <v>0.22</v>
      </c>
    </row>
    <row r="198" spans="1:18" x14ac:dyDescent="0.25">
      <c r="A198" t="s">
        <v>99</v>
      </c>
      <c r="B198">
        <v>2020</v>
      </c>
      <c r="C198">
        <v>2019</v>
      </c>
      <c r="D198" t="s">
        <v>38</v>
      </c>
      <c r="E198" t="s">
        <v>101</v>
      </c>
      <c r="F198" s="4">
        <v>26.986239999999999</v>
      </c>
      <c r="G198" s="4">
        <v>11.598143999999998</v>
      </c>
      <c r="H198">
        <v>32</v>
      </c>
      <c r="I198">
        <v>13.2</v>
      </c>
      <c r="J198" s="4">
        <f t="shared" si="10"/>
        <v>45.2</v>
      </c>
      <c r="K198">
        <v>42</v>
      </c>
      <c r="L198">
        <v>96</v>
      </c>
      <c r="M198">
        <v>6.0999999999999999E-2</v>
      </c>
      <c r="N198">
        <v>2.1000000000000001E-2</v>
      </c>
      <c r="O198">
        <f t="shared" si="11"/>
        <v>3.9999999999999994E-2</v>
      </c>
      <c r="P198" s="6">
        <f t="shared" si="12"/>
        <v>0.24137931034482762</v>
      </c>
      <c r="Q198" s="6">
        <f t="shared" si="12"/>
        <v>0.45977011494252867</v>
      </c>
      <c r="R198" s="4">
        <v>0.4</v>
      </c>
    </row>
    <row r="199" spans="1:18" x14ac:dyDescent="0.25">
      <c r="A199" t="s">
        <v>99</v>
      </c>
      <c r="B199">
        <v>2020</v>
      </c>
      <c r="C199">
        <v>2019</v>
      </c>
      <c r="D199" t="s">
        <v>38</v>
      </c>
      <c r="E199" t="s">
        <v>102</v>
      </c>
      <c r="F199" s="4">
        <v>16.284800000000001</v>
      </c>
      <c r="G199" s="4">
        <v>6.9988799999999989</v>
      </c>
      <c r="H199">
        <v>36</v>
      </c>
      <c r="I199">
        <v>22.4</v>
      </c>
      <c r="J199" s="4">
        <f t="shared" si="10"/>
        <v>58.4</v>
      </c>
      <c r="K199">
        <v>53</v>
      </c>
      <c r="L199">
        <v>98</v>
      </c>
      <c r="M199">
        <v>0.08</v>
      </c>
      <c r="N199">
        <v>2.7E-2</v>
      </c>
      <c r="O199">
        <f t="shared" si="11"/>
        <v>5.3000000000000005E-2</v>
      </c>
      <c r="P199" s="6">
        <f t="shared" si="12"/>
        <v>0.31034482758620691</v>
      </c>
      <c r="Q199" s="6">
        <f t="shared" si="12"/>
        <v>0.60919540229885072</v>
      </c>
      <c r="R199" s="4">
        <v>0.6</v>
      </c>
    </row>
    <row r="200" spans="1:18" x14ac:dyDescent="0.25">
      <c r="A200" t="s">
        <v>117</v>
      </c>
      <c r="B200">
        <v>2020</v>
      </c>
      <c r="C200">
        <v>2019</v>
      </c>
      <c r="D200" t="s">
        <v>38</v>
      </c>
      <c r="E200" t="s">
        <v>112</v>
      </c>
      <c r="F200" s="4">
        <v>20.007039999999996</v>
      </c>
      <c r="G200" s="4">
        <v>8.5986239999999974</v>
      </c>
      <c r="H200">
        <v>43</v>
      </c>
      <c r="I200">
        <v>18.8</v>
      </c>
      <c r="J200" s="4">
        <f t="shared" si="10"/>
        <v>61.8</v>
      </c>
      <c r="K200">
        <v>46</v>
      </c>
      <c r="L200">
        <v>93</v>
      </c>
      <c r="M200">
        <v>7.1999999999999995E-2</v>
      </c>
      <c r="N200">
        <v>2.1999999999999999E-2</v>
      </c>
      <c r="O200">
        <f t="shared" si="11"/>
        <v>4.9999999999999996E-2</v>
      </c>
      <c r="P200" s="6">
        <f t="shared" si="12"/>
        <v>0.25287356321839083</v>
      </c>
      <c r="Q200" s="6">
        <f t="shared" si="12"/>
        <v>0.57471264367816088</v>
      </c>
      <c r="R200" s="4">
        <v>0.43</v>
      </c>
    </row>
    <row r="201" spans="1:18" x14ac:dyDescent="0.25">
      <c r="A201" t="s">
        <v>117</v>
      </c>
      <c r="B201">
        <v>2020</v>
      </c>
      <c r="C201">
        <v>2019</v>
      </c>
      <c r="D201" t="s">
        <v>38</v>
      </c>
      <c r="E201" t="s">
        <v>118</v>
      </c>
      <c r="F201" s="4">
        <v>25.590399999999999</v>
      </c>
      <c r="G201" s="4">
        <v>10.998239999999997</v>
      </c>
      <c r="H201">
        <v>30</v>
      </c>
      <c r="I201">
        <v>16.399999999999999</v>
      </c>
      <c r="J201" s="4">
        <f t="shared" si="10"/>
        <v>46.4</v>
      </c>
      <c r="K201">
        <v>43</v>
      </c>
      <c r="L201">
        <v>94</v>
      </c>
      <c r="M201">
        <v>0.06</v>
      </c>
      <c r="N201">
        <v>2.1999999999999999E-2</v>
      </c>
      <c r="O201">
        <f t="shared" si="11"/>
        <v>3.7999999999999999E-2</v>
      </c>
      <c r="P201" s="6">
        <f t="shared" si="12"/>
        <v>0.25287356321839083</v>
      </c>
      <c r="Q201" s="6">
        <f t="shared" si="12"/>
        <v>0.43678160919540232</v>
      </c>
      <c r="R201" s="4">
        <v>0.55000000000000004</v>
      </c>
    </row>
    <row r="202" spans="1:18" x14ac:dyDescent="0.25">
      <c r="A202" t="s">
        <v>117</v>
      </c>
      <c r="B202">
        <v>2020</v>
      </c>
      <c r="C202">
        <v>2019</v>
      </c>
      <c r="D202" t="s">
        <v>38</v>
      </c>
      <c r="E202" t="s">
        <v>113</v>
      </c>
      <c r="F202" s="4">
        <v>22.33344</v>
      </c>
      <c r="G202" s="4">
        <v>9.5984639999999981</v>
      </c>
      <c r="H202">
        <v>35</v>
      </c>
      <c r="I202">
        <v>22.6</v>
      </c>
      <c r="J202" s="4">
        <f t="shared" si="10"/>
        <v>57.6</v>
      </c>
      <c r="K202">
        <v>49</v>
      </c>
      <c r="L202">
        <v>92</v>
      </c>
      <c r="M202">
        <v>6.8000000000000005E-2</v>
      </c>
      <c r="N202">
        <v>1.9E-2</v>
      </c>
      <c r="O202">
        <f t="shared" si="11"/>
        <v>4.9000000000000002E-2</v>
      </c>
      <c r="P202" s="6">
        <f t="shared" si="12"/>
        <v>0.21839080459770116</v>
      </c>
      <c r="Q202" s="6">
        <f t="shared" si="12"/>
        <v>0.56321839080459779</v>
      </c>
      <c r="R202" s="4">
        <v>0.28000000000000003</v>
      </c>
    </row>
    <row r="203" spans="1:18" x14ac:dyDescent="0.25">
      <c r="A203" t="s">
        <v>111</v>
      </c>
      <c r="B203">
        <v>2020</v>
      </c>
      <c r="C203">
        <v>2019</v>
      </c>
      <c r="D203" t="s">
        <v>38</v>
      </c>
      <c r="E203" t="s">
        <v>111</v>
      </c>
      <c r="F203" s="4">
        <v>14.423679999999999</v>
      </c>
      <c r="G203" s="4">
        <v>6.1990079999999992</v>
      </c>
      <c r="H203">
        <v>34</v>
      </c>
      <c r="I203">
        <v>12.2</v>
      </c>
      <c r="J203" s="4">
        <f t="shared" si="10"/>
        <v>46.2</v>
      </c>
      <c r="K203">
        <v>51</v>
      </c>
      <c r="L203">
        <v>95</v>
      </c>
      <c r="M203">
        <v>6.9000000000000006E-2</v>
      </c>
      <c r="N203">
        <v>2.5000000000000001E-2</v>
      </c>
      <c r="O203">
        <f t="shared" si="11"/>
        <v>4.4000000000000004E-2</v>
      </c>
      <c r="P203" s="6">
        <f t="shared" si="12"/>
        <v>0.2873563218390805</v>
      </c>
      <c r="Q203" s="6">
        <f t="shared" si="12"/>
        <v>0.50574712643678166</v>
      </c>
      <c r="R203" s="4">
        <v>0.6</v>
      </c>
    </row>
    <row r="204" spans="1:18" x14ac:dyDescent="0.25">
      <c r="A204" t="s">
        <v>111</v>
      </c>
      <c r="B204">
        <v>2020</v>
      </c>
      <c r="C204">
        <v>2019</v>
      </c>
      <c r="D204" t="s">
        <v>38</v>
      </c>
      <c r="E204" t="s">
        <v>111</v>
      </c>
      <c r="F204" s="4">
        <v>31.639040000000001</v>
      </c>
      <c r="G204" s="4">
        <v>13.597823999999997</v>
      </c>
      <c r="H204">
        <v>43</v>
      </c>
      <c r="I204">
        <v>14.6</v>
      </c>
      <c r="J204" s="4">
        <f t="shared" si="10"/>
        <v>57.6</v>
      </c>
      <c r="K204">
        <v>53</v>
      </c>
      <c r="L204">
        <v>96</v>
      </c>
      <c r="M204">
        <v>0.06</v>
      </c>
      <c r="N204">
        <v>1.7999999999999999E-2</v>
      </c>
      <c r="O204">
        <f t="shared" si="11"/>
        <v>4.1999999999999996E-2</v>
      </c>
      <c r="P204" s="6">
        <f t="shared" si="12"/>
        <v>0.20689655172413793</v>
      </c>
      <c r="Q204" s="6">
        <f t="shared" si="12"/>
        <v>0.48275862068965514</v>
      </c>
      <c r="R204" s="4">
        <v>0.37</v>
      </c>
    </row>
    <row r="205" spans="1:18" x14ac:dyDescent="0.25">
      <c r="A205" t="s">
        <v>98</v>
      </c>
      <c r="B205">
        <v>2020</v>
      </c>
      <c r="C205">
        <v>2019</v>
      </c>
      <c r="D205" t="s">
        <v>38</v>
      </c>
      <c r="E205" t="s">
        <v>98</v>
      </c>
      <c r="F205" s="4">
        <v>36.291840000000001</v>
      </c>
      <c r="G205" s="4">
        <v>15.597503999999997</v>
      </c>
      <c r="H205">
        <v>45</v>
      </c>
      <c r="I205">
        <v>15.4</v>
      </c>
      <c r="J205" s="4">
        <f t="shared" si="10"/>
        <v>60.4</v>
      </c>
      <c r="K205">
        <v>53</v>
      </c>
      <c r="L205">
        <v>98</v>
      </c>
      <c r="M205">
        <v>7.1999999999999995E-2</v>
      </c>
      <c r="N205">
        <v>1.7000000000000001E-2</v>
      </c>
      <c r="O205">
        <f t="shared" si="11"/>
        <v>5.4999999999999993E-2</v>
      </c>
      <c r="P205" s="6">
        <f t="shared" si="12"/>
        <v>0.19540229885057475</v>
      </c>
      <c r="Q205" s="6">
        <f t="shared" si="12"/>
        <v>0.63218390804597702</v>
      </c>
      <c r="R205" s="4">
        <v>0.31</v>
      </c>
    </row>
    <row r="206" spans="1:18" x14ac:dyDescent="0.25">
      <c r="A206" t="s">
        <v>23</v>
      </c>
      <c r="B206">
        <v>2020</v>
      </c>
      <c r="C206">
        <v>2019</v>
      </c>
      <c r="D206" t="s">
        <v>38</v>
      </c>
      <c r="E206" t="s">
        <v>24</v>
      </c>
      <c r="F206" s="4">
        <v>34.430719999999994</v>
      </c>
      <c r="G206" s="4">
        <v>14.797631999999997</v>
      </c>
      <c r="H206">
        <v>28</v>
      </c>
      <c r="I206">
        <v>17.2</v>
      </c>
      <c r="J206" s="4">
        <f t="shared" si="10"/>
        <v>45.2</v>
      </c>
      <c r="K206">
        <v>54</v>
      </c>
      <c r="L206">
        <v>93</v>
      </c>
      <c r="M206">
        <v>7.9000000000000001E-2</v>
      </c>
      <c r="N206">
        <v>2.7E-2</v>
      </c>
      <c r="O206">
        <f t="shared" si="11"/>
        <v>5.2000000000000005E-2</v>
      </c>
      <c r="P206" s="6">
        <f t="shared" si="12"/>
        <v>0.31034482758620691</v>
      </c>
      <c r="Q206" s="6">
        <f t="shared" si="12"/>
        <v>0.5977011494252874</v>
      </c>
      <c r="R206" s="4">
        <v>0.45</v>
      </c>
    </row>
    <row r="207" spans="1:18" x14ac:dyDescent="0.25">
      <c r="A207" t="s">
        <v>23</v>
      </c>
      <c r="B207">
        <v>2020</v>
      </c>
      <c r="C207">
        <v>2019</v>
      </c>
      <c r="D207" t="s">
        <v>38</v>
      </c>
      <c r="E207" t="s">
        <v>103</v>
      </c>
      <c r="F207" s="4">
        <v>38.15296</v>
      </c>
      <c r="G207" s="4">
        <v>16.397375999999998</v>
      </c>
      <c r="H207">
        <v>48</v>
      </c>
      <c r="I207">
        <v>15.4</v>
      </c>
      <c r="J207" s="4">
        <f t="shared" si="10"/>
        <v>63.4</v>
      </c>
      <c r="K207">
        <v>43</v>
      </c>
      <c r="L207">
        <v>98</v>
      </c>
      <c r="M207">
        <v>7.4999999999999997E-2</v>
      </c>
      <c r="N207">
        <v>2.7E-2</v>
      </c>
      <c r="O207">
        <f t="shared" si="11"/>
        <v>4.8000000000000001E-2</v>
      </c>
      <c r="P207" s="6">
        <f t="shared" si="12"/>
        <v>0.31034482758620691</v>
      </c>
      <c r="Q207" s="6">
        <f t="shared" si="12"/>
        <v>0.55172413793103459</v>
      </c>
      <c r="R207" s="4">
        <v>0.38</v>
      </c>
    </row>
    <row r="208" spans="1:18" x14ac:dyDescent="0.25">
      <c r="A208" t="s">
        <v>104</v>
      </c>
      <c r="B208">
        <v>2020</v>
      </c>
      <c r="C208">
        <v>2019</v>
      </c>
      <c r="D208" t="s">
        <v>38</v>
      </c>
      <c r="E208" t="s">
        <v>105</v>
      </c>
      <c r="F208" s="4">
        <v>34.895999999999994</v>
      </c>
      <c r="G208" s="4">
        <v>14.997599999999997</v>
      </c>
      <c r="H208">
        <v>45</v>
      </c>
      <c r="I208">
        <v>13.8</v>
      </c>
      <c r="J208" s="4">
        <f t="shared" si="10"/>
        <v>58.8</v>
      </c>
      <c r="K208">
        <v>44</v>
      </c>
      <c r="L208">
        <v>98</v>
      </c>
      <c r="M208">
        <v>7.3999999999999996E-2</v>
      </c>
      <c r="N208">
        <v>2.5000000000000001E-2</v>
      </c>
      <c r="O208">
        <f t="shared" si="11"/>
        <v>4.8999999999999995E-2</v>
      </c>
      <c r="P208" s="6">
        <f t="shared" si="12"/>
        <v>0.2873563218390805</v>
      </c>
      <c r="Q208" s="6">
        <f t="shared" si="12"/>
        <v>0.56321839080459768</v>
      </c>
      <c r="R208" s="4">
        <v>0.39</v>
      </c>
    </row>
    <row r="209" spans="1:18" x14ac:dyDescent="0.25">
      <c r="A209" t="s">
        <v>104</v>
      </c>
      <c r="B209">
        <v>2020</v>
      </c>
      <c r="C209">
        <v>2019</v>
      </c>
      <c r="D209" t="s">
        <v>38</v>
      </c>
      <c r="E209" t="s">
        <v>106</v>
      </c>
      <c r="F209" s="4">
        <v>39.08352</v>
      </c>
      <c r="G209" s="4">
        <v>16.797311999999998</v>
      </c>
      <c r="H209">
        <v>40</v>
      </c>
      <c r="I209">
        <v>22.5</v>
      </c>
      <c r="J209" s="4">
        <f t="shared" si="10"/>
        <v>62.5</v>
      </c>
      <c r="K209">
        <v>40</v>
      </c>
      <c r="L209">
        <v>95</v>
      </c>
      <c r="M209">
        <v>6.2E-2</v>
      </c>
      <c r="N209">
        <v>2.1999999999999999E-2</v>
      </c>
      <c r="O209">
        <f t="shared" si="11"/>
        <v>0.04</v>
      </c>
      <c r="P209" s="6">
        <f t="shared" si="12"/>
        <v>0.25287356321839083</v>
      </c>
      <c r="Q209" s="6">
        <f t="shared" si="12"/>
        <v>0.45977011494252878</v>
      </c>
      <c r="R209" s="4">
        <v>0.44</v>
      </c>
    </row>
    <row r="210" spans="1:18" x14ac:dyDescent="0.25">
      <c r="A210" t="s">
        <v>107</v>
      </c>
      <c r="B210">
        <v>2020</v>
      </c>
      <c r="C210">
        <v>2019</v>
      </c>
      <c r="D210" t="s">
        <v>38</v>
      </c>
      <c r="E210" t="s">
        <v>120</v>
      </c>
      <c r="F210" s="4">
        <v>39.08352</v>
      </c>
      <c r="G210" s="4">
        <v>16.797311999999998</v>
      </c>
      <c r="H210">
        <v>24</v>
      </c>
      <c r="I210">
        <v>15.2</v>
      </c>
      <c r="J210" s="4">
        <f t="shared" si="10"/>
        <v>39.200000000000003</v>
      </c>
      <c r="K210">
        <v>47</v>
      </c>
      <c r="L210">
        <v>99</v>
      </c>
      <c r="M210">
        <v>6.4000000000000001E-2</v>
      </c>
      <c r="N210">
        <v>2.1000000000000001E-2</v>
      </c>
      <c r="O210">
        <f t="shared" si="11"/>
        <v>4.2999999999999997E-2</v>
      </c>
      <c r="P210" s="6">
        <f t="shared" si="12"/>
        <v>0.24137931034482762</v>
      </c>
      <c r="Q210" s="6">
        <f t="shared" si="12"/>
        <v>0.4942528735632184</v>
      </c>
      <c r="R210" s="4">
        <v>0.53</v>
      </c>
    </row>
    <row r="211" spans="1:18" x14ac:dyDescent="0.25">
      <c r="A211" t="s">
        <v>107</v>
      </c>
      <c r="B211">
        <v>2020</v>
      </c>
      <c r="C211">
        <v>2019</v>
      </c>
      <c r="D211" t="s">
        <v>38</v>
      </c>
      <c r="E211" t="s">
        <v>109</v>
      </c>
      <c r="F211" s="4">
        <v>42.340479999999999</v>
      </c>
      <c r="G211" s="4">
        <v>18.197087999999997</v>
      </c>
      <c r="H211">
        <v>38</v>
      </c>
      <c r="I211">
        <v>16.8</v>
      </c>
      <c r="J211" s="4">
        <f t="shared" si="10"/>
        <v>54.8</v>
      </c>
      <c r="K211">
        <v>40</v>
      </c>
      <c r="L211">
        <v>94</v>
      </c>
      <c r="M211">
        <v>7.2999999999999995E-2</v>
      </c>
      <c r="N211">
        <v>2.5000000000000001E-2</v>
      </c>
      <c r="O211">
        <f t="shared" si="11"/>
        <v>4.7999999999999994E-2</v>
      </c>
      <c r="P211" s="6">
        <f t="shared" si="12"/>
        <v>0.2873563218390805</v>
      </c>
      <c r="Q211" s="6">
        <f t="shared" si="12"/>
        <v>0.55172413793103448</v>
      </c>
      <c r="R211" s="4">
        <v>0.4</v>
      </c>
    </row>
    <row r="212" spans="1:18" x14ac:dyDescent="0.25">
      <c r="A212" t="s">
        <v>99</v>
      </c>
      <c r="B212">
        <v>2020</v>
      </c>
      <c r="C212">
        <v>2019</v>
      </c>
      <c r="D212" t="s">
        <v>39</v>
      </c>
      <c r="E212" t="s">
        <v>100</v>
      </c>
      <c r="F212" s="4">
        <v>62.158499999999997</v>
      </c>
      <c r="G212" s="4">
        <v>26.714475</v>
      </c>
      <c r="H212" s="5">
        <v>29</v>
      </c>
      <c r="I212">
        <v>14.8</v>
      </c>
      <c r="J212" s="4">
        <f t="shared" si="10"/>
        <v>43.8</v>
      </c>
      <c r="K212">
        <v>49</v>
      </c>
      <c r="L212">
        <v>99</v>
      </c>
      <c r="M212">
        <v>7.4999999999999997E-2</v>
      </c>
      <c r="N212">
        <v>2.5000000000000001E-2</v>
      </c>
      <c r="O212">
        <f t="shared" si="11"/>
        <v>4.9999999999999996E-2</v>
      </c>
      <c r="P212" s="6">
        <f t="shared" si="12"/>
        <v>0.2873563218390805</v>
      </c>
      <c r="Q212" s="6">
        <f t="shared" si="12"/>
        <v>0.57471264367816088</v>
      </c>
      <c r="R212" s="4">
        <v>0.41</v>
      </c>
    </row>
    <row r="213" spans="1:18" x14ac:dyDescent="0.25">
      <c r="A213" t="s">
        <v>99</v>
      </c>
      <c r="B213">
        <v>2020</v>
      </c>
      <c r="C213">
        <v>2019</v>
      </c>
      <c r="D213" t="s">
        <v>39</v>
      </c>
      <c r="E213" t="s">
        <v>101</v>
      </c>
      <c r="F213" s="4">
        <v>37.949399999999997</v>
      </c>
      <c r="G213" s="4">
        <v>16.309889999999999</v>
      </c>
      <c r="H213" s="5">
        <v>33</v>
      </c>
      <c r="I213">
        <v>15.4</v>
      </c>
      <c r="J213" s="4">
        <f t="shared" si="10"/>
        <v>48.4</v>
      </c>
      <c r="K213">
        <v>45</v>
      </c>
      <c r="L213">
        <v>94</v>
      </c>
      <c r="M213">
        <v>7.5999999999999998E-2</v>
      </c>
      <c r="N213">
        <v>2.7E-2</v>
      </c>
      <c r="O213">
        <f t="shared" si="11"/>
        <v>4.9000000000000002E-2</v>
      </c>
      <c r="P213" s="6">
        <f t="shared" si="12"/>
        <v>0.31034482758620691</v>
      </c>
      <c r="Q213" s="6">
        <f t="shared" si="12"/>
        <v>0.56321839080459779</v>
      </c>
      <c r="R213" s="4">
        <v>0.47</v>
      </c>
    </row>
    <row r="214" spans="1:18" x14ac:dyDescent="0.25">
      <c r="A214" t="s">
        <v>99</v>
      </c>
      <c r="B214">
        <v>2020</v>
      </c>
      <c r="C214">
        <v>2019</v>
      </c>
      <c r="D214" t="s">
        <v>39</v>
      </c>
      <c r="E214" t="s">
        <v>102</v>
      </c>
      <c r="F214" s="4">
        <v>22.900500000000001</v>
      </c>
      <c r="G214" s="4">
        <v>9.842175000000001</v>
      </c>
      <c r="H214" s="5">
        <v>36</v>
      </c>
      <c r="I214">
        <v>15.6</v>
      </c>
      <c r="J214" s="4">
        <f t="shared" si="10"/>
        <v>51.6</v>
      </c>
      <c r="K214">
        <v>48</v>
      </c>
      <c r="L214">
        <v>99</v>
      </c>
      <c r="M214">
        <v>8.4000000000000005E-2</v>
      </c>
      <c r="N214">
        <v>0.02</v>
      </c>
      <c r="O214">
        <f t="shared" si="11"/>
        <v>6.4000000000000001E-2</v>
      </c>
      <c r="P214" s="6">
        <f t="shared" si="12"/>
        <v>0.22988505747126439</v>
      </c>
      <c r="Q214" s="6">
        <f t="shared" si="12"/>
        <v>0.73563218390804608</v>
      </c>
      <c r="R214" s="4">
        <v>0.28000000000000003</v>
      </c>
    </row>
    <row r="215" spans="1:18" x14ac:dyDescent="0.25">
      <c r="A215" t="s">
        <v>117</v>
      </c>
      <c r="B215">
        <v>2020</v>
      </c>
      <c r="C215">
        <v>2019</v>
      </c>
      <c r="D215" t="s">
        <v>39</v>
      </c>
      <c r="E215" t="s">
        <v>112</v>
      </c>
      <c r="F215" s="4">
        <v>28.134899999999995</v>
      </c>
      <c r="G215" s="4">
        <v>12.091814999999999</v>
      </c>
      <c r="H215" s="5">
        <v>42</v>
      </c>
      <c r="I215">
        <v>16.399999999999999</v>
      </c>
      <c r="J215" s="4">
        <f t="shared" si="10"/>
        <v>58.4</v>
      </c>
      <c r="K215">
        <v>45</v>
      </c>
      <c r="L215">
        <v>100</v>
      </c>
      <c r="M215">
        <v>8.1000000000000003E-2</v>
      </c>
      <c r="N215">
        <v>0.02</v>
      </c>
      <c r="O215">
        <f t="shared" si="11"/>
        <v>6.0999999999999999E-2</v>
      </c>
      <c r="P215" s="6">
        <f t="shared" si="12"/>
        <v>0.22988505747126439</v>
      </c>
      <c r="Q215" s="6">
        <f t="shared" si="12"/>
        <v>0.70114942528735635</v>
      </c>
      <c r="R215" s="4">
        <v>0.32</v>
      </c>
    </row>
    <row r="216" spans="1:18" x14ac:dyDescent="0.25">
      <c r="A216" t="s">
        <v>117</v>
      </c>
      <c r="B216">
        <v>2020</v>
      </c>
      <c r="C216">
        <v>2019</v>
      </c>
      <c r="D216" t="s">
        <v>39</v>
      </c>
      <c r="E216" t="s">
        <v>118</v>
      </c>
      <c r="F216" s="4">
        <v>35.986499999999999</v>
      </c>
      <c r="G216" s="4">
        <v>15.466275</v>
      </c>
      <c r="H216" s="5">
        <v>50</v>
      </c>
      <c r="I216">
        <v>17.2</v>
      </c>
      <c r="J216" s="4">
        <f t="shared" si="10"/>
        <v>67.2</v>
      </c>
      <c r="K216">
        <v>47</v>
      </c>
      <c r="L216">
        <v>94</v>
      </c>
      <c r="M216">
        <v>6.8000000000000005E-2</v>
      </c>
      <c r="N216">
        <v>1.7999999999999999E-2</v>
      </c>
      <c r="O216">
        <f t="shared" si="11"/>
        <v>0.05</v>
      </c>
      <c r="P216" s="6">
        <f t="shared" si="12"/>
        <v>0.20689655172413793</v>
      </c>
      <c r="Q216" s="6">
        <f t="shared" si="12"/>
        <v>0.57471264367816099</v>
      </c>
      <c r="R216" s="4">
        <v>0.6</v>
      </c>
    </row>
    <row r="217" spans="1:18" x14ac:dyDescent="0.25">
      <c r="A217" t="s">
        <v>117</v>
      </c>
      <c r="B217">
        <v>2020</v>
      </c>
      <c r="C217">
        <v>2019</v>
      </c>
      <c r="D217" t="s">
        <v>39</v>
      </c>
      <c r="E217" t="s">
        <v>113</v>
      </c>
      <c r="F217" s="4">
        <v>31.406399999999998</v>
      </c>
      <c r="G217" s="4">
        <v>13.49784</v>
      </c>
      <c r="H217" s="5">
        <v>47</v>
      </c>
      <c r="I217">
        <v>17.8</v>
      </c>
      <c r="J217" s="4">
        <f t="shared" si="10"/>
        <v>64.8</v>
      </c>
      <c r="K217">
        <v>46</v>
      </c>
      <c r="L217">
        <v>100</v>
      </c>
      <c r="M217">
        <v>7.1999999999999995E-2</v>
      </c>
      <c r="N217">
        <v>0.02</v>
      </c>
      <c r="O217">
        <f t="shared" si="11"/>
        <v>5.1999999999999991E-2</v>
      </c>
      <c r="P217" s="6">
        <f t="shared" si="12"/>
        <v>0.22988505747126439</v>
      </c>
      <c r="Q217" s="6">
        <f t="shared" si="12"/>
        <v>0.59770114942528729</v>
      </c>
      <c r="R217" s="4">
        <v>0.19</v>
      </c>
    </row>
    <row r="218" spans="1:18" x14ac:dyDescent="0.25">
      <c r="A218" t="s">
        <v>111</v>
      </c>
      <c r="B218">
        <v>2020</v>
      </c>
      <c r="C218">
        <v>2019</v>
      </c>
      <c r="D218" t="s">
        <v>39</v>
      </c>
      <c r="E218" t="s">
        <v>111</v>
      </c>
      <c r="F218" s="4">
        <v>20.283299999999997</v>
      </c>
      <c r="G218" s="4">
        <v>8.7173549999999995</v>
      </c>
      <c r="H218" s="5">
        <v>52</v>
      </c>
      <c r="I218">
        <v>16.399999999999999</v>
      </c>
      <c r="J218" s="4">
        <f t="shared" si="10"/>
        <v>68.400000000000006</v>
      </c>
      <c r="K218">
        <v>45</v>
      </c>
      <c r="L218">
        <v>99</v>
      </c>
      <c r="M218">
        <v>6.5000000000000002E-2</v>
      </c>
      <c r="N218">
        <v>0.03</v>
      </c>
      <c r="O218">
        <f t="shared" si="11"/>
        <v>3.5000000000000003E-2</v>
      </c>
      <c r="P218" s="6">
        <f t="shared" si="12"/>
        <v>0.34482758620689657</v>
      </c>
      <c r="Q218" s="6">
        <f t="shared" si="12"/>
        <v>0.40229885057471271</v>
      </c>
      <c r="R218" s="4">
        <v>0.53</v>
      </c>
    </row>
    <row r="219" spans="1:18" x14ac:dyDescent="0.25">
      <c r="A219" t="s">
        <v>111</v>
      </c>
      <c r="B219">
        <v>2020</v>
      </c>
      <c r="C219">
        <v>2019</v>
      </c>
      <c r="D219" t="s">
        <v>39</v>
      </c>
      <c r="E219" t="s">
        <v>111</v>
      </c>
      <c r="F219" s="4">
        <v>44.492400000000004</v>
      </c>
      <c r="G219" s="4">
        <v>19.121939999999999</v>
      </c>
      <c r="H219" s="5">
        <v>38</v>
      </c>
      <c r="I219">
        <v>15.8</v>
      </c>
      <c r="J219" s="4">
        <f t="shared" si="10"/>
        <v>53.8</v>
      </c>
      <c r="K219">
        <v>42</v>
      </c>
      <c r="L219">
        <v>94</v>
      </c>
      <c r="M219">
        <v>6.7000000000000004E-2</v>
      </c>
      <c r="N219">
        <v>2.1000000000000001E-2</v>
      </c>
      <c r="O219">
        <f t="shared" si="11"/>
        <v>4.5999999999999999E-2</v>
      </c>
      <c r="P219" s="6">
        <f t="shared" si="12"/>
        <v>0.24137931034482762</v>
      </c>
      <c r="Q219" s="6">
        <f t="shared" si="12"/>
        <v>0.52873563218390807</v>
      </c>
      <c r="R219" s="4">
        <v>0.45</v>
      </c>
    </row>
    <row r="220" spans="1:18" x14ac:dyDescent="0.25">
      <c r="A220" t="s">
        <v>98</v>
      </c>
      <c r="B220">
        <v>2020</v>
      </c>
      <c r="C220">
        <v>2019</v>
      </c>
      <c r="D220" t="s">
        <v>39</v>
      </c>
      <c r="E220" t="s">
        <v>98</v>
      </c>
      <c r="F220" s="4">
        <v>51.035399999999996</v>
      </c>
      <c r="G220" s="4">
        <v>21.933989999999998</v>
      </c>
      <c r="H220" s="5">
        <v>56</v>
      </c>
      <c r="I220">
        <v>17.5</v>
      </c>
      <c r="J220" s="4">
        <f t="shared" si="10"/>
        <v>73.5</v>
      </c>
      <c r="K220">
        <v>42</v>
      </c>
      <c r="L220">
        <v>94</v>
      </c>
      <c r="M220">
        <v>7.8E-2</v>
      </c>
      <c r="N220">
        <v>2.7E-2</v>
      </c>
      <c r="O220">
        <f t="shared" si="11"/>
        <v>5.1000000000000004E-2</v>
      </c>
      <c r="P220" s="6">
        <f t="shared" si="12"/>
        <v>0.31034482758620691</v>
      </c>
      <c r="Q220" s="6">
        <f t="shared" si="12"/>
        <v>0.5862068965517242</v>
      </c>
      <c r="R220" s="4">
        <v>0.4</v>
      </c>
    </row>
    <row r="221" spans="1:18" x14ac:dyDescent="0.25">
      <c r="A221" t="s">
        <v>23</v>
      </c>
      <c r="B221">
        <v>2020</v>
      </c>
      <c r="C221">
        <v>2019</v>
      </c>
      <c r="D221" t="s">
        <v>39</v>
      </c>
      <c r="E221" t="s">
        <v>24</v>
      </c>
      <c r="F221" s="4">
        <v>48.418199999999992</v>
      </c>
      <c r="G221" s="4">
        <v>20.809169999999998</v>
      </c>
      <c r="H221" s="5">
        <v>30</v>
      </c>
      <c r="I221">
        <v>16.399999999999999</v>
      </c>
      <c r="J221" s="4">
        <f t="shared" si="10"/>
        <v>46.4</v>
      </c>
      <c r="K221">
        <v>40</v>
      </c>
      <c r="L221">
        <v>97</v>
      </c>
      <c r="M221">
        <v>6.7000000000000004E-2</v>
      </c>
      <c r="N221">
        <v>2.1000000000000001E-2</v>
      </c>
      <c r="O221">
        <f t="shared" si="11"/>
        <v>4.5999999999999999E-2</v>
      </c>
      <c r="P221" s="6">
        <f t="shared" si="12"/>
        <v>0.24137931034482762</v>
      </c>
      <c r="Q221" s="6">
        <f t="shared" si="12"/>
        <v>0.52873563218390807</v>
      </c>
      <c r="R221" s="4">
        <v>0.25</v>
      </c>
    </row>
    <row r="222" spans="1:18" x14ac:dyDescent="0.25">
      <c r="A222" t="s">
        <v>23</v>
      </c>
      <c r="B222">
        <v>2020</v>
      </c>
      <c r="C222">
        <v>2019</v>
      </c>
      <c r="D222" t="s">
        <v>39</v>
      </c>
      <c r="E222" t="s">
        <v>103</v>
      </c>
      <c r="F222" s="4">
        <v>53.6526</v>
      </c>
      <c r="G222" s="4">
        <v>23.058810000000001</v>
      </c>
      <c r="H222" s="5">
        <v>36</v>
      </c>
      <c r="I222">
        <v>18.2</v>
      </c>
      <c r="J222" s="4">
        <f t="shared" si="10"/>
        <v>54.2</v>
      </c>
      <c r="K222">
        <v>44</v>
      </c>
      <c r="L222">
        <v>100</v>
      </c>
      <c r="M222">
        <v>7.2999999999999995E-2</v>
      </c>
      <c r="N222">
        <v>2.1999999999999999E-2</v>
      </c>
      <c r="O222">
        <f t="shared" si="11"/>
        <v>5.0999999999999997E-2</v>
      </c>
      <c r="P222" s="6">
        <f t="shared" si="12"/>
        <v>0.25287356321839083</v>
      </c>
      <c r="Q222" s="6">
        <f t="shared" si="12"/>
        <v>0.58620689655172409</v>
      </c>
      <c r="R222" s="4">
        <v>0.57999999999999996</v>
      </c>
    </row>
    <row r="223" spans="1:18" x14ac:dyDescent="0.25">
      <c r="A223" t="s">
        <v>104</v>
      </c>
      <c r="B223">
        <v>2020</v>
      </c>
      <c r="C223">
        <v>2019</v>
      </c>
      <c r="D223" t="s">
        <v>39</v>
      </c>
      <c r="E223" t="s">
        <v>105</v>
      </c>
      <c r="F223" s="4">
        <v>49.072499999999998</v>
      </c>
      <c r="G223" s="4">
        <v>21.090374999999998</v>
      </c>
      <c r="H223" s="5">
        <v>42</v>
      </c>
      <c r="I223">
        <v>22.4</v>
      </c>
      <c r="J223" s="4">
        <f t="shared" si="10"/>
        <v>64.400000000000006</v>
      </c>
      <c r="K223">
        <v>43</v>
      </c>
      <c r="L223">
        <v>94</v>
      </c>
      <c r="M223">
        <v>7.0000000000000007E-2</v>
      </c>
      <c r="N223">
        <v>1.9E-2</v>
      </c>
      <c r="O223">
        <f t="shared" si="11"/>
        <v>5.1000000000000004E-2</v>
      </c>
      <c r="P223" s="6">
        <f t="shared" si="12"/>
        <v>0.21839080459770116</v>
      </c>
      <c r="Q223" s="6">
        <f t="shared" si="12"/>
        <v>0.5862068965517242</v>
      </c>
      <c r="R223" s="4">
        <v>0.53</v>
      </c>
    </row>
    <row r="224" spans="1:18" x14ac:dyDescent="0.25">
      <c r="A224" t="s">
        <v>104</v>
      </c>
      <c r="B224">
        <v>2020</v>
      </c>
      <c r="C224">
        <v>2019</v>
      </c>
      <c r="D224" t="s">
        <v>39</v>
      </c>
      <c r="E224" t="s">
        <v>106</v>
      </c>
      <c r="F224" s="4">
        <v>54.961199999999998</v>
      </c>
      <c r="G224" s="4">
        <v>23.621220000000001</v>
      </c>
      <c r="H224" s="5">
        <v>46</v>
      </c>
      <c r="I224">
        <v>18.399999999999999</v>
      </c>
      <c r="J224" s="4">
        <f t="shared" si="10"/>
        <v>64.400000000000006</v>
      </c>
      <c r="K224">
        <v>43</v>
      </c>
      <c r="L224">
        <v>100</v>
      </c>
      <c r="M224">
        <v>7.9000000000000001E-2</v>
      </c>
      <c r="N224">
        <v>2.5000000000000001E-2</v>
      </c>
      <c r="O224">
        <f t="shared" si="11"/>
        <v>5.3999999999999999E-2</v>
      </c>
      <c r="P224" s="6">
        <f t="shared" si="12"/>
        <v>0.2873563218390805</v>
      </c>
      <c r="Q224" s="6">
        <f t="shared" si="12"/>
        <v>0.62068965517241381</v>
      </c>
      <c r="R224" s="4">
        <v>0.53</v>
      </c>
    </row>
    <row r="225" spans="1:18" x14ac:dyDescent="0.25">
      <c r="A225" t="s">
        <v>107</v>
      </c>
      <c r="B225">
        <v>2020</v>
      </c>
      <c r="C225">
        <v>2019</v>
      </c>
      <c r="D225" t="s">
        <v>39</v>
      </c>
      <c r="E225" t="s">
        <v>120</v>
      </c>
      <c r="F225" s="4">
        <v>54.961199999999998</v>
      </c>
      <c r="G225" s="4">
        <v>23.621220000000001</v>
      </c>
      <c r="H225" s="5">
        <v>32</v>
      </c>
      <c r="I225">
        <v>16.600000000000001</v>
      </c>
      <c r="J225" s="4">
        <f t="shared" si="10"/>
        <v>48.6</v>
      </c>
      <c r="K225">
        <v>46</v>
      </c>
      <c r="L225">
        <v>98</v>
      </c>
      <c r="M225">
        <v>7.1999999999999995E-2</v>
      </c>
      <c r="N225">
        <v>2.5000000000000001E-2</v>
      </c>
      <c r="O225">
        <f t="shared" si="11"/>
        <v>4.6999999999999993E-2</v>
      </c>
      <c r="P225" s="6">
        <f t="shared" si="12"/>
        <v>0.2873563218390805</v>
      </c>
      <c r="Q225" s="6">
        <f t="shared" si="12"/>
        <v>0.54022988505747127</v>
      </c>
      <c r="R225" s="4">
        <v>0.56000000000000005</v>
      </c>
    </row>
    <row r="226" spans="1:18" x14ac:dyDescent="0.25">
      <c r="A226" t="s">
        <v>107</v>
      </c>
      <c r="B226">
        <v>2020</v>
      </c>
      <c r="C226">
        <v>2019</v>
      </c>
      <c r="D226" t="s">
        <v>39</v>
      </c>
      <c r="E226" t="s">
        <v>109</v>
      </c>
      <c r="F226" s="4">
        <v>59.541299999999993</v>
      </c>
      <c r="G226" s="4">
        <v>25.589654999999997</v>
      </c>
      <c r="H226" s="5">
        <v>31</v>
      </c>
      <c r="I226">
        <v>20.7</v>
      </c>
      <c r="J226" s="4">
        <f t="shared" si="10"/>
        <v>51.7</v>
      </c>
      <c r="K226">
        <v>44</v>
      </c>
      <c r="L226">
        <v>94</v>
      </c>
      <c r="M226">
        <v>8.2000000000000003E-2</v>
      </c>
      <c r="N226">
        <v>0.02</v>
      </c>
      <c r="O226">
        <f t="shared" si="11"/>
        <v>6.2E-2</v>
      </c>
      <c r="P226" s="6">
        <f t="shared" si="12"/>
        <v>0.22988505747126439</v>
      </c>
      <c r="Q226" s="6">
        <f t="shared" si="12"/>
        <v>0.71264367816091956</v>
      </c>
      <c r="R226" s="4">
        <v>0.45</v>
      </c>
    </row>
    <row r="227" spans="1:18" x14ac:dyDescent="0.25">
      <c r="A227" t="s">
        <v>99</v>
      </c>
      <c r="B227">
        <v>2020</v>
      </c>
      <c r="C227">
        <v>2019</v>
      </c>
      <c r="D227" t="s">
        <v>40</v>
      </c>
      <c r="E227" t="s">
        <v>100</v>
      </c>
      <c r="F227">
        <v>62.2</v>
      </c>
      <c r="G227">
        <v>16</v>
      </c>
      <c r="H227">
        <v>51</v>
      </c>
      <c r="I227">
        <v>16</v>
      </c>
      <c r="J227" s="4">
        <f t="shared" si="10"/>
        <v>67</v>
      </c>
      <c r="K227">
        <v>50</v>
      </c>
      <c r="L227">
        <v>98</v>
      </c>
      <c r="M227">
        <v>8.5999999999999993E-2</v>
      </c>
      <c r="N227">
        <v>0.02</v>
      </c>
      <c r="O227">
        <f t="shared" si="11"/>
        <v>6.5999999999999989E-2</v>
      </c>
      <c r="P227" s="6">
        <f t="shared" si="12"/>
        <v>0.22988505747126439</v>
      </c>
      <c r="Q227" s="6">
        <f t="shared" si="12"/>
        <v>0.75862068965517238</v>
      </c>
      <c r="R227" s="4">
        <v>0.3</v>
      </c>
    </row>
    <row r="228" spans="1:18" x14ac:dyDescent="0.25">
      <c r="A228" t="s">
        <v>99</v>
      </c>
      <c r="B228">
        <v>2020</v>
      </c>
      <c r="C228">
        <v>2019</v>
      </c>
      <c r="D228" t="s">
        <v>40</v>
      </c>
      <c r="E228" t="s">
        <v>101</v>
      </c>
      <c r="F228">
        <v>43.1</v>
      </c>
      <c r="G228">
        <v>10.6</v>
      </c>
      <c r="H228">
        <v>35</v>
      </c>
      <c r="I228">
        <v>14</v>
      </c>
      <c r="J228" s="4">
        <f t="shared" si="10"/>
        <v>49</v>
      </c>
      <c r="K228">
        <v>48</v>
      </c>
      <c r="L228">
        <v>100</v>
      </c>
      <c r="M228">
        <v>7.3999999999999996E-2</v>
      </c>
      <c r="N228">
        <v>2.5999999999999999E-2</v>
      </c>
      <c r="O228">
        <f t="shared" si="11"/>
        <v>4.8000000000000001E-2</v>
      </c>
      <c r="P228" s="6">
        <f t="shared" si="12"/>
        <v>0.2988505747126437</v>
      </c>
      <c r="Q228" s="6">
        <f t="shared" si="12"/>
        <v>0.55172413793103459</v>
      </c>
      <c r="R228" s="4">
        <v>0.51</v>
      </c>
    </row>
    <row r="229" spans="1:18" x14ac:dyDescent="0.25">
      <c r="A229" t="s">
        <v>99</v>
      </c>
      <c r="B229">
        <v>2020</v>
      </c>
      <c r="C229">
        <v>2019</v>
      </c>
      <c r="D229" t="s">
        <v>40</v>
      </c>
      <c r="E229" t="s">
        <v>102</v>
      </c>
      <c r="F229">
        <v>42.7</v>
      </c>
      <c r="G229">
        <v>26.1</v>
      </c>
      <c r="H229">
        <v>33</v>
      </c>
      <c r="I229">
        <v>20</v>
      </c>
      <c r="J229" s="4">
        <f t="shared" si="10"/>
        <v>53</v>
      </c>
      <c r="K229">
        <v>36</v>
      </c>
      <c r="L229">
        <v>100</v>
      </c>
      <c r="M229">
        <v>8.5000000000000006E-2</v>
      </c>
      <c r="N229">
        <v>2.1999999999999999E-2</v>
      </c>
      <c r="O229">
        <f t="shared" si="11"/>
        <v>6.3E-2</v>
      </c>
      <c r="P229" s="6">
        <f t="shared" si="12"/>
        <v>0.25287356321839083</v>
      </c>
      <c r="Q229" s="6">
        <f t="shared" si="12"/>
        <v>0.72413793103448276</v>
      </c>
      <c r="R229" s="4">
        <v>0.13</v>
      </c>
    </row>
    <row r="230" spans="1:18" x14ac:dyDescent="0.25">
      <c r="A230" t="s">
        <v>117</v>
      </c>
      <c r="B230">
        <v>2020</v>
      </c>
      <c r="C230">
        <v>2019</v>
      </c>
      <c r="D230" t="s">
        <v>40</v>
      </c>
      <c r="E230" t="s">
        <v>112</v>
      </c>
      <c r="F230">
        <v>44.8</v>
      </c>
      <c r="G230">
        <v>14</v>
      </c>
      <c r="H230">
        <v>37</v>
      </c>
      <c r="I230">
        <v>17</v>
      </c>
      <c r="J230" s="4">
        <f t="shared" si="10"/>
        <v>54</v>
      </c>
      <c r="K230">
        <v>44</v>
      </c>
      <c r="L230">
        <v>99</v>
      </c>
      <c r="M230">
        <v>8.1000000000000003E-2</v>
      </c>
      <c r="N230">
        <v>2.5000000000000001E-2</v>
      </c>
      <c r="O230">
        <f t="shared" si="11"/>
        <v>5.6000000000000001E-2</v>
      </c>
      <c r="P230" s="6">
        <f t="shared" si="12"/>
        <v>0.2873563218390805</v>
      </c>
      <c r="Q230" s="6">
        <f t="shared" si="12"/>
        <v>0.64367816091954033</v>
      </c>
      <c r="R230" s="4">
        <v>0.52</v>
      </c>
    </row>
    <row r="231" spans="1:18" x14ac:dyDescent="0.25">
      <c r="A231" t="s">
        <v>117</v>
      </c>
      <c r="B231">
        <v>2020</v>
      </c>
      <c r="C231">
        <v>2019</v>
      </c>
      <c r="D231" t="s">
        <v>40</v>
      </c>
      <c r="E231" t="s">
        <v>118</v>
      </c>
      <c r="F231">
        <v>55.6</v>
      </c>
      <c r="G231">
        <v>19.5</v>
      </c>
      <c r="H231">
        <v>33</v>
      </c>
      <c r="I231">
        <v>14</v>
      </c>
      <c r="J231" s="4">
        <f t="shared" si="10"/>
        <v>47</v>
      </c>
      <c r="K231">
        <v>44</v>
      </c>
      <c r="L231">
        <v>98</v>
      </c>
      <c r="M231">
        <v>7.3999999999999996E-2</v>
      </c>
      <c r="N231">
        <v>0.02</v>
      </c>
      <c r="O231">
        <f t="shared" si="11"/>
        <v>5.3999999999999992E-2</v>
      </c>
      <c r="P231" s="6">
        <f t="shared" si="12"/>
        <v>0.22988505747126439</v>
      </c>
      <c r="Q231" s="6">
        <f t="shared" si="12"/>
        <v>0.6206896551724137</v>
      </c>
      <c r="R231" s="4">
        <v>0.4</v>
      </c>
    </row>
    <row r="232" spans="1:18" x14ac:dyDescent="0.25">
      <c r="A232" t="s">
        <v>117</v>
      </c>
      <c r="B232">
        <v>2020</v>
      </c>
      <c r="C232">
        <v>2019</v>
      </c>
      <c r="D232" t="s">
        <v>40</v>
      </c>
      <c r="E232" t="s">
        <v>113</v>
      </c>
      <c r="F232">
        <v>42.5</v>
      </c>
      <c r="G232">
        <v>12.8</v>
      </c>
      <c r="H232">
        <v>52</v>
      </c>
      <c r="I232">
        <v>16</v>
      </c>
      <c r="J232" s="4">
        <f t="shared" si="10"/>
        <v>68</v>
      </c>
      <c r="K232">
        <v>51</v>
      </c>
      <c r="L232">
        <v>100</v>
      </c>
      <c r="M232">
        <v>7.0999999999999994E-2</v>
      </c>
      <c r="N232">
        <v>2.5000000000000001E-2</v>
      </c>
      <c r="O232">
        <f t="shared" si="11"/>
        <v>4.5999999999999992E-2</v>
      </c>
      <c r="P232" s="6">
        <f t="shared" si="12"/>
        <v>0.2873563218390805</v>
      </c>
      <c r="Q232" s="6">
        <f t="shared" si="12"/>
        <v>0.52873563218390796</v>
      </c>
      <c r="R232" s="4">
        <v>0.3</v>
      </c>
    </row>
    <row r="233" spans="1:18" x14ac:dyDescent="0.25">
      <c r="A233" t="s">
        <v>111</v>
      </c>
      <c r="B233">
        <v>2020</v>
      </c>
      <c r="C233">
        <v>2019</v>
      </c>
      <c r="D233" t="s">
        <v>40</v>
      </c>
      <c r="E233" t="s">
        <v>111</v>
      </c>
      <c r="F233">
        <v>52.6</v>
      </c>
      <c r="G233">
        <v>11</v>
      </c>
      <c r="H233">
        <v>52</v>
      </c>
      <c r="I233">
        <v>16</v>
      </c>
      <c r="J233" s="4">
        <f t="shared" si="10"/>
        <v>68</v>
      </c>
      <c r="K233">
        <v>43</v>
      </c>
      <c r="L233">
        <v>97</v>
      </c>
      <c r="M233">
        <v>6.8000000000000005E-2</v>
      </c>
      <c r="N233">
        <v>2.5999999999999999E-2</v>
      </c>
      <c r="O233">
        <f t="shared" si="11"/>
        <v>4.200000000000001E-2</v>
      </c>
      <c r="P233" s="6">
        <f t="shared" si="12"/>
        <v>0.2988505747126437</v>
      </c>
      <c r="Q233" s="6">
        <f t="shared" si="12"/>
        <v>0.4827586206896553</v>
      </c>
      <c r="R233" s="4">
        <v>0.43</v>
      </c>
    </row>
    <row r="234" spans="1:18" x14ac:dyDescent="0.25">
      <c r="A234" t="s">
        <v>111</v>
      </c>
      <c r="B234">
        <v>2020</v>
      </c>
      <c r="C234">
        <v>2019</v>
      </c>
      <c r="D234" t="s">
        <v>40</v>
      </c>
      <c r="E234" t="s">
        <v>111</v>
      </c>
      <c r="F234">
        <v>69.900000000000006</v>
      </c>
      <c r="G234">
        <v>22.1</v>
      </c>
      <c r="H234">
        <v>45</v>
      </c>
      <c r="I234">
        <v>21</v>
      </c>
      <c r="J234" s="4">
        <f t="shared" si="10"/>
        <v>66</v>
      </c>
      <c r="K234">
        <v>52</v>
      </c>
      <c r="L234">
        <v>100</v>
      </c>
      <c r="M234">
        <v>7.4999999999999997E-2</v>
      </c>
      <c r="N234">
        <v>0.02</v>
      </c>
      <c r="O234">
        <f t="shared" si="11"/>
        <v>5.4999999999999993E-2</v>
      </c>
      <c r="P234" s="6">
        <f t="shared" si="12"/>
        <v>0.22988505747126439</v>
      </c>
      <c r="Q234" s="6">
        <f t="shared" si="12"/>
        <v>0.63218390804597702</v>
      </c>
      <c r="R234" s="4">
        <v>0.32</v>
      </c>
    </row>
    <row r="235" spans="1:18" x14ac:dyDescent="0.25">
      <c r="A235" t="s">
        <v>98</v>
      </c>
      <c r="B235">
        <v>2020</v>
      </c>
      <c r="C235">
        <v>2019</v>
      </c>
      <c r="D235" t="s">
        <v>40</v>
      </c>
      <c r="E235" t="s">
        <v>98</v>
      </c>
      <c r="F235">
        <v>64.5</v>
      </c>
      <c r="G235">
        <v>14.3</v>
      </c>
      <c r="H235">
        <v>32</v>
      </c>
      <c r="I235">
        <v>23</v>
      </c>
      <c r="J235" s="4">
        <f t="shared" si="10"/>
        <v>55</v>
      </c>
      <c r="K235">
        <v>36</v>
      </c>
      <c r="L235">
        <v>97</v>
      </c>
      <c r="M235">
        <v>7.0999999999999994E-2</v>
      </c>
      <c r="N235">
        <v>2.1999999999999999E-2</v>
      </c>
      <c r="O235">
        <f t="shared" si="11"/>
        <v>4.8999999999999995E-2</v>
      </c>
      <c r="P235" s="6">
        <f t="shared" si="12"/>
        <v>0.25287356321839083</v>
      </c>
      <c r="Q235" s="6">
        <f t="shared" si="12"/>
        <v>0.56321839080459768</v>
      </c>
      <c r="R235" s="4">
        <v>0.44</v>
      </c>
    </row>
    <row r="236" spans="1:18" x14ac:dyDescent="0.25">
      <c r="A236" t="s">
        <v>23</v>
      </c>
      <c r="B236">
        <v>2020</v>
      </c>
      <c r="C236">
        <v>2019</v>
      </c>
      <c r="D236" t="s">
        <v>40</v>
      </c>
      <c r="E236" t="s">
        <v>24</v>
      </c>
      <c r="F236">
        <v>52.2</v>
      </c>
      <c r="G236">
        <v>16.899999999999999</v>
      </c>
      <c r="H236">
        <v>50</v>
      </c>
      <c r="I236">
        <v>13</v>
      </c>
      <c r="J236" s="4">
        <f t="shared" si="10"/>
        <v>63</v>
      </c>
      <c r="K236">
        <v>44</v>
      </c>
      <c r="L236">
        <v>98</v>
      </c>
      <c r="M236">
        <v>0.08</v>
      </c>
      <c r="N236">
        <v>2.3E-2</v>
      </c>
      <c r="O236">
        <f t="shared" si="11"/>
        <v>5.7000000000000002E-2</v>
      </c>
      <c r="P236" s="6">
        <f t="shared" si="12"/>
        <v>0.26436781609195403</v>
      </c>
      <c r="Q236" s="6">
        <f t="shared" si="12"/>
        <v>0.65517241379310354</v>
      </c>
      <c r="R236" s="4">
        <v>0.54</v>
      </c>
    </row>
    <row r="237" spans="1:18" x14ac:dyDescent="0.25">
      <c r="A237" t="s">
        <v>23</v>
      </c>
      <c r="B237">
        <v>2020</v>
      </c>
      <c r="C237">
        <v>2019</v>
      </c>
      <c r="D237" t="s">
        <v>40</v>
      </c>
      <c r="E237" t="s">
        <v>103</v>
      </c>
      <c r="F237">
        <v>46.2</v>
      </c>
      <c r="G237">
        <v>23.9</v>
      </c>
      <c r="H237">
        <v>44</v>
      </c>
      <c r="I237">
        <v>22</v>
      </c>
      <c r="J237" s="4">
        <f t="shared" si="10"/>
        <v>66</v>
      </c>
      <c r="K237">
        <v>51</v>
      </c>
      <c r="L237">
        <v>100</v>
      </c>
      <c r="M237">
        <v>7.9000000000000001E-2</v>
      </c>
      <c r="N237">
        <v>2.1000000000000001E-2</v>
      </c>
      <c r="O237">
        <f t="shared" si="11"/>
        <v>5.7999999999999996E-2</v>
      </c>
      <c r="P237" s="6">
        <f t="shared" si="12"/>
        <v>0.24137931034482762</v>
      </c>
      <c r="Q237" s="6">
        <f t="shared" si="12"/>
        <v>0.66666666666666663</v>
      </c>
      <c r="R237" s="4">
        <v>0.57999999999999996</v>
      </c>
    </row>
    <row r="238" spans="1:18" x14ac:dyDescent="0.25">
      <c r="A238" t="s">
        <v>104</v>
      </c>
      <c r="B238">
        <v>2020</v>
      </c>
      <c r="C238">
        <v>2019</v>
      </c>
      <c r="D238" t="s">
        <v>40</v>
      </c>
      <c r="E238" t="s">
        <v>105</v>
      </c>
      <c r="F238">
        <v>66.2</v>
      </c>
      <c r="G238">
        <v>18.899999999999999</v>
      </c>
      <c r="H238">
        <v>40</v>
      </c>
      <c r="I238">
        <v>20</v>
      </c>
      <c r="J238" s="4">
        <f t="shared" si="10"/>
        <v>60</v>
      </c>
      <c r="K238">
        <v>41</v>
      </c>
      <c r="L238">
        <v>99</v>
      </c>
      <c r="M238">
        <v>8.2000000000000003E-2</v>
      </c>
      <c r="N238">
        <v>1.7999999999999999E-2</v>
      </c>
      <c r="O238">
        <f t="shared" si="11"/>
        <v>6.4000000000000001E-2</v>
      </c>
      <c r="P238" s="6">
        <f t="shared" si="12"/>
        <v>0.20689655172413793</v>
      </c>
      <c r="Q238" s="6">
        <f t="shared" si="12"/>
        <v>0.73563218390804608</v>
      </c>
      <c r="R238" s="4">
        <v>0.25</v>
      </c>
    </row>
    <row r="239" spans="1:18" x14ac:dyDescent="0.25">
      <c r="A239" t="s">
        <v>104</v>
      </c>
      <c r="B239">
        <v>2020</v>
      </c>
      <c r="C239">
        <v>2019</v>
      </c>
      <c r="D239" t="s">
        <v>40</v>
      </c>
      <c r="E239" t="s">
        <v>106</v>
      </c>
      <c r="F239">
        <v>64.599999999999994</v>
      </c>
      <c r="G239">
        <v>16.8</v>
      </c>
      <c r="H239">
        <v>30</v>
      </c>
      <c r="I239">
        <v>17</v>
      </c>
      <c r="J239" s="4">
        <f t="shared" si="10"/>
        <v>47</v>
      </c>
      <c r="K239">
        <v>45</v>
      </c>
      <c r="L239">
        <v>97</v>
      </c>
      <c r="M239">
        <v>8.1000000000000003E-2</v>
      </c>
      <c r="N239">
        <v>2.4E-2</v>
      </c>
      <c r="O239">
        <f t="shared" si="11"/>
        <v>5.7000000000000002E-2</v>
      </c>
      <c r="P239" s="6">
        <f t="shared" si="12"/>
        <v>0.27586206896551729</v>
      </c>
      <c r="Q239" s="6">
        <f t="shared" si="12"/>
        <v>0.65517241379310354</v>
      </c>
      <c r="R239" s="4">
        <v>0.51</v>
      </c>
    </row>
    <row r="240" spans="1:18" x14ac:dyDescent="0.25">
      <c r="A240" t="s">
        <v>107</v>
      </c>
      <c r="B240">
        <v>2020</v>
      </c>
      <c r="C240">
        <v>2019</v>
      </c>
      <c r="D240" t="s">
        <v>40</v>
      </c>
      <c r="E240" t="s">
        <v>120</v>
      </c>
      <c r="F240">
        <v>55.5</v>
      </c>
      <c r="G240">
        <v>24.9</v>
      </c>
      <c r="H240">
        <v>36</v>
      </c>
      <c r="I240">
        <v>12</v>
      </c>
      <c r="J240" s="4">
        <f t="shared" si="10"/>
        <v>48</v>
      </c>
      <c r="K240">
        <v>51</v>
      </c>
      <c r="L240">
        <v>99</v>
      </c>
      <c r="M240">
        <v>7.0999999999999994E-2</v>
      </c>
      <c r="N240">
        <v>2.1000000000000001E-2</v>
      </c>
      <c r="O240">
        <f t="shared" si="11"/>
        <v>4.9999999999999989E-2</v>
      </c>
      <c r="P240" s="6">
        <f t="shared" si="12"/>
        <v>0.24137931034482762</v>
      </c>
      <c r="Q240" s="6">
        <f t="shared" si="12"/>
        <v>0.57471264367816088</v>
      </c>
      <c r="R240" s="4">
        <v>0.41</v>
      </c>
    </row>
    <row r="241" spans="1:18" x14ac:dyDescent="0.25">
      <c r="A241" t="s">
        <v>107</v>
      </c>
      <c r="B241">
        <v>2020</v>
      </c>
      <c r="C241">
        <v>2019</v>
      </c>
      <c r="D241" t="s">
        <v>40</v>
      </c>
      <c r="E241" t="s">
        <v>109</v>
      </c>
      <c r="F241">
        <v>50.4</v>
      </c>
      <c r="G241">
        <v>25.6</v>
      </c>
      <c r="H241">
        <v>45</v>
      </c>
      <c r="I241">
        <v>18</v>
      </c>
      <c r="J241" s="4">
        <f t="shared" si="10"/>
        <v>63</v>
      </c>
      <c r="K241">
        <v>41</v>
      </c>
      <c r="L241">
        <v>100</v>
      </c>
      <c r="M241">
        <v>7.1999999999999995E-2</v>
      </c>
      <c r="N241">
        <v>2.3E-2</v>
      </c>
      <c r="O241">
        <f t="shared" si="11"/>
        <v>4.8999999999999995E-2</v>
      </c>
      <c r="P241" s="6">
        <f t="shared" si="12"/>
        <v>0.26436781609195403</v>
      </c>
      <c r="Q241" s="6">
        <f t="shared" si="12"/>
        <v>0.56321839080459768</v>
      </c>
      <c r="R241" s="4">
        <v>0.32</v>
      </c>
    </row>
    <row r="242" spans="1:18" x14ac:dyDescent="0.25">
      <c r="A242" t="s">
        <v>99</v>
      </c>
      <c r="B242">
        <v>2020</v>
      </c>
      <c r="C242">
        <v>2019</v>
      </c>
      <c r="D242" t="s">
        <v>41</v>
      </c>
      <c r="E242" t="s">
        <v>100</v>
      </c>
      <c r="F242">
        <v>49</v>
      </c>
      <c r="G242">
        <v>13</v>
      </c>
      <c r="H242">
        <v>41</v>
      </c>
      <c r="I242">
        <v>18</v>
      </c>
      <c r="J242" s="4">
        <f t="shared" si="10"/>
        <v>59</v>
      </c>
      <c r="K242">
        <v>51</v>
      </c>
      <c r="L242">
        <v>97</v>
      </c>
      <c r="M242">
        <v>8.2000000000000003E-2</v>
      </c>
      <c r="N242">
        <v>2.1999999999999999E-2</v>
      </c>
      <c r="O242">
        <f t="shared" si="11"/>
        <v>6.0000000000000005E-2</v>
      </c>
      <c r="P242" s="6">
        <f t="shared" si="12"/>
        <v>0.25287356321839083</v>
      </c>
      <c r="Q242" s="6">
        <f t="shared" si="12"/>
        <v>0.68965517241379326</v>
      </c>
      <c r="R242" s="4">
        <v>0.15</v>
      </c>
    </row>
    <row r="243" spans="1:18" x14ac:dyDescent="0.25">
      <c r="A243" t="s">
        <v>99</v>
      </c>
      <c r="B243">
        <v>2020</v>
      </c>
      <c r="C243">
        <v>2019</v>
      </c>
      <c r="D243" t="s">
        <v>41</v>
      </c>
      <c r="E243" t="s">
        <v>101</v>
      </c>
      <c r="F243">
        <v>47</v>
      </c>
      <c r="G243">
        <v>15</v>
      </c>
      <c r="H243">
        <v>50</v>
      </c>
      <c r="I243">
        <v>18</v>
      </c>
      <c r="J243" s="4">
        <f t="shared" si="10"/>
        <v>68</v>
      </c>
      <c r="K243">
        <v>47</v>
      </c>
      <c r="L243">
        <v>100</v>
      </c>
      <c r="M243">
        <v>7.0999999999999994E-2</v>
      </c>
      <c r="N243">
        <v>1.7999999999999999E-2</v>
      </c>
      <c r="O243">
        <f t="shared" si="11"/>
        <v>5.2999999999999992E-2</v>
      </c>
      <c r="P243" s="6">
        <f t="shared" si="12"/>
        <v>0.20689655172413793</v>
      </c>
      <c r="Q243" s="6">
        <f t="shared" si="12"/>
        <v>0.6091954022988505</v>
      </c>
      <c r="R243" s="4">
        <v>0.6</v>
      </c>
    </row>
    <row r="244" spans="1:18" x14ac:dyDescent="0.25">
      <c r="A244" t="s">
        <v>99</v>
      </c>
      <c r="B244">
        <v>2020</v>
      </c>
      <c r="C244">
        <v>2019</v>
      </c>
      <c r="D244" t="s">
        <v>41</v>
      </c>
      <c r="E244" t="s">
        <v>102</v>
      </c>
      <c r="F244">
        <v>59</v>
      </c>
      <c r="G244">
        <v>12</v>
      </c>
      <c r="H244">
        <v>31</v>
      </c>
      <c r="I244">
        <v>13</v>
      </c>
      <c r="J244" s="4">
        <f t="shared" si="10"/>
        <v>44</v>
      </c>
      <c r="K244">
        <v>51</v>
      </c>
      <c r="L244">
        <v>99</v>
      </c>
      <c r="M244">
        <v>6.2E-2</v>
      </c>
      <c r="N244">
        <v>2.5999999999999999E-2</v>
      </c>
      <c r="O244">
        <f t="shared" si="11"/>
        <v>3.6000000000000004E-2</v>
      </c>
      <c r="P244" s="6">
        <f t="shared" si="12"/>
        <v>0.2988505747126437</v>
      </c>
      <c r="Q244" s="6">
        <f t="shared" si="12"/>
        <v>0.41379310344827591</v>
      </c>
      <c r="R244" s="4">
        <v>0.25</v>
      </c>
    </row>
    <row r="245" spans="1:18" x14ac:dyDescent="0.25">
      <c r="A245" t="s">
        <v>117</v>
      </c>
      <c r="B245">
        <v>2020</v>
      </c>
      <c r="C245">
        <v>2019</v>
      </c>
      <c r="D245" t="s">
        <v>41</v>
      </c>
      <c r="E245" t="s">
        <v>112</v>
      </c>
      <c r="F245">
        <v>50</v>
      </c>
      <c r="G245">
        <v>18</v>
      </c>
      <c r="H245">
        <v>47</v>
      </c>
      <c r="I245">
        <v>16</v>
      </c>
      <c r="J245" s="4">
        <f t="shared" si="10"/>
        <v>63</v>
      </c>
      <c r="K245">
        <v>54</v>
      </c>
      <c r="L245">
        <v>97</v>
      </c>
      <c r="M245">
        <v>6.3E-2</v>
      </c>
      <c r="N245">
        <v>2.1999999999999999E-2</v>
      </c>
      <c r="O245">
        <f t="shared" si="11"/>
        <v>4.1000000000000002E-2</v>
      </c>
      <c r="P245" s="6">
        <f t="shared" si="12"/>
        <v>0.25287356321839083</v>
      </c>
      <c r="Q245" s="6">
        <f t="shared" si="12"/>
        <v>0.47126436781609199</v>
      </c>
      <c r="R245" s="4">
        <v>0.39</v>
      </c>
    </row>
    <row r="246" spans="1:18" x14ac:dyDescent="0.25">
      <c r="A246" t="s">
        <v>117</v>
      </c>
      <c r="B246">
        <v>2020</v>
      </c>
      <c r="C246">
        <v>2019</v>
      </c>
      <c r="D246" t="s">
        <v>41</v>
      </c>
      <c r="E246" t="s">
        <v>118</v>
      </c>
      <c r="F246">
        <v>52</v>
      </c>
      <c r="G246">
        <v>17</v>
      </c>
      <c r="H246">
        <v>32</v>
      </c>
      <c r="I246">
        <v>18</v>
      </c>
      <c r="J246" s="4">
        <f t="shared" si="10"/>
        <v>50</v>
      </c>
      <c r="K246">
        <v>51</v>
      </c>
      <c r="L246">
        <v>98</v>
      </c>
      <c r="M246">
        <v>6.3E-2</v>
      </c>
      <c r="N246">
        <v>1.9E-2</v>
      </c>
      <c r="O246">
        <f t="shared" si="11"/>
        <v>4.3999999999999997E-2</v>
      </c>
      <c r="P246" s="6">
        <f t="shared" si="12"/>
        <v>0.21839080459770116</v>
      </c>
      <c r="Q246" s="6">
        <f t="shared" si="12"/>
        <v>0.50574712643678166</v>
      </c>
      <c r="R246" s="4">
        <v>0.46</v>
      </c>
    </row>
    <row r="247" spans="1:18" x14ac:dyDescent="0.25">
      <c r="A247" t="s">
        <v>117</v>
      </c>
      <c r="B247">
        <v>2020</v>
      </c>
      <c r="C247">
        <v>2019</v>
      </c>
      <c r="D247" t="s">
        <v>41</v>
      </c>
      <c r="E247" t="s">
        <v>113</v>
      </c>
      <c r="F247">
        <v>47</v>
      </c>
      <c r="G247">
        <v>12</v>
      </c>
      <c r="H247">
        <v>30</v>
      </c>
      <c r="I247">
        <v>16</v>
      </c>
      <c r="J247" s="4">
        <f t="shared" ref="J247:J310" si="13">H247+I247</f>
        <v>46</v>
      </c>
      <c r="K247">
        <v>36</v>
      </c>
      <c r="L247">
        <v>97</v>
      </c>
      <c r="M247">
        <v>7.0000000000000007E-2</v>
      </c>
      <c r="N247">
        <v>2.5999999999999999E-2</v>
      </c>
      <c r="O247">
        <f t="shared" ref="O247:O310" si="14">M247-N247</f>
        <v>4.4000000000000011E-2</v>
      </c>
      <c r="P247" s="6">
        <f t="shared" ref="P247:Q310" si="15">N247/$M$2</f>
        <v>0.2988505747126437</v>
      </c>
      <c r="Q247" s="6">
        <f t="shared" si="15"/>
        <v>0.50574712643678177</v>
      </c>
      <c r="R247" s="4">
        <v>0.55000000000000004</v>
      </c>
    </row>
    <row r="248" spans="1:18" x14ac:dyDescent="0.25">
      <c r="A248" t="s">
        <v>111</v>
      </c>
      <c r="B248">
        <v>2020</v>
      </c>
      <c r="C248">
        <v>2019</v>
      </c>
      <c r="D248" t="s">
        <v>41</v>
      </c>
      <c r="E248" t="s">
        <v>111</v>
      </c>
      <c r="F248">
        <v>41</v>
      </c>
      <c r="G248">
        <v>18</v>
      </c>
      <c r="H248">
        <v>48</v>
      </c>
      <c r="I248">
        <v>21</v>
      </c>
      <c r="J248" s="4">
        <f t="shared" si="13"/>
        <v>69</v>
      </c>
      <c r="K248">
        <v>36</v>
      </c>
      <c r="L248">
        <v>99</v>
      </c>
      <c r="M248">
        <v>7.0999999999999994E-2</v>
      </c>
      <c r="N248">
        <v>2.1999999999999999E-2</v>
      </c>
      <c r="O248">
        <f t="shared" si="14"/>
        <v>4.8999999999999995E-2</v>
      </c>
      <c r="P248" s="6">
        <f t="shared" si="15"/>
        <v>0.25287356321839083</v>
      </c>
      <c r="Q248" s="6">
        <f t="shared" si="15"/>
        <v>0.56321839080459768</v>
      </c>
      <c r="R248" s="4">
        <v>0.4</v>
      </c>
    </row>
    <row r="249" spans="1:18" x14ac:dyDescent="0.25">
      <c r="A249" t="s">
        <v>111</v>
      </c>
      <c r="B249">
        <v>2020</v>
      </c>
      <c r="C249">
        <v>2019</v>
      </c>
      <c r="D249" t="s">
        <v>41</v>
      </c>
      <c r="E249" t="s">
        <v>111</v>
      </c>
      <c r="F249">
        <v>44</v>
      </c>
      <c r="G249">
        <v>14</v>
      </c>
      <c r="H249">
        <v>50</v>
      </c>
      <c r="I249">
        <v>15</v>
      </c>
      <c r="J249" s="4">
        <f t="shared" si="13"/>
        <v>65</v>
      </c>
      <c r="K249">
        <v>49</v>
      </c>
      <c r="L249">
        <v>100</v>
      </c>
      <c r="M249">
        <v>8.2000000000000003E-2</v>
      </c>
      <c r="N249">
        <v>0.02</v>
      </c>
      <c r="O249">
        <f t="shared" si="14"/>
        <v>6.2E-2</v>
      </c>
      <c r="P249" s="6">
        <f t="shared" si="15"/>
        <v>0.22988505747126439</v>
      </c>
      <c r="Q249" s="6">
        <f t="shared" si="15"/>
        <v>0.71264367816091956</v>
      </c>
      <c r="R249" s="4">
        <v>0.12</v>
      </c>
    </row>
    <row r="250" spans="1:18" x14ac:dyDescent="0.25">
      <c r="A250" t="s">
        <v>98</v>
      </c>
      <c r="B250">
        <v>2020</v>
      </c>
      <c r="C250">
        <v>2019</v>
      </c>
      <c r="D250" t="s">
        <v>41</v>
      </c>
      <c r="E250" t="s">
        <v>98</v>
      </c>
      <c r="F250">
        <v>54</v>
      </c>
      <c r="G250">
        <v>16</v>
      </c>
      <c r="H250">
        <v>47</v>
      </c>
      <c r="I250">
        <v>18</v>
      </c>
      <c r="J250" s="4">
        <f t="shared" si="13"/>
        <v>65</v>
      </c>
      <c r="K250">
        <v>44</v>
      </c>
      <c r="L250">
        <v>98</v>
      </c>
      <c r="M250">
        <v>8.4000000000000005E-2</v>
      </c>
      <c r="N250">
        <v>2.1999999999999999E-2</v>
      </c>
      <c r="O250">
        <f t="shared" si="14"/>
        <v>6.2000000000000006E-2</v>
      </c>
      <c r="P250" s="6">
        <f t="shared" si="15"/>
        <v>0.25287356321839083</v>
      </c>
      <c r="Q250" s="6">
        <f t="shared" si="15"/>
        <v>0.71264367816091967</v>
      </c>
      <c r="R250" s="4">
        <v>0.51</v>
      </c>
    </row>
    <row r="251" spans="1:18" x14ac:dyDescent="0.25">
      <c r="A251" t="s">
        <v>23</v>
      </c>
      <c r="B251">
        <v>2020</v>
      </c>
      <c r="C251">
        <v>2019</v>
      </c>
      <c r="D251" t="s">
        <v>41</v>
      </c>
      <c r="E251" t="s">
        <v>24</v>
      </c>
      <c r="F251">
        <v>56</v>
      </c>
      <c r="G251">
        <v>18</v>
      </c>
      <c r="H251">
        <v>39</v>
      </c>
      <c r="I251">
        <v>13</v>
      </c>
      <c r="J251" s="4">
        <f t="shared" si="13"/>
        <v>52</v>
      </c>
      <c r="K251">
        <v>31</v>
      </c>
      <c r="L251">
        <v>100</v>
      </c>
      <c r="M251">
        <v>8.3000000000000004E-2</v>
      </c>
      <c r="N251">
        <v>2.5999999999999999E-2</v>
      </c>
      <c r="O251">
        <f t="shared" si="14"/>
        <v>5.7000000000000009E-2</v>
      </c>
      <c r="P251" s="6">
        <f t="shared" si="15"/>
        <v>0.2988505747126437</v>
      </c>
      <c r="Q251" s="6">
        <f t="shared" si="15"/>
        <v>0.65517241379310365</v>
      </c>
      <c r="R251" s="4">
        <v>0.38</v>
      </c>
    </row>
    <row r="252" spans="1:18" x14ac:dyDescent="0.25">
      <c r="A252" t="s">
        <v>23</v>
      </c>
      <c r="B252">
        <v>2020</v>
      </c>
      <c r="C252">
        <v>2019</v>
      </c>
      <c r="D252" t="s">
        <v>41</v>
      </c>
      <c r="E252" t="s">
        <v>103</v>
      </c>
      <c r="F252">
        <v>42</v>
      </c>
      <c r="G252">
        <v>16</v>
      </c>
      <c r="H252">
        <v>41</v>
      </c>
      <c r="I252">
        <v>20</v>
      </c>
      <c r="J252" s="4">
        <f t="shared" si="13"/>
        <v>61</v>
      </c>
      <c r="K252">
        <v>55</v>
      </c>
      <c r="L252">
        <v>98</v>
      </c>
      <c r="M252">
        <v>8.4000000000000005E-2</v>
      </c>
      <c r="N252">
        <v>2.3E-2</v>
      </c>
      <c r="O252">
        <f t="shared" si="14"/>
        <v>6.1000000000000006E-2</v>
      </c>
      <c r="P252" s="6">
        <f t="shared" si="15"/>
        <v>0.26436781609195403</v>
      </c>
      <c r="Q252" s="6">
        <f t="shared" si="15"/>
        <v>0.70114942528735646</v>
      </c>
      <c r="R252" s="4">
        <v>0.45</v>
      </c>
    </row>
    <row r="253" spans="1:18" x14ac:dyDescent="0.25">
      <c r="A253" t="s">
        <v>104</v>
      </c>
      <c r="B253">
        <v>2020</v>
      </c>
      <c r="C253">
        <v>2019</v>
      </c>
      <c r="D253" t="s">
        <v>41</v>
      </c>
      <c r="E253" t="s">
        <v>105</v>
      </c>
      <c r="F253">
        <v>44</v>
      </c>
      <c r="G253">
        <v>15</v>
      </c>
      <c r="H253">
        <v>49</v>
      </c>
      <c r="I253">
        <v>14</v>
      </c>
      <c r="J253" s="4">
        <f t="shared" si="13"/>
        <v>63</v>
      </c>
      <c r="K253">
        <v>44</v>
      </c>
      <c r="L253">
        <v>98</v>
      </c>
      <c r="M253">
        <v>8.5000000000000006E-2</v>
      </c>
      <c r="N253">
        <v>2.1999999999999999E-2</v>
      </c>
      <c r="O253">
        <f t="shared" si="14"/>
        <v>6.3E-2</v>
      </c>
      <c r="P253" s="6">
        <f t="shared" si="15"/>
        <v>0.25287356321839083</v>
      </c>
      <c r="Q253" s="6">
        <f t="shared" si="15"/>
        <v>0.72413793103448276</v>
      </c>
      <c r="R253" s="4">
        <v>0.38</v>
      </c>
    </row>
    <row r="254" spans="1:18" x14ac:dyDescent="0.25">
      <c r="A254" t="s">
        <v>104</v>
      </c>
      <c r="B254">
        <v>2020</v>
      </c>
      <c r="C254">
        <v>2019</v>
      </c>
      <c r="D254" t="s">
        <v>41</v>
      </c>
      <c r="E254" t="s">
        <v>106</v>
      </c>
      <c r="F254">
        <v>38</v>
      </c>
      <c r="G254">
        <v>15</v>
      </c>
      <c r="H254">
        <v>37</v>
      </c>
      <c r="I254">
        <v>15</v>
      </c>
      <c r="J254" s="4">
        <f t="shared" si="13"/>
        <v>52</v>
      </c>
      <c r="K254">
        <v>57</v>
      </c>
      <c r="L254">
        <v>98</v>
      </c>
      <c r="M254">
        <v>6.6000000000000003E-2</v>
      </c>
      <c r="N254">
        <v>0.02</v>
      </c>
      <c r="O254">
        <f t="shared" si="14"/>
        <v>4.5999999999999999E-2</v>
      </c>
      <c r="P254" s="6">
        <f t="shared" si="15"/>
        <v>0.22988505747126439</v>
      </c>
      <c r="Q254" s="6">
        <f t="shared" si="15"/>
        <v>0.52873563218390807</v>
      </c>
      <c r="R254" s="4">
        <v>0.56999999999999995</v>
      </c>
    </row>
    <row r="255" spans="1:18" x14ac:dyDescent="0.25">
      <c r="A255" t="s">
        <v>107</v>
      </c>
      <c r="B255">
        <v>2020</v>
      </c>
      <c r="C255">
        <v>2019</v>
      </c>
      <c r="D255" t="s">
        <v>41</v>
      </c>
      <c r="E255" t="s">
        <v>120</v>
      </c>
      <c r="F255">
        <v>53</v>
      </c>
      <c r="G255">
        <v>15</v>
      </c>
      <c r="H255">
        <v>42</v>
      </c>
      <c r="I255">
        <v>14</v>
      </c>
      <c r="J255" s="4">
        <f t="shared" si="13"/>
        <v>56</v>
      </c>
      <c r="K255">
        <v>42</v>
      </c>
      <c r="L255">
        <v>100</v>
      </c>
      <c r="M255">
        <v>8.8999999999999996E-2</v>
      </c>
      <c r="N255">
        <v>2.1999999999999999E-2</v>
      </c>
      <c r="O255">
        <f t="shared" si="14"/>
        <v>6.7000000000000004E-2</v>
      </c>
      <c r="P255" s="6">
        <f t="shared" si="15"/>
        <v>0.25287356321839083</v>
      </c>
      <c r="Q255" s="6">
        <f t="shared" si="15"/>
        <v>0.77011494252873569</v>
      </c>
      <c r="R255" s="4">
        <v>0.23</v>
      </c>
    </row>
    <row r="256" spans="1:18" x14ac:dyDescent="0.25">
      <c r="A256" t="s">
        <v>107</v>
      </c>
      <c r="B256">
        <v>2020</v>
      </c>
      <c r="C256">
        <v>2019</v>
      </c>
      <c r="D256" t="s">
        <v>41</v>
      </c>
      <c r="E256" t="s">
        <v>109</v>
      </c>
      <c r="F256">
        <v>44</v>
      </c>
      <c r="G256">
        <v>15</v>
      </c>
      <c r="H256">
        <v>31</v>
      </c>
      <c r="I256">
        <v>19</v>
      </c>
      <c r="J256" s="4">
        <f t="shared" si="13"/>
        <v>50</v>
      </c>
      <c r="K256">
        <v>39</v>
      </c>
      <c r="L256">
        <v>100</v>
      </c>
      <c r="M256">
        <v>7.5999999999999998E-2</v>
      </c>
      <c r="N256">
        <v>0.02</v>
      </c>
      <c r="O256">
        <f t="shared" si="14"/>
        <v>5.5999999999999994E-2</v>
      </c>
      <c r="P256" s="6">
        <f t="shared" si="15"/>
        <v>0.22988505747126439</v>
      </c>
      <c r="Q256" s="6">
        <f t="shared" si="15"/>
        <v>0.64367816091954022</v>
      </c>
      <c r="R256" s="4">
        <v>0.19</v>
      </c>
    </row>
    <row r="257" spans="1:18" x14ac:dyDescent="0.25">
      <c r="A257" t="s">
        <v>99</v>
      </c>
      <c r="B257">
        <v>2020</v>
      </c>
      <c r="C257">
        <v>2019</v>
      </c>
      <c r="D257" t="s">
        <v>42</v>
      </c>
      <c r="E257" t="s">
        <v>100</v>
      </c>
      <c r="F257">
        <v>42</v>
      </c>
      <c r="G257">
        <v>11</v>
      </c>
      <c r="H257">
        <v>39</v>
      </c>
      <c r="I257">
        <v>15</v>
      </c>
      <c r="J257" s="4">
        <f t="shared" si="13"/>
        <v>54</v>
      </c>
      <c r="K257">
        <v>41</v>
      </c>
      <c r="L257">
        <v>94</v>
      </c>
      <c r="M257">
        <v>8.3000000000000004E-2</v>
      </c>
      <c r="N257">
        <v>2.5999999999999999E-2</v>
      </c>
      <c r="O257">
        <f t="shared" si="14"/>
        <v>5.7000000000000009E-2</v>
      </c>
      <c r="P257" s="6">
        <f t="shared" si="15"/>
        <v>0.2988505747126437</v>
      </c>
      <c r="Q257" s="6">
        <f t="shared" si="15"/>
        <v>0.65517241379310365</v>
      </c>
      <c r="R257" s="4">
        <v>0.19</v>
      </c>
    </row>
    <row r="258" spans="1:18" x14ac:dyDescent="0.25">
      <c r="A258" t="s">
        <v>99</v>
      </c>
      <c r="B258">
        <v>2020</v>
      </c>
      <c r="C258">
        <v>2019</v>
      </c>
      <c r="D258" t="s">
        <v>42</v>
      </c>
      <c r="E258" t="s">
        <v>101</v>
      </c>
      <c r="F258">
        <v>44</v>
      </c>
      <c r="G258">
        <v>9</v>
      </c>
      <c r="H258">
        <v>45</v>
      </c>
      <c r="I258">
        <v>17</v>
      </c>
      <c r="J258" s="4">
        <f t="shared" si="13"/>
        <v>62</v>
      </c>
      <c r="K258">
        <v>57</v>
      </c>
      <c r="L258">
        <v>96</v>
      </c>
      <c r="M258">
        <v>6.7000000000000004E-2</v>
      </c>
      <c r="N258">
        <v>2.1000000000000001E-2</v>
      </c>
      <c r="O258">
        <f t="shared" si="14"/>
        <v>4.5999999999999999E-2</v>
      </c>
      <c r="P258" s="6">
        <f t="shared" si="15"/>
        <v>0.24137931034482762</v>
      </c>
      <c r="Q258" s="6">
        <f t="shared" si="15"/>
        <v>0.52873563218390807</v>
      </c>
      <c r="R258" s="4">
        <v>0.34</v>
      </c>
    </row>
    <row r="259" spans="1:18" x14ac:dyDescent="0.25">
      <c r="A259" t="s">
        <v>99</v>
      </c>
      <c r="B259">
        <v>2020</v>
      </c>
      <c r="C259">
        <v>2019</v>
      </c>
      <c r="D259" t="s">
        <v>42</v>
      </c>
      <c r="E259" t="s">
        <v>102</v>
      </c>
      <c r="F259">
        <v>32</v>
      </c>
      <c r="G259">
        <v>11</v>
      </c>
      <c r="H259">
        <v>43</v>
      </c>
      <c r="I259">
        <v>20</v>
      </c>
      <c r="J259" s="4">
        <f t="shared" si="13"/>
        <v>63</v>
      </c>
      <c r="K259">
        <v>58</v>
      </c>
      <c r="L259">
        <v>94</v>
      </c>
      <c r="M259">
        <v>7.2999999999999995E-2</v>
      </c>
      <c r="N259">
        <v>1.9E-2</v>
      </c>
      <c r="O259">
        <f t="shared" si="14"/>
        <v>5.3999999999999992E-2</v>
      </c>
      <c r="P259" s="6">
        <f t="shared" si="15"/>
        <v>0.21839080459770116</v>
      </c>
      <c r="Q259" s="6">
        <f t="shared" si="15"/>
        <v>0.6206896551724137</v>
      </c>
      <c r="R259" s="4">
        <v>0.27</v>
      </c>
    </row>
    <row r="260" spans="1:18" x14ac:dyDescent="0.25">
      <c r="A260" t="s">
        <v>117</v>
      </c>
      <c r="B260">
        <v>2020</v>
      </c>
      <c r="C260">
        <v>2019</v>
      </c>
      <c r="D260" t="s">
        <v>42</v>
      </c>
      <c r="E260" t="s">
        <v>112</v>
      </c>
      <c r="F260">
        <v>31</v>
      </c>
      <c r="G260">
        <v>9</v>
      </c>
      <c r="H260">
        <v>33</v>
      </c>
      <c r="I260">
        <v>16</v>
      </c>
      <c r="J260" s="4">
        <f t="shared" si="13"/>
        <v>49</v>
      </c>
      <c r="K260">
        <v>44</v>
      </c>
      <c r="L260">
        <v>98</v>
      </c>
      <c r="M260">
        <v>6.7000000000000004E-2</v>
      </c>
      <c r="N260">
        <v>2.1999999999999999E-2</v>
      </c>
      <c r="O260">
        <f t="shared" si="14"/>
        <v>4.5000000000000005E-2</v>
      </c>
      <c r="P260" s="6">
        <f t="shared" si="15"/>
        <v>0.25287356321839083</v>
      </c>
      <c r="Q260" s="6">
        <f t="shared" si="15"/>
        <v>0.51724137931034497</v>
      </c>
      <c r="R260" s="4">
        <v>0.21</v>
      </c>
    </row>
    <row r="261" spans="1:18" x14ac:dyDescent="0.25">
      <c r="A261" t="s">
        <v>117</v>
      </c>
      <c r="B261">
        <v>2020</v>
      </c>
      <c r="C261">
        <v>2019</v>
      </c>
      <c r="D261" t="s">
        <v>42</v>
      </c>
      <c r="E261" t="s">
        <v>118</v>
      </c>
      <c r="F261">
        <v>27</v>
      </c>
      <c r="G261">
        <v>11</v>
      </c>
      <c r="H261">
        <v>45</v>
      </c>
      <c r="I261">
        <v>19</v>
      </c>
      <c r="J261" s="4">
        <f t="shared" si="13"/>
        <v>64</v>
      </c>
      <c r="K261">
        <v>50</v>
      </c>
      <c r="L261">
        <v>96</v>
      </c>
      <c r="M261">
        <v>7.0000000000000007E-2</v>
      </c>
      <c r="N261">
        <v>2.4E-2</v>
      </c>
      <c r="O261">
        <f t="shared" si="14"/>
        <v>4.6000000000000006E-2</v>
      </c>
      <c r="P261" s="6">
        <f t="shared" si="15"/>
        <v>0.27586206896551729</v>
      </c>
      <c r="Q261" s="6">
        <f t="shared" si="15"/>
        <v>0.52873563218390818</v>
      </c>
      <c r="R261" s="4">
        <v>0.33</v>
      </c>
    </row>
    <row r="262" spans="1:18" x14ac:dyDescent="0.25">
      <c r="A262" t="s">
        <v>117</v>
      </c>
      <c r="B262">
        <v>2020</v>
      </c>
      <c r="C262">
        <v>2019</v>
      </c>
      <c r="D262" t="s">
        <v>42</v>
      </c>
      <c r="E262" t="s">
        <v>113</v>
      </c>
      <c r="F262">
        <v>38</v>
      </c>
      <c r="G262">
        <v>12</v>
      </c>
      <c r="H262">
        <v>38</v>
      </c>
      <c r="I262">
        <v>15</v>
      </c>
      <c r="J262" s="4">
        <f t="shared" si="13"/>
        <v>53</v>
      </c>
      <c r="K262">
        <v>44</v>
      </c>
      <c r="L262">
        <v>99</v>
      </c>
      <c r="M262">
        <v>6.8000000000000005E-2</v>
      </c>
      <c r="N262">
        <v>1.7999999999999999E-2</v>
      </c>
      <c r="O262">
        <f t="shared" si="14"/>
        <v>0.05</v>
      </c>
      <c r="P262" s="6">
        <f t="shared" si="15"/>
        <v>0.20689655172413793</v>
      </c>
      <c r="Q262" s="6">
        <f t="shared" si="15"/>
        <v>0.57471264367816099</v>
      </c>
      <c r="R262" s="4">
        <v>0.44</v>
      </c>
    </row>
    <row r="263" spans="1:18" x14ac:dyDescent="0.25">
      <c r="A263" t="s">
        <v>111</v>
      </c>
      <c r="B263">
        <v>2020</v>
      </c>
      <c r="C263">
        <v>2019</v>
      </c>
      <c r="D263" t="s">
        <v>42</v>
      </c>
      <c r="E263" t="s">
        <v>111</v>
      </c>
      <c r="F263">
        <v>27</v>
      </c>
      <c r="G263">
        <v>12</v>
      </c>
      <c r="H263">
        <v>44</v>
      </c>
      <c r="I263">
        <v>17</v>
      </c>
      <c r="J263" s="4">
        <f t="shared" si="13"/>
        <v>61</v>
      </c>
      <c r="K263">
        <v>48</v>
      </c>
      <c r="L263">
        <v>96</v>
      </c>
      <c r="M263">
        <v>6.2E-2</v>
      </c>
      <c r="N263">
        <v>1.7999999999999999E-2</v>
      </c>
      <c r="O263">
        <f t="shared" si="14"/>
        <v>4.3999999999999997E-2</v>
      </c>
      <c r="P263" s="6">
        <f t="shared" si="15"/>
        <v>0.20689655172413793</v>
      </c>
      <c r="Q263" s="6">
        <f t="shared" si="15"/>
        <v>0.50574712643678166</v>
      </c>
      <c r="R263" s="4">
        <v>0.48</v>
      </c>
    </row>
    <row r="264" spans="1:18" x14ac:dyDescent="0.25">
      <c r="A264" t="s">
        <v>111</v>
      </c>
      <c r="B264">
        <v>2020</v>
      </c>
      <c r="C264">
        <v>2019</v>
      </c>
      <c r="D264" t="s">
        <v>42</v>
      </c>
      <c r="E264" t="s">
        <v>111</v>
      </c>
      <c r="F264">
        <v>43</v>
      </c>
      <c r="G264">
        <v>10</v>
      </c>
      <c r="H264">
        <v>46</v>
      </c>
      <c r="I264">
        <v>20</v>
      </c>
      <c r="J264" s="4">
        <f t="shared" si="13"/>
        <v>66</v>
      </c>
      <c r="K264">
        <v>58</v>
      </c>
      <c r="L264">
        <v>99</v>
      </c>
      <c r="M264">
        <v>0.06</v>
      </c>
      <c r="N264">
        <v>2.5000000000000001E-2</v>
      </c>
      <c r="O264">
        <f t="shared" si="14"/>
        <v>3.4999999999999996E-2</v>
      </c>
      <c r="P264" s="6">
        <f t="shared" si="15"/>
        <v>0.2873563218390805</v>
      </c>
      <c r="Q264" s="6">
        <f t="shared" si="15"/>
        <v>0.40229885057471265</v>
      </c>
      <c r="R264" s="4">
        <v>0.28000000000000003</v>
      </c>
    </row>
    <row r="265" spans="1:18" x14ac:dyDescent="0.25">
      <c r="A265" t="s">
        <v>98</v>
      </c>
      <c r="B265">
        <v>2020</v>
      </c>
      <c r="C265">
        <v>2019</v>
      </c>
      <c r="D265" t="s">
        <v>42</v>
      </c>
      <c r="E265" t="s">
        <v>98</v>
      </c>
      <c r="F265">
        <v>39</v>
      </c>
      <c r="G265">
        <v>12</v>
      </c>
      <c r="H265">
        <v>33</v>
      </c>
      <c r="I265">
        <v>20</v>
      </c>
      <c r="J265" s="4">
        <f t="shared" si="13"/>
        <v>53</v>
      </c>
      <c r="K265">
        <v>39</v>
      </c>
      <c r="L265">
        <v>100</v>
      </c>
      <c r="M265">
        <v>7.8E-2</v>
      </c>
      <c r="N265">
        <v>1.9E-2</v>
      </c>
      <c r="O265">
        <f t="shared" si="14"/>
        <v>5.8999999999999997E-2</v>
      </c>
      <c r="P265" s="6">
        <f t="shared" si="15"/>
        <v>0.21839080459770116</v>
      </c>
      <c r="Q265" s="6">
        <f t="shared" si="15"/>
        <v>0.67816091954022995</v>
      </c>
      <c r="R265" s="4">
        <v>0.16</v>
      </c>
    </row>
    <row r="266" spans="1:18" x14ac:dyDescent="0.25">
      <c r="A266" t="s">
        <v>23</v>
      </c>
      <c r="B266">
        <v>2020</v>
      </c>
      <c r="C266">
        <v>2019</v>
      </c>
      <c r="D266" t="s">
        <v>42</v>
      </c>
      <c r="E266" t="s">
        <v>24</v>
      </c>
      <c r="F266">
        <v>33</v>
      </c>
      <c r="G266">
        <v>14</v>
      </c>
      <c r="H266">
        <v>47</v>
      </c>
      <c r="I266">
        <v>17</v>
      </c>
      <c r="J266" s="4">
        <f t="shared" si="13"/>
        <v>64</v>
      </c>
      <c r="K266">
        <v>58</v>
      </c>
      <c r="L266">
        <v>97</v>
      </c>
      <c r="M266">
        <v>8.2000000000000003E-2</v>
      </c>
      <c r="N266">
        <v>2.1000000000000001E-2</v>
      </c>
      <c r="O266">
        <f t="shared" si="14"/>
        <v>6.0999999999999999E-2</v>
      </c>
      <c r="P266" s="6">
        <f t="shared" si="15"/>
        <v>0.24137931034482762</v>
      </c>
      <c r="Q266" s="6">
        <f t="shared" si="15"/>
        <v>0.70114942528735635</v>
      </c>
      <c r="R266" s="4">
        <v>0.1</v>
      </c>
    </row>
    <row r="267" spans="1:18" x14ac:dyDescent="0.25">
      <c r="A267" t="s">
        <v>23</v>
      </c>
      <c r="B267">
        <v>2020</v>
      </c>
      <c r="C267">
        <v>2019</v>
      </c>
      <c r="D267" t="s">
        <v>42</v>
      </c>
      <c r="E267" t="s">
        <v>103</v>
      </c>
      <c r="F267">
        <v>28</v>
      </c>
      <c r="G267">
        <v>13</v>
      </c>
      <c r="H267">
        <v>35</v>
      </c>
      <c r="I267">
        <v>14</v>
      </c>
      <c r="J267" s="4">
        <f t="shared" si="13"/>
        <v>49</v>
      </c>
      <c r="K267">
        <v>44</v>
      </c>
      <c r="L267">
        <v>94</v>
      </c>
      <c r="M267">
        <v>7.9000000000000001E-2</v>
      </c>
      <c r="N267">
        <v>2.5999999999999999E-2</v>
      </c>
      <c r="O267">
        <f t="shared" si="14"/>
        <v>5.3000000000000005E-2</v>
      </c>
      <c r="P267" s="6">
        <f t="shared" si="15"/>
        <v>0.2988505747126437</v>
      </c>
      <c r="Q267" s="6">
        <f t="shared" si="15"/>
        <v>0.60919540229885072</v>
      </c>
      <c r="R267" s="4">
        <v>0.16</v>
      </c>
    </row>
    <row r="268" spans="1:18" x14ac:dyDescent="0.25">
      <c r="A268" t="s">
        <v>104</v>
      </c>
      <c r="B268">
        <v>2020</v>
      </c>
      <c r="C268">
        <v>2019</v>
      </c>
      <c r="D268" t="s">
        <v>42</v>
      </c>
      <c r="E268" t="s">
        <v>105</v>
      </c>
      <c r="F268">
        <v>33</v>
      </c>
      <c r="G268">
        <v>11</v>
      </c>
      <c r="H268">
        <v>37</v>
      </c>
      <c r="I268">
        <v>15</v>
      </c>
      <c r="J268" s="4">
        <f t="shared" si="13"/>
        <v>52</v>
      </c>
      <c r="K268">
        <v>40</v>
      </c>
      <c r="L268">
        <v>96</v>
      </c>
      <c r="M268">
        <v>0.06</v>
      </c>
      <c r="N268">
        <v>1.7999999999999999E-2</v>
      </c>
      <c r="O268">
        <f t="shared" si="14"/>
        <v>4.1999999999999996E-2</v>
      </c>
      <c r="P268" s="6">
        <f t="shared" si="15"/>
        <v>0.20689655172413793</v>
      </c>
      <c r="Q268" s="6">
        <f t="shared" si="15"/>
        <v>0.48275862068965514</v>
      </c>
      <c r="R268" s="4">
        <v>0.36</v>
      </c>
    </row>
    <row r="269" spans="1:18" x14ac:dyDescent="0.25">
      <c r="A269" t="s">
        <v>104</v>
      </c>
      <c r="B269">
        <v>2020</v>
      </c>
      <c r="C269">
        <v>2019</v>
      </c>
      <c r="D269" t="s">
        <v>42</v>
      </c>
      <c r="E269" t="s">
        <v>106</v>
      </c>
      <c r="F269">
        <v>35</v>
      </c>
      <c r="G269">
        <v>10</v>
      </c>
      <c r="H269">
        <v>46</v>
      </c>
      <c r="I269">
        <v>12</v>
      </c>
      <c r="J269" s="4">
        <f t="shared" si="13"/>
        <v>58</v>
      </c>
      <c r="K269">
        <v>41</v>
      </c>
      <c r="L269">
        <v>97</v>
      </c>
      <c r="M269">
        <v>7.8E-2</v>
      </c>
      <c r="N269">
        <v>2.4E-2</v>
      </c>
      <c r="O269">
        <f t="shared" si="14"/>
        <v>5.3999999999999999E-2</v>
      </c>
      <c r="P269" s="6">
        <f t="shared" si="15"/>
        <v>0.27586206896551729</v>
      </c>
      <c r="Q269" s="6">
        <f t="shared" si="15"/>
        <v>0.62068965517241381</v>
      </c>
      <c r="R269" s="4">
        <v>0.39</v>
      </c>
    </row>
    <row r="270" spans="1:18" x14ac:dyDescent="0.25">
      <c r="A270" t="s">
        <v>107</v>
      </c>
      <c r="B270">
        <v>2020</v>
      </c>
      <c r="C270">
        <v>2019</v>
      </c>
      <c r="D270" t="s">
        <v>42</v>
      </c>
      <c r="E270" t="s">
        <v>120</v>
      </c>
      <c r="F270">
        <v>33</v>
      </c>
      <c r="G270">
        <v>13</v>
      </c>
      <c r="H270">
        <v>39</v>
      </c>
      <c r="I270">
        <v>16</v>
      </c>
      <c r="J270" s="4">
        <f t="shared" si="13"/>
        <v>55</v>
      </c>
      <c r="K270">
        <v>54</v>
      </c>
      <c r="L270">
        <v>100</v>
      </c>
      <c r="M270">
        <v>7.0000000000000007E-2</v>
      </c>
      <c r="N270">
        <v>2.3E-2</v>
      </c>
      <c r="O270">
        <f t="shared" si="14"/>
        <v>4.7000000000000007E-2</v>
      </c>
      <c r="P270" s="6">
        <f t="shared" si="15"/>
        <v>0.26436781609195403</v>
      </c>
      <c r="Q270" s="6">
        <f t="shared" si="15"/>
        <v>0.54022988505747138</v>
      </c>
      <c r="R270" s="4">
        <v>0.5</v>
      </c>
    </row>
    <row r="271" spans="1:18" x14ac:dyDescent="0.25">
      <c r="A271" t="s">
        <v>107</v>
      </c>
      <c r="B271">
        <v>2020</v>
      </c>
      <c r="C271">
        <v>2019</v>
      </c>
      <c r="D271" t="s">
        <v>42</v>
      </c>
      <c r="E271" t="s">
        <v>109</v>
      </c>
      <c r="F271">
        <v>40</v>
      </c>
      <c r="G271">
        <v>12</v>
      </c>
      <c r="H271">
        <v>32</v>
      </c>
      <c r="I271">
        <v>14</v>
      </c>
      <c r="J271" s="4">
        <f t="shared" si="13"/>
        <v>46</v>
      </c>
      <c r="K271">
        <v>57</v>
      </c>
      <c r="L271">
        <v>100</v>
      </c>
      <c r="M271">
        <v>6.8000000000000005E-2</v>
      </c>
      <c r="N271">
        <v>1.9E-2</v>
      </c>
      <c r="O271">
        <f t="shared" si="14"/>
        <v>4.9000000000000002E-2</v>
      </c>
      <c r="P271" s="6">
        <f t="shared" si="15"/>
        <v>0.21839080459770116</v>
      </c>
      <c r="Q271" s="6">
        <f t="shared" si="15"/>
        <v>0.56321839080459779</v>
      </c>
      <c r="R271" s="4">
        <v>0.56999999999999995</v>
      </c>
    </row>
    <row r="272" spans="1:18" x14ac:dyDescent="0.25">
      <c r="A272" t="s">
        <v>99</v>
      </c>
      <c r="B272">
        <v>2020</v>
      </c>
      <c r="C272">
        <v>2019</v>
      </c>
      <c r="D272" t="s">
        <v>43</v>
      </c>
      <c r="E272" t="s">
        <v>100</v>
      </c>
      <c r="F272">
        <v>17</v>
      </c>
      <c r="G272">
        <v>10</v>
      </c>
      <c r="H272">
        <v>43</v>
      </c>
      <c r="I272">
        <v>14</v>
      </c>
      <c r="J272" s="4">
        <f t="shared" si="13"/>
        <v>57</v>
      </c>
      <c r="K272">
        <v>50</v>
      </c>
      <c r="L272">
        <v>98</v>
      </c>
      <c r="M272">
        <v>6.8000000000000005E-2</v>
      </c>
      <c r="N272">
        <v>2.1000000000000001E-2</v>
      </c>
      <c r="O272">
        <f t="shared" si="14"/>
        <v>4.7E-2</v>
      </c>
      <c r="P272" s="6">
        <f t="shared" si="15"/>
        <v>0.24137931034482762</v>
      </c>
      <c r="Q272" s="6">
        <f t="shared" si="15"/>
        <v>0.54022988505747127</v>
      </c>
      <c r="R272" s="4">
        <v>0.43</v>
      </c>
    </row>
    <row r="273" spans="1:18" x14ac:dyDescent="0.25">
      <c r="A273" t="s">
        <v>99</v>
      </c>
      <c r="B273">
        <v>2020</v>
      </c>
      <c r="C273">
        <v>2019</v>
      </c>
      <c r="D273" t="s">
        <v>43</v>
      </c>
      <c r="E273" t="s">
        <v>101</v>
      </c>
      <c r="F273">
        <v>23</v>
      </c>
      <c r="G273">
        <v>10</v>
      </c>
      <c r="H273">
        <v>31</v>
      </c>
      <c r="I273">
        <v>22</v>
      </c>
      <c r="J273" s="4">
        <f t="shared" si="13"/>
        <v>53</v>
      </c>
      <c r="K273">
        <v>54</v>
      </c>
      <c r="L273">
        <v>94</v>
      </c>
      <c r="M273">
        <v>7.0000000000000007E-2</v>
      </c>
      <c r="N273">
        <v>2.1999999999999999E-2</v>
      </c>
      <c r="O273">
        <f t="shared" si="14"/>
        <v>4.8000000000000008E-2</v>
      </c>
      <c r="P273" s="6">
        <f t="shared" si="15"/>
        <v>0.25287356321839083</v>
      </c>
      <c r="Q273" s="6">
        <f t="shared" si="15"/>
        <v>0.55172413793103459</v>
      </c>
      <c r="R273" s="4">
        <v>0.33</v>
      </c>
    </row>
    <row r="274" spans="1:18" x14ac:dyDescent="0.25">
      <c r="A274" t="s">
        <v>99</v>
      </c>
      <c r="B274">
        <v>2020</v>
      </c>
      <c r="C274">
        <v>2019</v>
      </c>
      <c r="D274" t="s">
        <v>43</v>
      </c>
      <c r="E274" t="s">
        <v>102</v>
      </c>
      <c r="F274">
        <v>17</v>
      </c>
      <c r="G274">
        <v>14</v>
      </c>
      <c r="H274">
        <v>42</v>
      </c>
      <c r="I274">
        <v>15</v>
      </c>
      <c r="J274" s="4">
        <f t="shared" si="13"/>
        <v>57</v>
      </c>
      <c r="K274">
        <v>47</v>
      </c>
      <c r="L274">
        <v>92</v>
      </c>
      <c r="M274">
        <v>6.6000000000000003E-2</v>
      </c>
      <c r="N274">
        <v>2.5999999999999999E-2</v>
      </c>
      <c r="O274">
        <f t="shared" si="14"/>
        <v>4.0000000000000008E-2</v>
      </c>
      <c r="P274" s="6">
        <f t="shared" si="15"/>
        <v>0.2988505747126437</v>
      </c>
      <c r="Q274" s="6">
        <f t="shared" si="15"/>
        <v>0.45977011494252884</v>
      </c>
      <c r="R274" s="4">
        <v>0.14000000000000001</v>
      </c>
    </row>
    <row r="275" spans="1:18" x14ac:dyDescent="0.25">
      <c r="A275" t="s">
        <v>117</v>
      </c>
      <c r="B275">
        <v>2020</v>
      </c>
      <c r="C275">
        <v>2019</v>
      </c>
      <c r="D275" t="s">
        <v>43</v>
      </c>
      <c r="E275" t="s">
        <v>112</v>
      </c>
      <c r="F275">
        <v>17</v>
      </c>
      <c r="G275">
        <v>13</v>
      </c>
      <c r="H275">
        <v>33</v>
      </c>
      <c r="I275">
        <v>21</v>
      </c>
      <c r="J275" s="4">
        <f t="shared" si="13"/>
        <v>54</v>
      </c>
      <c r="K275">
        <v>39</v>
      </c>
      <c r="L275">
        <v>92</v>
      </c>
      <c r="M275">
        <v>6.8000000000000005E-2</v>
      </c>
      <c r="N275">
        <v>2.1999999999999999E-2</v>
      </c>
      <c r="O275">
        <f t="shared" si="14"/>
        <v>4.6000000000000006E-2</v>
      </c>
      <c r="P275" s="6">
        <f t="shared" si="15"/>
        <v>0.25287356321839083</v>
      </c>
      <c r="Q275" s="6">
        <f t="shared" si="15"/>
        <v>0.52873563218390818</v>
      </c>
      <c r="R275" s="4">
        <v>0.41</v>
      </c>
    </row>
    <row r="276" spans="1:18" x14ac:dyDescent="0.25">
      <c r="A276" t="s">
        <v>117</v>
      </c>
      <c r="B276">
        <v>2020</v>
      </c>
      <c r="C276">
        <v>2019</v>
      </c>
      <c r="D276" t="s">
        <v>43</v>
      </c>
      <c r="E276" t="s">
        <v>118</v>
      </c>
      <c r="F276">
        <v>25</v>
      </c>
      <c r="G276">
        <v>13</v>
      </c>
      <c r="H276">
        <v>35</v>
      </c>
      <c r="I276">
        <v>22</v>
      </c>
      <c r="J276" s="4">
        <f t="shared" si="13"/>
        <v>57</v>
      </c>
      <c r="K276">
        <v>36</v>
      </c>
      <c r="L276">
        <v>90</v>
      </c>
      <c r="M276">
        <v>7.3999999999999996E-2</v>
      </c>
      <c r="N276">
        <v>2.8000000000000001E-2</v>
      </c>
      <c r="O276">
        <f t="shared" si="14"/>
        <v>4.5999999999999999E-2</v>
      </c>
      <c r="P276" s="6">
        <f t="shared" si="15"/>
        <v>0.32183908045977017</v>
      </c>
      <c r="Q276" s="6">
        <f t="shared" si="15"/>
        <v>0.52873563218390807</v>
      </c>
      <c r="R276" s="4">
        <v>0.24</v>
      </c>
    </row>
    <row r="277" spans="1:18" x14ac:dyDescent="0.25">
      <c r="A277" t="s">
        <v>117</v>
      </c>
      <c r="B277">
        <v>2020</v>
      </c>
      <c r="C277">
        <v>2019</v>
      </c>
      <c r="D277" t="s">
        <v>43</v>
      </c>
      <c r="E277" t="s">
        <v>113</v>
      </c>
      <c r="F277">
        <v>17</v>
      </c>
      <c r="G277">
        <v>14</v>
      </c>
      <c r="H277">
        <v>31</v>
      </c>
      <c r="I277">
        <v>20</v>
      </c>
      <c r="J277" s="4">
        <f t="shared" si="13"/>
        <v>51</v>
      </c>
      <c r="K277">
        <v>44</v>
      </c>
      <c r="L277">
        <v>96</v>
      </c>
      <c r="M277">
        <v>5.7000000000000002E-2</v>
      </c>
      <c r="N277">
        <v>2.7E-2</v>
      </c>
      <c r="O277">
        <f t="shared" si="14"/>
        <v>3.0000000000000002E-2</v>
      </c>
      <c r="P277" s="6">
        <f t="shared" si="15"/>
        <v>0.31034482758620691</v>
      </c>
      <c r="Q277" s="6">
        <f t="shared" si="15"/>
        <v>0.34482758620689663</v>
      </c>
      <c r="R277" s="4">
        <v>0.33</v>
      </c>
    </row>
    <row r="278" spans="1:18" x14ac:dyDescent="0.25">
      <c r="A278" t="s">
        <v>111</v>
      </c>
      <c r="B278">
        <v>2020</v>
      </c>
      <c r="C278">
        <v>2019</v>
      </c>
      <c r="D278" t="s">
        <v>43</v>
      </c>
      <c r="E278" t="s">
        <v>111</v>
      </c>
      <c r="F278">
        <v>19</v>
      </c>
      <c r="G278">
        <v>9</v>
      </c>
      <c r="H278">
        <v>29</v>
      </c>
      <c r="I278">
        <v>21</v>
      </c>
      <c r="J278" s="4">
        <f t="shared" si="13"/>
        <v>50</v>
      </c>
      <c r="K278">
        <v>53</v>
      </c>
      <c r="L278">
        <v>90</v>
      </c>
      <c r="M278">
        <v>6.7000000000000004E-2</v>
      </c>
      <c r="N278">
        <v>2.5999999999999999E-2</v>
      </c>
      <c r="O278">
        <f t="shared" si="14"/>
        <v>4.1000000000000009E-2</v>
      </c>
      <c r="P278" s="6">
        <f t="shared" si="15"/>
        <v>0.2988505747126437</v>
      </c>
      <c r="Q278" s="6">
        <f t="shared" si="15"/>
        <v>0.4712643678160921</v>
      </c>
      <c r="R278" s="4">
        <v>0.39</v>
      </c>
    </row>
    <row r="279" spans="1:18" x14ac:dyDescent="0.25">
      <c r="A279" t="s">
        <v>111</v>
      </c>
      <c r="B279">
        <v>2020</v>
      </c>
      <c r="C279">
        <v>2019</v>
      </c>
      <c r="D279" t="s">
        <v>43</v>
      </c>
      <c r="E279" t="s">
        <v>111</v>
      </c>
      <c r="F279">
        <v>17</v>
      </c>
      <c r="G279">
        <v>12</v>
      </c>
      <c r="H279">
        <v>31</v>
      </c>
      <c r="I279">
        <v>18</v>
      </c>
      <c r="J279" s="4">
        <f t="shared" si="13"/>
        <v>49</v>
      </c>
      <c r="K279">
        <v>52</v>
      </c>
      <c r="L279">
        <v>97</v>
      </c>
      <c r="M279">
        <v>6.8000000000000005E-2</v>
      </c>
      <c r="N279">
        <v>2.1999999999999999E-2</v>
      </c>
      <c r="O279">
        <f t="shared" si="14"/>
        <v>4.6000000000000006E-2</v>
      </c>
      <c r="P279" s="6">
        <f t="shared" si="15"/>
        <v>0.25287356321839083</v>
      </c>
      <c r="Q279" s="6">
        <f t="shared" si="15"/>
        <v>0.52873563218390818</v>
      </c>
      <c r="R279" s="4">
        <v>0.54</v>
      </c>
    </row>
    <row r="280" spans="1:18" x14ac:dyDescent="0.25">
      <c r="A280" t="s">
        <v>98</v>
      </c>
      <c r="B280">
        <v>2020</v>
      </c>
      <c r="C280">
        <v>2019</v>
      </c>
      <c r="D280" t="s">
        <v>43</v>
      </c>
      <c r="E280" t="s">
        <v>98</v>
      </c>
      <c r="F280">
        <v>15</v>
      </c>
      <c r="G280">
        <v>9</v>
      </c>
      <c r="H280">
        <v>41</v>
      </c>
      <c r="I280">
        <v>17</v>
      </c>
      <c r="J280" s="4">
        <f t="shared" si="13"/>
        <v>58</v>
      </c>
      <c r="K280">
        <v>48</v>
      </c>
      <c r="L280">
        <v>92</v>
      </c>
      <c r="M280">
        <v>5.7000000000000002E-2</v>
      </c>
      <c r="N280">
        <v>2.7E-2</v>
      </c>
      <c r="O280">
        <f t="shared" si="14"/>
        <v>3.0000000000000002E-2</v>
      </c>
      <c r="P280" s="6">
        <f t="shared" si="15"/>
        <v>0.31034482758620691</v>
      </c>
      <c r="Q280" s="6">
        <f t="shared" si="15"/>
        <v>0.34482758620689663</v>
      </c>
      <c r="R280" s="4">
        <v>0.57999999999999996</v>
      </c>
    </row>
    <row r="281" spans="1:18" x14ac:dyDescent="0.25">
      <c r="A281" t="s">
        <v>23</v>
      </c>
      <c r="B281">
        <v>2020</v>
      </c>
      <c r="C281">
        <v>2019</v>
      </c>
      <c r="D281" t="s">
        <v>43</v>
      </c>
      <c r="E281" t="s">
        <v>24</v>
      </c>
      <c r="F281">
        <v>19</v>
      </c>
      <c r="G281">
        <v>12</v>
      </c>
      <c r="H281">
        <v>37</v>
      </c>
      <c r="I281">
        <v>22</v>
      </c>
      <c r="J281" s="4">
        <f t="shared" si="13"/>
        <v>59</v>
      </c>
      <c r="K281">
        <v>54</v>
      </c>
      <c r="L281">
        <v>93</v>
      </c>
      <c r="M281">
        <v>7.8E-2</v>
      </c>
      <c r="N281">
        <v>2.1999999999999999E-2</v>
      </c>
      <c r="O281">
        <f t="shared" si="14"/>
        <v>5.6000000000000001E-2</v>
      </c>
      <c r="P281" s="6">
        <f t="shared" si="15"/>
        <v>0.25287356321839083</v>
      </c>
      <c r="Q281" s="6">
        <f t="shared" si="15"/>
        <v>0.64367816091954033</v>
      </c>
      <c r="R281" s="4">
        <v>0.46</v>
      </c>
    </row>
    <row r="282" spans="1:18" x14ac:dyDescent="0.25">
      <c r="A282" t="s">
        <v>23</v>
      </c>
      <c r="B282">
        <v>2020</v>
      </c>
      <c r="C282">
        <v>2019</v>
      </c>
      <c r="D282" t="s">
        <v>43</v>
      </c>
      <c r="E282" t="s">
        <v>103</v>
      </c>
      <c r="F282">
        <v>15</v>
      </c>
      <c r="G282">
        <v>12</v>
      </c>
      <c r="H282">
        <v>33</v>
      </c>
      <c r="I282">
        <v>14</v>
      </c>
      <c r="J282" s="4">
        <f t="shared" si="13"/>
        <v>47</v>
      </c>
      <c r="K282">
        <v>59</v>
      </c>
      <c r="L282">
        <v>98</v>
      </c>
      <c r="M282">
        <v>6.0999999999999999E-2</v>
      </c>
      <c r="N282">
        <v>2.5000000000000001E-2</v>
      </c>
      <c r="O282">
        <f t="shared" si="14"/>
        <v>3.5999999999999997E-2</v>
      </c>
      <c r="P282" s="6">
        <f t="shared" si="15"/>
        <v>0.2873563218390805</v>
      </c>
      <c r="Q282" s="6">
        <f t="shared" si="15"/>
        <v>0.41379310344827586</v>
      </c>
      <c r="R282" s="4">
        <v>0.28999999999999998</v>
      </c>
    </row>
    <row r="283" spans="1:18" x14ac:dyDescent="0.25">
      <c r="A283" t="s">
        <v>104</v>
      </c>
      <c r="B283">
        <v>2020</v>
      </c>
      <c r="C283">
        <v>2019</v>
      </c>
      <c r="D283" t="s">
        <v>43</v>
      </c>
      <c r="E283" t="s">
        <v>105</v>
      </c>
      <c r="F283">
        <v>16</v>
      </c>
      <c r="G283">
        <v>13</v>
      </c>
      <c r="H283">
        <v>35</v>
      </c>
      <c r="I283">
        <v>14</v>
      </c>
      <c r="J283" s="4">
        <f t="shared" si="13"/>
        <v>49</v>
      </c>
      <c r="K283">
        <v>45</v>
      </c>
      <c r="L283">
        <v>95</v>
      </c>
      <c r="M283">
        <v>7.0000000000000007E-2</v>
      </c>
      <c r="N283">
        <v>0.02</v>
      </c>
      <c r="O283">
        <f t="shared" si="14"/>
        <v>0.05</v>
      </c>
      <c r="P283" s="6">
        <f t="shared" si="15"/>
        <v>0.22988505747126439</v>
      </c>
      <c r="Q283" s="6">
        <f t="shared" si="15"/>
        <v>0.57471264367816099</v>
      </c>
      <c r="R283" s="4">
        <v>0.56999999999999995</v>
      </c>
    </row>
    <row r="284" spans="1:18" x14ac:dyDescent="0.25">
      <c r="A284" t="s">
        <v>104</v>
      </c>
      <c r="B284">
        <v>2020</v>
      </c>
      <c r="C284">
        <v>2019</v>
      </c>
      <c r="D284" t="s">
        <v>43</v>
      </c>
      <c r="E284" t="s">
        <v>106</v>
      </c>
      <c r="F284">
        <v>25</v>
      </c>
      <c r="G284">
        <v>11</v>
      </c>
      <c r="H284">
        <v>44</v>
      </c>
      <c r="I284">
        <v>19</v>
      </c>
      <c r="J284" s="4">
        <f t="shared" si="13"/>
        <v>63</v>
      </c>
      <c r="K284">
        <v>38</v>
      </c>
      <c r="L284">
        <v>94</v>
      </c>
      <c r="M284">
        <v>6.8000000000000005E-2</v>
      </c>
      <c r="N284">
        <v>2.5000000000000001E-2</v>
      </c>
      <c r="O284">
        <f t="shared" si="14"/>
        <v>4.3000000000000003E-2</v>
      </c>
      <c r="P284" s="6">
        <f t="shared" si="15"/>
        <v>0.2873563218390805</v>
      </c>
      <c r="Q284" s="6">
        <f t="shared" si="15"/>
        <v>0.49425287356321845</v>
      </c>
      <c r="R284" s="4">
        <v>0.56999999999999995</v>
      </c>
    </row>
    <row r="285" spans="1:18" x14ac:dyDescent="0.25">
      <c r="A285" t="s">
        <v>107</v>
      </c>
      <c r="B285">
        <v>2020</v>
      </c>
      <c r="C285">
        <v>2019</v>
      </c>
      <c r="D285" t="s">
        <v>43</v>
      </c>
      <c r="E285" t="s">
        <v>120</v>
      </c>
      <c r="F285">
        <v>16</v>
      </c>
      <c r="G285">
        <v>9</v>
      </c>
      <c r="H285">
        <v>42</v>
      </c>
      <c r="I285">
        <v>19</v>
      </c>
      <c r="J285" s="4">
        <f t="shared" si="13"/>
        <v>61</v>
      </c>
      <c r="K285">
        <v>40</v>
      </c>
      <c r="L285">
        <v>92</v>
      </c>
      <c r="M285">
        <v>7.5999999999999998E-2</v>
      </c>
      <c r="N285">
        <v>2.5999999999999999E-2</v>
      </c>
      <c r="O285">
        <f t="shared" si="14"/>
        <v>0.05</v>
      </c>
      <c r="P285" s="6">
        <f t="shared" si="15"/>
        <v>0.2988505747126437</v>
      </c>
      <c r="Q285" s="6">
        <f t="shared" si="15"/>
        <v>0.57471264367816099</v>
      </c>
      <c r="R285" s="4">
        <v>0.26</v>
      </c>
    </row>
    <row r="286" spans="1:18" x14ac:dyDescent="0.25">
      <c r="A286" t="s">
        <v>107</v>
      </c>
      <c r="B286">
        <v>2020</v>
      </c>
      <c r="C286">
        <v>2019</v>
      </c>
      <c r="D286" t="s">
        <v>43</v>
      </c>
      <c r="E286" t="s">
        <v>109</v>
      </c>
      <c r="F286">
        <v>23</v>
      </c>
      <c r="G286">
        <v>9</v>
      </c>
      <c r="H286">
        <v>35</v>
      </c>
      <c r="I286">
        <v>15</v>
      </c>
      <c r="J286" s="4">
        <f t="shared" si="13"/>
        <v>50</v>
      </c>
      <c r="K286">
        <v>59</v>
      </c>
      <c r="L286">
        <v>98</v>
      </c>
      <c r="M286">
        <v>7.0000000000000007E-2</v>
      </c>
      <c r="N286">
        <v>1.9E-2</v>
      </c>
      <c r="O286">
        <f t="shared" si="14"/>
        <v>5.1000000000000004E-2</v>
      </c>
      <c r="P286" s="6">
        <f t="shared" si="15"/>
        <v>0.21839080459770116</v>
      </c>
      <c r="Q286" s="6">
        <f t="shared" si="15"/>
        <v>0.5862068965517242</v>
      </c>
      <c r="R286" s="4">
        <v>0.3</v>
      </c>
    </row>
    <row r="287" spans="1:18" x14ac:dyDescent="0.25">
      <c r="A287" t="s">
        <v>99</v>
      </c>
      <c r="B287">
        <v>2020</v>
      </c>
      <c r="C287">
        <v>2019</v>
      </c>
      <c r="D287" t="s">
        <v>44</v>
      </c>
      <c r="E287" t="s">
        <v>100</v>
      </c>
      <c r="F287">
        <v>10</v>
      </c>
      <c r="G287">
        <v>11</v>
      </c>
      <c r="H287">
        <v>39</v>
      </c>
      <c r="I287">
        <v>19</v>
      </c>
      <c r="J287" s="4">
        <f t="shared" si="13"/>
        <v>58</v>
      </c>
      <c r="K287">
        <v>55</v>
      </c>
      <c r="L287">
        <v>95</v>
      </c>
      <c r="M287">
        <v>6.2E-2</v>
      </c>
      <c r="N287">
        <v>2.1999999999999999E-2</v>
      </c>
      <c r="O287">
        <f t="shared" si="14"/>
        <v>0.04</v>
      </c>
      <c r="P287" s="6">
        <f t="shared" si="15"/>
        <v>0.25287356321839083</v>
      </c>
      <c r="Q287" s="6">
        <f t="shared" si="15"/>
        <v>0.45977011494252878</v>
      </c>
      <c r="R287" s="4">
        <v>0.54</v>
      </c>
    </row>
    <row r="288" spans="1:18" x14ac:dyDescent="0.25">
      <c r="A288" t="s">
        <v>99</v>
      </c>
      <c r="B288">
        <v>2020</v>
      </c>
      <c r="C288">
        <v>2019</v>
      </c>
      <c r="D288" t="s">
        <v>44</v>
      </c>
      <c r="E288" t="s">
        <v>101</v>
      </c>
      <c r="F288">
        <v>12</v>
      </c>
      <c r="G288">
        <v>9</v>
      </c>
      <c r="H288">
        <v>32</v>
      </c>
      <c r="I288">
        <v>19</v>
      </c>
      <c r="J288" s="4">
        <f t="shared" si="13"/>
        <v>51</v>
      </c>
      <c r="K288">
        <v>46</v>
      </c>
      <c r="L288">
        <v>85</v>
      </c>
      <c r="M288">
        <v>6.8000000000000005E-2</v>
      </c>
      <c r="N288">
        <v>1.7999999999999999E-2</v>
      </c>
      <c r="O288">
        <f t="shared" si="14"/>
        <v>0.05</v>
      </c>
      <c r="P288" s="6">
        <f t="shared" si="15"/>
        <v>0.20689655172413793</v>
      </c>
      <c r="Q288" s="6">
        <f t="shared" si="15"/>
        <v>0.57471264367816099</v>
      </c>
      <c r="R288" s="4">
        <v>0.53</v>
      </c>
    </row>
    <row r="289" spans="1:18" x14ac:dyDescent="0.25">
      <c r="A289" t="s">
        <v>99</v>
      </c>
      <c r="B289">
        <v>2020</v>
      </c>
      <c r="C289">
        <v>2019</v>
      </c>
      <c r="D289" t="s">
        <v>44</v>
      </c>
      <c r="E289" t="s">
        <v>102</v>
      </c>
      <c r="F289">
        <v>11</v>
      </c>
      <c r="G289">
        <v>10</v>
      </c>
      <c r="H289">
        <v>26</v>
      </c>
      <c r="I289">
        <v>16</v>
      </c>
      <c r="J289" s="4">
        <f t="shared" si="13"/>
        <v>42</v>
      </c>
      <c r="K289">
        <v>49</v>
      </c>
      <c r="L289">
        <v>94</v>
      </c>
      <c r="M289">
        <v>5.7000000000000002E-2</v>
      </c>
      <c r="N289">
        <v>0.02</v>
      </c>
      <c r="O289">
        <f t="shared" si="14"/>
        <v>3.7000000000000005E-2</v>
      </c>
      <c r="P289" s="6">
        <f t="shared" si="15"/>
        <v>0.22988505747126439</v>
      </c>
      <c r="Q289" s="6">
        <f t="shared" si="15"/>
        <v>0.42528735632183917</v>
      </c>
      <c r="R289" s="4">
        <v>0.43</v>
      </c>
    </row>
    <row r="290" spans="1:18" x14ac:dyDescent="0.25">
      <c r="A290" t="s">
        <v>117</v>
      </c>
      <c r="B290">
        <v>2020</v>
      </c>
      <c r="C290">
        <v>2019</v>
      </c>
      <c r="D290" t="s">
        <v>44</v>
      </c>
      <c r="E290" t="s">
        <v>112</v>
      </c>
      <c r="F290">
        <v>12</v>
      </c>
      <c r="G290">
        <v>12</v>
      </c>
      <c r="H290">
        <v>29</v>
      </c>
      <c r="I290">
        <v>22</v>
      </c>
      <c r="J290" s="4">
        <f t="shared" si="13"/>
        <v>51</v>
      </c>
      <c r="K290">
        <v>49</v>
      </c>
      <c r="L290">
        <v>86</v>
      </c>
      <c r="M290">
        <v>6.8000000000000005E-2</v>
      </c>
      <c r="N290">
        <v>2.3E-2</v>
      </c>
      <c r="O290">
        <f t="shared" si="14"/>
        <v>4.5000000000000005E-2</v>
      </c>
      <c r="P290" s="6">
        <f t="shared" si="15"/>
        <v>0.26436781609195403</v>
      </c>
      <c r="Q290" s="6">
        <f t="shared" si="15"/>
        <v>0.51724137931034497</v>
      </c>
      <c r="R290" s="4">
        <v>0.36</v>
      </c>
    </row>
    <row r="291" spans="1:18" x14ac:dyDescent="0.25">
      <c r="A291" t="s">
        <v>117</v>
      </c>
      <c r="B291">
        <v>2020</v>
      </c>
      <c r="C291">
        <v>2019</v>
      </c>
      <c r="D291" t="s">
        <v>44</v>
      </c>
      <c r="E291" t="s">
        <v>118</v>
      </c>
      <c r="F291">
        <v>11</v>
      </c>
      <c r="G291">
        <v>6</v>
      </c>
      <c r="H291">
        <v>39</v>
      </c>
      <c r="I291">
        <v>14</v>
      </c>
      <c r="J291" s="4">
        <f t="shared" si="13"/>
        <v>53</v>
      </c>
      <c r="K291">
        <v>53</v>
      </c>
      <c r="L291">
        <v>84</v>
      </c>
      <c r="M291">
        <v>7.0999999999999994E-2</v>
      </c>
      <c r="N291">
        <v>2.4E-2</v>
      </c>
      <c r="O291">
        <f t="shared" si="14"/>
        <v>4.6999999999999993E-2</v>
      </c>
      <c r="P291" s="6">
        <f t="shared" si="15"/>
        <v>0.27586206896551729</v>
      </c>
      <c r="Q291" s="6">
        <f t="shared" si="15"/>
        <v>0.54022988505747127</v>
      </c>
      <c r="R291" s="4">
        <v>0.45</v>
      </c>
    </row>
    <row r="292" spans="1:18" x14ac:dyDescent="0.25">
      <c r="A292" t="s">
        <v>117</v>
      </c>
      <c r="B292">
        <v>2020</v>
      </c>
      <c r="C292">
        <v>2019</v>
      </c>
      <c r="D292" t="s">
        <v>44</v>
      </c>
      <c r="E292" t="s">
        <v>113</v>
      </c>
      <c r="F292">
        <v>14</v>
      </c>
      <c r="G292">
        <v>5</v>
      </c>
      <c r="H292">
        <v>33</v>
      </c>
      <c r="I292">
        <v>17</v>
      </c>
      <c r="J292" s="4">
        <f t="shared" si="13"/>
        <v>50</v>
      </c>
      <c r="K292">
        <v>40</v>
      </c>
      <c r="L292">
        <v>86</v>
      </c>
      <c r="M292">
        <v>5.8000000000000003E-2</v>
      </c>
      <c r="N292">
        <v>2.1000000000000001E-2</v>
      </c>
      <c r="O292">
        <f t="shared" si="14"/>
        <v>3.7000000000000005E-2</v>
      </c>
      <c r="P292" s="6">
        <f t="shared" si="15"/>
        <v>0.24137931034482762</v>
      </c>
      <c r="Q292" s="6">
        <f t="shared" si="15"/>
        <v>0.42528735632183917</v>
      </c>
      <c r="R292" s="4">
        <v>0.55000000000000004</v>
      </c>
    </row>
    <row r="293" spans="1:18" x14ac:dyDescent="0.25">
      <c r="A293" t="s">
        <v>111</v>
      </c>
      <c r="B293">
        <v>2020</v>
      </c>
      <c r="C293">
        <v>2019</v>
      </c>
      <c r="D293" t="s">
        <v>44</v>
      </c>
      <c r="E293" t="s">
        <v>111</v>
      </c>
      <c r="F293">
        <v>13</v>
      </c>
      <c r="G293">
        <v>6</v>
      </c>
      <c r="H293">
        <v>35</v>
      </c>
      <c r="I293">
        <v>10</v>
      </c>
      <c r="J293" s="4">
        <f t="shared" si="13"/>
        <v>45</v>
      </c>
      <c r="K293">
        <v>58</v>
      </c>
      <c r="L293">
        <v>84</v>
      </c>
      <c r="M293">
        <v>7.0999999999999994E-2</v>
      </c>
      <c r="N293">
        <v>2.4E-2</v>
      </c>
      <c r="O293">
        <f t="shared" si="14"/>
        <v>4.6999999999999993E-2</v>
      </c>
      <c r="P293" s="6">
        <f t="shared" si="15"/>
        <v>0.27586206896551729</v>
      </c>
      <c r="Q293" s="6">
        <f t="shared" si="15"/>
        <v>0.54022988505747127</v>
      </c>
      <c r="R293" s="4">
        <v>0.46</v>
      </c>
    </row>
    <row r="294" spans="1:18" x14ac:dyDescent="0.25">
      <c r="A294" t="s">
        <v>111</v>
      </c>
      <c r="B294">
        <v>2020</v>
      </c>
      <c r="C294">
        <v>2019</v>
      </c>
      <c r="D294" t="s">
        <v>44</v>
      </c>
      <c r="E294" t="s">
        <v>111</v>
      </c>
      <c r="F294">
        <v>11</v>
      </c>
      <c r="G294">
        <v>6</v>
      </c>
      <c r="H294">
        <v>33</v>
      </c>
      <c r="I294">
        <v>17</v>
      </c>
      <c r="J294" s="4">
        <f t="shared" si="13"/>
        <v>50</v>
      </c>
      <c r="K294">
        <v>50</v>
      </c>
      <c r="L294">
        <v>89</v>
      </c>
      <c r="M294">
        <v>6.5000000000000002E-2</v>
      </c>
      <c r="N294">
        <v>1.7999999999999999E-2</v>
      </c>
      <c r="O294">
        <f t="shared" si="14"/>
        <v>4.7E-2</v>
      </c>
      <c r="P294" s="6">
        <f t="shared" si="15"/>
        <v>0.20689655172413793</v>
      </c>
      <c r="Q294" s="6">
        <f t="shared" si="15"/>
        <v>0.54022988505747127</v>
      </c>
      <c r="R294" s="4">
        <v>0.32</v>
      </c>
    </row>
    <row r="295" spans="1:18" x14ac:dyDescent="0.25">
      <c r="A295" t="s">
        <v>98</v>
      </c>
      <c r="B295">
        <v>2020</v>
      </c>
      <c r="C295">
        <v>2019</v>
      </c>
      <c r="D295" t="s">
        <v>44</v>
      </c>
      <c r="E295" t="s">
        <v>98</v>
      </c>
      <c r="F295">
        <v>12</v>
      </c>
      <c r="G295">
        <v>8</v>
      </c>
      <c r="H295">
        <v>37</v>
      </c>
      <c r="I295">
        <v>12</v>
      </c>
      <c r="J295" s="4">
        <f t="shared" si="13"/>
        <v>49</v>
      </c>
      <c r="K295">
        <v>46</v>
      </c>
      <c r="L295">
        <v>96</v>
      </c>
      <c r="M295">
        <v>7.1999999999999995E-2</v>
      </c>
      <c r="N295">
        <v>2.1000000000000001E-2</v>
      </c>
      <c r="O295">
        <f t="shared" si="14"/>
        <v>5.099999999999999E-2</v>
      </c>
      <c r="P295" s="6">
        <f t="shared" si="15"/>
        <v>0.24137931034482762</v>
      </c>
      <c r="Q295" s="6">
        <f t="shared" si="15"/>
        <v>0.58620689655172409</v>
      </c>
      <c r="R295" s="4">
        <v>0.35</v>
      </c>
    </row>
    <row r="296" spans="1:18" x14ac:dyDescent="0.25">
      <c r="A296" t="s">
        <v>23</v>
      </c>
      <c r="B296">
        <v>2020</v>
      </c>
      <c r="C296">
        <v>2019</v>
      </c>
      <c r="D296" t="s">
        <v>44</v>
      </c>
      <c r="E296" t="s">
        <v>24</v>
      </c>
      <c r="F296">
        <v>14</v>
      </c>
      <c r="G296">
        <v>5</v>
      </c>
      <c r="H296">
        <v>39</v>
      </c>
      <c r="I296">
        <v>18</v>
      </c>
      <c r="J296" s="4">
        <f t="shared" si="13"/>
        <v>57</v>
      </c>
      <c r="K296">
        <v>36</v>
      </c>
      <c r="L296">
        <v>96</v>
      </c>
      <c r="M296">
        <v>7.1999999999999995E-2</v>
      </c>
      <c r="N296">
        <v>2.4E-2</v>
      </c>
      <c r="O296">
        <f t="shared" si="14"/>
        <v>4.7999999999999994E-2</v>
      </c>
      <c r="P296" s="6">
        <f t="shared" si="15"/>
        <v>0.27586206896551729</v>
      </c>
      <c r="Q296" s="6">
        <f t="shared" si="15"/>
        <v>0.55172413793103448</v>
      </c>
      <c r="R296" s="4">
        <v>0.51</v>
      </c>
    </row>
    <row r="297" spans="1:18" x14ac:dyDescent="0.25">
      <c r="A297" t="s">
        <v>23</v>
      </c>
      <c r="B297">
        <v>2020</v>
      </c>
      <c r="C297">
        <v>2019</v>
      </c>
      <c r="D297" t="s">
        <v>44</v>
      </c>
      <c r="E297" t="s">
        <v>103</v>
      </c>
      <c r="F297">
        <v>13</v>
      </c>
      <c r="G297">
        <v>7</v>
      </c>
      <c r="H297">
        <v>35</v>
      </c>
      <c r="I297">
        <v>19</v>
      </c>
      <c r="J297" s="4">
        <f t="shared" si="13"/>
        <v>54</v>
      </c>
      <c r="K297">
        <v>35</v>
      </c>
      <c r="L297">
        <v>95</v>
      </c>
      <c r="M297">
        <v>6.4000000000000001E-2</v>
      </c>
      <c r="N297">
        <v>2.4E-2</v>
      </c>
      <c r="O297">
        <f t="shared" si="14"/>
        <v>0.04</v>
      </c>
      <c r="P297" s="6">
        <f t="shared" si="15"/>
        <v>0.27586206896551729</v>
      </c>
      <c r="Q297" s="6">
        <f t="shared" si="15"/>
        <v>0.45977011494252878</v>
      </c>
      <c r="R297" s="4">
        <v>0.21</v>
      </c>
    </row>
    <row r="298" spans="1:18" x14ac:dyDescent="0.25">
      <c r="A298" t="s">
        <v>104</v>
      </c>
      <c r="B298">
        <v>2020</v>
      </c>
      <c r="C298">
        <v>2019</v>
      </c>
      <c r="D298" t="s">
        <v>44</v>
      </c>
      <c r="E298" t="s">
        <v>105</v>
      </c>
      <c r="F298">
        <v>14</v>
      </c>
      <c r="G298">
        <v>6</v>
      </c>
      <c r="H298">
        <v>33</v>
      </c>
      <c r="I298">
        <v>14</v>
      </c>
      <c r="J298" s="4">
        <f t="shared" si="13"/>
        <v>47</v>
      </c>
      <c r="K298">
        <v>55</v>
      </c>
      <c r="L298">
        <v>90</v>
      </c>
      <c r="M298">
        <v>5.7000000000000002E-2</v>
      </c>
      <c r="N298">
        <v>0.02</v>
      </c>
      <c r="O298">
        <f t="shared" si="14"/>
        <v>3.7000000000000005E-2</v>
      </c>
      <c r="P298" s="6">
        <f t="shared" si="15"/>
        <v>0.22988505747126439</v>
      </c>
      <c r="Q298" s="6">
        <f t="shared" si="15"/>
        <v>0.42528735632183917</v>
      </c>
      <c r="R298" s="4">
        <v>0.33</v>
      </c>
    </row>
    <row r="299" spans="1:18" x14ac:dyDescent="0.25">
      <c r="A299" t="s">
        <v>104</v>
      </c>
      <c r="B299">
        <v>2020</v>
      </c>
      <c r="C299">
        <v>2019</v>
      </c>
      <c r="D299" t="s">
        <v>44</v>
      </c>
      <c r="E299" t="s">
        <v>106</v>
      </c>
      <c r="F299">
        <v>13</v>
      </c>
      <c r="G299">
        <v>5</v>
      </c>
      <c r="H299">
        <v>30</v>
      </c>
      <c r="I299">
        <v>11</v>
      </c>
      <c r="J299" s="4">
        <f t="shared" si="13"/>
        <v>41</v>
      </c>
      <c r="K299">
        <v>58</v>
      </c>
      <c r="L299">
        <v>95</v>
      </c>
      <c r="M299">
        <v>6.6000000000000003E-2</v>
      </c>
      <c r="N299">
        <v>1.7999999999999999E-2</v>
      </c>
      <c r="O299">
        <f t="shared" si="14"/>
        <v>4.8000000000000001E-2</v>
      </c>
      <c r="P299" s="6">
        <f t="shared" si="15"/>
        <v>0.20689655172413793</v>
      </c>
      <c r="Q299" s="6">
        <f t="shared" si="15"/>
        <v>0.55172413793103459</v>
      </c>
      <c r="R299" s="4">
        <v>0.53</v>
      </c>
    </row>
    <row r="300" spans="1:18" x14ac:dyDescent="0.25">
      <c r="A300" t="s">
        <v>107</v>
      </c>
      <c r="B300">
        <v>2020</v>
      </c>
      <c r="C300">
        <v>2019</v>
      </c>
      <c r="D300" t="s">
        <v>44</v>
      </c>
      <c r="E300" t="s">
        <v>120</v>
      </c>
      <c r="F300">
        <v>14</v>
      </c>
      <c r="G300">
        <v>7</v>
      </c>
      <c r="H300">
        <v>29</v>
      </c>
      <c r="I300">
        <v>16</v>
      </c>
      <c r="J300" s="4">
        <f t="shared" si="13"/>
        <v>45</v>
      </c>
      <c r="K300">
        <v>42</v>
      </c>
      <c r="L300">
        <v>95</v>
      </c>
      <c r="M300">
        <v>5.7000000000000002E-2</v>
      </c>
      <c r="N300">
        <v>2.1000000000000001E-2</v>
      </c>
      <c r="O300">
        <f t="shared" si="14"/>
        <v>3.6000000000000004E-2</v>
      </c>
      <c r="P300" s="6">
        <f t="shared" si="15"/>
        <v>0.24137931034482762</v>
      </c>
      <c r="Q300" s="6">
        <f t="shared" si="15"/>
        <v>0.41379310344827591</v>
      </c>
      <c r="R300" s="4">
        <v>0.27</v>
      </c>
    </row>
    <row r="301" spans="1:18" x14ac:dyDescent="0.25">
      <c r="A301" t="s">
        <v>107</v>
      </c>
      <c r="B301">
        <v>2020</v>
      </c>
      <c r="C301">
        <v>2019</v>
      </c>
      <c r="D301" t="s">
        <v>44</v>
      </c>
      <c r="E301" t="s">
        <v>109</v>
      </c>
      <c r="F301">
        <v>15</v>
      </c>
      <c r="G301">
        <v>7</v>
      </c>
      <c r="H301">
        <v>36</v>
      </c>
      <c r="I301">
        <v>16</v>
      </c>
      <c r="J301" s="4">
        <f t="shared" si="13"/>
        <v>52</v>
      </c>
      <c r="K301">
        <v>50</v>
      </c>
      <c r="L301">
        <v>95</v>
      </c>
      <c r="M301">
        <v>6.2E-2</v>
      </c>
      <c r="N301">
        <v>2.1000000000000001E-2</v>
      </c>
      <c r="O301">
        <f t="shared" si="14"/>
        <v>4.0999999999999995E-2</v>
      </c>
      <c r="P301" s="6">
        <f t="shared" si="15"/>
        <v>0.24137931034482762</v>
      </c>
      <c r="Q301" s="6">
        <f t="shared" si="15"/>
        <v>0.47126436781609193</v>
      </c>
      <c r="R301" s="4">
        <v>0.59</v>
      </c>
    </row>
    <row r="302" spans="1:18" x14ac:dyDescent="0.25">
      <c r="A302" t="s">
        <v>99</v>
      </c>
      <c r="B302">
        <v>2020</v>
      </c>
      <c r="C302">
        <v>2019</v>
      </c>
      <c r="D302" t="s">
        <v>45</v>
      </c>
      <c r="E302" t="s">
        <v>100</v>
      </c>
      <c r="F302">
        <v>31</v>
      </c>
      <c r="G302">
        <v>13</v>
      </c>
      <c r="H302">
        <v>27</v>
      </c>
      <c r="I302">
        <v>21</v>
      </c>
      <c r="J302" s="4">
        <f t="shared" si="13"/>
        <v>48</v>
      </c>
      <c r="K302">
        <v>45</v>
      </c>
      <c r="L302">
        <v>97</v>
      </c>
      <c r="M302">
        <v>7.4999999999999997E-2</v>
      </c>
      <c r="N302">
        <v>1.7999999999999999E-2</v>
      </c>
      <c r="O302">
        <f t="shared" si="14"/>
        <v>5.6999999999999995E-2</v>
      </c>
      <c r="P302" s="6">
        <f t="shared" si="15"/>
        <v>0.20689655172413793</v>
      </c>
      <c r="Q302" s="6">
        <f t="shared" si="15"/>
        <v>0.65517241379310343</v>
      </c>
      <c r="R302" s="4">
        <v>0.13</v>
      </c>
    </row>
    <row r="303" spans="1:18" x14ac:dyDescent="0.25">
      <c r="A303" t="s">
        <v>99</v>
      </c>
      <c r="B303">
        <v>2020</v>
      </c>
      <c r="C303">
        <v>2019</v>
      </c>
      <c r="D303" t="s">
        <v>45</v>
      </c>
      <c r="E303" t="s">
        <v>101</v>
      </c>
      <c r="F303">
        <v>36</v>
      </c>
      <c r="G303">
        <v>16</v>
      </c>
      <c r="H303">
        <v>33</v>
      </c>
      <c r="I303">
        <v>11</v>
      </c>
      <c r="J303" s="4">
        <f t="shared" si="13"/>
        <v>44</v>
      </c>
      <c r="K303">
        <v>55</v>
      </c>
      <c r="L303">
        <v>100</v>
      </c>
      <c r="M303">
        <v>7.0000000000000007E-2</v>
      </c>
      <c r="N303">
        <v>2.3E-2</v>
      </c>
      <c r="O303">
        <f t="shared" si="14"/>
        <v>4.7000000000000007E-2</v>
      </c>
      <c r="P303" s="6">
        <f t="shared" si="15"/>
        <v>0.26436781609195403</v>
      </c>
      <c r="Q303" s="6">
        <f t="shared" si="15"/>
        <v>0.54022988505747138</v>
      </c>
      <c r="R303" s="4">
        <v>0.41</v>
      </c>
    </row>
    <row r="304" spans="1:18" x14ac:dyDescent="0.25">
      <c r="A304" t="s">
        <v>99</v>
      </c>
      <c r="B304">
        <v>2020</v>
      </c>
      <c r="C304">
        <v>2019</v>
      </c>
      <c r="D304" t="s">
        <v>45</v>
      </c>
      <c r="E304" t="s">
        <v>102</v>
      </c>
      <c r="F304">
        <v>41</v>
      </c>
      <c r="G304">
        <v>23</v>
      </c>
      <c r="H304">
        <v>52</v>
      </c>
      <c r="I304">
        <v>14</v>
      </c>
      <c r="J304" s="4">
        <f t="shared" si="13"/>
        <v>66</v>
      </c>
      <c r="K304">
        <v>49</v>
      </c>
      <c r="L304">
        <v>96</v>
      </c>
      <c r="M304">
        <v>6.7000000000000004E-2</v>
      </c>
      <c r="N304">
        <v>2.1999999999999999E-2</v>
      </c>
      <c r="O304">
        <f t="shared" si="14"/>
        <v>4.5000000000000005E-2</v>
      </c>
      <c r="P304" s="6">
        <f t="shared" si="15"/>
        <v>0.25287356321839083</v>
      </c>
      <c r="Q304" s="6">
        <f t="shared" si="15"/>
        <v>0.51724137931034497</v>
      </c>
      <c r="R304" s="4">
        <v>0.11</v>
      </c>
    </row>
    <row r="305" spans="1:18" x14ac:dyDescent="0.25">
      <c r="A305" t="s">
        <v>117</v>
      </c>
      <c r="B305">
        <v>2020</v>
      </c>
      <c r="C305">
        <v>2019</v>
      </c>
      <c r="D305" t="s">
        <v>45</v>
      </c>
      <c r="E305" t="s">
        <v>112</v>
      </c>
      <c r="F305">
        <v>23</v>
      </c>
      <c r="G305">
        <v>14</v>
      </c>
      <c r="H305">
        <v>29</v>
      </c>
      <c r="I305">
        <v>24</v>
      </c>
      <c r="J305" s="4">
        <f t="shared" si="13"/>
        <v>53</v>
      </c>
      <c r="K305">
        <v>31</v>
      </c>
      <c r="L305">
        <v>99</v>
      </c>
      <c r="M305">
        <v>6.9000000000000006E-2</v>
      </c>
      <c r="N305">
        <v>1.9E-2</v>
      </c>
      <c r="O305">
        <f t="shared" si="14"/>
        <v>0.05</v>
      </c>
      <c r="P305" s="6">
        <f t="shared" si="15"/>
        <v>0.21839080459770116</v>
      </c>
      <c r="Q305" s="6">
        <f t="shared" si="15"/>
        <v>0.57471264367816099</v>
      </c>
      <c r="R305" s="4">
        <v>0.26</v>
      </c>
    </row>
    <row r="306" spans="1:18" x14ac:dyDescent="0.25">
      <c r="A306" t="s">
        <v>117</v>
      </c>
      <c r="B306">
        <v>2020</v>
      </c>
      <c r="C306">
        <v>2019</v>
      </c>
      <c r="D306" t="s">
        <v>45</v>
      </c>
      <c r="E306" t="s">
        <v>118</v>
      </c>
      <c r="F306">
        <v>23</v>
      </c>
      <c r="G306">
        <v>21</v>
      </c>
      <c r="H306">
        <v>30</v>
      </c>
      <c r="I306">
        <v>10</v>
      </c>
      <c r="J306" s="4">
        <f t="shared" si="13"/>
        <v>40</v>
      </c>
      <c r="K306">
        <v>56</v>
      </c>
      <c r="L306">
        <v>98</v>
      </c>
      <c r="M306">
        <v>7.2999999999999995E-2</v>
      </c>
      <c r="N306">
        <v>2.1000000000000001E-2</v>
      </c>
      <c r="O306">
        <f t="shared" si="14"/>
        <v>5.1999999999999991E-2</v>
      </c>
      <c r="P306" s="6">
        <f t="shared" si="15"/>
        <v>0.24137931034482762</v>
      </c>
      <c r="Q306" s="6">
        <f t="shared" si="15"/>
        <v>0.59770114942528729</v>
      </c>
      <c r="R306" s="4">
        <v>0.53</v>
      </c>
    </row>
    <row r="307" spans="1:18" x14ac:dyDescent="0.25">
      <c r="A307" t="s">
        <v>117</v>
      </c>
      <c r="B307">
        <v>2020</v>
      </c>
      <c r="C307">
        <v>2019</v>
      </c>
      <c r="D307" t="s">
        <v>45</v>
      </c>
      <c r="E307" t="s">
        <v>113</v>
      </c>
      <c r="F307">
        <v>20</v>
      </c>
      <c r="G307">
        <v>20</v>
      </c>
      <c r="H307">
        <v>53</v>
      </c>
      <c r="I307">
        <v>17</v>
      </c>
      <c r="J307" s="4">
        <f t="shared" si="13"/>
        <v>70</v>
      </c>
      <c r="K307">
        <v>52</v>
      </c>
      <c r="L307">
        <v>95</v>
      </c>
      <c r="M307">
        <v>7.4999999999999997E-2</v>
      </c>
      <c r="N307">
        <v>2.1999999999999999E-2</v>
      </c>
      <c r="O307">
        <f t="shared" si="14"/>
        <v>5.2999999999999999E-2</v>
      </c>
      <c r="P307" s="6">
        <f t="shared" si="15"/>
        <v>0.25287356321839083</v>
      </c>
      <c r="Q307" s="6">
        <f t="shared" si="15"/>
        <v>0.60919540229885061</v>
      </c>
      <c r="R307" s="4">
        <v>0.27</v>
      </c>
    </row>
    <row r="308" spans="1:18" x14ac:dyDescent="0.25">
      <c r="A308" t="s">
        <v>111</v>
      </c>
      <c r="B308">
        <v>2020</v>
      </c>
      <c r="C308">
        <v>2019</v>
      </c>
      <c r="D308" t="s">
        <v>45</v>
      </c>
      <c r="E308" t="s">
        <v>111</v>
      </c>
      <c r="F308">
        <v>37</v>
      </c>
      <c r="G308">
        <v>13</v>
      </c>
      <c r="H308">
        <v>40</v>
      </c>
      <c r="I308">
        <v>10</v>
      </c>
      <c r="J308" s="4">
        <f t="shared" si="13"/>
        <v>50</v>
      </c>
      <c r="K308">
        <v>40</v>
      </c>
      <c r="L308">
        <v>97</v>
      </c>
      <c r="M308">
        <v>7.2999999999999995E-2</v>
      </c>
      <c r="N308">
        <v>2.5999999999999999E-2</v>
      </c>
      <c r="O308">
        <f t="shared" si="14"/>
        <v>4.7E-2</v>
      </c>
      <c r="P308" s="6">
        <f t="shared" si="15"/>
        <v>0.2988505747126437</v>
      </c>
      <c r="Q308" s="6">
        <f t="shared" si="15"/>
        <v>0.54022988505747127</v>
      </c>
      <c r="R308" s="4">
        <v>0.6</v>
      </c>
    </row>
    <row r="309" spans="1:18" x14ac:dyDescent="0.25">
      <c r="A309" t="s">
        <v>111</v>
      </c>
      <c r="B309">
        <v>2020</v>
      </c>
      <c r="C309">
        <v>2019</v>
      </c>
      <c r="D309" t="s">
        <v>45</v>
      </c>
      <c r="E309" t="s">
        <v>111</v>
      </c>
      <c r="F309">
        <v>50</v>
      </c>
      <c r="G309">
        <v>24</v>
      </c>
      <c r="H309">
        <v>45</v>
      </c>
      <c r="I309">
        <v>24</v>
      </c>
      <c r="J309" s="4">
        <f t="shared" si="13"/>
        <v>69</v>
      </c>
      <c r="K309">
        <v>49</v>
      </c>
      <c r="L309">
        <v>98</v>
      </c>
      <c r="M309">
        <v>7.0000000000000007E-2</v>
      </c>
      <c r="N309">
        <v>2.5000000000000001E-2</v>
      </c>
      <c r="O309">
        <f t="shared" si="14"/>
        <v>4.5000000000000005E-2</v>
      </c>
      <c r="P309" s="6">
        <f t="shared" si="15"/>
        <v>0.2873563218390805</v>
      </c>
      <c r="Q309" s="6">
        <f t="shared" si="15"/>
        <v>0.51724137931034497</v>
      </c>
      <c r="R309" s="4">
        <v>0.27</v>
      </c>
    </row>
    <row r="310" spans="1:18" x14ac:dyDescent="0.25">
      <c r="A310" t="s">
        <v>98</v>
      </c>
      <c r="B310">
        <v>2020</v>
      </c>
      <c r="C310">
        <v>2019</v>
      </c>
      <c r="D310" t="s">
        <v>45</v>
      </c>
      <c r="E310" t="s">
        <v>98</v>
      </c>
      <c r="F310">
        <v>49</v>
      </c>
      <c r="G310">
        <v>23</v>
      </c>
      <c r="H310">
        <v>49</v>
      </c>
      <c r="I310">
        <v>11</v>
      </c>
      <c r="J310" s="4">
        <f t="shared" si="13"/>
        <v>60</v>
      </c>
      <c r="K310">
        <v>51</v>
      </c>
      <c r="L310">
        <v>96</v>
      </c>
      <c r="M310">
        <v>7.2999999999999995E-2</v>
      </c>
      <c r="N310">
        <v>1.7999999999999999E-2</v>
      </c>
      <c r="O310">
        <f t="shared" si="14"/>
        <v>5.4999999999999993E-2</v>
      </c>
      <c r="P310" s="6">
        <f t="shared" si="15"/>
        <v>0.20689655172413793</v>
      </c>
      <c r="Q310" s="6">
        <f t="shared" si="15"/>
        <v>0.63218390804597702</v>
      </c>
      <c r="R310" s="4">
        <v>0.59</v>
      </c>
    </row>
    <row r="311" spans="1:18" x14ac:dyDescent="0.25">
      <c r="A311" t="s">
        <v>23</v>
      </c>
      <c r="B311">
        <v>2020</v>
      </c>
      <c r="C311">
        <v>2019</v>
      </c>
      <c r="D311" t="s">
        <v>45</v>
      </c>
      <c r="E311" t="s">
        <v>24</v>
      </c>
      <c r="F311">
        <v>45</v>
      </c>
      <c r="G311">
        <v>14</v>
      </c>
      <c r="H311">
        <v>39</v>
      </c>
      <c r="I311">
        <v>19</v>
      </c>
      <c r="J311" s="4">
        <f t="shared" ref="J311:J361" si="16">H311+I311</f>
        <v>58</v>
      </c>
      <c r="K311">
        <v>38</v>
      </c>
      <c r="L311">
        <v>99</v>
      </c>
      <c r="M311">
        <v>6.7000000000000004E-2</v>
      </c>
      <c r="N311">
        <v>2.4E-2</v>
      </c>
      <c r="O311">
        <f t="shared" ref="O311:O361" si="17">M311-N311</f>
        <v>4.3000000000000003E-2</v>
      </c>
      <c r="P311" s="6">
        <f t="shared" ref="P311:Q361" si="18">N311/$M$2</f>
        <v>0.27586206896551729</v>
      </c>
      <c r="Q311" s="6">
        <f t="shared" si="18"/>
        <v>0.49425287356321845</v>
      </c>
      <c r="R311" s="4">
        <v>0.25</v>
      </c>
    </row>
    <row r="312" spans="1:18" x14ac:dyDescent="0.25">
      <c r="A312" t="s">
        <v>23</v>
      </c>
      <c r="B312">
        <v>2020</v>
      </c>
      <c r="C312">
        <v>2019</v>
      </c>
      <c r="D312" t="s">
        <v>45</v>
      </c>
      <c r="E312" t="s">
        <v>103</v>
      </c>
      <c r="F312">
        <v>35</v>
      </c>
      <c r="G312">
        <v>22</v>
      </c>
      <c r="H312">
        <v>36</v>
      </c>
      <c r="I312">
        <v>21</v>
      </c>
      <c r="J312" s="4">
        <f t="shared" si="16"/>
        <v>57</v>
      </c>
      <c r="K312">
        <v>45</v>
      </c>
      <c r="L312">
        <v>94</v>
      </c>
      <c r="M312">
        <v>6.9000000000000006E-2</v>
      </c>
      <c r="N312">
        <v>1.9E-2</v>
      </c>
      <c r="O312">
        <f t="shared" si="17"/>
        <v>0.05</v>
      </c>
      <c r="P312" s="6">
        <f t="shared" si="18"/>
        <v>0.21839080459770116</v>
      </c>
      <c r="Q312" s="6">
        <f t="shared" si="18"/>
        <v>0.57471264367816099</v>
      </c>
      <c r="R312" s="4">
        <v>0.39</v>
      </c>
    </row>
    <row r="313" spans="1:18" x14ac:dyDescent="0.25">
      <c r="A313" t="s">
        <v>104</v>
      </c>
      <c r="B313">
        <v>2020</v>
      </c>
      <c r="C313">
        <v>2019</v>
      </c>
      <c r="D313" t="s">
        <v>45</v>
      </c>
      <c r="E313" t="s">
        <v>105</v>
      </c>
      <c r="F313">
        <v>25</v>
      </c>
      <c r="G313">
        <v>11</v>
      </c>
      <c r="H313">
        <v>25</v>
      </c>
      <c r="I313">
        <v>15</v>
      </c>
      <c r="J313" s="4">
        <f t="shared" si="16"/>
        <v>40</v>
      </c>
      <c r="K313">
        <v>59</v>
      </c>
      <c r="L313">
        <v>94</v>
      </c>
      <c r="M313">
        <v>6.7000000000000004E-2</v>
      </c>
      <c r="N313">
        <v>2.5000000000000001E-2</v>
      </c>
      <c r="O313">
        <f t="shared" si="17"/>
        <v>4.2000000000000003E-2</v>
      </c>
      <c r="P313" s="6">
        <f t="shared" si="18"/>
        <v>0.2873563218390805</v>
      </c>
      <c r="Q313" s="6">
        <f t="shared" si="18"/>
        <v>0.48275862068965525</v>
      </c>
      <c r="R313" s="4">
        <v>0.1</v>
      </c>
    </row>
    <row r="314" spans="1:18" x14ac:dyDescent="0.25">
      <c r="A314" t="s">
        <v>104</v>
      </c>
      <c r="B314">
        <v>2020</v>
      </c>
      <c r="C314">
        <v>2019</v>
      </c>
      <c r="D314" t="s">
        <v>45</v>
      </c>
      <c r="E314" t="s">
        <v>106</v>
      </c>
      <c r="F314">
        <v>26</v>
      </c>
      <c r="G314">
        <v>17</v>
      </c>
      <c r="H314">
        <v>30</v>
      </c>
      <c r="I314">
        <v>13</v>
      </c>
      <c r="J314" s="4">
        <f t="shared" si="16"/>
        <v>43</v>
      </c>
      <c r="K314">
        <v>42</v>
      </c>
      <c r="L314">
        <v>98</v>
      </c>
      <c r="M314">
        <v>7.3999999999999996E-2</v>
      </c>
      <c r="N314">
        <v>2.3E-2</v>
      </c>
      <c r="O314">
        <f t="shared" si="17"/>
        <v>5.0999999999999997E-2</v>
      </c>
      <c r="P314" s="6">
        <f t="shared" si="18"/>
        <v>0.26436781609195403</v>
      </c>
      <c r="Q314" s="6">
        <f t="shared" si="18"/>
        <v>0.58620689655172409</v>
      </c>
      <c r="R314" s="4">
        <v>0.17</v>
      </c>
    </row>
    <row r="315" spans="1:18" x14ac:dyDescent="0.25">
      <c r="A315" t="s">
        <v>107</v>
      </c>
      <c r="B315">
        <v>2020</v>
      </c>
      <c r="C315">
        <v>2019</v>
      </c>
      <c r="D315" t="s">
        <v>45</v>
      </c>
      <c r="E315" t="s">
        <v>120</v>
      </c>
      <c r="F315">
        <v>20</v>
      </c>
      <c r="G315">
        <v>21</v>
      </c>
      <c r="H315">
        <v>42</v>
      </c>
      <c r="I315">
        <v>19</v>
      </c>
      <c r="J315" s="4">
        <f t="shared" si="16"/>
        <v>61</v>
      </c>
      <c r="K315">
        <v>44</v>
      </c>
      <c r="L315">
        <v>97</v>
      </c>
      <c r="M315">
        <v>6.6000000000000003E-2</v>
      </c>
      <c r="N315">
        <v>0.02</v>
      </c>
      <c r="O315">
        <f t="shared" si="17"/>
        <v>4.5999999999999999E-2</v>
      </c>
      <c r="P315" s="6">
        <f t="shared" si="18"/>
        <v>0.22988505747126439</v>
      </c>
      <c r="Q315" s="6">
        <f t="shared" si="18"/>
        <v>0.52873563218390807</v>
      </c>
      <c r="R315" s="4">
        <v>0.35</v>
      </c>
    </row>
    <row r="316" spans="1:18" x14ac:dyDescent="0.25">
      <c r="A316" t="s">
        <v>107</v>
      </c>
      <c r="B316">
        <v>2020</v>
      </c>
      <c r="C316">
        <v>2019</v>
      </c>
      <c r="D316" t="s">
        <v>45</v>
      </c>
      <c r="E316" t="s">
        <v>109</v>
      </c>
      <c r="F316">
        <v>46</v>
      </c>
      <c r="G316">
        <v>22</v>
      </c>
      <c r="H316">
        <v>43</v>
      </c>
      <c r="I316">
        <v>23</v>
      </c>
      <c r="J316" s="4">
        <f t="shared" si="16"/>
        <v>66</v>
      </c>
      <c r="K316">
        <v>43</v>
      </c>
      <c r="L316">
        <v>95</v>
      </c>
      <c r="M316">
        <v>7.3999999999999996E-2</v>
      </c>
      <c r="N316">
        <v>0.02</v>
      </c>
      <c r="O316">
        <f t="shared" si="17"/>
        <v>5.3999999999999992E-2</v>
      </c>
      <c r="P316" s="6">
        <f t="shared" si="18"/>
        <v>0.22988505747126439</v>
      </c>
      <c r="Q316" s="6">
        <f t="shared" si="18"/>
        <v>0.6206896551724137</v>
      </c>
      <c r="R316" s="4">
        <v>0.47</v>
      </c>
    </row>
    <row r="317" spans="1:18" x14ac:dyDescent="0.25">
      <c r="A317" t="s">
        <v>99</v>
      </c>
      <c r="B317">
        <v>2020</v>
      </c>
      <c r="C317">
        <v>2020</v>
      </c>
      <c r="D317" t="s">
        <v>34</v>
      </c>
      <c r="E317" t="s">
        <v>100</v>
      </c>
      <c r="F317">
        <v>24</v>
      </c>
      <c r="G317">
        <v>12</v>
      </c>
      <c r="H317">
        <v>43</v>
      </c>
      <c r="I317">
        <v>13</v>
      </c>
      <c r="J317" s="4">
        <f t="shared" si="16"/>
        <v>56</v>
      </c>
      <c r="K317">
        <v>48</v>
      </c>
      <c r="L317">
        <v>90</v>
      </c>
      <c r="M317">
        <v>6.8000000000000005E-2</v>
      </c>
      <c r="N317">
        <v>2.1000000000000001E-2</v>
      </c>
      <c r="O317">
        <f t="shared" si="17"/>
        <v>4.7E-2</v>
      </c>
      <c r="P317" s="6">
        <f t="shared" si="18"/>
        <v>0.24137931034482762</v>
      </c>
      <c r="Q317" s="6">
        <f t="shared" si="18"/>
        <v>0.54022988505747127</v>
      </c>
      <c r="R317" s="4">
        <v>0.28999999999999998</v>
      </c>
    </row>
    <row r="318" spans="1:18" x14ac:dyDescent="0.25">
      <c r="A318" t="s">
        <v>99</v>
      </c>
      <c r="B318">
        <v>2020</v>
      </c>
      <c r="C318">
        <v>2020</v>
      </c>
      <c r="D318" t="s">
        <v>34</v>
      </c>
      <c r="E318" t="s">
        <v>101</v>
      </c>
      <c r="F318">
        <v>25</v>
      </c>
      <c r="G318">
        <v>13</v>
      </c>
      <c r="H318">
        <v>32</v>
      </c>
      <c r="I318">
        <v>15</v>
      </c>
      <c r="J318" s="4">
        <f t="shared" si="16"/>
        <v>47</v>
      </c>
      <c r="K318">
        <v>57</v>
      </c>
      <c r="L318">
        <v>97</v>
      </c>
      <c r="M318">
        <v>7.2999999999999995E-2</v>
      </c>
      <c r="N318">
        <v>2.1000000000000001E-2</v>
      </c>
      <c r="O318">
        <f t="shared" si="17"/>
        <v>5.1999999999999991E-2</v>
      </c>
      <c r="P318" s="6">
        <f t="shared" si="18"/>
        <v>0.24137931034482762</v>
      </c>
      <c r="Q318" s="6">
        <f t="shared" si="18"/>
        <v>0.59770114942528729</v>
      </c>
      <c r="R318" s="4">
        <v>0.55000000000000004</v>
      </c>
    </row>
    <row r="319" spans="1:18" x14ac:dyDescent="0.25">
      <c r="A319" t="s">
        <v>99</v>
      </c>
      <c r="B319">
        <v>2020</v>
      </c>
      <c r="C319">
        <v>2020</v>
      </c>
      <c r="D319" t="s">
        <v>34</v>
      </c>
      <c r="E319" t="s">
        <v>102</v>
      </c>
      <c r="F319">
        <v>29</v>
      </c>
      <c r="G319">
        <v>21</v>
      </c>
      <c r="H319">
        <v>42</v>
      </c>
      <c r="I319">
        <v>12</v>
      </c>
      <c r="J319" s="4">
        <f t="shared" si="16"/>
        <v>54</v>
      </c>
      <c r="K319">
        <v>38</v>
      </c>
      <c r="L319">
        <v>94</v>
      </c>
      <c r="M319">
        <v>7.0999999999999994E-2</v>
      </c>
      <c r="N319">
        <v>2.7E-2</v>
      </c>
      <c r="O319">
        <f t="shared" si="17"/>
        <v>4.3999999999999997E-2</v>
      </c>
      <c r="P319" s="6">
        <f t="shared" si="18"/>
        <v>0.31034482758620691</v>
      </c>
      <c r="Q319" s="6">
        <f t="shared" si="18"/>
        <v>0.50574712643678166</v>
      </c>
      <c r="R319" s="4">
        <v>0.54</v>
      </c>
    </row>
    <row r="320" spans="1:18" x14ac:dyDescent="0.25">
      <c r="A320" t="s">
        <v>117</v>
      </c>
      <c r="B320">
        <v>2020</v>
      </c>
      <c r="C320">
        <v>2020</v>
      </c>
      <c r="D320" t="s">
        <v>34</v>
      </c>
      <c r="E320" t="s">
        <v>112</v>
      </c>
      <c r="F320">
        <v>17</v>
      </c>
      <c r="G320">
        <v>19</v>
      </c>
      <c r="H320">
        <v>40</v>
      </c>
      <c r="I320">
        <v>21</v>
      </c>
      <c r="J320" s="4">
        <f t="shared" si="16"/>
        <v>61</v>
      </c>
      <c r="K320">
        <v>44</v>
      </c>
      <c r="L320">
        <v>93</v>
      </c>
      <c r="M320">
        <v>7.0000000000000007E-2</v>
      </c>
      <c r="N320">
        <v>2.5999999999999999E-2</v>
      </c>
      <c r="O320">
        <f t="shared" si="17"/>
        <v>4.4000000000000011E-2</v>
      </c>
      <c r="P320" s="6">
        <f t="shared" si="18"/>
        <v>0.2988505747126437</v>
      </c>
      <c r="Q320" s="6">
        <f t="shared" si="18"/>
        <v>0.50574712643678177</v>
      </c>
      <c r="R320" s="4">
        <v>0.13</v>
      </c>
    </row>
    <row r="321" spans="1:18" x14ac:dyDescent="0.25">
      <c r="A321" t="s">
        <v>117</v>
      </c>
      <c r="B321">
        <v>2020</v>
      </c>
      <c r="C321">
        <v>2020</v>
      </c>
      <c r="D321" t="s">
        <v>34</v>
      </c>
      <c r="E321" t="s">
        <v>118</v>
      </c>
      <c r="F321">
        <v>19</v>
      </c>
      <c r="G321">
        <v>24</v>
      </c>
      <c r="H321">
        <v>27</v>
      </c>
      <c r="I321">
        <v>14</v>
      </c>
      <c r="J321" s="4">
        <f t="shared" si="16"/>
        <v>41</v>
      </c>
      <c r="K321">
        <v>40</v>
      </c>
      <c r="L321">
        <v>96</v>
      </c>
      <c r="M321">
        <v>6.6000000000000003E-2</v>
      </c>
      <c r="N321">
        <v>2.8000000000000001E-2</v>
      </c>
      <c r="O321">
        <f t="shared" si="17"/>
        <v>3.8000000000000006E-2</v>
      </c>
      <c r="P321" s="6">
        <f t="shared" si="18"/>
        <v>0.32183908045977017</v>
      </c>
      <c r="Q321" s="6">
        <f t="shared" si="18"/>
        <v>0.43678160919540238</v>
      </c>
      <c r="R321" s="4">
        <v>0.15</v>
      </c>
    </row>
    <row r="322" spans="1:18" x14ac:dyDescent="0.25">
      <c r="A322" t="s">
        <v>117</v>
      </c>
      <c r="B322">
        <v>2020</v>
      </c>
      <c r="C322">
        <v>2020</v>
      </c>
      <c r="D322" t="s">
        <v>34</v>
      </c>
      <c r="E322" t="s">
        <v>113</v>
      </c>
      <c r="F322">
        <v>17</v>
      </c>
      <c r="G322">
        <v>22</v>
      </c>
      <c r="H322">
        <v>34</v>
      </c>
      <c r="I322">
        <v>18</v>
      </c>
      <c r="J322" s="4">
        <f t="shared" si="16"/>
        <v>52</v>
      </c>
      <c r="K322">
        <v>58</v>
      </c>
      <c r="L322">
        <v>98</v>
      </c>
      <c r="M322">
        <v>7.0999999999999994E-2</v>
      </c>
      <c r="N322">
        <v>1.9E-2</v>
      </c>
      <c r="O322">
        <f t="shared" si="17"/>
        <v>5.1999999999999991E-2</v>
      </c>
      <c r="P322" s="6">
        <f t="shared" si="18"/>
        <v>0.21839080459770116</v>
      </c>
      <c r="Q322" s="6">
        <f t="shared" si="18"/>
        <v>0.59770114942528729</v>
      </c>
      <c r="R322" s="4">
        <v>0.32</v>
      </c>
    </row>
    <row r="323" spans="1:18" x14ac:dyDescent="0.25">
      <c r="A323" t="s">
        <v>111</v>
      </c>
      <c r="B323">
        <v>2020</v>
      </c>
      <c r="C323">
        <v>2020</v>
      </c>
      <c r="D323" t="s">
        <v>34</v>
      </c>
      <c r="E323" t="s">
        <v>111</v>
      </c>
      <c r="F323">
        <v>25</v>
      </c>
      <c r="G323">
        <v>18</v>
      </c>
      <c r="H323">
        <v>28</v>
      </c>
      <c r="I323">
        <v>18</v>
      </c>
      <c r="J323" s="4">
        <f t="shared" si="16"/>
        <v>46</v>
      </c>
      <c r="K323">
        <v>38</v>
      </c>
      <c r="L323">
        <v>100</v>
      </c>
      <c r="M323">
        <v>7.3999999999999996E-2</v>
      </c>
      <c r="N323">
        <v>2.3E-2</v>
      </c>
      <c r="O323">
        <f t="shared" si="17"/>
        <v>5.0999999999999997E-2</v>
      </c>
      <c r="P323" s="6">
        <f t="shared" si="18"/>
        <v>0.26436781609195403</v>
      </c>
      <c r="Q323" s="6">
        <f t="shared" si="18"/>
        <v>0.58620689655172409</v>
      </c>
      <c r="R323" s="4">
        <v>0.56000000000000005</v>
      </c>
    </row>
    <row r="324" spans="1:18" x14ac:dyDescent="0.25">
      <c r="A324" t="s">
        <v>111</v>
      </c>
      <c r="B324">
        <v>2020</v>
      </c>
      <c r="C324">
        <v>2020</v>
      </c>
      <c r="D324" t="s">
        <v>34</v>
      </c>
      <c r="E324" t="s">
        <v>111</v>
      </c>
      <c r="F324">
        <v>16</v>
      </c>
      <c r="G324">
        <v>20</v>
      </c>
      <c r="H324">
        <v>36</v>
      </c>
      <c r="I324">
        <v>13</v>
      </c>
      <c r="J324" s="4">
        <f t="shared" si="16"/>
        <v>49</v>
      </c>
      <c r="K324">
        <v>47</v>
      </c>
      <c r="L324">
        <v>92</v>
      </c>
      <c r="M324">
        <v>6.8000000000000005E-2</v>
      </c>
      <c r="N324">
        <v>2.7E-2</v>
      </c>
      <c r="O324">
        <f t="shared" si="17"/>
        <v>4.1000000000000009E-2</v>
      </c>
      <c r="P324" s="6">
        <f t="shared" si="18"/>
        <v>0.31034482758620691</v>
      </c>
      <c r="Q324" s="6">
        <f t="shared" si="18"/>
        <v>0.4712643678160921</v>
      </c>
      <c r="R324" s="4">
        <v>0.14000000000000001</v>
      </c>
    </row>
    <row r="325" spans="1:18" x14ac:dyDescent="0.25">
      <c r="A325" t="s">
        <v>98</v>
      </c>
      <c r="B325">
        <v>2020</v>
      </c>
      <c r="C325">
        <v>2020</v>
      </c>
      <c r="D325" t="s">
        <v>34</v>
      </c>
      <c r="E325" t="s">
        <v>98</v>
      </c>
      <c r="F325">
        <v>26</v>
      </c>
      <c r="G325">
        <v>12</v>
      </c>
      <c r="H325">
        <v>26</v>
      </c>
      <c r="I325">
        <v>25</v>
      </c>
      <c r="J325" s="4">
        <f t="shared" si="16"/>
        <v>51</v>
      </c>
      <c r="K325">
        <v>45</v>
      </c>
      <c r="L325">
        <v>100</v>
      </c>
      <c r="M325">
        <v>7.1999999999999995E-2</v>
      </c>
      <c r="N325">
        <v>2.3E-2</v>
      </c>
      <c r="O325">
        <f t="shared" si="17"/>
        <v>4.8999999999999995E-2</v>
      </c>
      <c r="P325" s="6">
        <f t="shared" si="18"/>
        <v>0.26436781609195403</v>
      </c>
      <c r="Q325" s="6">
        <f t="shared" si="18"/>
        <v>0.56321839080459768</v>
      </c>
      <c r="R325" s="4">
        <v>0.18</v>
      </c>
    </row>
    <row r="326" spans="1:18" x14ac:dyDescent="0.25">
      <c r="A326" t="s">
        <v>23</v>
      </c>
      <c r="B326">
        <v>2020</v>
      </c>
      <c r="C326">
        <v>2020</v>
      </c>
      <c r="D326" t="s">
        <v>34</v>
      </c>
      <c r="E326" t="s">
        <v>24</v>
      </c>
      <c r="F326">
        <v>28</v>
      </c>
      <c r="G326">
        <v>20</v>
      </c>
      <c r="H326">
        <v>36</v>
      </c>
      <c r="I326">
        <v>13</v>
      </c>
      <c r="J326" s="4">
        <f t="shared" si="16"/>
        <v>49</v>
      </c>
      <c r="K326">
        <v>45</v>
      </c>
      <c r="L326">
        <v>96</v>
      </c>
      <c r="M326">
        <v>6.7000000000000004E-2</v>
      </c>
      <c r="N326">
        <v>2.5999999999999999E-2</v>
      </c>
      <c r="O326">
        <f t="shared" si="17"/>
        <v>4.1000000000000009E-2</v>
      </c>
      <c r="P326" s="6">
        <f t="shared" si="18"/>
        <v>0.2988505747126437</v>
      </c>
      <c r="Q326" s="6">
        <f t="shared" si="18"/>
        <v>0.4712643678160921</v>
      </c>
      <c r="R326" s="4">
        <v>0.14000000000000001</v>
      </c>
    </row>
    <row r="327" spans="1:18" x14ac:dyDescent="0.25">
      <c r="A327" t="s">
        <v>23</v>
      </c>
      <c r="B327">
        <v>2020</v>
      </c>
      <c r="C327">
        <v>2020</v>
      </c>
      <c r="D327" t="s">
        <v>34</v>
      </c>
      <c r="E327" t="s">
        <v>103</v>
      </c>
      <c r="F327">
        <v>20</v>
      </c>
      <c r="G327">
        <v>22</v>
      </c>
      <c r="H327">
        <v>45</v>
      </c>
      <c r="I327">
        <v>22</v>
      </c>
      <c r="J327" s="4">
        <f t="shared" si="16"/>
        <v>67</v>
      </c>
      <c r="K327">
        <v>48</v>
      </c>
      <c r="L327">
        <v>97</v>
      </c>
      <c r="M327">
        <v>7.1999999999999995E-2</v>
      </c>
      <c r="N327">
        <v>2.3E-2</v>
      </c>
      <c r="O327">
        <f t="shared" si="17"/>
        <v>4.8999999999999995E-2</v>
      </c>
      <c r="P327" s="6">
        <f t="shared" si="18"/>
        <v>0.26436781609195403</v>
      </c>
      <c r="Q327" s="6">
        <f t="shared" si="18"/>
        <v>0.56321839080459768</v>
      </c>
      <c r="R327" s="4">
        <v>0.36</v>
      </c>
    </row>
    <row r="328" spans="1:18" x14ac:dyDescent="0.25">
      <c r="A328" t="s">
        <v>104</v>
      </c>
      <c r="B328">
        <v>2020</v>
      </c>
      <c r="C328">
        <v>2020</v>
      </c>
      <c r="D328" t="s">
        <v>34</v>
      </c>
      <c r="E328" t="s">
        <v>105</v>
      </c>
      <c r="F328">
        <v>19</v>
      </c>
      <c r="G328">
        <v>12</v>
      </c>
      <c r="H328">
        <v>42</v>
      </c>
      <c r="I328">
        <v>13</v>
      </c>
      <c r="J328" s="4">
        <f t="shared" si="16"/>
        <v>55</v>
      </c>
      <c r="K328">
        <v>52</v>
      </c>
      <c r="L328">
        <v>92</v>
      </c>
      <c r="M328">
        <v>7.1999999999999995E-2</v>
      </c>
      <c r="N328">
        <v>2.1000000000000001E-2</v>
      </c>
      <c r="O328">
        <f t="shared" si="17"/>
        <v>5.099999999999999E-2</v>
      </c>
      <c r="P328" s="6">
        <f t="shared" si="18"/>
        <v>0.24137931034482762</v>
      </c>
      <c r="Q328" s="6">
        <f t="shared" si="18"/>
        <v>0.58620689655172409</v>
      </c>
      <c r="R328" s="4">
        <v>0.27</v>
      </c>
    </row>
    <row r="329" spans="1:18" x14ac:dyDescent="0.25">
      <c r="A329" t="s">
        <v>104</v>
      </c>
      <c r="B329">
        <v>2020</v>
      </c>
      <c r="C329">
        <v>2020</v>
      </c>
      <c r="D329" t="s">
        <v>34</v>
      </c>
      <c r="E329" t="s">
        <v>106</v>
      </c>
      <c r="F329">
        <v>29</v>
      </c>
      <c r="G329">
        <v>18</v>
      </c>
      <c r="H329">
        <v>45</v>
      </c>
      <c r="I329">
        <v>26</v>
      </c>
      <c r="J329" s="4">
        <f t="shared" si="16"/>
        <v>71</v>
      </c>
      <c r="K329">
        <v>55</v>
      </c>
      <c r="L329">
        <v>98</v>
      </c>
      <c r="M329">
        <v>7.0000000000000007E-2</v>
      </c>
      <c r="N329">
        <v>2.5999999999999999E-2</v>
      </c>
      <c r="O329">
        <f t="shared" si="17"/>
        <v>4.4000000000000011E-2</v>
      </c>
      <c r="P329" s="6">
        <f t="shared" si="18"/>
        <v>0.2988505747126437</v>
      </c>
      <c r="Q329" s="6">
        <f t="shared" si="18"/>
        <v>0.50574712643678177</v>
      </c>
      <c r="R329" s="4">
        <v>0.15</v>
      </c>
    </row>
    <row r="330" spans="1:18" x14ac:dyDescent="0.25">
      <c r="A330" t="s">
        <v>107</v>
      </c>
      <c r="B330">
        <v>2020</v>
      </c>
      <c r="C330">
        <v>2020</v>
      </c>
      <c r="D330" t="s">
        <v>34</v>
      </c>
      <c r="E330" t="s">
        <v>120</v>
      </c>
      <c r="F330">
        <v>17</v>
      </c>
      <c r="G330">
        <v>13</v>
      </c>
      <c r="H330">
        <v>36</v>
      </c>
      <c r="I330">
        <v>13</v>
      </c>
      <c r="J330" s="4">
        <f t="shared" si="16"/>
        <v>49</v>
      </c>
      <c r="K330">
        <v>38</v>
      </c>
      <c r="L330">
        <v>97</v>
      </c>
      <c r="M330">
        <v>6.7000000000000004E-2</v>
      </c>
      <c r="N330">
        <v>0.02</v>
      </c>
      <c r="O330">
        <f t="shared" si="17"/>
        <v>4.7E-2</v>
      </c>
      <c r="P330" s="6">
        <f t="shared" si="18"/>
        <v>0.22988505747126439</v>
      </c>
      <c r="Q330" s="6">
        <f t="shared" si="18"/>
        <v>0.54022988505747127</v>
      </c>
      <c r="R330" s="4">
        <v>0.33</v>
      </c>
    </row>
    <row r="331" spans="1:18" x14ac:dyDescent="0.25">
      <c r="A331" t="s">
        <v>107</v>
      </c>
      <c r="B331">
        <v>2020</v>
      </c>
      <c r="C331">
        <v>2020</v>
      </c>
      <c r="D331" t="s">
        <v>34</v>
      </c>
      <c r="E331" t="s">
        <v>109</v>
      </c>
      <c r="F331">
        <v>29</v>
      </c>
      <c r="G331">
        <v>21</v>
      </c>
      <c r="H331">
        <v>30</v>
      </c>
      <c r="I331">
        <v>23</v>
      </c>
      <c r="J331" s="4">
        <f t="shared" si="16"/>
        <v>53</v>
      </c>
      <c r="K331">
        <v>53</v>
      </c>
      <c r="L331">
        <v>94</v>
      </c>
      <c r="M331">
        <v>6.7000000000000004E-2</v>
      </c>
      <c r="N331">
        <v>2.1999999999999999E-2</v>
      </c>
      <c r="O331">
        <f t="shared" si="17"/>
        <v>4.5000000000000005E-2</v>
      </c>
      <c r="P331" s="6">
        <f t="shared" si="18"/>
        <v>0.25287356321839083</v>
      </c>
      <c r="Q331" s="6">
        <f t="shared" si="18"/>
        <v>0.51724137931034497</v>
      </c>
      <c r="R331" s="4">
        <v>0.5</v>
      </c>
    </row>
    <row r="332" spans="1:18" x14ac:dyDescent="0.25">
      <c r="A332" t="s">
        <v>99</v>
      </c>
      <c r="B332">
        <v>2020</v>
      </c>
      <c r="C332">
        <v>2020</v>
      </c>
      <c r="D332" t="s">
        <v>35</v>
      </c>
      <c r="E332" t="s">
        <v>100</v>
      </c>
      <c r="F332">
        <v>12</v>
      </c>
      <c r="G332">
        <v>11</v>
      </c>
      <c r="H332">
        <v>45</v>
      </c>
      <c r="I332">
        <v>11</v>
      </c>
      <c r="J332" s="4">
        <f t="shared" si="16"/>
        <v>56</v>
      </c>
      <c r="K332">
        <v>39</v>
      </c>
      <c r="L332">
        <v>94</v>
      </c>
      <c r="M332">
        <v>7.1999999999999995E-2</v>
      </c>
      <c r="N332">
        <v>2.9000000000000001E-2</v>
      </c>
      <c r="O332">
        <f t="shared" si="17"/>
        <v>4.2999999999999997E-2</v>
      </c>
      <c r="P332" s="6">
        <f t="shared" si="18"/>
        <v>0.33333333333333337</v>
      </c>
      <c r="Q332" s="6">
        <f t="shared" si="18"/>
        <v>0.4942528735632184</v>
      </c>
      <c r="R332" s="4">
        <v>0.13</v>
      </c>
    </row>
    <row r="333" spans="1:18" x14ac:dyDescent="0.25">
      <c r="A333" t="s">
        <v>99</v>
      </c>
      <c r="B333">
        <v>2020</v>
      </c>
      <c r="C333">
        <v>2020</v>
      </c>
      <c r="D333" t="s">
        <v>35</v>
      </c>
      <c r="E333" t="s">
        <v>101</v>
      </c>
      <c r="F333">
        <v>14</v>
      </c>
      <c r="G333">
        <v>15</v>
      </c>
      <c r="H333">
        <v>21</v>
      </c>
      <c r="I333">
        <v>20</v>
      </c>
      <c r="J333" s="4">
        <f t="shared" si="16"/>
        <v>41</v>
      </c>
      <c r="K333">
        <v>53</v>
      </c>
      <c r="L333">
        <v>87</v>
      </c>
      <c r="M333">
        <v>8.1000000000000003E-2</v>
      </c>
      <c r="N333">
        <v>1.4E-2</v>
      </c>
      <c r="O333">
        <f t="shared" si="17"/>
        <v>6.7000000000000004E-2</v>
      </c>
      <c r="P333" s="6">
        <f t="shared" si="18"/>
        <v>0.16091954022988508</v>
      </c>
      <c r="Q333" s="6">
        <f t="shared" si="18"/>
        <v>0.77011494252873569</v>
      </c>
      <c r="R333" s="4">
        <v>0.35</v>
      </c>
    </row>
    <row r="334" spans="1:18" x14ac:dyDescent="0.25">
      <c r="A334" t="s">
        <v>99</v>
      </c>
      <c r="B334">
        <v>2020</v>
      </c>
      <c r="C334">
        <v>2020</v>
      </c>
      <c r="D334" t="s">
        <v>35</v>
      </c>
      <c r="E334" t="s">
        <v>102</v>
      </c>
      <c r="F334">
        <v>13</v>
      </c>
      <c r="G334">
        <v>8</v>
      </c>
      <c r="H334">
        <v>29</v>
      </c>
      <c r="I334">
        <v>16</v>
      </c>
      <c r="J334" s="4">
        <f t="shared" si="16"/>
        <v>45</v>
      </c>
      <c r="K334">
        <v>59</v>
      </c>
      <c r="L334">
        <v>98</v>
      </c>
      <c r="M334">
        <v>6.4000000000000001E-2</v>
      </c>
      <c r="N334">
        <v>2.1000000000000001E-2</v>
      </c>
      <c r="O334">
        <f t="shared" si="17"/>
        <v>4.2999999999999997E-2</v>
      </c>
      <c r="P334" s="6">
        <f t="shared" si="18"/>
        <v>0.24137931034482762</v>
      </c>
      <c r="Q334" s="6">
        <f t="shared" si="18"/>
        <v>0.4942528735632184</v>
      </c>
      <c r="R334" s="4">
        <v>0.44</v>
      </c>
    </row>
    <row r="335" spans="1:18" x14ac:dyDescent="0.25">
      <c r="A335" t="s">
        <v>117</v>
      </c>
      <c r="B335">
        <v>2020</v>
      </c>
      <c r="C335">
        <v>2020</v>
      </c>
      <c r="D335" t="s">
        <v>35</v>
      </c>
      <c r="E335" t="s">
        <v>112</v>
      </c>
      <c r="F335">
        <v>17</v>
      </c>
      <c r="G335">
        <v>7</v>
      </c>
      <c r="H335">
        <v>41</v>
      </c>
      <c r="I335">
        <v>17</v>
      </c>
      <c r="J335" s="4">
        <f t="shared" si="16"/>
        <v>58</v>
      </c>
      <c r="K335">
        <v>67</v>
      </c>
      <c r="L335">
        <v>91</v>
      </c>
      <c r="M335">
        <v>6.6000000000000003E-2</v>
      </c>
      <c r="N335">
        <v>1.4E-2</v>
      </c>
      <c r="O335">
        <f t="shared" si="17"/>
        <v>5.2000000000000005E-2</v>
      </c>
      <c r="P335" s="6">
        <f t="shared" si="18"/>
        <v>0.16091954022988508</v>
      </c>
      <c r="Q335" s="6">
        <f t="shared" si="18"/>
        <v>0.5977011494252874</v>
      </c>
      <c r="R335" s="4">
        <v>0.47</v>
      </c>
    </row>
    <row r="336" spans="1:18" x14ac:dyDescent="0.25">
      <c r="A336" t="s">
        <v>117</v>
      </c>
      <c r="B336">
        <v>2020</v>
      </c>
      <c r="C336">
        <v>2020</v>
      </c>
      <c r="D336" t="s">
        <v>35</v>
      </c>
      <c r="E336" t="s">
        <v>118</v>
      </c>
      <c r="F336">
        <v>17</v>
      </c>
      <c r="G336">
        <v>15</v>
      </c>
      <c r="H336">
        <v>35</v>
      </c>
      <c r="I336">
        <v>20</v>
      </c>
      <c r="J336" s="4">
        <f t="shared" si="16"/>
        <v>55</v>
      </c>
      <c r="K336">
        <v>57</v>
      </c>
      <c r="L336">
        <v>85</v>
      </c>
      <c r="M336">
        <v>8.3000000000000004E-2</v>
      </c>
      <c r="N336">
        <v>2.4E-2</v>
      </c>
      <c r="O336">
        <f t="shared" si="17"/>
        <v>5.9000000000000004E-2</v>
      </c>
      <c r="P336" s="6">
        <f t="shared" si="18"/>
        <v>0.27586206896551729</v>
      </c>
      <c r="Q336" s="6">
        <f t="shared" si="18"/>
        <v>0.67816091954022995</v>
      </c>
      <c r="R336" s="4">
        <v>0.33</v>
      </c>
    </row>
    <row r="337" spans="1:18" x14ac:dyDescent="0.25">
      <c r="A337" t="s">
        <v>117</v>
      </c>
      <c r="B337">
        <v>2020</v>
      </c>
      <c r="C337">
        <v>2020</v>
      </c>
      <c r="D337" t="s">
        <v>35</v>
      </c>
      <c r="E337" t="s">
        <v>113</v>
      </c>
      <c r="F337">
        <v>12</v>
      </c>
      <c r="G337">
        <v>13</v>
      </c>
      <c r="H337">
        <v>25</v>
      </c>
      <c r="I337">
        <v>18</v>
      </c>
      <c r="J337" s="4">
        <f t="shared" si="16"/>
        <v>43</v>
      </c>
      <c r="K337">
        <v>64</v>
      </c>
      <c r="L337">
        <v>99</v>
      </c>
      <c r="M337">
        <v>7.1999999999999995E-2</v>
      </c>
      <c r="N337">
        <v>0.03</v>
      </c>
      <c r="O337">
        <f t="shared" si="17"/>
        <v>4.1999999999999996E-2</v>
      </c>
      <c r="P337" s="6">
        <f t="shared" si="18"/>
        <v>0.34482758620689657</v>
      </c>
      <c r="Q337" s="6">
        <f t="shared" si="18"/>
        <v>0.48275862068965514</v>
      </c>
      <c r="R337" s="4">
        <v>0.1</v>
      </c>
    </row>
    <row r="338" spans="1:18" x14ac:dyDescent="0.25">
      <c r="A338" t="s">
        <v>111</v>
      </c>
      <c r="B338">
        <v>2020</v>
      </c>
      <c r="C338">
        <v>2020</v>
      </c>
      <c r="D338" t="s">
        <v>35</v>
      </c>
      <c r="E338" t="s">
        <v>111</v>
      </c>
      <c r="F338">
        <v>16</v>
      </c>
      <c r="G338">
        <v>11</v>
      </c>
      <c r="H338">
        <v>43</v>
      </c>
      <c r="I338">
        <v>18</v>
      </c>
      <c r="J338" s="4">
        <f t="shared" si="16"/>
        <v>61</v>
      </c>
      <c r="K338">
        <v>69</v>
      </c>
      <c r="L338">
        <v>98</v>
      </c>
      <c r="M338">
        <v>0.05</v>
      </c>
      <c r="N338">
        <v>2.7E-2</v>
      </c>
      <c r="O338">
        <f t="shared" si="17"/>
        <v>2.3000000000000003E-2</v>
      </c>
      <c r="P338" s="6">
        <f t="shared" si="18"/>
        <v>0.31034482758620691</v>
      </c>
      <c r="Q338" s="6">
        <f t="shared" si="18"/>
        <v>0.26436781609195409</v>
      </c>
      <c r="R338" s="4">
        <v>0.12</v>
      </c>
    </row>
    <row r="339" spans="1:18" x14ac:dyDescent="0.25">
      <c r="A339" t="s">
        <v>111</v>
      </c>
      <c r="B339">
        <v>2020</v>
      </c>
      <c r="C339">
        <v>2020</v>
      </c>
      <c r="D339" t="s">
        <v>35</v>
      </c>
      <c r="E339" t="s">
        <v>111</v>
      </c>
      <c r="F339">
        <v>18</v>
      </c>
      <c r="G339">
        <v>9</v>
      </c>
      <c r="H339">
        <v>28</v>
      </c>
      <c r="I339">
        <v>21</v>
      </c>
      <c r="J339" s="4">
        <f t="shared" si="16"/>
        <v>49</v>
      </c>
      <c r="K339">
        <v>25</v>
      </c>
      <c r="L339">
        <v>97</v>
      </c>
      <c r="M339">
        <v>6.5000000000000002E-2</v>
      </c>
      <c r="N339">
        <v>1.0999999999999999E-2</v>
      </c>
      <c r="O339">
        <f t="shared" si="17"/>
        <v>5.4000000000000006E-2</v>
      </c>
      <c r="P339" s="6">
        <f t="shared" si="18"/>
        <v>0.12643678160919541</v>
      </c>
      <c r="Q339" s="6">
        <f t="shared" si="18"/>
        <v>0.62068965517241392</v>
      </c>
      <c r="R339" s="4">
        <v>0.56000000000000005</v>
      </c>
    </row>
    <row r="340" spans="1:18" x14ac:dyDescent="0.25">
      <c r="A340" t="s">
        <v>98</v>
      </c>
      <c r="B340">
        <v>2020</v>
      </c>
      <c r="C340">
        <v>2020</v>
      </c>
      <c r="D340" t="s">
        <v>35</v>
      </c>
      <c r="E340" t="s">
        <v>98</v>
      </c>
      <c r="F340">
        <v>14</v>
      </c>
      <c r="G340">
        <v>16</v>
      </c>
      <c r="H340">
        <v>31</v>
      </c>
      <c r="I340">
        <v>19</v>
      </c>
      <c r="J340" s="4">
        <f t="shared" si="16"/>
        <v>50</v>
      </c>
      <c r="K340">
        <v>58</v>
      </c>
      <c r="L340">
        <v>85</v>
      </c>
      <c r="M340">
        <v>6.0999999999999999E-2</v>
      </c>
      <c r="N340">
        <v>2.4E-2</v>
      </c>
      <c r="O340">
        <f t="shared" si="17"/>
        <v>3.6999999999999998E-2</v>
      </c>
      <c r="P340" s="6">
        <f t="shared" si="18"/>
        <v>0.27586206896551729</v>
      </c>
      <c r="Q340" s="6">
        <f t="shared" si="18"/>
        <v>0.42528735632183912</v>
      </c>
      <c r="R340" s="4">
        <v>0.12</v>
      </c>
    </row>
    <row r="341" spans="1:18" x14ac:dyDescent="0.25">
      <c r="A341" t="s">
        <v>23</v>
      </c>
      <c r="B341">
        <v>2020</v>
      </c>
      <c r="C341">
        <v>2020</v>
      </c>
      <c r="D341" t="s">
        <v>35</v>
      </c>
      <c r="E341" t="s">
        <v>24</v>
      </c>
      <c r="F341">
        <v>19</v>
      </c>
      <c r="G341">
        <v>10</v>
      </c>
      <c r="H341">
        <v>26</v>
      </c>
      <c r="I341">
        <v>12</v>
      </c>
      <c r="J341" s="4">
        <f t="shared" si="16"/>
        <v>38</v>
      </c>
      <c r="K341">
        <v>54</v>
      </c>
      <c r="L341">
        <v>99</v>
      </c>
      <c r="M341">
        <v>5.8000000000000003E-2</v>
      </c>
      <c r="N341">
        <v>2.8000000000000001E-2</v>
      </c>
      <c r="O341">
        <f t="shared" si="17"/>
        <v>3.0000000000000002E-2</v>
      </c>
      <c r="P341" s="6">
        <f t="shared" si="18"/>
        <v>0.32183908045977017</v>
      </c>
      <c r="Q341" s="6">
        <f t="shared" si="18"/>
        <v>0.34482758620689663</v>
      </c>
      <c r="R341" s="4">
        <v>0.12</v>
      </c>
    </row>
    <row r="342" spans="1:18" x14ac:dyDescent="0.25">
      <c r="A342" t="s">
        <v>23</v>
      </c>
      <c r="B342">
        <v>2020</v>
      </c>
      <c r="C342">
        <v>2020</v>
      </c>
      <c r="D342" t="s">
        <v>35</v>
      </c>
      <c r="E342" t="s">
        <v>103</v>
      </c>
      <c r="F342">
        <v>10</v>
      </c>
      <c r="G342">
        <v>16</v>
      </c>
      <c r="H342">
        <v>34</v>
      </c>
      <c r="I342">
        <v>15</v>
      </c>
      <c r="J342" s="4">
        <f t="shared" si="16"/>
        <v>49</v>
      </c>
      <c r="K342">
        <v>30</v>
      </c>
      <c r="L342">
        <v>93</v>
      </c>
      <c r="M342">
        <v>7.4999999999999997E-2</v>
      </c>
      <c r="N342">
        <v>0.03</v>
      </c>
      <c r="O342">
        <f t="shared" si="17"/>
        <v>4.4999999999999998E-2</v>
      </c>
      <c r="P342" s="6">
        <f t="shared" si="18"/>
        <v>0.34482758620689657</v>
      </c>
      <c r="Q342" s="6">
        <f t="shared" si="18"/>
        <v>0.51724137931034486</v>
      </c>
      <c r="R342" s="4">
        <v>0.44</v>
      </c>
    </row>
    <row r="343" spans="1:18" x14ac:dyDescent="0.25">
      <c r="A343" t="s">
        <v>104</v>
      </c>
      <c r="B343">
        <v>2020</v>
      </c>
      <c r="C343">
        <v>2020</v>
      </c>
      <c r="D343" t="s">
        <v>35</v>
      </c>
      <c r="E343" t="s">
        <v>105</v>
      </c>
      <c r="F343">
        <v>18</v>
      </c>
      <c r="G343">
        <v>11</v>
      </c>
      <c r="H343">
        <v>39</v>
      </c>
      <c r="I343">
        <v>16</v>
      </c>
      <c r="J343" s="4">
        <f t="shared" si="16"/>
        <v>55</v>
      </c>
      <c r="K343">
        <v>30</v>
      </c>
      <c r="L343">
        <v>90</v>
      </c>
      <c r="M343">
        <v>6.4000000000000001E-2</v>
      </c>
      <c r="N343">
        <v>2.3E-2</v>
      </c>
      <c r="O343">
        <f t="shared" si="17"/>
        <v>4.1000000000000002E-2</v>
      </c>
      <c r="P343" s="6">
        <f t="shared" si="18"/>
        <v>0.26436781609195403</v>
      </c>
      <c r="Q343" s="6">
        <f t="shared" si="18"/>
        <v>0.47126436781609199</v>
      </c>
      <c r="R343" s="4">
        <v>0.13</v>
      </c>
    </row>
    <row r="344" spans="1:18" x14ac:dyDescent="0.25">
      <c r="A344" t="s">
        <v>104</v>
      </c>
      <c r="B344">
        <v>2020</v>
      </c>
      <c r="C344">
        <v>2020</v>
      </c>
      <c r="D344" t="s">
        <v>35</v>
      </c>
      <c r="E344" t="s">
        <v>106</v>
      </c>
      <c r="F344">
        <v>17</v>
      </c>
      <c r="G344">
        <v>6</v>
      </c>
      <c r="H344">
        <v>36</v>
      </c>
      <c r="I344">
        <v>21</v>
      </c>
      <c r="J344" s="4">
        <f t="shared" si="16"/>
        <v>57</v>
      </c>
      <c r="K344">
        <v>41</v>
      </c>
      <c r="L344">
        <v>87</v>
      </c>
      <c r="M344">
        <v>0.05</v>
      </c>
      <c r="N344">
        <v>1.7000000000000001E-2</v>
      </c>
      <c r="O344">
        <f t="shared" si="17"/>
        <v>3.3000000000000002E-2</v>
      </c>
      <c r="P344" s="6">
        <f t="shared" si="18"/>
        <v>0.19540229885057475</v>
      </c>
      <c r="Q344" s="6">
        <f t="shared" si="18"/>
        <v>0.37931034482758624</v>
      </c>
      <c r="R344" s="4">
        <v>0.1</v>
      </c>
    </row>
    <row r="345" spans="1:18" x14ac:dyDescent="0.25">
      <c r="A345" t="s">
        <v>107</v>
      </c>
      <c r="B345">
        <v>2020</v>
      </c>
      <c r="C345">
        <v>2020</v>
      </c>
      <c r="D345" t="s">
        <v>35</v>
      </c>
      <c r="E345" t="s">
        <v>120</v>
      </c>
      <c r="F345">
        <v>12</v>
      </c>
      <c r="G345">
        <v>14</v>
      </c>
      <c r="H345">
        <v>26</v>
      </c>
      <c r="I345">
        <v>21</v>
      </c>
      <c r="J345" s="4">
        <f t="shared" si="16"/>
        <v>47</v>
      </c>
      <c r="K345">
        <v>28</v>
      </c>
      <c r="L345">
        <v>97</v>
      </c>
      <c r="M345">
        <v>7.0999999999999994E-2</v>
      </c>
      <c r="N345">
        <v>2.4E-2</v>
      </c>
      <c r="O345">
        <f t="shared" si="17"/>
        <v>4.6999999999999993E-2</v>
      </c>
      <c r="P345" s="6">
        <f t="shared" si="18"/>
        <v>0.27586206896551729</v>
      </c>
      <c r="Q345" s="6">
        <f t="shared" si="18"/>
        <v>0.54022988505747127</v>
      </c>
      <c r="R345" s="4">
        <v>0.21</v>
      </c>
    </row>
    <row r="346" spans="1:18" x14ac:dyDescent="0.25">
      <c r="A346" t="s">
        <v>107</v>
      </c>
      <c r="B346">
        <v>2020</v>
      </c>
      <c r="C346">
        <v>2020</v>
      </c>
      <c r="D346" t="s">
        <v>35</v>
      </c>
      <c r="E346" t="s">
        <v>109</v>
      </c>
      <c r="F346">
        <v>12</v>
      </c>
      <c r="G346">
        <v>6</v>
      </c>
      <c r="H346">
        <v>40</v>
      </c>
      <c r="I346">
        <v>18</v>
      </c>
      <c r="J346" s="4">
        <f t="shared" si="16"/>
        <v>58</v>
      </c>
      <c r="K346">
        <v>52</v>
      </c>
      <c r="L346">
        <v>96</v>
      </c>
      <c r="M346">
        <v>5.7000000000000002E-2</v>
      </c>
      <c r="N346">
        <v>2.4E-2</v>
      </c>
      <c r="O346">
        <f t="shared" si="17"/>
        <v>3.3000000000000002E-2</v>
      </c>
      <c r="P346" s="6">
        <f t="shared" si="18"/>
        <v>0.27586206896551729</v>
      </c>
      <c r="Q346" s="6">
        <f t="shared" si="18"/>
        <v>0.37931034482758624</v>
      </c>
      <c r="R346" s="4">
        <v>0.28999999999999998</v>
      </c>
    </row>
    <row r="347" spans="1:18" x14ac:dyDescent="0.25">
      <c r="A347" t="s">
        <v>99</v>
      </c>
      <c r="B347">
        <v>2020</v>
      </c>
      <c r="C347">
        <v>2020</v>
      </c>
      <c r="D347" t="s">
        <v>36</v>
      </c>
      <c r="E347" t="s">
        <v>100</v>
      </c>
      <c r="F347">
        <v>11</v>
      </c>
      <c r="G347">
        <v>6</v>
      </c>
      <c r="H347">
        <v>26</v>
      </c>
      <c r="I347">
        <v>18</v>
      </c>
      <c r="J347" s="4">
        <f t="shared" si="16"/>
        <v>44</v>
      </c>
      <c r="K347">
        <v>59</v>
      </c>
      <c r="L347">
        <v>91</v>
      </c>
      <c r="M347">
        <v>5.8999999999999997E-2</v>
      </c>
      <c r="N347">
        <v>2.9000000000000001E-2</v>
      </c>
      <c r="O347">
        <f t="shared" si="17"/>
        <v>2.9999999999999995E-2</v>
      </c>
      <c r="P347" s="6">
        <f t="shared" si="18"/>
        <v>0.33333333333333337</v>
      </c>
      <c r="Q347" s="6">
        <f t="shared" si="18"/>
        <v>0.34482758620689652</v>
      </c>
      <c r="R347" s="4">
        <v>0.56999999999999995</v>
      </c>
    </row>
    <row r="348" spans="1:18" x14ac:dyDescent="0.25">
      <c r="A348" t="s">
        <v>99</v>
      </c>
      <c r="B348">
        <v>2020</v>
      </c>
      <c r="C348">
        <v>2020</v>
      </c>
      <c r="D348" t="s">
        <v>36</v>
      </c>
      <c r="E348" t="s">
        <v>101</v>
      </c>
      <c r="F348">
        <v>10</v>
      </c>
      <c r="G348">
        <v>10</v>
      </c>
      <c r="H348">
        <v>20</v>
      </c>
      <c r="I348">
        <v>11</v>
      </c>
      <c r="J348" s="4">
        <f t="shared" si="16"/>
        <v>31</v>
      </c>
      <c r="K348">
        <v>51</v>
      </c>
      <c r="L348">
        <v>90</v>
      </c>
      <c r="M348">
        <v>7.9000000000000001E-2</v>
      </c>
      <c r="N348">
        <v>1.6E-2</v>
      </c>
      <c r="O348">
        <f t="shared" si="17"/>
        <v>6.3E-2</v>
      </c>
      <c r="P348" s="6">
        <f t="shared" si="18"/>
        <v>0.18390804597701152</v>
      </c>
      <c r="Q348" s="6">
        <f t="shared" si="18"/>
        <v>0.72413793103448276</v>
      </c>
      <c r="R348" s="4">
        <v>0.1</v>
      </c>
    </row>
    <row r="349" spans="1:18" x14ac:dyDescent="0.25">
      <c r="A349" t="s">
        <v>99</v>
      </c>
      <c r="B349">
        <v>2020</v>
      </c>
      <c r="C349">
        <v>2020</v>
      </c>
      <c r="D349" t="s">
        <v>36</v>
      </c>
      <c r="E349" t="s">
        <v>102</v>
      </c>
      <c r="F349">
        <v>12</v>
      </c>
      <c r="G349">
        <v>9</v>
      </c>
      <c r="H349">
        <v>38</v>
      </c>
      <c r="I349">
        <v>14</v>
      </c>
      <c r="J349" s="4">
        <f t="shared" si="16"/>
        <v>52</v>
      </c>
      <c r="K349">
        <v>58</v>
      </c>
      <c r="L349">
        <v>94</v>
      </c>
      <c r="M349">
        <v>7.5999999999999998E-2</v>
      </c>
      <c r="N349">
        <v>2.9000000000000001E-2</v>
      </c>
      <c r="O349">
        <f t="shared" si="17"/>
        <v>4.7E-2</v>
      </c>
      <c r="P349" s="6">
        <f t="shared" si="18"/>
        <v>0.33333333333333337</v>
      </c>
      <c r="Q349" s="6">
        <f t="shared" si="18"/>
        <v>0.54022988505747127</v>
      </c>
      <c r="R349" s="4">
        <v>0.32</v>
      </c>
    </row>
    <row r="350" spans="1:18" x14ac:dyDescent="0.25">
      <c r="A350" t="s">
        <v>117</v>
      </c>
      <c r="B350">
        <v>2020</v>
      </c>
      <c r="C350">
        <v>2020</v>
      </c>
      <c r="D350" t="s">
        <v>36</v>
      </c>
      <c r="E350" t="s">
        <v>112</v>
      </c>
      <c r="F350">
        <v>8</v>
      </c>
      <c r="G350">
        <v>6</v>
      </c>
      <c r="H350">
        <v>31</v>
      </c>
      <c r="I350">
        <v>23</v>
      </c>
      <c r="J350" s="4">
        <f t="shared" si="16"/>
        <v>54</v>
      </c>
      <c r="K350">
        <v>54</v>
      </c>
      <c r="L350">
        <v>96</v>
      </c>
      <c r="M350">
        <v>6.6000000000000003E-2</v>
      </c>
      <c r="N350">
        <v>1.2E-2</v>
      </c>
      <c r="O350">
        <f t="shared" si="17"/>
        <v>5.4000000000000006E-2</v>
      </c>
      <c r="P350" s="6">
        <f t="shared" si="18"/>
        <v>0.13793103448275865</v>
      </c>
      <c r="Q350" s="6">
        <f t="shared" si="18"/>
        <v>0.62068965517241392</v>
      </c>
      <c r="R350" s="4">
        <v>0.47</v>
      </c>
    </row>
    <row r="351" spans="1:18" x14ac:dyDescent="0.25">
      <c r="A351" t="s">
        <v>117</v>
      </c>
      <c r="B351">
        <v>2020</v>
      </c>
      <c r="C351">
        <v>2020</v>
      </c>
      <c r="D351" t="s">
        <v>36</v>
      </c>
      <c r="E351" t="s">
        <v>118</v>
      </c>
      <c r="F351">
        <v>12</v>
      </c>
      <c r="G351">
        <v>6</v>
      </c>
      <c r="H351">
        <v>29</v>
      </c>
      <c r="I351">
        <v>9</v>
      </c>
      <c r="J351" s="4">
        <f t="shared" si="16"/>
        <v>38</v>
      </c>
      <c r="K351">
        <v>41</v>
      </c>
      <c r="L351">
        <v>90</v>
      </c>
      <c r="M351">
        <v>5.0999999999999997E-2</v>
      </c>
      <c r="N351">
        <v>2.7E-2</v>
      </c>
      <c r="O351">
        <f t="shared" si="17"/>
        <v>2.3999999999999997E-2</v>
      </c>
      <c r="P351" s="6">
        <f t="shared" si="18"/>
        <v>0.31034482758620691</v>
      </c>
      <c r="Q351" s="6">
        <f t="shared" si="18"/>
        <v>0.27586206896551724</v>
      </c>
      <c r="R351" s="4">
        <v>0.51</v>
      </c>
    </row>
    <row r="352" spans="1:18" x14ac:dyDescent="0.25">
      <c r="A352" t="s">
        <v>117</v>
      </c>
      <c r="B352">
        <v>2020</v>
      </c>
      <c r="C352">
        <v>2020</v>
      </c>
      <c r="D352" t="s">
        <v>36</v>
      </c>
      <c r="E352" t="s">
        <v>113</v>
      </c>
      <c r="F352">
        <v>6</v>
      </c>
      <c r="G352">
        <v>7</v>
      </c>
      <c r="H352">
        <v>25</v>
      </c>
      <c r="I352">
        <v>20</v>
      </c>
      <c r="J352" s="4">
        <f t="shared" si="16"/>
        <v>45</v>
      </c>
      <c r="K352">
        <v>71</v>
      </c>
      <c r="L352">
        <v>91</v>
      </c>
      <c r="M352">
        <v>5.6000000000000001E-2</v>
      </c>
      <c r="N352">
        <v>2.9000000000000001E-2</v>
      </c>
      <c r="O352">
        <f t="shared" si="17"/>
        <v>2.7E-2</v>
      </c>
      <c r="P352" s="6">
        <f t="shared" si="18"/>
        <v>0.33333333333333337</v>
      </c>
      <c r="Q352" s="6">
        <f t="shared" si="18"/>
        <v>0.31034482758620691</v>
      </c>
      <c r="R352" s="4">
        <v>0.19</v>
      </c>
    </row>
    <row r="353" spans="1:18" x14ac:dyDescent="0.25">
      <c r="A353" t="s">
        <v>111</v>
      </c>
      <c r="B353">
        <v>2020</v>
      </c>
      <c r="C353">
        <v>2020</v>
      </c>
      <c r="D353" t="s">
        <v>36</v>
      </c>
      <c r="E353" t="s">
        <v>111</v>
      </c>
      <c r="F353">
        <v>8</v>
      </c>
      <c r="G353">
        <v>8</v>
      </c>
      <c r="H353">
        <v>38</v>
      </c>
      <c r="I353">
        <v>14</v>
      </c>
      <c r="J353" s="4">
        <f t="shared" si="16"/>
        <v>52</v>
      </c>
      <c r="K353">
        <v>32</v>
      </c>
      <c r="L353">
        <v>85</v>
      </c>
      <c r="M353">
        <v>6.4000000000000001E-2</v>
      </c>
      <c r="N353">
        <v>1.6E-2</v>
      </c>
      <c r="O353">
        <f t="shared" si="17"/>
        <v>4.8000000000000001E-2</v>
      </c>
      <c r="P353" s="6">
        <f t="shared" si="18"/>
        <v>0.18390804597701152</v>
      </c>
      <c r="Q353" s="6">
        <f t="shared" si="18"/>
        <v>0.55172413793103459</v>
      </c>
      <c r="R353" s="4">
        <v>0.2</v>
      </c>
    </row>
    <row r="354" spans="1:18" x14ac:dyDescent="0.25">
      <c r="A354" t="s">
        <v>111</v>
      </c>
      <c r="B354">
        <v>2020</v>
      </c>
      <c r="C354">
        <v>2020</v>
      </c>
      <c r="D354" t="s">
        <v>36</v>
      </c>
      <c r="E354" t="s">
        <v>111</v>
      </c>
      <c r="F354">
        <v>7</v>
      </c>
      <c r="G354">
        <v>7</v>
      </c>
      <c r="H354">
        <v>37</v>
      </c>
      <c r="I354">
        <v>22</v>
      </c>
      <c r="J354" s="4">
        <f t="shared" si="16"/>
        <v>59</v>
      </c>
      <c r="K354">
        <v>34</v>
      </c>
      <c r="L354">
        <v>85</v>
      </c>
      <c r="M354">
        <v>6.3E-2</v>
      </c>
      <c r="N354">
        <v>0.01</v>
      </c>
      <c r="O354">
        <f t="shared" si="17"/>
        <v>5.2999999999999999E-2</v>
      </c>
      <c r="P354" s="6">
        <f t="shared" si="18"/>
        <v>0.1149425287356322</v>
      </c>
      <c r="Q354" s="6">
        <f t="shared" si="18"/>
        <v>0.60919540229885061</v>
      </c>
      <c r="R354" s="4">
        <v>0.57999999999999996</v>
      </c>
    </row>
    <row r="355" spans="1:18" x14ac:dyDescent="0.25">
      <c r="A355" t="s">
        <v>98</v>
      </c>
      <c r="B355">
        <v>2020</v>
      </c>
      <c r="C355">
        <v>2020</v>
      </c>
      <c r="D355" t="s">
        <v>36</v>
      </c>
      <c r="E355" t="s">
        <v>98</v>
      </c>
      <c r="F355">
        <v>7</v>
      </c>
      <c r="G355">
        <v>8</v>
      </c>
      <c r="H355">
        <v>27</v>
      </c>
      <c r="I355">
        <v>12</v>
      </c>
      <c r="J355" s="4">
        <f t="shared" si="16"/>
        <v>39</v>
      </c>
      <c r="K355">
        <v>59</v>
      </c>
      <c r="L355">
        <v>86</v>
      </c>
      <c r="M355">
        <v>6.8000000000000005E-2</v>
      </c>
      <c r="N355">
        <v>2.4E-2</v>
      </c>
      <c r="O355">
        <f t="shared" si="17"/>
        <v>4.4000000000000004E-2</v>
      </c>
      <c r="P355" s="6">
        <f t="shared" si="18"/>
        <v>0.27586206896551729</v>
      </c>
      <c r="Q355" s="6">
        <f t="shared" si="18"/>
        <v>0.50574712643678166</v>
      </c>
      <c r="R355" s="4">
        <v>0.32</v>
      </c>
    </row>
    <row r="356" spans="1:18" x14ac:dyDescent="0.25">
      <c r="A356" t="s">
        <v>23</v>
      </c>
      <c r="B356">
        <v>2020</v>
      </c>
      <c r="C356">
        <v>2020</v>
      </c>
      <c r="D356" t="s">
        <v>36</v>
      </c>
      <c r="E356" t="s">
        <v>24</v>
      </c>
      <c r="F356">
        <v>10</v>
      </c>
      <c r="G356">
        <v>6</v>
      </c>
      <c r="H356">
        <v>40</v>
      </c>
      <c r="I356">
        <v>24</v>
      </c>
      <c r="J356" s="4">
        <f t="shared" si="16"/>
        <v>64</v>
      </c>
      <c r="K356">
        <v>39</v>
      </c>
      <c r="L356">
        <v>85</v>
      </c>
      <c r="M356">
        <v>5.8999999999999997E-2</v>
      </c>
      <c r="N356">
        <v>2.3E-2</v>
      </c>
      <c r="O356">
        <f t="shared" si="17"/>
        <v>3.5999999999999997E-2</v>
      </c>
      <c r="P356" s="6">
        <f t="shared" si="18"/>
        <v>0.26436781609195403</v>
      </c>
      <c r="Q356" s="6">
        <f t="shared" si="18"/>
        <v>0.41379310344827586</v>
      </c>
      <c r="R356" s="4">
        <v>0.52</v>
      </c>
    </row>
    <row r="357" spans="1:18" x14ac:dyDescent="0.25">
      <c r="A357" t="s">
        <v>23</v>
      </c>
      <c r="B357">
        <v>2020</v>
      </c>
      <c r="C357">
        <v>2020</v>
      </c>
      <c r="D357" t="s">
        <v>36</v>
      </c>
      <c r="E357" t="s">
        <v>103</v>
      </c>
      <c r="F357">
        <v>9</v>
      </c>
      <c r="G357">
        <v>10</v>
      </c>
      <c r="H357">
        <v>35</v>
      </c>
      <c r="I357">
        <v>19</v>
      </c>
      <c r="J357" s="4">
        <f t="shared" si="16"/>
        <v>54</v>
      </c>
      <c r="K357">
        <v>33</v>
      </c>
      <c r="L357">
        <v>96</v>
      </c>
      <c r="M357">
        <v>7.0000000000000007E-2</v>
      </c>
      <c r="N357">
        <v>2.9000000000000001E-2</v>
      </c>
      <c r="O357">
        <f t="shared" si="17"/>
        <v>4.1000000000000009E-2</v>
      </c>
      <c r="P357" s="6">
        <f t="shared" si="18"/>
        <v>0.33333333333333337</v>
      </c>
      <c r="Q357" s="6">
        <f t="shared" si="18"/>
        <v>0.4712643678160921</v>
      </c>
      <c r="R357" s="4">
        <v>0.57999999999999996</v>
      </c>
    </row>
    <row r="358" spans="1:18" x14ac:dyDescent="0.25">
      <c r="A358" t="s">
        <v>104</v>
      </c>
      <c r="B358">
        <v>2020</v>
      </c>
      <c r="C358">
        <v>2020</v>
      </c>
      <c r="D358" t="s">
        <v>36</v>
      </c>
      <c r="E358" t="s">
        <v>105</v>
      </c>
      <c r="F358">
        <v>8</v>
      </c>
      <c r="G358">
        <v>7</v>
      </c>
      <c r="H358">
        <v>28</v>
      </c>
      <c r="I358">
        <v>13</v>
      </c>
      <c r="J358" s="4">
        <f t="shared" si="16"/>
        <v>41</v>
      </c>
      <c r="K358">
        <v>49</v>
      </c>
      <c r="L358">
        <v>90</v>
      </c>
      <c r="M358">
        <v>0.06</v>
      </c>
      <c r="N358">
        <v>1.7999999999999999E-2</v>
      </c>
      <c r="O358">
        <f t="shared" si="17"/>
        <v>4.1999999999999996E-2</v>
      </c>
      <c r="P358" s="6">
        <f t="shared" si="18"/>
        <v>0.20689655172413793</v>
      </c>
      <c r="Q358" s="6">
        <f t="shared" si="18"/>
        <v>0.48275862068965514</v>
      </c>
      <c r="R358" s="4">
        <v>0.38</v>
      </c>
    </row>
    <row r="359" spans="1:18" x14ac:dyDescent="0.25">
      <c r="A359" t="s">
        <v>104</v>
      </c>
      <c r="B359">
        <v>2020</v>
      </c>
      <c r="C359">
        <v>2020</v>
      </c>
      <c r="D359" t="s">
        <v>36</v>
      </c>
      <c r="E359" t="s">
        <v>106</v>
      </c>
      <c r="F359">
        <v>7</v>
      </c>
      <c r="G359">
        <v>6</v>
      </c>
      <c r="H359">
        <v>39</v>
      </c>
      <c r="I359">
        <v>22</v>
      </c>
      <c r="J359" s="4">
        <f t="shared" si="16"/>
        <v>61</v>
      </c>
      <c r="K359">
        <v>50</v>
      </c>
      <c r="L359">
        <v>88</v>
      </c>
      <c r="M359">
        <v>6.6000000000000003E-2</v>
      </c>
      <c r="N359">
        <v>2.3E-2</v>
      </c>
      <c r="O359">
        <f t="shared" si="17"/>
        <v>4.3000000000000003E-2</v>
      </c>
      <c r="P359" s="6">
        <f t="shared" si="18"/>
        <v>0.26436781609195403</v>
      </c>
      <c r="Q359" s="6">
        <f t="shared" si="18"/>
        <v>0.49425287356321845</v>
      </c>
      <c r="R359" s="4">
        <v>0.38</v>
      </c>
    </row>
    <row r="360" spans="1:18" x14ac:dyDescent="0.25">
      <c r="A360" t="s">
        <v>107</v>
      </c>
      <c r="B360">
        <v>2020</v>
      </c>
      <c r="C360">
        <v>2020</v>
      </c>
      <c r="D360" t="s">
        <v>36</v>
      </c>
      <c r="E360" t="s">
        <v>120</v>
      </c>
      <c r="F360">
        <v>9</v>
      </c>
      <c r="G360">
        <v>7</v>
      </c>
      <c r="H360">
        <v>34</v>
      </c>
      <c r="I360">
        <v>23</v>
      </c>
      <c r="J360" s="4">
        <f t="shared" si="16"/>
        <v>57</v>
      </c>
      <c r="K360">
        <v>50</v>
      </c>
      <c r="L360">
        <v>94</v>
      </c>
      <c r="M360">
        <v>6.3E-2</v>
      </c>
      <c r="N360">
        <v>0.02</v>
      </c>
      <c r="O360">
        <f t="shared" si="17"/>
        <v>4.2999999999999997E-2</v>
      </c>
      <c r="P360" s="6">
        <f t="shared" si="18"/>
        <v>0.22988505747126439</v>
      </c>
      <c r="Q360" s="6">
        <f t="shared" si="18"/>
        <v>0.4942528735632184</v>
      </c>
      <c r="R360" s="4">
        <v>0.28000000000000003</v>
      </c>
    </row>
    <row r="361" spans="1:18" x14ac:dyDescent="0.25">
      <c r="A361" t="s">
        <v>107</v>
      </c>
      <c r="B361">
        <v>2020</v>
      </c>
      <c r="C361">
        <v>2020</v>
      </c>
      <c r="D361" t="s">
        <v>36</v>
      </c>
      <c r="E361" t="s">
        <v>109</v>
      </c>
      <c r="F361">
        <v>13</v>
      </c>
      <c r="G361">
        <v>9</v>
      </c>
      <c r="H361">
        <v>32</v>
      </c>
      <c r="I361">
        <v>8</v>
      </c>
      <c r="J361" s="4">
        <f t="shared" si="16"/>
        <v>40</v>
      </c>
      <c r="K361">
        <v>58</v>
      </c>
      <c r="L361">
        <v>92</v>
      </c>
      <c r="M361">
        <v>5.2999999999999999E-2</v>
      </c>
      <c r="N361">
        <v>2.9000000000000001E-2</v>
      </c>
      <c r="O361">
        <f t="shared" si="17"/>
        <v>2.3999999999999997E-2</v>
      </c>
      <c r="P361" s="6">
        <f t="shared" si="18"/>
        <v>0.33333333333333337</v>
      </c>
      <c r="Q361" s="6">
        <f t="shared" si="18"/>
        <v>0.27586206896551724</v>
      </c>
      <c r="R361" s="4">
        <v>0.56000000000000005</v>
      </c>
    </row>
    <row r="362" spans="1:18" x14ac:dyDescent="0.25">
      <c r="A362" t="s">
        <v>99</v>
      </c>
      <c r="B362">
        <v>2021</v>
      </c>
      <c r="C362">
        <v>2020</v>
      </c>
      <c r="D362" t="s">
        <v>37</v>
      </c>
      <c r="E362" t="s">
        <v>100</v>
      </c>
      <c r="F362" s="4">
        <v>31.769900000000003</v>
      </c>
      <c r="G362" s="4">
        <v>13.654065000000001</v>
      </c>
      <c r="H362">
        <v>42</v>
      </c>
      <c r="I362">
        <v>18</v>
      </c>
      <c r="J362" s="4">
        <f>H362+I362</f>
        <v>60</v>
      </c>
      <c r="K362">
        <v>52.6</v>
      </c>
      <c r="L362">
        <v>98</v>
      </c>
      <c r="M362">
        <v>8.6999999999999994E-2</v>
      </c>
      <c r="N362">
        <v>2.7E-2</v>
      </c>
      <c r="O362">
        <f>M362-N362</f>
        <v>0.06</v>
      </c>
      <c r="P362" s="6">
        <f>N362/$M$2</f>
        <v>0.31034482758620691</v>
      </c>
      <c r="Q362" s="6">
        <f>O362/$M$2</f>
        <v>0.68965517241379315</v>
      </c>
      <c r="R362" s="4">
        <v>0.32</v>
      </c>
    </row>
    <row r="363" spans="1:18" x14ac:dyDescent="0.25">
      <c r="A363" t="s">
        <v>99</v>
      </c>
      <c r="B363">
        <v>2021</v>
      </c>
      <c r="C363">
        <v>2020</v>
      </c>
      <c r="D363" t="s">
        <v>37</v>
      </c>
      <c r="E363" t="s">
        <v>101</v>
      </c>
      <c r="F363" s="4">
        <v>19.396360000000001</v>
      </c>
      <c r="G363" s="4">
        <v>8.3361660000000004</v>
      </c>
      <c r="H363">
        <v>29</v>
      </c>
      <c r="I363">
        <v>15</v>
      </c>
      <c r="J363" s="4">
        <f t="shared" ref="J363:J426" si="19">H363+I363</f>
        <v>44</v>
      </c>
      <c r="K363">
        <v>41.5</v>
      </c>
      <c r="L363">
        <v>94</v>
      </c>
      <c r="M363">
        <v>6.4000000000000001E-2</v>
      </c>
      <c r="N363">
        <v>1.7999999999999999E-2</v>
      </c>
      <c r="O363">
        <f t="shared" ref="O363:O426" si="20">M363-N363</f>
        <v>4.5999999999999999E-2</v>
      </c>
      <c r="P363" s="6">
        <f t="shared" ref="P363:Q426" si="21">N363/$M$2</f>
        <v>0.20689655172413793</v>
      </c>
      <c r="Q363" s="6">
        <f t="shared" si="21"/>
        <v>0.52873563218390807</v>
      </c>
      <c r="R363" s="4">
        <v>0.39</v>
      </c>
    </row>
    <row r="364" spans="1:18" x14ac:dyDescent="0.25">
      <c r="A364" t="s">
        <v>99</v>
      </c>
      <c r="B364">
        <v>2021</v>
      </c>
      <c r="C364">
        <v>2020</v>
      </c>
      <c r="D364" t="s">
        <v>37</v>
      </c>
      <c r="E364" t="s">
        <v>102</v>
      </c>
      <c r="F364" s="4">
        <v>11.704700000000003</v>
      </c>
      <c r="G364" s="4">
        <v>5.0304450000000003</v>
      </c>
      <c r="H364">
        <v>36</v>
      </c>
      <c r="I364">
        <v>22</v>
      </c>
      <c r="J364" s="4">
        <f t="shared" si="19"/>
        <v>58</v>
      </c>
      <c r="K364">
        <v>51.4</v>
      </c>
      <c r="L364">
        <v>96</v>
      </c>
      <c r="M364">
        <v>5.6000000000000001E-2</v>
      </c>
      <c r="N364">
        <v>3.2000000000000001E-2</v>
      </c>
      <c r="O364">
        <f t="shared" si="20"/>
        <v>2.4E-2</v>
      </c>
      <c r="P364" s="6">
        <f t="shared" si="21"/>
        <v>0.36781609195402304</v>
      </c>
      <c r="Q364" s="6">
        <f t="shared" si="21"/>
        <v>0.27586206896551729</v>
      </c>
      <c r="R364" s="4">
        <v>0.18</v>
      </c>
    </row>
    <row r="365" spans="1:18" x14ac:dyDescent="0.25">
      <c r="A365" t="s">
        <v>117</v>
      </c>
      <c r="B365">
        <v>2021</v>
      </c>
      <c r="C365">
        <v>2020</v>
      </c>
      <c r="D365" t="s">
        <v>37</v>
      </c>
      <c r="E365" t="s">
        <v>112</v>
      </c>
      <c r="F365" s="4">
        <v>14.38006</v>
      </c>
      <c r="G365" s="4">
        <v>6.1802609999999998</v>
      </c>
      <c r="H365">
        <v>43</v>
      </c>
      <c r="I365">
        <v>20</v>
      </c>
      <c r="J365" s="4">
        <f t="shared" si="19"/>
        <v>63</v>
      </c>
      <c r="K365">
        <v>52.17</v>
      </c>
      <c r="L365">
        <v>92</v>
      </c>
      <c r="M365">
        <v>8.1000000000000003E-2</v>
      </c>
      <c r="N365">
        <v>2.5000000000000001E-2</v>
      </c>
      <c r="O365">
        <f t="shared" si="20"/>
        <v>5.6000000000000001E-2</v>
      </c>
      <c r="P365" s="6">
        <f t="shared" si="21"/>
        <v>0.2873563218390805</v>
      </c>
      <c r="Q365" s="6">
        <f t="shared" si="21"/>
        <v>0.64367816091954033</v>
      </c>
      <c r="R365" s="4">
        <v>0.51</v>
      </c>
    </row>
    <row r="366" spans="1:18" x14ac:dyDescent="0.25">
      <c r="A366" t="s">
        <v>117</v>
      </c>
      <c r="B366">
        <v>2021</v>
      </c>
      <c r="C366">
        <v>2020</v>
      </c>
      <c r="D366" t="s">
        <v>37</v>
      </c>
      <c r="E366" t="s">
        <v>118</v>
      </c>
      <c r="F366" s="4">
        <v>18.3931</v>
      </c>
      <c r="G366" s="4">
        <v>7.9049849999999999</v>
      </c>
      <c r="H366">
        <v>26</v>
      </c>
      <c r="I366">
        <v>16</v>
      </c>
      <c r="J366" s="4">
        <f t="shared" si="19"/>
        <v>42</v>
      </c>
      <c r="K366">
        <v>36.4</v>
      </c>
      <c r="L366">
        <v>90</v>
      </c>
      <c r="M366">
        <v>7.4999999999999997E-2</v>
      </c>
      <c r="N366">
        <v>0.02</v>
      </c>
      <c r="O366">
        <f t="shared" si="20"/>
        <v>5.4999999999999993E-2</v>
      </c>
      <c r="P366" s="6">
        <f t="shared" si="21"/>
        <v>0.22988505747126439</v>
      </c>
      <c r="Q366" s="6">
        <f t="shared" si="21"/>
        <v>0.63218390804597702</v>
      </c>
      <c r="R366" s="4">
        <v>0.4</v>
      </c>
    </row>
    <row r="367" spans="1:18" x14ac:dyDescent="0.25">
      <c r="A367" t="s">
        <v>117</v>
      </c>
      <c r="B367">
        <v>2021</v>
      </c>
      <c r="C367">
        <v>2020</v>
      </c>
      <c r="D367" t="s">
        <v>37</v>
      </c>
      <c r="E367" t="s">
        <v>113</v>
      </c>
      <c r="F367" s="4">
        <v>16.052160000000001</v>
      </c>
      <c r="G367" s="4">
        <v>6.8988960000000006</v>
      </c>
      <c r="H367">
        <v>35</v>
      </c>
      <c r="I367">
        <v>23</v>
      </c>
      <c r="J367" s="4">
        <f t="shared" si="19"/>
        <v>58</v>
      </c>
      <c r="K367">
        <v>49</v>
      </c>
      <c r="L367">
        <v>95</v>
      </c>
      <c r="M367">
        <v>7.2999999999999995E-2</v>
      </c>
      <c r="N367">
        <v>2.5999999999999999E-2</v>
      </c>
      <c r="O367">
        <f t="shared" si="20"/>
        <v>4.7E-2</v>
      </c>
      <c r="P367" s="6">
        <f t="shared" si="21"/>
        <v>0.2988505747126437</v>
      </c>
      <c r="Q367" s="6">
        <f t="shared" si="21"/>
        <v>0.54022988505747127</v>
      </c>
      <c r="R367" s="4">
        <v>0.38</v>
      </c>
    </row>
    <row r="368" spans="1:18" x14ac:dyDescent="0.25">
      <c r="A368" t="s">
        <v>111</v>
      </c>
      <c r="B368">
        <v>2021</v>
      </c>
      <c r="C368">
        <v>2020</v>
      </c>
      <c r="D368" t="s">
        <v>37</v>
      </c>
      <c r="E368" t="s">
        <v>111</v>
      </c>
      <c r="F368" s="4">
        <v>10.36702</v>
      </c>
      <c r="G368" s="4">
        <v>4.4555370000000005</v>
      </c>
      <c r="H368">
        <v>28</v>
      </c>
      <c r="I368">
        <v>20</v>
      </c>
      <c r="J368" s="4">
        <f t="shared" si="19"/>
        <v>48</v>
      </c>
      <c r="K368">
        <v>48</v>
      </c>
      <c r="L368">
        <v>91</v>
      </c>
      <c r="M368">
        <v>8.7999999999999995E-2</v>
      </c>
      <c r="N368">
        <v>3.1E-2</v>
      </c>
      <c r="O368">
        <f t="shared" si="20"/>
        <v>5.6999999999999995E-2</v>
      </c>
      <c r="P368" s="6">
        <f t="shared" si="21"/>
        <v>0.35632183908045978</v>
      </c>
      <c r="Q368" s="6">
        <f t="shared" si="21"/>
        <v>0.65517241379310343</v>
      </c>
      <c r="R368" s="4">
        <v>0.26</v>
      </c>
    </row>
    <row r="369" spans="1:18" x14ac:dyDescent="0.25">
      <c r="A369" t="s">
        <v>111</v>
      </c>
      <c r="B369">
        <v>2021</v>
      </c>
      <c r="C369">
        <v>2020</v>
      </c>
      <c r="D369" t="s">
        <v>37</v>
      </c>
      <c r="E369" t="s">
        <v>111</v>
      </c>
      <c r="F369" s="4">
        <v>22.740560000000002</v>
      </c>
      <c r="G369" s="4">
        <v>9.7734360000000002</v>
      </c>
      <c r="H369">
        <v>43</v>
      </c>
      <c r="I369">
        <v>18</v>
      </c>
      <c r="J369" s="4">
        <f t="shared" si="19"/>
        <v>61</v>
      </c>
      <c r="K369">
        <v>50</v>
      </c>
      <c r="L369">
        <v>98</v>
      </c>
      <c r="M369">
        <v>7.0000000000000007E-2</v>
      </c>
      <c r="N369">
        <v>1.6E-2</v>
      </c>
      <c r="O369">
        <f t="shared" si="20"/>
        <v>5.4000000000000006E-2</v>
      </c>
      <c r="P369" s="6">
        <f t="shared" si="21"/>
        <v>0.18390804597701152</v>
      </c>
      <c r="Q369" s="6">
        <f t="shared" si="21"/>
        <v>0.62068965517241392</v>
      </c>
      <c r="R369" s="4">
        <v>0.51</v>
      </c>
    </row>
    <row r="370" spans="1:18" x14ac:dyDescent="0.25">
      <c r="A370" t="s">
        <v>98</v>
      </c>
      <c r="B370">
        <v>2021</v>
      </c>
      <c r="C370">
        <v>2020</v>
      </c>
      <c r="D370" t="s">
        <v>37</v>
      </c>
      <c r="E370" t="s">
        <v>98</v>
      </c>
      <c r="F370" s="4">
        <v>26.084760000000003</v>
      </c>
      <c r="G370" s="4">
        <v>11.210706</v>
      </c>
      <c r="H370">
        <v>45</v>
      </c>
      <c r="I370">
        <v>14</v>
      </c>
      <c r="J370" s="4">
        <f t="shared" si="19"/>
        <v>59</v>
      </c>
      <c r="K370">
        <v>44</v>
      </c>
      <c r="L370">
        <v>98</v>
      </c>
      <c r="M370">
        <v>7.1999999999999995E-2</v>
      </c>
      <c r="N370">
        <v>0.02</v>
      </c>
      <c r="O370">
        <f t="shared" si="20"/>
        <v>5.1999999999999991E-2</v>
      </c>
      <c r="P370" s="6">
        <f t="shared" si="21"/>
        <v>0.22988505747126439</v>
      </c>
      <c r="Q370" s="6">
        <f t="shared" si="21"/>
        <v>0.59770114942528729</v>
      </c>
      <c r="R370" s="4">
        <v>0.48</v>
      </c>
    </row>
    <row r="371" spans="1:18" x14ac:dyDescent="0.25">
      <c r="A371" t="s">
        <v>23</v>
      </c>
      <c r="B371">
        <v>2021</v>
      </c>
      <c r="C371">
        <v>2020</v>
      </c>
      <c r="D371" t="s">
        <v>37</v>
      </c>
      <c r="E371" t="s">
        <v>24</v>
      </c>
      <c r="F371" s="4">
        <v>24.74708</v>
      </c>
      <c r="G371" s="4">
        <v>10.635797999999999</v>
      </c>
      <c r="H371">
        <v>24</v>
      </c>
      <c r="I371">
        <v>15</v>
      </c>
      <c r="J371" s="4">
        <f t="shared" si="19"/>
        <v>39</v>
      </c>
      <c r="K371">
        <v>48</v>
      </c>
      <c r="L371">
        <v>94</v>
      </c>
      <c r="M371">
        <v>5.8999999999999997E-2</v>
      </c>
      <c r="N371">
        <v>2.7E-2</v>
      </c>
      <c r="O371">
        <f t="shared" si="20"/>
        <v>3.2000000000000001E-2</v>
      </c>
      <c r="P371" s="6">
        <f t="shared" si="21"/>
        <v>0.31034482758620691</v>
      </c>
      <c r="Q371" s="6">
        <f t="shared" si="21"/>
        <v>0.36781609195402304</v>
      </c>
      <c r="R371" s="4">
        <v>0.19</v>
      </c>
    </row>
    <row r="372" spans="1:18" x14ac:dyDescent="0.25">
      <c r="A372" t="s">
        <v>23</v>
      </c>
      <c r="B372">
        <v>2021</v>
      </c>
      <c r="C372">
        <v>2020</v>
      </c>
      <c r="D372" t="s">
        <v>37</v>
      </c>
      <c r="E372" t="s">
        <v>103</v>
      </c>
      <c r="F372" s="4">
        <v>27.422440000000002</v>
      </c>
      <c r="G372" s="4">
        <v>11.785614000000001</v>
      </c>
      <c r="H372">
        <v>41</v>
      </c>
      <c r="I372">
        <v>24</v>
      </c>
      <c r="J372" s="4">
        <f t="shared" si="19"/>
        <v>65</v>
      </c>
      <c r="K372">
        <v>47</v>
      </c>
      <c r="L372">
        <v>98</v>
      </c>
      <c r="M372">
        <v>6.5000000000000002E-2</v>
      </c>
      <c r="N372">
        <v>3.2000000000000001E-2</v>
      </c>
      <c r="O372">
        <f t="shared" si="20"/>
        <v>3.3000000000000002E-2</v>
      </c>
      <c r="P372" s="6">
        <f t="shared" si="21"/>
        <v>0.36781609195402304</v>
      </c>
      <c r="Q372" s="6">
        <f t="shared" si="21"/>
        <v>0.37931034482758624</v>
      </c>
      <c r="R372" s="4">
        <v>0.36</v>
      </c>
    </row>
    <row r="373" spans="1:18" x14ac:dyDescent="0.25">
      <c r="A373" t="s">
        <v>104</v>
      </c>
      <c r="B373">
        <v>2021</v>
      </c>
      <c r="C373">
        <v>2020</v>
      </c>
      <c r="D373" t="s">
        <v>37</v>
      </c>
      <c r="E373" t="s">
        <v>105</v>
      </c>
      <c r="F373" s="4">
        <v>25.081500000000002</v>
      </c>
      <c r="G373" s="4">
        <v>10.779525</v>
      </c>
      <c r="H373">
        <v>45</v>
      </c>
      <c r="I373">
        <v>18</v>
      </c>
      <c r="J373" s="4">
        <f t="shared" si="19"/>
        <v>63</v>
      </c>
      <c r="K373">
        <v>50</v>
      </c>
      <c r="L373">
        <v>91</v>
      </c>
      <c r="M373">
        <v>7.8E-2</v>
      </c>
      <c r="N373">
        <v>2.9000000000000001E-2</v>
      </c>
      <c r="O373">
        <f t="shared" si="20"/>
        <v>4.9000000000000002E-2</v>
      </c>
      <c r="P373" s="6">
        <f t="shared" si="21"/>
        <v>0.33333333333333337</v>
      </c>
      <c r="Q373" s="6">
        <f t="shared" si="21"/>
        <v>0.56321839080459779</v>
      </c>
      <c r="R373" s="4">
        <v>0.34</v>
      </c>
    </row>
    <row r="374" spans="1:18" x14ac:dyDescent="0.25">
      <c r="A374" t="s">
        <v>104</v>
      </c>
      <c r="B374">
        <v>2021</v>
      </c>
      <c r="C374">
        <v>2020</v>
      </c>
      <c r="D374" t="s">
        <v>37</v>
      </c>
      <c r="E374" t="s">
        <v>106</v>
      </c>
      <c r="F374" s="4">
        <v>28.091280000000005</v>
      </c>
      <c r="G374" s="4">
        <v>12.073068000000001</v>
      </c>
      <c r="H374">
        <v>40</v>
      </c>
      <c r="I374">
        <v>20</v>
      </c>
      <c r="J374" s="4">
        <f t="shared" si="19"/>
        <v>60</v>
      </c>
      <c r="K374">
        <v>50</v>
      </c>
      <c r="L374">
        <v>91</v>
      </c>
      <c r="M374">
        <v>5.8000000000000003E-2</v>
      </c>
      <c r="N374">
        <v>2.8000000000000001E-2</v>
      </c>
      <c r="O374">
        <f t="shared" si="20"/>
        <v>3.0000000000000002E-2</v>
      </c>
      <c r="P374" s="6">
        <f t="shared" si="21"/>
        <v>0.32183908045977017</v>
      </c>
      <c r="Q374" s="6">
        <f t="shared" si="21"/>
        <v>0.34482758620689663</v>
      </c>
      <c r="R374" s="4">
        <v>0.53</v>
      </c>
    </row>
    <row r="375" spans="1:18" x14ac:dyDescent="0.25">
      <c r="A375" t="s">
        <v>107</v>
      </c>
      <c r="B375">
        <v>2021</v>
      </c>
      <c r="C375">
        <v>2020</v>
      </c>
      <c r="D375" t="s">
        <v>37</v>
      </c>
      <c r="E375" t="s">
        <v>120</v>
      </c>
      <c r="F375" s="4">
        <v>28.091280000000005</v>
      </c>
      <c r="G375" s="4">
        <v>12.073068000000001</v>
      </c>
      <c r="H375">
        <v>24</v>
      </c>
      <c r="I375">
        <v>16</v>
      </c>
      <c r="J375" s="4">
        <f t="shared" si="19"/>
        <v>40</v>
      </c>
      <c r="K375">
        <v>49</v>
      </c>
      <c r="L375">
        <v>97</v>
      </c>
      <c r="M375">
        <v>5.3999999999999999E-2</v>
      </c>
      <c r="N375">
        <v>3.2000000000000001E-2</v>
      </c>
      <c r="O375">
        <f t="shared" si="20"/>
        <v>2.1999999999999999E-2</v>
      </c>
      <c r="P375" s="6">
        <f t="shared" si="21"/>
        <v>0.36781609195402304</v>
      </c>
      <c r="Q375" s="6">
        <f t="shared" si="21"/>
        <v>0.25287356321839083</v>
      </c>
      <c r="R375" s="4">
        <v>0.31</v>
      </c>
    </row>
    <row r="376" spans="1:18" x14ac:dyDescent="0.25">
      <c r="A376" t="s">
        <v>107</v>
      </c>
      <c r="B376">
        <v>2021</v>
      </c>
      <c r="C376">
        <v>2020</v>
      </c>
      <c r="D376" t="s">
        <v>37</v>
      </c>
      <c r="E376" t="s">
        <v>109</v>
      </c>
      <c r="F376" s="4">
        <v>30.432220000000001</v>
      </c>
      <c r="G376" s="4">
        <v>13.079157</v>
      </c>
      <c r="H376">
        <v>38</v>
      </c>
      <c r="I376">
        <v>15</v>
      </c>
      <c r="J376" s="4">
        <f t="shared" si="19"/>
        <v>53</v>
      </c>
      <c r="K376">
        <v>46</v>
      </c>
      <c r="L376">
        <v>90</v>
      </c>
      <c r="M376">
        <v>7.0000000000000007E-2</v>
      </c>
      <c r="N376">
        <v>1.6E-2</v>
      </c>
      <c r="O376">
        <f t="shared" si="20"/>
        <v>5.4000000000000006E-2</v>
      </c>
      <c r="P376" s="6">
        <f t="shared" si="21"/>
        <v>0.18390804597701152</v>
      </c>
      <c r="Q376" s="6">
        <f t="shared" si="21"/>
        <v>0.62068965517241392</v>
      </c>
      <c r="R376" s="4">
        <v>0.59</v>
      </c>
    </row>
    <row r="377" spans="1:18" x14ac:dyDescent="0.25">
      <c r="A377" t="s">
        <v>99</v>
      </c>
      <c r="B377">
        <v>2021</v>
      </c>
      <c r="C377">
        <v>2020</v>
      </c>
      <c r="D377" t="s">
        <v>38</v>
      </c>
      <c r="E377" t="s">
        <v>100</v>
      </c>
      <c r="F377" s="4">
        <v>44.201599999999999</v>
      </c>
      <c r="G377" s="4">
        <v>18.996959999999998</v>
      </c>
      <c r="H377">
        <v>42</v>
      </c>
      <c r="I377">
        <v>21.6</v>
      </c>
      <c r="J377" s="4">
        <f t="shared" si="19"/>
        <v>63.6</v>
      </c>
      <c r="K377">
        <v>54</v>
      </c>
      <c r="L377">
        <v>92</v>
      </c>
      <c r="M377">
        <v>7.4999999999999997E-2</v>
      </c>
      <c r="N377">
        <v>2.1999999999999999E-2</v>
      </c>
      <c r="O377">
        <f t="shared" si="20"/>
        <v>5.2999999999999999E-2</v>
      </c>
      <c r="P377" s="6">
        <f t="shared" si="21"/>
        <v>0.25287356321839083</v>
      </c>
      <c r="Q377" s="6">
        <f t="shared" si="21"/>
        <v>0.60919540229885061</v>
      </c>
      <c r="R377" s="4">
        <v>0.39</v>
      </c>
    </row>
    <row r="378" spans="1:18" x14ac:dyDescent="0.25">
      <c r="A378" t="s">
        <v>99</v>
      </c>
      <c r="B378">
        <v>2021</v>
      </c>
      <c r="C378">
        <v>2020</v>
      </c>
      <c r="D378" t="s">
        <v>38</v>
      </c>
      <c r="E378" t="s">
        <v>101</v>
      </c>
      <c r="F378" s="4">
        <v>26.986239999999999</v>
      </c>
      <c r="G378" s="4">
        <v>11.598143999999998</v>
      </c>
      <c r="H378">
        <v>32</v>
      </c>
      <c r="I378">
        <v>13.2</v>
      </c>
      <c r="J378" s="4">
        <f t="shared" si="19"/>
        <v>45.2</v>
      </c>
      <c r="K378">
        <v>42</v>
      </c>
      <c r="L378">
        <v>96</v>
      </c>
      <c r="M378">
        <v>6.0999999999999999E-2</v>
      </c>
      <c r="N378">
        <v>2.1000000000000001E-2</v>
      </c>
      <c r="O378">
        <f t="shared" si="20"/>
        <v>3.9999999999999994E-2</v>
      </c>
      <c r="P378" s="6">
        <f t="shared" si="21"/>
        <v>0.24137931034482762</v>
      </c>
      <c r="Q378" s="6">
        <f t="shared" si="21"/>
        <v>0.45977011494252867</v>
      </c>
      <c r="R378" s="4">
        <v>0.27</v>
      </c>
    </row>
    <row r="379" spans="1:18" x14ac:dyDescent="0.25">
      <c r="A379" t="s">
        <v>99</v>
      </c>
      <c r="B379">
        <v>2021</v>
      </c>
      <c r="C379">
        <v>2020</v>
      </c>
      <c r="D379" t="s">
        <v>38</v>
      </c>
      <c r="E379" t="s">
        <v>102</v>
      </c>
      <c r="F379" s="4">
        <v>16.284800000000001</v>
      </c>
      <c r="G379" s="4">
        <v>6.9988799999999989</v>
      </c>
      <c r="H379">
        <v>36</v>
      </c>
      <c r="I379">
        <v>22.4</v>
      </c>
      <c r="J379" s="4">
        <f t="shared" si="19"/>
        <v>58.4</v>
      </c>
      <c r="K379">
        <v>53</v>
      </c>
      <c r="L379">
        <v>98</v>
      </c>
      <c r="M379">
        <v>0.08</v>
      </c>
      <c r="N379">
        <v>2.7E-2</v>
      </c>
      <c r="O379">
        <f t="shared" si="20"/>
        <v>5.3000000000000005E-2</v>
      </c>
      <c r="P379" s="6">
        <f t="shared" si="21"/>
        <v>0.31034482758620691</v>
      </c>
      <c r="Q379" s="6">
        <f t="shared" si="21"/>
        <v>0.60919540229885072</v>
      </c>
      <c r="R379" s="4">
        <v>0.59</v>
      </c>
    </row>
    <row r="380" spans="1:18" x14ac:dyDescent="0.25">
      <c r="A380" t="s">
        <v>117</v>
      </c>
      <c r="B380">
        <v>2021</v>
      </c>
      <c r="C380">
        <v>2020</v>
      </c>
      <c r="D380" t="s">
        <v>38</v>
      </c>
      <c r="E380" t="s">
        <v>112</v>
      </c>
      <c r="F380" s="4">
        <v>20.007039999999996</v>
      </c>
      <c r="G380" s="4">
        <v>8.5986239999999974</v>
      </c>
      <c r="H380">
        <v>43</v>
      </c>
      <c r="I380">
        <v>18.8</v>
      </c>
      <c r="J380" s="4">
        <f t="shared" si="19"/>
        <v>61.8</v>
      </c>
      <c r="K380">
        <v>46</v>
      </c>
      <c r="L380">
        <v>93</v>
      </c>
      <c r="M380">
        <v>7.1999999999999995E-2</v>
      </c>
      <c r="N380">
        <v>2.1999999999999999E-2</v>
      </c>
      <c r="O380">
        <f t="shared" si="20"/>
        <v>4.9999999999999996E-2</v>
      </c>
      <c r="P380" s="6">
        <f t="shared" si="21"/>
        <v>0.25287356321839083</v>
      </c>
      <c r="Q380" s="6">
        <f t="shared" si="21"/>
        <v>0.57471264367816088</v>
      </c>
      <c r="R380" s="4">
        <v>0.51</v>
      </c>
    </row>
    <row r="381" spans="1:18" x14ac:dyDescent="0.25">
      <c r="A381" t="s">
        <v>117</v>
      </c>
      <c r="B381">
        <v>2021</v>
      </c>
      <c r="C381">
        <v>2020</v>
      </c>
      <c r="D381" t="s">
        <v>38</v>
      </c>
      <c r="E381" t="s">
        <v>118</v>
      </c>
      <c r="F381" s="4">
        <v>25.590399999999999</v>
      </c>
      <c r="G381" s="4">
        <v>10.998239999999997</v>
      </c>
      <c r="H381">
        <v>30</v>
      </c>
      <c r="I381">
        <v>16.399999999999999</v>
      </c>
      <c r="J381" s="4">
        <f t="shared" si="19"/>
        <v>46.4</v>
      </c>
      <c r="K381">
        <v>43</v>
      </c>
      <c r="L381">
        <v>94</v>
      </c>
      <c r="M381">
        <v>0.06</v>
      </c>
      <c r="N381">
        <v>2.1999999999999999E-2</v>
      </c>
      <c r="O381">
        <f t="shared" si="20"/>
        <v>3.7999999999999999E-2</v>
      </c>
      <c r="P381" s="6">
        <f t="shared" si="21"/>
        <v>0.25287356321839083</v>
      </c>
      <c r="Q381" s="6">
        <f t="shared" si="21"/>
        <v>0.43678160919540232</v>
      </c>
      <c r="R381" s="4">
        <v>0.1</v>
      </c>
    </row>
    <row r="382" spans="1:18" x14ac:dyDescent="0.25">
      <c r="A382" t="s">
        <v>117</v>
      </c>
      <c r="B382">
        <v>2021</v>
      </c>
      <c r="C382">
        <v>2020</v>
      </c>
      <c r="D382" t="s">
        <v>38</v>
      </c>
      <c r="E382" t="s">
        <v>113</v>
      </c>
      <c r="F382" s="4">
        <v>22.33344</v>
      </c>
      <c r="G382" s="4">
        <v>9.5984639999999981</v>
      </c>
      <c r="H382">
        <v>35</v>
      </c>
      <c r="I382">
        <v>22.6</v>
      </c>
      <c r="J382" s="4">
        <f t="shared" si="19"/>
        <v>57.6</v>
      </c>
      <c r="K382">
        <v>49</v>
      </c>
      <c r="L382">
        <v>92</v>
      </c>
      <c r="M382">
        <v>6.8000000000000005E-2</v>
      </c>
      <c r="N382">
        <v>1.9E-2</v>
      </c>
      <c r="O382">
        <f t="shared" si="20"/>
        <v>4.9000000000000002E-2</v>
      </c>
      <c r="P382" s="6">
        <f t="shared" si="21"/>
        <v>0.21839080459770116</v>
      </c>
      <c r="Q382" s="6">
        <f t="shared" si="21"/>
        <v>0.56321839080459779</v>
      </c>
      <c r="R382" s="4">
        <v>0.41</v>
      </c>
    </row>
    <row r="383" spans="1:18" x14ac:dyDescent="0.25">
      <c r="A383" t="s">
        <v>111</v>
      </c>
      <c r="B383">
        <v>2021</v>
      </c>
      <c r="C383">
        <v>2020</v>
      </c>
      <c r="D383" t="s">
        <v>38</v>
      </c>
      <c r="E383" t="s">
        <v>111</v>
      </c>
      <c r="F383" s="4">
        <v>14.423679999999999</v>
      </c>
      <c r="G383" s="4">
        <v>6.1990079999999992</v>
      </c>
      <c r="H383">
        <v>34</v>
      </c>
      <c r="I383">
        <v>12.2</v>
      </c>
      <c r="J383" s="4">
        <f t="shared" si="19"/>
        <v>46.2</v>
      </c>
      <c r="K383">
        <v>51</v>
      </c>
      <c r="L383">
        <v>95</v>
      </c>
      <c r="M383">
        <v>6.9000000000000006E-2</v>
      </c>
      <c r="N383">
        <v>2.5000000000000001E-2</v>
      </c>
      <c r="O383">
        <f t="shared" si="20"/>
        <v>4.4000000000000004E-2</v>
      </c>
      <c r="P383" s="6">
        <f t="shared" si="21"/>
        <v>0.2873563218390805</v>
      </c>
      <c r="Q383" s="6">
        <f t="shared" si="21"/>
        <v>0.50574712643678166</v>
      </c>
      <c r="R383" s="4">
        <v>0.1</v>
      </c>
    </row>
    <row r="384" spans="1:18" x14ac:dyDescent="0.25">
      <c r="A384" t="s">
        <v>111</v>
      </c>
      <c r="B384">
        <v>2021</v>
      </c>
      <c r="C384">
        <v>2020</v>
      </c>
      <c r="D384" t="s">
        <v>38</v>
      </c>
      <c r="E384" t="s">
        <v>111</v>
      </c>
      <c r="F384" s="4">
        <v>31.639040000000001</v>
      </c>
      <c r="G384" s="4">
        <v>13.597823999999997</v>
      </c>
      <c r="H384">
        <v>43</v>
      </c>
      <c r="I384">
        <v>14.6</v>
      </c>
      <c r="J384" s="4">
        <f t="shared" si="19"/>
        <v>57.6</v>
      </c>
      <c r="K384">
        <v>53</v>
      </c>
      <c r="L384">
        <v>96</v>
      </c>
      <c r="M384">
        <v>0.06</v>
      </c>
      <c r="N384">
        <v>1.7999999999999999E-2</v>
      </c>
      <c r="O384">
        <f t="shared" si="20"/>
        <v>4.1999999999999996E-2</v>
      </c>
      <c r="P384" s="6">
        <f t="shared" si="21"/>
        <v>0.20689655172413793</v>
      </c>
      <c r="Q384" s="6">
        <f t="shared" si="21"/>
        <v>0.48275862068965514</v>
      </c>
      <c r="R384" s="4">
        <v>0.5</v>
      </c>
    </row>
    <row r="385" spans="1:18" x14ac:dyDescent="0.25">
      <c r="A385" t="s">
        <v>98</v>
      </c>
      <c r="B385">
        <v>2021</v>
      </c>
      <c r="C385">
        <v>2020</v>
      </c>
      <c r="D385" t="s">
        <v>38</v>
      </c>
      <c r="E385" t="s">
        <v>98</v>
      </c>
      <c r="F385" s="4">
        <v>36.291840000000001</v>
      </c>
      <c r="G385" s="4">
        <v>15.597503999999997</v>
      </c>
      <c r="H385">
        <v>45</v>
      </c>
      <c r="I385">
        <v>15.4</v>
      </c>
      <c r="J385" s="4">
        <f t="shared" si="19"/>
        <v>60.4</v>
      </c>
      <c r="K385">
        <v>53</v>
      </c>
      <c r="L385">
        <v>98</v>
      </c>
      <c r="M385">
        <v>7.1999999999999995E-2</v>
      </c>
      <c r="N385">
        <v>1.7000000000000001E-2</v>
      </c>
      <c r="O385">
        <f t="shared" si="20"/>
        <v>5.4999999999999993E-2</v>
      </c>
      <c r="P385" s="6">
        <f t="shared" si="21"/>
        <v>0.19540229885057475</v>
      </c>
      <c r="Q385" s="6">
        <f t="shared" si="21"/>
        <v>0.63218390804597702</v>
      </c>
      <c r="R385" s="4">
        <v>0.52</v>
      </c>
    </row>
    <row r="386" spans="1:18" x14ac:dyDescent="0.25">
      <c r="A386" t="s">
        <v>23</v>
      </c>
      <c r="B386">
        <v>2021</v>
      </c>
      <c r="C386">
        <v>2020</v>
      </c>
      <c r="D386" t="s">
        <v>38</v>
      </c>
      <c r="E386" t="s">
        <v>24</v>
      </c>
      <c r="F386" s="4">
        <v>34.430719999999994</v>
      </c>
      <c r="G386" s="4">
        <v>14.797631999999997</v>
      </c>
      <c r="H386">
        <v>28</v>
      </c>
      <c r="I386">
        <v>17.2</v>
      </c>
      <c r="J386" s="4">
        <f t="shared" si="19"/>
        <v>45.2</v>
      </c>
      <c r="K386">
        <v>54</v>
      </c>
      <c r="L386">
        <v>93</v>
      </c>
      <c r="M386">
        <v>7.9000000000000001E-2</v>
      </c>
      <c r="N386">
        <v>2.7E-2</v>
      </c>
      <c r="O386">
        <f t="shared" si="20"/>
        <v>5.2000000000000005E-2</v>
      </c>
      <c r="P386" s="6">
        <f t="shared" si="21"/>
        <v>0.31034482758620691</v>
      </c>
      <c r="Q386" s="6">
        <f t="shared" si="21"/>
        <v>0.5977011494252874</v>
      </c>
      <c r="R386" s="4">
        <v>0.56000000000000005</v>
      </c>
    </row>
    <row r="387" spans="1:18" x14ac:dyDescent="0.25">
      <c r="A387" t="s">
        <v>23</v>
      </c>
      <c r="B387">
        <v>2021</v>
      </c>
      <c r="C387">
        <v>2020</v>
      </c>
      <c r="D387" t="s">
        <v>38</v>
      </c>
      <c r="E387" t="s">
        <v>103</v>
      </c>
      <c r="F387" s="4">
        <v>38.15296</v>
      </c>
      <c r="G387" s="4">
        <v>16.397375999999998</v>
      </c>
      <c r="H387">
        <v>48</v>
      </c>
      <c r="I387">
        <v>15.4</v>
      </c>
      <c r="J387" s="4">
        <f t="shared" si="19"/>
        <v>63.4</v>
      </c>
      <c r="K387">
        <v>43</v>
      </c>
      <c r="L387">
        <v>98</v>
      </c>
      <c r="M387">
        <v>7.4999999999999997E-2</v>
      </c>
      <c r="N387">
        <v>2.7E-2</v>
      </c>
      <c r="O387">
        <f t="shared" si="20"/>
        <v>4.8000000000000001E-2</v>
      </c>
      <c r="P387" s="6">
        <f t="shared" si="21"/>
        <v>0.31034482758620691</v>
      </c>
      <c r="Q387" s="6">
        <f t="shared" si="21"/>
        <v>0.55172413793103459</v>
      </c>
      <c r="R387" s="4">
        <v>0.25</v>
      </c>
    </row>
    <row r="388" spans="1:18" x14ac:dyDescent="0.25">
      <c r="A388" t="s">
        <v>104</v>
      </c>
      <c r="B388">
        <v>2021</v>
      </c>
      <c r="C388">
        <v>2020</v>
      </c>
      <c r="D388" t="s">
        <v>38</v>
      </c>
      <c r="E388" t="s">
        <v>105</v>
      </c>
      <c r="F388" s="4">
        <v>34.895999999999994</v>
      </c>
      <c r="G388" s="4">
        <v>14.997599999999997</v>
      </c>
      <c r="H388">
        <v>45</v>
      </c>
      <c r="I388">
        <v>13.8</v>
      </c>
      <c r="J388" s="4">
        <f t="shared" si="19"/>
        <v>58.8</v>
      </c>
      <c r="K388">
        <v>44</v>
      </c>
      <c r="L388">
        <v>98</v>
      </c>
      <c r="M388">
        <v>7.3999999999999996E-2</v>
      </c>
      <c r="N388">
        <v>2.5000000000000001E-2</v>
      </c>
      <c r="O388">
        <f t="shared" si="20"/>
        <v>4.8999999999999995E-2</v>
      </c>
      <c r="P388" s="6">
        <f t="shared" si="21"/>
        <v>0.2873563218390805</v>
      </c>
      <c r="Q388" s="6">
        <f t="shared" si="21"/>
        <v>0.56321839080459768</v>
      </c>
      <c r="R388" s="4">
        <v>0.43</v>
      </c>
    </row>
    <row r="389" spans="1:18" x14ac:dyDescent="0.25">
      <c r="A389" t="s">
        <v>104</v>
      </c>
      <c r="B389">
        <v>2021</v>
      </c>
      <c r="C389">
        <v>2020</v>
      </c>
      <c r="D389" t="s">
        <v>38</v>
      </c>
      <c r="E389" t="s">
        <v>106</v>
      </c>
      <c r="F389" s="4">
        <v>39.08352</v>
      </c>
      <c r="G389" s="4">
        <v>16.797311999999998</v>
      </c>
      <c r="H389">
        <v>40</v>
      </c>
      <c r="I389">
        <v>22.5</v>
      </c>
      <c r="J389" s="4">
        <f t="shared" si="19"/>
        <v>62.5</v>
      </c>
      <c r="K389">
        <v>40</v>
      </c>
      <c r="L389">
        <v>95</v>
      </c>
      <c r="M389">
        <v>6.2E-2</v>
      </c>
      <c r="N389">
        <v>2.1999999999999999E-2</v>
      </c>
      <c r="O389">
        <f t="shared" si="20"/>
        <v>0.04</v>
      </c>
      <c r="P389" s="6">
        <f t="shared" si="21"/>
        <v>0.25287356321839083</v>
      </c>
      <c r="Q389" s="6">
        <f t="shared" si="21"/>
        <v>0.45977011494252878</v>
      </c>
      <c r="R389" s="4">
        <v>0.44</v>
      </c>
    </row>
    <row r="390" spans="1:18" x14ac:dyDescent="0.25">
      <c r="A390" t="s">
        <v>107</v>
      </c>
      <c r="B390">
        <v>2021</v>
      </c>
      <c r="C390">
        <v>2020</v>
      </c>
      <c r="D390" t="s">
        <v>38</v>
      </c>
      <c r="E390" t="s">
        <v>120</v>
      </c>
      <c r="F390" s="4">
        <v>39.08352</v>
      </c>
      <c r="G390" s="4">
        <v>16.797311999999998</v>
      </c>
      <c r="H390">
        <v>24</v>
      </c>
      <c r="I390">
        <v>15.2</v>
      </c>
      <c r="J390" s="4">
        <f t="shared" si="19"/>
        <v>39.200000000000003</v>
      </c>
      <c r="K390">
        <v>47</v>
      </c>
      <c r="L390">
        <v>99</v>
      </c>
      <c r="M390">
        <v>6.4000000000000001E-2</v>
      </c>
      <c r="N390">
        <v>2.1000000000000001E-2</v>
      </c>
      <c r="O390">
        <f t="shared" si="20"/>
        <v>4.2999999999999997E-2</v>
      </c>
      <c r="P390" s="6">
        <f t="shared" si="21"/>
        <v>0.24137931034482762</v>
      </c>
      <c r="Q390" s="6">
        <f t="shared" si="21"/>
        <v>0.4942528735632184</v>
      </c>
      <c r="R390" s="4">
        <v>0.51</v>
      </c>
    </row>
    <row r="391" spans="1:18" x14ac:dyDescent="0.25">
      <c r="A391" t="s">
        <v>107</v>
      </c>
      <c r="B391">
        <v>2021</v>
      </c>
      <c r="C391">
        <v>2020</v>
      </c>
      <c r="D391" t="s">
        <v>38</v>
      </c>
      <c r="E391" t="s">
        <v>109</v>
      </c>
      <c r="F391" s="4">
        <v>42.340479999999999</v>
      </c>
      <c r="G391" s="4">
        <v>18.197087999999997</v>
      </c>
      <c r="H391">
        <v>38</v>
      </c>
      <c r="I391">
        <v>16.8</v>
      </c>
      <c r="J391" s="4">
        <f t="shared" si="19"/>
        <v>54.8</v>
      </c>
      <c r="K391">
        <v>40</v>
      </c>
      <c r="L391">
        <v>94</v>
      </c>
      <c r="M391">
        <v>7.2999999999999995E-2</v>
      </c>
      <c r="N391">
        <v>2.5000000000000001E-2</v>
      </c>
      <c r="O391">
        <f t="shared" si="20"/>
        <v>4.7999999999999994E-2</v>
      </c>
      <c r="P391" s="6">
        <f t="shared" si="21"/>
        <v>0.2873563218390805</v>
      </c>
      <c r="Q391" s="6">
        <f t="shared" si="21"/>
        <v>0.55172413793103448</v>
      </c>
      <c r="R391" s="4">
        <v>0.41</v>
      </c>
    </row>
    <row r="392" spans="1:18" x14ac:dyDescent="0.25">
      <c r="A392" t="s">
        <v>99</v>
      </c>
      <c r="B392">
        <v>2021</v>
      </c>
      <c r="C392">
        <v>2020</v>
      </c>
      <c r="D392" t="s">
        <v>39</v>
      </c>
      <c r="E392" t="s">
        <v>100</v>
      </c>
      <c r="F392" s="4">
        <v>62.158499999999997</v>
      </c>
      <c r="G392" s="4">
        <v>26.714475</v>
      </c>
      <c r="H392" s="5">
        <v>29</v>
      </c>
      <c r="I392">
        <v>14.8</v>
      </c>
      <c r="J392" s="4">
        <f t="shared" si="19"/>
        <v>43.8</v>
      </c>
      <c r="K392">
        <v>49</v>
      </c>
      <c r="L392">
        <v>99</v>
      </c>
      <c r="M392">
        <v>7.4999999999999997E-2</v>
      </c>
      <c r="N392">
        <v>2.5000000000000001E-2</v>
      </c>
      <c r="O392">
        <f t="shared" si="20"/>
        <v>4.9999999999999996E-2</v>
      </c>
      <c r="P392" s="6">
        <f t="shared" si="21"/>
        <v>0.2873563218390805</v>
      </c>
      <c r="Q392" s="6">
        <f t="shared" si="21"/>
        <v>0.57471264367816088</v>
      </c>
      <c r="R392" s="4">
        <v>0.56000000000000005</v>
      </c>
    </row>
    <row r="393" spans="1:18" x14ac:dyDescent="0.25">
      <c r="A393" t="s">
        <v>99</v>
      </c>
      <c r="B393">
        <v>2021</v>
      </c>
      <c r="C393">
        <v>2020</v>
      </c>
      <c r="D393" t="s">
        <v>39</v>
      </c>
      <c r="E393" t="s">
        <v>101</v>
      </c>
      <c r="F393" s="4">
        <v>37.949399999999997</v>
      </c>
      <c r="G393" s="4">
        <v>16.309889999999999</v>
      </c>
      <c r="H393" s="5">
        <v>33</v>
      </c>
      <c r="I393">
        <v>15.4</v>
      </c>
      <c r="J393" s="4">
        <f t="shared" si="19"/>
        <v>48.4</v>
      </c>
      <c r="K393">
        <v>45</v>
      </c>
      <c r="L393">
        <v>94</v>
      </c>
      <c r="M393">
        <v>7.5999999999999998E-2</v>
      </c>
      <c r="N393">
        <v>2.7E-2</v>
      </c>
      <c r="O393">
        <f t="shared" si="20"/>
        <v>4.9000000000000002E-2</v>
      </c>
      <c r="P393" s="6">
        <f t="shared" si="21"/>
        <v>0.31034482758620691</v>
      </c>
      <c r="Q393" s="6">
        <f t="shared" si="21"/>
        <v>0.56321839080459779</v>
      </c>
      <c r="R393" s="4">
        <v>0.46</v>
      </c>
    </row>
    <row r="394" spans="1:18" x14ac:dyDescent="0.25">
      <c r="A394" t="s">
        <v>99</v>
      </c>
      <c r="B394">
        <v>2021</v>
      </c>
      <c r="C394">
        <v>2020</v>
      </c>
      <c r="D394" t="s">
        <v>39</v>
      </c>
      <c r="E394" t="s">
        <v>102</v>
      </c>
      <c r="F394" s="4">
        <v>22.900500000000001</v>
      </c>
      <c r="G394" s="4">
        <v>9.842175000000001</v>
      </c>
      <c r="H394" s="5">
        <v>36</v>
      </c>
      <c r="I394">
        <v>15.6</v>
      </c>
      <c r="J394" s="4">
        <f t="shared" si="19"/>
        <v>51.6</v>
      </c>
      <c r="K394">
        <v>48</v>
      </c>
      <c r="L394">
        <v>99</v>
      </c>
      <c r="M394">
        <v>8.4000000000000005E-2</v>
      </c>
      <c r="N394">
        <v>0.02</v>
      </c>
      <c r="O394">
        <f t="shared" si="20"/>
        <v>6.4000000000000001E-2</v>
      </c>
      <c r="P394" s="6">
        <f t="shared" si="21"/>
        <v>0.22988505747126439</v>
      </c>
      <c r="Q394" s="6">
        <f t="shared" si="21"/>
        <v>0.73563218390804608</v>
      </c>
      <c r="R394" s="4">
        <v>0.34</v>
      </c>
    </row>
    <row r="395" spans="1:18" x14ac:dyDescent="0.25">
      <c r="A395" t="s">
        <v>117</v>
      </c>
      <c r="B395">
        <v>2021</v>
      </c>
      <c r="C395">
        <v>2020</v>
      </c>
      <c r="D395" t="s">
        <v>39</v>
      </c>
      <c r="E395" t="s">
        <v>112</v>
      </c>
      <c r="F395" s="4">
        <v>28.134899999999995</v>
      </c>
      <c r="G395" s="4">
        <v>12.091814999999999</v>
      </c>
      <c r="H395" s="5">
        <v>42</v>
      </c>
      <c r="I395">
        <v>16.399999999999999</v>
      </c>
      <c r="J395" s="4">
        <f t="shared" si="19"/>
        <v>58.4</v>
      </c>
      <c r="K395">
        <v>45</v>
      </c>
      <c r="L395">
        <v>100</v>
      </c>
      <c r="M395">
        <v>8.1000000000000003E-2</v>
      </c>
      <c r="N395">
        <v>0.02</v>
      </c>
      <c r="O395">
        <f t="shared" si="20"/>
        <v>6.0999999999999999E-2</v>
      </c>
      <c r="P395" s="6">
        <f t="shared" si="21"/>
        <v>0.22988505747126439</v>
      </c>
      <c r="Q395" s="6">
        <f t="shared" si="21"/>
        <v>0.70114942528735635</v>
      </c>
      <c r="R395" s="4">
        <v>0.55000000000000004</v>
      </c>
    </row>
    <row r="396" spans="1:18" x14ac:dyDescent="0.25">
      <c r="A396" t="s">
        <v>117</v>
      </c>
      <c r="B396">
        <v>2021</v>
      </c>
      <c r="C396">
        <v>2020</v>
      </c>
      <c r="D396" t="s">
        <v>39</v>
      </c>
      <c r="E396" t="s">
        <v>118</v>
      </c>
      <c r="F396" s="4">
        <v>35.986499999999999</v>
      </c>
      <c r="G396" s="4">
        <v>15.466275</v>
      </c>
      <c r="H396" s="5">
        <v>50</v>
      </c>
      <c r="I396">
        <v>17.2</v>
      </c>
      <c r="J396" s="4">
        <f t="shared" si="19"/>
        <v>67.2</v>
      </c>
      <c r="K396">
        <v>47</v>
      </c>
      <c r="L396">
        <v>94</v>
      </c>
      <c r="M396">
        <v>6.8000000000000005E-2</v>
      </c>
      <c r="N396">
        <v>1.7999999999999999E-2</v>
      </c>
      <c r="O396">
        <f t="shared" si="20"/>
        <v>0.05</v>
      </c>
      <c r="P396" s="6">
        <f t="shared" si="21"/>
        <v>0.20689655172413793</v>
      </c>
      <c r="Q396" s="6">
        <f t="shared" si="21"/>
        <v>0.57471264367816099</v>
      </c>
      <c r="R396" s="4">
        <v>0.44</v>
      </c>
    </row>
    <row r="397" spans="1:18" x14ac:dyDescent="0.25">
      <c r="A397" t="s">
        <v>117</v>
      </c>
      <c r="B397">
        <v>2021</v>
      </c>
      <c r="C397">
        <v>2020</v>
      </c>
      <c r="D397" t="s">
        <v>39</v>
      </c>
      <c r="E397" t="s">
        <v>113</v>
      </c>
      <c r="F397" s="4">
        <v>31.406399999999998</v>
      </c>
      <c r="G397" s="4">
        <v>13.49784</v>
      </c>
      <c r="H397" s="5">
        <v>47</v>
      </c>
      <c r="I397">
        <v>17.8</v>
      </c>
      <c r="J397" s="4">
        <f t="shared" si="19"/>
        <v>64.8</v>
      </c>
      <c r="K397">
        <v>46</v>
      </c>
      <c r="L397">
        <v>100</v>
      </c>
      <c r="M397">
        <v>7.1999999999999995E-2</v>
      </c>
      <c r="N397">
        <v>0.02</v>
      </c>
      <c r="O397">
        <f t="shared" si="20"/>
        <v>5.1999999999999991E-2</v>
      </c>
      <c r="P397" s="6">
        <f t="shared" si="21"/>
        <v>0.22988505747126439</v>
      </c>
      <c r="Q397" s="6">
        <f t="shared" si="21"/>
        <v>0.59770114942528729</v>
      </c>
      <c r="R397" s="4">
        <v>0.23</v>
      </c>
    </row>
    <row r="398" spans="1:18" x14ac:dyDescent="0.25">
      <c r="A398" t="s">
        <v>111</v>
      </c>
      <c r="B398">
        <v>2021</v>
      </c>
      <c r="C398">
        <v>2020</v>
      </c>
      <c r="D398" t="s">
        <v>39</v>
      </c>
      <c r="E398" t="s">
        <v>111</v>
      </c>
      <c r="F398" s="4">
        <v>20.283299999999997</v>
      </c>
      <c r="G398" s="4">
        <v>8.7173549999999995</v>
      </c>
      <c r="H398" s="5">
        <v>52</v>
      </c>
      <c r="I398">
        <v>16.399999999999999</v>
      </c>
      <c r="J398" s="4">
        <f t="shared" si="19"/>
        <v>68.400000000000006</v>
      </c>
      <c r="K398">
        <v>45</v>
      </c>
      <c r="L398">
        <v>99</v>
      </c>
      <c r="M398">
        <v>6.5000000000000002E-2</v>
      </c>
      <c r="N398">
        <v>0.03</v>
      </c>
      <c r="O398">
        <f t="shared" si="20"/>
        <v>3.5000000000000003E-2</v>
      </c>
      <c r="P398" s="6">
        <f t="shared" si="21"/>
        <v>0.34482758620689657</v>
      </c>
      <c r="Q398" s="6">
        <f t="shared" si="21"/>
        <v>0.40229885057471271</v>
      </c>
      <c r="R398" s="4">
        <v>0.32</v>
      </c>
    </row>
    <row r="399" spans="1:18" x14ac:dyDescent="0.25">
      <c r="A399" t="s">
        <v>111</v>
      </c>
      <c r="B399">
        <v>2021</v>
      </c>
      <c r="C399">
        <v>2020</v>
      </c>
      <c r="D399" t="s">
        <v>39</v>
      </c>
      <c r="E399" t="s">
        <v>111</v>
      </c>
      <c r="F399" s="4">
        <v>44.492400000000004</v>
      </c>
      <c r="G399" s="4">
        <v>19.121939999999999</v>
      </c>
      <c r="H399" s="5">
        <v>38</v>
      </c>
      <c r="I399">
        <v>15.8</v>
      </c>
      <c r="J399" s="4">
        <f t="shared" si="19"/>
        <v>53.8</v>
      </c>
      <c r="K399">
        <v>42</v>
      </c>
      <c r="L399">
        <v>94</v>
      </c>
      <c r="M399">
        <v>6.7000000000000004E-2</v>
      </c>
      <c r="N399">
        <v>2.1000000000000001E-2</v>
      </c>
      <c r="O399">
        <f t="shared" si="20"/>
        <v>4.5999999999999999E-2</v>
      </c>
      <c r="P399" s="6">
        <f t="shared" si="21"/>
        <v>0.24137931034482762</v>
      </c>
      <c r="Q399" s="6">
        <f t="shared" si="21"/>
        <v>0.52873563218390807</v>
      </c>
      <c r="R399" s="4">
        <v>0.36</v>
      </c>
    </row>
    <row r="400" spans="1:18" x14ac:dyDescent="0.25">
      <c r="A400" t="s">
        <v>98</v>
      </c>
      <c r="B400">
        <v>2021</v>
      </c>
      <c r="C400">
        <v>2020</v>
      </c>
      <c r="D400" t="s">
        <v>39</v>
      </c>
      <c r="E400" t="s">
        <v>98</v>
      </c>
      <c r="F400" s="4">
        <v>51.035399999999996</v>
      </c>
      <c r="G400" s="4">
        <v>21.933989999999998</v>
      </c>
      <c r="H400" s="5">
        <v>56</v>
      </c>
      <c r="I400">
        <v>17.5</v>
      </c>
      <c r="J400" s="4">
        <f t="shared" si="19"/>
        <v>73.5</v>
      </c>
      <c r="K400">
        <v>42</v>
      </c>
      <c r="L400">
        <v>94</v>
      </c>
      <c r="M400">
        <v>7.8E-2</v>
      </c>
      <c r="N400">
        <v>2.7E-2</v>
      </c>
      <c r="O400">
        <f t="shared" si="20"/>
        <v>5.1000000000000004E-2</v>
      </c>
      <c r="P400" s="6">
        <f t="shared" si="21"/>
        <v>0.31034482758620691</v>
      </c>
      <c r="Q400" s="6">
        <f t="shared" si="21"/>
        <v>0.5862068965517242</v>
      </c>
      <c r="R400" s="4">
        <v>0.6</v>
      </c>
    </row>
    <row r="401" spans="1:18" x14ac:dyDescent="0.25">
      <c r="A401" t="s">
        <v>23</v>
      </c>
      <c r="B401">
        <v>2021</v>
      </c>
      <c r="C401">
        <v>2020</v>
      </c>
      <c r="D401" t="s">
        <v>39</v>
      </c>
      <c r="E401" t="s">
        <v>24</v>
      </c>
      <c r="F401" s="4">
        <v>48.418199999999992</v>
      </c>
      <c r="G401" s="4">
        <v>20.809169999999998</v>
      </c>
      <c r="H401" s="5">
        <v>30</v>
      </c>
      <c r="I401">
        <v>16.399999999999999</v>
      </c>
      <c r="J401" s="4">
        <f t="shared" si="19"/>
        <v>46.4</v>
      </c>
      <c r="K401">
        <v>40</v>
      </c>
      <c r="L401">
        <v>97</v>
      </c>
      <c r="M401">
        <v>6.7000000000000004E-2</v>
      </c>
      <c r="N401">
        <v>2.1000000000000001E-2</v>
      </c>
      <c r="O401">
        <f t="shared" si="20"/>
        <v>4.5999999999999999E-2</v>
      </c>
      <c r="P401" s="6">
        <f t="shared" si="21"/>
        <v>0.24137931034482762</v>
      </c>
      <c r="Q401" s="6">
        <f t="shared" si="21"/>
        <v>0.52873563218390807</v>
      </c>
      <c r="R401" s="4">
        <v>0.31</v>
      </c>
    </row>
    <row r="402" spans="1:18" x14ac:dyDescent="0.25">
      <c r="A402" t="s">
        <v>23</v>
      </c>
      <c r="B402">
        <v>2021</v>
      </c>
      <c r="C402">
        <v>2020</v>
      </c>
      <c r="D402" t="s">
        <v>39</v>
      </c>
      <c r="E402" t="s">
        <v>103</v>
      </c>
      <c r="F402" s="4">
        <v>53.6526</v>
      </c>
      <c r="G402" s="4">
        <v>23.058810000000001</v>
      </c>
      <c r="H402" s="5">
        <v>36</v>
      </c>
      <c r="I402">
        <v>18.2</v>
      </c>
      <c r="J402" s="4">
        <f t="shared" si="19"/>
        <v>54.2</v>
      </c>
      <c r="K402">
        <v>44</v>
      </c>
      <c r="L402">
        <v>100</v>
      </c>
      <c r="M402">
        <v>7.2999999999999995E-2</v>
      </c>
      <c r="N402">
        <v>2.1999999999999999E-2</v>
      </c>
      <c r="O402">
        <f t="shared" si="20"/>
        <v>5.0999999999999997E-2</v>
      </c>
      <c r="P402" s="6">
        <f t="shared" si="21"/>
        <v>0.25287356321839083</v>
      </c>
      <c r="Q402" s="6">
        <f t="shared" si="21"/>
        <v>0.58620689655172409</v>
      </c>
      <c r="R402" s="4">
        <v>0.33</v>
      </c>
    </row>
    <row r="403" spans="1:18" x14ac:dyDescent="0.25">
      <c r="A403" t="s">
        <v>104</v>
      </c>
      <c r="B403">
        <v>2021</v>
      </c>
      <c r="C403">
        <v>2020</v>
      </c>
      <c r="D403" t="s">
        <v>39</v>
      </c>
      <c r="E403" t="s">
        <v>105</v>
      </c>
      <c r="F403" s="4">
        <v>49.072499999999998</v>
      </c>
      <c r="G403" s="4">
        <v>21.090374999999998</v>
      </c>
      <c r="H403" s="5">
        <v>42</v>
      </c>
      <c r="I403">
        <v>22.4</v>
      </c>
      <c r="J403" s="4">
        <f t="shared" si="19"/>
        <v>64.400000000000006</v>
      </c>
      <c r="K403">
        <v>43</v>
      </c>
      <c r="L403">
        <v>94</v>
      </c>
      <c r="M403">
        <v>7.0000000000000007E-2</v>
      </c>
      <c r="N403">
        <v>1.9E-2</v>
      </c>
      <c r="O403">
        <f t="shared" si="20"/>
        <v>5.1000000000000004E-2</v>
      </c>
      <c r="P403" s="6">
        <f t="shared" si="21"/>
        <v>0.21839080459770116</v>
      </c>
      <c r="Q403" s="6">
        <f t="shared" si="21"/>
        <v>0.5862068965517242</v>
      </c>
      <c r="R403" s="4">
        <v>0.3</v>
      </c>
    </row>
    <row r="404" spans="1:18" x14ac:dyDescent="0.25">
      <c r="A404" t="s">
        <v>104</v>
      </c>
      <c r="B404">
        <v>2021</v>
      </c>
      <c r="C404">
        <v>2020</v>
      </c>
      <c r="D404" t="s">
        <v>39</v>
      </c>
      <c r="E404" t="s">
        <v>106</v>
      </c>
      <c r="F404" s="4">
        <v>54.961199999999998</v>
      </c>
      <c r="G404" s="4">
        <v>23.621220000000001</v>
      </c>
      <c r="H404" s="5">
        <v>46</v>
      </c>
      <c r="I404">
        <v>18.399999999999999</v>
      </c>
      <c r="J404" s="4">
        <f t="shared" si="19"/>
        <v>64.400000000000006</v>
      </c>
      <c r="K404">
        <v>43</v>
      </c>
      <c r="L404">
        <v>100</v>
      </c>
      <c r="M404">
        <v>7.9000000000000001E-2</v>
      </c>
      <c r="N404">
        <v>2.5000000000000001E-2</v>
      </c>
      <c r="O404">
        <f t="shared" si="20"/>
        <v>5.3999999999999999E-2</v>
      </c>
      <c r="P404" s="6">
        <f t="shared" si="21"/>
        <v>0.2873563218390805</v>
      </c>
      <c r="Q404" s="6">
        <f t="shared" si="21"/>
        <v>0.62068965517241381</v>
      </c>
      <c r="R404" s="4">
        <v>0.36</v>
      </c>
    </row>
    <row r="405" spans="1:18" x14ac:dyDescent="0.25">
      <c r="A405" t="s">
        <v>107</v>
      </c>
      <c r="B405">
        <v>2021</v>
      </c>
      <c r="C405">
        <v>2020</v>
      </c>
      <c r="D405" t="s">
        <v>39</v>
      </c>
      <c r="E405" t="s">
        <v>120</v>
      </c>
      <c r="F405" s="4">
        <v>54.961199999999998</v>
      </c>
      <c r="G405" s="4">
        <v>23.621220000000001</v>
      </c>
      <c r="H405" s="5">
        <v>32</v>
      </c>
      <c r="I405">
        <v>16.600000000000001</v>
      </c>
      <c r="J405" s="4">
        <f t="shared" si="19"/>
        <v>48.6</v>
      </c>
      <c r="K405">
        <v>46</v>
      </c>
      <c r="L405">
        <v>98</v>
      </c>
      <c r="M405">
        <v>7.1999999999999995E-2</v>
      </c>
      <c r="N405">
        <v>2.5000000000000001E-2</v>
      </c>
      <c r="O405">
        <f t="shared" si="20"/>
        <v>4.6999999999999993E-2</v>
      </c>
      <c r="P405" s="6">
        <f t="shared" si="21"/>
        <v>0.2873563218390805</v>
      </c>
      <c r="Q405" s="6">
        <f t="shared" si="21"/>
        <v>0.54022988505747127</v>
      </c>
      <c r="R405" s="4">
        <v>0.44</v>
      </c>
    </row>
    <row r="406" spans="1:18" x14ac:dyDescent="0.25">
      <c r="A406" t="s">
        <v>107</v>
      </c>
      <c r="B406">
        <v>2021</v>
      </c>
      <c r="C406">
        <v>2020</v>
      </c>
      <c r="D406" t="s">
        <v>39</v>
      </c>
      <c r="E406" t="s">
        <v>109</v>
      </c>
      <c r="F406" s="4">
        <v>59.541299999999993</v>
      </c>
      <c r="G406" s="4">
        <v>25.589654999999997</v>
      </c>
      <c r="H406" s="5">
        <v>31</v>
      </c>
      <c r="I406">
        <v>20.7</v>
      </c>
      <c r="J406" s="4">
        <f t="shared" si="19"/>
        <v>51.7</v>
      </c>
      <c r="K406">
        <v>44</v>
      </c>
      <c r="L406">
        <v>94</v>
      </c>
      <c r="M406">
        <v>8.2000000000000003E-2</v>
      </c>
      <c r="N406">
        <v>0.02</v>
      </c>
      <c r="O406">
        <f t="shared" si="20"/>
        <v>6.2E-2</v>
      </c>
      <c r="P406" s="6">
        <f t="shared" si="21"/>
        <v>0.22988505747126439</v>
      </c>
      <c r="Q406" s="6">
        <f t="shared" si="21"/>
        <v>0.71264367816091956</v>
      </c>
      <c r="R406" s="4">
        <v>0.46</v>
      </c>
    </row>
    <row r="407" spans="1:18" x14ac:dyDescent="0.25">
      <c r="A407" t="s">
        <v>99</v>
      </c>
      <c r="B407">
        <v>2021</v>
      </c>
      <c r="C407">
        <v>2020</v>
      </c>
      <c r="D407" t="s">
        <v>40</v>
      </c>
      <c r="E407" t="s">
        <v>100</v>
      </c>
      <c r="F407">
        <v>62.2</v>
      </c>
      <c r="G407">
        <v>16</v>
      </c>
      <c r="H407">
        <v>51</v>
      </c>
      <c r="I407">
        <v>16</v>
      </c>
      <c r="J407" s="4">
        <f t="shared" si="19"/>
        <v>67</v>
      </c>
      <c r="K407">
        <v>50</v>
      </c>
      <c r="L407">
        <v>98</v>
      </c>
      <c r="M407">
        <v>8.5999999999999993E-2</v>
      </c>
      <c r="N407">
        <v>0.02</v>
      </c>
      <c r="O407">
        <f t="shared" si="20"/>
        <v>6.5999999999999989E-2</v>
      </c>
      <c r="P407" s="6">
        <f t="shared" si="21"/>
        <v>0.22988505747126439</v>
      </c>
      <c r="Q407" s="6">
        <f t="shared" si="21"/>
        <v>0.75862068965517238</v>
      </c>
      <c r="R407" s="4">
        <v>0.57999999999999996</v>
      </c>
    </row>
    <row r="408" spans="1:18" x14ac:dyDescent="0.25">
      <c r="A408" t="s">
        <v>99</v>
      </c>
      <c r="B408">
        <v>2021</v>
      </c>
      <c r="C408">
        <v>2020</v>
      </c>
      <c r="D408" t="s">
        <v>40</v>
      </c>
      <c r="E408" t="s">
        <v>101</v>
      </c>
      <c r="F408">
        <v>43.1</v>
      </c>
      <c r="G408">
        <v>10.6</v>
      </c>
      <c r="H408">
        <v>35</v>
      </c>
      <c r="I408">
        <v>14</v>
      </c>
      <c r="J408" s="4">
        <f t="shared" si="19"/>
        <v>49</v>
      </c>
      <c r="K408">
        <v>48</v>
      </c>
      <c r="L408">
        <v>100</v>
      </c>
      <c r="M408">
        <v>7.3999999999999996E-2</v>
      </c>
      <c r="N408">
        <v>2.5999999999999999E-2</v>
      </c>
      <c r="O408">
        <f t="shared" si="20"/>
        <v>4.8000000000000001E-2</v>
      </c>
      <c r="P408" s="6">
        <f t="shared" si="21"/>
        <v>0.2988505747126437</v>
      </c>
      <c r="Q408" s="6">
        <f t="shared" si="21"/>
        <v>0.55172413793103459</v>
      </c>
      <c r="R408" s="4">
        <v>0.5</v>
      </c>
    </row>
    <row r="409" spans="1:18" x14ac:dyDescent="0.25">
      <c r="A409" t="s">
        <v>99</v>
      </c>
      <c r="B409">
        <v>2021</v>
      </c>
      <c r="C409">
        <v>2020</v>
      </c>
      <c r="D409" t="s">
        <v>40</v>
      </c>
      <c r="E409" t="s">
        <v>102</v>
      </c>
      <c r="F409">
        <v>42.7</v>
      </c>
      <c r="G409">
        <v>26.1</v>
      </c>
      <c r="H409">
        <v>33</v>
      </c>
      <c r="I409">
        <v>20</v>
      </c>
      <c r="J409" s="4">
        <f t="shared" si="19"/>
        <v>53</v>
      </c>
      <c r="K409">
        <v>36</v>
      </c>
      <c r="L409">
        <v>100</v>
      </c>
      <c r="M409">
        <v>8.5000000000000006E-2</v>
      </c>
      <c r="N409">
        <v>2.1999999999999999E-2</v>
      </c>
      <c r="O409">
        <f t="shared" si="20"/>
        <v>6.3E-2</v>
      </c>
      <c r="P409" s="6">
        <f t="shared" si="21"/>
        <v>0.25287356321839083</v>
      </c>
      <c r="Q409" s="6">
        <f t="shared" si="21"/>
        <v>0.72413793103448276</v>
      </c>
      <c r="R409" s="4">
        <v>0.55000000000000004</v>
      </c>
    </row>
    <row r="410" spans="1:18" x14ac:dyDescent="0.25">
      <c r="A410" t="s">
        <v>117</v>
      </c>
      <c r="B410">
        <v>2021</v>
      </c>
      <c r="C410">
        <v>2020</v>
      </c>
      <c r="D410" t="s">
        <v>40</v>
      </c>
      <c r="E410" t="s">
        <v>112</v>
      </c>
      <c r="F410">
        <v>44.8</v>
      </c>
      <c r="G410">
        <v>14</v>
      </c>
      <c r="H410">
        <v>37</v>
      </c>
      <c r="I410">
        <v>17</v>
      </c>
      <c r="J410" s="4">
        <f t="shared" si="19"/>
        <v>54</v>
      </c>
      <c r="K410">
        <v>44</v>
      </c>
      <c r="L410">
        <v>99</v>
      </c>
      <c r="M410">
        <v>8.1000000000000003E-2</v>
      </c>
      <c r="N410">
        <v>2.5000000000000001E-2</v>
      </c>
      <c r="O410">
        <f t="shared" si="20"/>
        <v>5.6000000000000001E-2</v>
      </c>
      <c r="P410" s="6">
        <f t="shared" si="21"/>
        <v>0.2873563218390805</v>
      </c>
      <c r="Q410" s="6">
        <f t="shared" si="21"/>
        <v>0.64367816091954033</v>
      </c>
      <c r="R410" s="4">
        <v>0.47</v>
      </c>
    </row>
    <row r="411" spans="1:18" x14ac:dyDescent="0.25">
      <c r="A411" t="s">
        <v>117</v>
      </c>
      <c r="B411">
        <v>2021</v>
      </c>
      <c r="C411">
        <v>2020</v>
      </c>
      <c r="D411" t="s">
        <v>40</v>
      </c>
      <c r="E411" t="s">
        <v>118</v>
      </c>
      <c r="F411">
        <v>55.6</v>
      </c>
      <c r="G411">
        <v>19.5</v>
      </c>
      <c r="H411">
        <v>33</v>
      </c>
      <c r="I411">
        <v>14</v>
      </c>
      <c r="J411" s="4">
        <f t="shared" si="19"/>
        <v>47</v>
      </c>
      <c r="K411">
        <v>44</v>
      </c>
      <c r="L411">
        <v>98</v>
      </c>
      <c r="M411">
        <v>7.3999999999999996E-2</v>
      </c>
      <c r="N411">
        <v>0.02</v>
      </c>
      <c r="O411">
        <f t="shared" si="20"/>
        <v>5.3999999999999992E-2</v>
      </c>
      <c r="P411" s="6">
        <f t="shared" si="21"/>
        <v>0.22988505747126439</v>
      </c>
      <c r="Q411" s="6">
        <f t="shared" si="21"/>
        <v>0.6206896551724137</v>
      </c>
      <c r="R411" s="4">
        <v>0.12</v>
      </c>
    </row>
    <row r="412" spans="1:18" x14ac:dyDescent="0.25">
      <c r="A412" t="s">
        <v>117</v>
      </c>
      <c r="B412">
        <v>2021</v>
      </c>
      <c r="C412">
        <v>2020</v>
      </c>
      <c r="D412" t="s">
        <v>40</v>
      </c>
      <c r="E412" t="s">
        <v>113</v>
      </c>
      <c r="F412">
        <v>42.5</v>
      </c>
      <c r="G412">
        <v>12.8</v>
      </c>
      <c r="H412">
        <v>52</v>
      </c>
      <c r="I412">
        <v>16</v>
      </c>
      <c r="J412" s="4">
        <f t="shared" si="19"/>
        <v>68</v>
      </c>
      <c r="K412">
        <v>51</v>
      </c>
      <c r="L412">
        <v>100</v>
      </c>
      <c r="M412">
        <v>7.0999999999999994E-2</v>
      </c>
      <c r="N412">
        <v>2.5000000000000001E-2</v>
      </c>
      <c r="O412">
        <f t="shared" si="20"/>
        <v>4.5999999999999992E-2</v>
      </c>
      <c r="P412" s="6">
        <f t="shared" si="21"/>
        <v>0.2873563218390805</v>
      </c>
      <c r="Q412" s="6">
        <f t="shared" si="21"/>
        <v>0.52873563218390796</v>
      </c>
      <c r="R412" s="4">
        <v>0.41</v>
      </c>
    </row>
    <row r="413" spans="1:18" x14ac:dyDescent="0.25">
      <c r="A413" t="s">
        <v>111</v>
      </c>
      <c r="B413">
        <v>2021</v>
      </c>
      <c r="C413">
        <v>2020</v>
      </c>
      <c r="D413" t="s">
        <v>40</v>
      </c>
      <c r="E413" t="s">
        <v>111</v>
      </c>
      <c r="F413">
        <v>52.6</v>
      </c>
      <c r="G413">
        <v>11</v>
      </c>
      <c r="H413">
        <v>52</v>
      </c>
      <c r="I413">
        <v>16</v>
      </c>
      <c r="J413" s="4">
        <f t="shared" si="19"/>
        <v>68</v>
      </c>
      <c r="K413">
        <v>43</v>
      </c>
      <c r="L413">
        <v>97</v>
      </c>
      <c r="M413">
        <v>6.8000000000000005E-2</v>
      </c>
      <c r="N413">
        <v>2.5999999999999999E-2</v>
      </c>
      <c r="O413">
        <f t="shared" si="20"/>
        <v>4.200000000000001E-2</v>
      </c>
      <c r="P413" s="6">
        <f t="shared" si="21"/>
        <v>0.2988505747126437</v>
      </c>
      <c r="Q413" s="6">
        <f t="shared" si="21"/>
        <v>0.4827586206896553</v>
      </c>
      <c r="R413" s="4">
        <v>0.16</v>
      </c>
    </row>
    <row r="414" spans="1:18" x14ac:dyDescent="0.25">
      <c r="A414" t="s">
        <v>111</v>
      </c>
      <c r="B414">
        <v>2021</v>
      </c>
      <c r="C414">
        <v>2020</v>
      </c>
      <c r="D414" t="s">
        <v>40</v>
      </c>
      <c r="E414" t="s">
        <v>111</v>
      </c>
      <c r="F414">
        <v>69.900000000000006</v>
      </c>
      <c r="G414">
        <v>22.1</v>
      </c>
      <c r="H414">
        <v>45</v>
      </c>
      <c r="I414">
        <v>21</v>
      </c>
      <c r="J414" s="4">
        <f t="shared" si="19"/>
        <v>66</v>
      </c>
      <c r="K414">
        <v>52</v>
      </c>
      <c r="L414">
        <v>100</v>
      </c>
      <c r="M414">
        <v>7.4999999999999997E-2</v>
      </c>
      <c r="N414">
        <v>0.02</v>
      </c>
      <c r="O414">
        <f t="shared" si="20"/>
        <v>5.4999999999999993E-2</v>
      </c>
      <c r="P414" s="6">
        <f t="shared" si="21"/>
        <v>0.22988505747126439</v>
      </c>
      <c r="Q414" s="6">
        <f t="shared" si="21"/>
        <v>0.63218390804597702</v>
      </c>
      <c r="R414" s="4">
        <v>0.44</v>
      </c>
    </row>
    <row r="415" spans="1:18" x14ac:dyDescent="0.25">
      <c r="A415" t="s">
        <v>98</v>
      </c>
      <c r="B415">
        <v>2021</v>
      </c>
      <c r="C415">
        <v>2020</v>
      </c>
      <c r="D415" t="s">
        <v>40</v>
      </c>
      <c r="E415" t="s">
        <v>98</v>
      </c>
      <c r="F415">
        <v>64.5</v>
      </c>
      <c r="G415">
        <v>14.3</v>
      </c>
      <c r="H415">
        <v>32</v>
      </c>
      <c r="I415">
        <v>23</v>
      </c>
      <c r="J415" s="4">
        <f t="shared" si="19"/>
        <v>55</v>
      </c>
      <c r="K415">
        <v>36</v>
      </c>
      <c r="L415">
        <v>97</v>
      </c>
      <c r="M415">
        <v>7.0999999999999994E-2</v>
      </c>
      <c r="N415">
        <v>2.1999999999999999E-2</v>
      </c>
      <c r="O415">
        <f t="shared" si="20"/>
        <v>4.8999999999999995E-2</v>
      </c>
      <c r="P415" s="6">
        <f t="shared" si="21"/>
        <v>0.25287356321839083</v>
      </c>
      <c r="Q415" s="6">
        <f t="shared" si="21"/>
        <v>0.56321839080459768</v>
      </c>
      <c r="R415" s="4">
        <v>0.5</v>
      </c>
    </row>
    <row r="416" spans="1:18" x14ac:dyDescent="0.25">
      <c r="A416" t="s">
        <v>23</v>
      </c>
      <c r="B416">
        <v>2021</v>
      </c>
      <c r="C416">
        <v>2020</v>
      </c>
      <c r="D416" t="s">
        <v>40</v>
      </c>
      <c r="E416" t="s">
        <v>24</v>
      </c>
      <c r="F416">
        <v>52.2</v>
      </c>
      <c r="G416">
        <v>16.899999999999999</v>
      </c>
      <c r="H416">
        <v>50</v>
      </c>
      <c r="I416">
        <v>13</v>
      </c>
      <c r="J416" s="4">
        <f t="shared" si="19"/>
        <v>63</v>
      </c>
      <c r="K416">
        <v>44</v>
      </c>
      <c r="L416">
        <v>98</v>
      </c>
      <c r="M416">
        <v>0.08</v>
      </c>
      <c r="N416">
        <v>2.3E-2</v>
      </c>
      <c r="O416">
        <f t="shared" si="20"/>
        <v>5.7000000000000002E-2</v>
      </c>
      <c r="P416" s="6">
        <f t="shared" si="21"/>
        <v>0.26436781609195403</v>
      </c>
      <c r="Q416" s="6">
        <f t="shared" si="21"/>
        <v>0.65517241379310354</v>
      </c>
      <c r="R416" s="4">
        <v>0.16</v>
      </c>
    </row>
    <row r="417" spans="1:18" x14ac:dyDescent="0.25">
      <c r="A417" t="s">
        <v>23</v>
      </c>
      <c r="B417">
        <v>2021</v>
      </c>
      <c r="C417">
        <v>2020</v>
      </c>
      <c r="D417" t="s">
        <v>40</v>
      </c>
      <c r="E417" t="s">
        <v>103</v>
      </c>
      <c r="F417">
        <v>46.2</v>
      </c>
      <c r="G417">
        <v>23.9</v>
      </c>
      <c r="H417">
        <v>44</v>
      </c>
      <c r="I417">
        <v>22</v>
      </c>
      <c r="J417" s="4">
        <f t="shared" si="19"/>
        <v>66</v>
      </c>
      <c r="K417">
        <v>51</v>
      </c>
      <c r="L417">
        <v>100</v>
      </c>
      <c r="M417">
        <v>7.9000000000000001E-2</v>
      </c>
      <c r="N417">
        <v>2.1000000000000001E-2</v>
      </c>
      <c r="O417">
        <f t="shared" si="20"/>
        <v>5.7999999999999996E-2</v>
      </c>
      <c r="P417" s="6">
        <f t="shared" si="21"/>
        <v>0.24137931034482762</v>
      </c>
      <c r="Q417" s="6">
        <f t="shared" si="21"/>
        <v>0.66666666666666663</v>
      </c>
      <c r="R417" s="4">
        <v>0.26</v>
      </c>
    </row>
    <row r="418" spans="1:18" x14ac:dyDescent="0.25">
      <c r="A418" t="s">
        <v>104</v>
      </c>
      <c r="B418">
        <v>2021</v>
      </c>
      <c r="C418">
        <v>2020</v>
      </c>
      <c r="D418" t="s">
        <v>40</v>
      </c>
      <c r="E418" t="s">
        <v>105</v>
      </c>
      <c r="F418">
        <v>66.2</v>
      </c>
      <c r="G418">
        <v>18.899999999999999</v>
      </c>
      <c r="H418">
        <v>40</v>
      </c>
      <c r="I418">
        <v>20</v>
      </c>
      <c r="J418" s="4">
        <f t="shared" si="19"/>
        <v>60</v>
      </c>
      <c r="K418">
        <v>41</v>
      </c>
      <c r="L418">
        <v>99</v>
      </c>
      <c r="M418">
        <v>8.2000000000000003E-2</v>
      </c>
      <c r="N418">
        <v>1.7999999999999999E-2</v>
      </c>
      <c r="O418">
        <f t="shared" si="20"/>
        <v>6.4000000000000001E-2</v>
      </c>
      <c r="P418" s="6">
        <f t="shared" si="21"/>
        <v>0.20689655172413793</v>
      </c>
      <c r="Q418" s="6">
        <f t="shared" si="21"/>
        <v>0.73563218390804608</v>
      </c>
      <c r="R418" s="4">
        <v>0.16</v>
      </c>
    </row>
    <row r="419" spans="1:18" x14ac:dyDescent="0.25">
      <c r="A419" t="s">
        <v>104</v>
      </c>
      <c r="B419">
        <v>2021</v>
      </c>
      <c r="C419">
        <v>2020</v>
      </c>
      <c r="D419" t="s">
        <v>40</v>
      </c>
      <c r="E419" t="s">
        <v>106</v>
      </c>
      <c r="F419">
        <v>64.599999999999994</v>
      </c>
      <c r="G419">
        <v>16.8</v>
      </c>
      <c r="H419">
        <v>30</v>
      </c>
      <c r="I419">
        <v>17</v>
      </c>
      <c r="J419" s="4">
        <f t="shared" si="19"/>
        <v>47</v>
      </c>
      <c r="K419">
        <v>45</v>
      </c>
      <c r="L419">
        <v>97</v>
      </c>
      <c r="M419">
        <v>8.1000000000000003E-2</v>
      </c>
      <c r="N419">
        <v>2.4E-2</v>
      </c>
      <c r="O419">
        <f t="shared" si="20"/>
        <v>5.7000000000000002E-2</v>
      </c>
      <c r="P419" s="6">
        <f t="shared" si="21"/>
        <v>0.27586206896551729</v>
      </c>
      <c r="Q419" s="6">
        <f t="shared" si="21"/>
        <v>0.65517241379310354</v>
      </c>
      <c r="R419" s="4">
        <v>0.37</v>
      </c>
    </row>
    <row r="420" spans="1:18" x14ac:dyDescent="0.25">
      <c r="A420" t="s">
        <v>107</v>
      </c>
      <c r="B420">
        <v>2021</v>
      </c>
      <c r="C420">
        <v>2020</v>
      </c>
      <c r="D420" t="s">
        <v>40</v>
      </c>
      <c r="E420" t="s">
        <v>120</v>
      </c>
      <c r="F420">
        <v>55.5</v>
      </c>
      <c r="G420">
        <v>24.9</v>
      </c>
      <c r="H420">
        <v>36</v>
      </c>
      <c r="I420">
        <v>12</v>
      </c>
      <c r="J420" s="4">
        <f t="shared" si="19"/>
        <v>48</v>
      </c>
      <c r="K420">
        <v>51</v>
      </c>
      <c r="L420">
        <v>99</v>
      </c>
      <c r="M420">
        <v>7.0999999999999994E-2</v>
      </c>
      <c r="N420">
        <v>2.1000000000000001E-2</v>
      </c>
      <c r="O420">
        <f t="shared" si="20"/>
        <v>4.9999999999999989E-2</v>
      </c>
      <c r="P420" s="6">
        <f t="shared" si="21"/>
        <v>0.24137931034482762</v>
      </c>
      <c r="Q420" s="6">
        <f t="shared" si="21"/>
        <v>0.57471264367816088</v>
      </c>
      <c r="R420" s="4">
        <v>0.57999999999999996</v>
      </c>
    </row>
    <row r="421" spans="1:18" x14ac:dyDescent="0.25">
      <c r="A421" t="s">
        <v>107</v>
      </c>
      <c r="B421">
        <v>2021</v>
      </c>
      <c r="C421">
        <v>2020</v>
      </c>
      <c r="D421" t="s">
        <v>40</v>
      </c>
      <c r="E421" t="s">
        <v>109</v>
      </c>
      <c r="F421">
        <v>50.4</v>
      </c>
      <c r="G421">
        <v>25.6</v>
      </c>
      <c r="H421">
        <v>45</v>
      </c>
      <c r="I421">
        <v>18</v>
      </c>
      <c r="J421" s="4">
        <f t="shared" si="19"/>
        <v>63</v>
      </c>
      <c r="K421">
        <v>41</v>
      </c>
      <c r="L421">
        <v>100</v>
      </c>
      <c r="M421">
        <v>7.1999999999999995E-2</v>
      </c>
      <c r="N421">
        <v>2.3E-2</v>
      </c>
      <c r="O421">
        <f t="shared" si="20"/>
        <v>4.8999999999999995E-2</v>
      </c>
      <c r="P421" s="6">
        <f t="shared" si="21"/>
        <v>0.26436781609195403</v>
      </c>
      <c r="Q421" s="6">
        <f t="shared" si="21"/>
        <v>0.56321839080459768</v>
      </c>
      <c r="R421" s="4">
        <v>0.18</v>
      </c>
    </row>
    <row r="422" spans="1:18" x14ac:dyDescent="0.25">
      <c r="A422" t="s">
        <v>99</v>
      </c>
      <c r="B422">
        <v>2021</v>
      </c>
      <c r="C422">
        <v>2020</v>
      </c>
      <c r="D422" t="s">
        <v>41</v>
      </c>
      <c r="E422" t="s">
        <v>100</v>
      </c>
      <c r="F422">
        <v>49</v>
      </c>
      <c r="G422">
        <v>13</v>
      </c>
      <c r="H422">
        <v>41</v>
      </c>
      <c r="I422">
        <v>18</v>
      </c>
      <c r="J422" s="4">
        <f t="shared" si="19"/>
        <v>59</v>
      </c>
      <c r="K422">
        <v>51</v>
      </c>
      <c r="L422">
        <v>97</v>
      </c>
      <c r="M422">
        <v>8.2000000000000003E-2</v>
      </c>
      <c r="N422">
        <v>2.1999999999999999E-2</v>
      </c>
      <c r="O422">
        <f t="shared" si="20"/>
        <v>6.0000000000000005E-2</v>
      </c>
      <c r="P422" s="6">
        <f t="shared" si="21"/>
        <v>0.25287356321839083</v>
      </c>
      <c r="Q422" s="6">
        <f t="shared" si="21"/>
        <v>0.68965517241379326</v>
      </c>
      <c r="R422" s="4">
        <v>0.15</v>
      </c>
    </row>
    <row r="423" spans="1:18" x14ac:dyDescent="0.25">
      <c r="A423" t="s">
        <v>99</v>
      </c>
      <c r="B423">
        <v>2021</v>
      </c>
      <c r="C423">
        <v>2020</v>
      </c>
      <c r="D423" t="s">
        <v>41</v>
      </c>
      <c r="E423" t="s">
        <v>101</v>
      </c>
      <c r="F423">
        <v>47</v>
      </c>
      <c r="G423">
        <v>15</v>
      </c>
      <c r="H423">
        <v>50</v>
      </c>
      <c r="I423">
        <v>18</v>
      </c>
      <c r="J423" s="4">
        <f t="shared" si="19"/>
        <v>68</v>
      </c>
      <c r="K423">
        <v>47</v>
      </c>
      <c r="L423">
        <v>100</v>
      </c>
      <c r="M423">
        <v>7.0999999999999994E-2</v>
      </c>
      <c r="N423">
        <v>1.7999999999999999E-2</v>
      </c>
      <c r="O423">
        <f t="shared" si="20"/>
        <v>5.2999999999999992E-2</v>
      </c>
      <c r="P423" s="6">
        <f t="shared" si="21"/>
        <v>0.20689655172413793</v>
      </c>
      <c r="Q423" s="6">
        <f t="shared" si="21"/>
        <v>0.6091954022988505</v>
      </c>
      <c r="R423" s="4">
        <v>0.13</v>
      </c>
    </row>
    <row r="424" spans="1:18" x14ac:dyDescent="0.25">
      <c r="A424" t="s">
        <v>99</v>
      </c>
      <c r="B424">
        <v>2021</v>
      </c>
      <c r="C424">
        <v>2020</v>
      </c>
      <c r="D424" t="s">
        <v>41</v>
      </c>
      <c r="E424" t="s">
        <v>102</v>
      </c>
      <c r="F424">
        <v>59</v>
      </c>
      <c r="G424">
        <v>12</v>
      </c>
      <c r="H424">
        <v>31</v>
      </c>
      <c r="I424">
        <v>13</v>
      </c>
      <c r="J424" s="4">
        <f t="shared" si="19"/>
        <v>44</v>
      </c>
      <c r="K424">
        <v>51</v>
      </c>
      <c r="L424">
        <v>99</v>
      </c>
      <c r="M424">
        <v>6.2E-2</v>
      </c>
      <c r="N424">
        <v>2.5999999999999999E-2</v>
      </c>
      <c r="O424">
        <f t="shared" si="20"/>
        <v>3.6000000000000004E-2</v>
      </c>
      <c r="P424" s="6">
        <f t="shared" si="21"/>
        <v>0.2988505747126437</v>
      </c>
      <c r="Q424" s="6">
        <f t="shared" si="21"/>
        <v>0.41379310344827591</v>
      </c>
      <c r="R424" s="4">
        <v>0.14000000000000001</v>
      </c>
    </row>
    <row r="425" spans="1:18" x14ac:dyDescent="0.25">
      <c r="A425" t="s">
        <v>117</v>
      </c>
      <c r="B425">
        <v>2021</v>
      </c>
      <c r="C425">
        <v>2020</v>
      </c>
      <c r="D425" t="s">
        <v>41</v>
      </c>
      <c r="E425" t="s">
        <v>112</v>
      </c>
      <c r="F425">
        <v>50</v>
      </c>
      <c r="G425">
        <v>18</v>
      </c>
      <c r="H425">
        <v>47</v>
      </c>
      <c r="I425">
        <v>16</v>
      </c>
      <c r="J425" s="4">
        <f t="shared" si="19"/>
        <v>63</v>
      </c>
      <c r="K425">
        <v>54</v>
      </c>
      <c r="L425">
        <v>97</v>
      </c>
      <c r="M425">
        <v>6.3E-2</v>
      </c>
      <c r="N425">
        <v>2.1999999999999999E-2</v>
      </c>
      <c r="O425">
        <f t="shared" si="20"/>
        <v>4.1000000000000002E-2</v>
      </c>
      <c r="P425" s="6">
        <f t="shared" si="21"/>
        <v>0.25287356321839083</v>
      </c>
      <c r="Q425" s="6">
        <f t="shared" si="21"/>
        <v>0.47126436781609199</v>
      </c>
      <c r="R425" s="4">
        <v>0.5</v>
      </c>
    </row>
    <row r="426" spans="1:18" x14ac:dyDescent="0.25">
      <c r="A426" t="s">
        <v>117</v>
      </c>
      <c r="B426">
        <v>2021</v>
      </c>
      <c r="C426">
        <v>2020</v>
      </c>
      <c r="D426" t="s">
        <v>41</v>
      </c>
      <c r="E426" t="s">
        <v>118</v>
      </c>
      <c r="F426">
        <v>52</v>
      </c>
      <c r="G426">
        <v>17</v>
      </c>
      <c r="H426">
        <v>32</v>
      </c>
      <c r="I426">
        <v>18</v>
      </c>
      <c r="J426" s="4">
        <f t="shared" si="19"/>
        <v>50</v>
      </c>
      <c r="K426">
        <v>51</v>
      </c>
      <c r="L426">
        <v>98</v>
      </c>
      <c r="M426">
        <v>6.3E-2</v>
      </c>
      <c r="N426">
        <v>1.9E-2</v>
      </c>
      <c r="O426">
        <f t="shared" si="20"/>
        <v>4.3999999999999997E-2</v>
      </c>
      <c r="P426" s="6">
        <f t="shared" si="21"/>
        <v>0.21839080459770116</v>
      </c>
      <c r="Q426" s="6">
        <f t="shared" si="21"/>
        <v>0.50574712643678166</v>
      </c>
      <c r="R426" s="4">
        <v>0.13</v>
      </c>
    </row>
    <row r="427" spans="1:18" x14ac:dyDescent="0.25">
      <c r="A427" t="s">
        <v>117</v>
      </c>
      <c r="B427">
        <v>2021</v>
      </c>
      <c r="C427">
        <v>2020</v>
      </c>
      <c r="D427" t="s">
        <v>41</v>
      </c>
      <c r="E427" t="s">
        <v>113</v>
      </c>
      <c r="F427">
        <v>47</v>
      </c>
      <c r="G427">
        <v>12</v>
      </c>
      <c r="H427">
        <v>30</v>
      </c>
      <c r="I427">
        <v>16</v>
      </c>
      <c r="J427" s="4">
        <f t="shared" ref="J427:J490" si="22">H427+I427</f>
        <v>46</v>
      </c>
      <c r="K427">
        <v>36</v>
      </c>
      <c r="L427">
        <v>97</v>
      </c>
      <c r="M427">
        <v>7.0000000000000007E-2</v>
      </c>
      <c r="N427">
        <v>2.5999999999999999E-2</v>
      </c>
      <c r="O427">
        <f t="shared" ref="O427:O490" si="23">M427-N427</f>
        <v>4.4000000000000011E-2</v>
      </c>
      <c r="P427" s="6">
        <f t="shared" ref="P427:Q490" si="24">N427/$M$2</f>
        <v>0.2988505747126437</v>
      </c>
      <c r="Q427" s="6">
        <f t="shared" si="24"/>
        <v>0.50574712643678177</v>
      </c>
      <c r="R427" s="4">
        <v>0.17</v>
      </c>
    </row>
    <row r="428" spans="1:18" x14ac:dyDescent="0.25">
      <c r="A428" t="s">
        <v>111</v>
      </c>
      <c r="B428">
        <v>2021</v>
      </c>
      <c r="C428">
        <v>2020</v>
      </c>
      <c r="D428" t="s">
        <v>41</v>
      </c>
      <c r="E428" t="s">
        <v>111</v>
      </c>
      <c r="F428">
        <v>41</v>
      </c>
      <c r="G428">
        <v>18</v>
      </c>
      <c r="H428">
        <v>48</v>
      </c>
      <c r="I428">
        <v>21</v>
      </c>
      <c r="J428" s="4">
        <f t="shared" si="22"/>
        <v>69</v>
      </c>
      <c r="K428">
        <v>36</v>
      </c>
      <c r="L428">
        <v>99</v>
      </c>
      <c r="M428">
        <v>7.0999999999999994E-2</v>
      </c>
      <c r="N428">
        <v>2.1999999999999999E-2</v>
      </c>
      <c r="O428">
        <f t="shared" si="23"/>
        <v>4.8999999999999995E-2</v>
      </c>
      <c r="P428" s="6">
        <f t="shared" si="24"/>
        <v>0.25287356321839083</v>
      </c>
      <c r="Q428" s="6">
        <f t="shared" si="24"/>
        <v>0.56321839080459768</v>
      </c>
      <c r="R428" s="4">
        <v>0.35</v>
      </c>
    </row>
    <row r="429" spans="1:18" x14ac:dyDescent="0.25">
      <c r="A429" t="s">
        <v>111</v>
      </c>
      <c r="B429">
        <v>2021</v>
      </c>
      <c r="C429">
        <v>2020</v>
      </c>
      <c r="D429" t="s">
        <v>41</v>
      </c>
      <c r="E429" t="s">
        <v>111</v>
      </c>
      <c r="F429">
        <v>44</v>
      </c>
      <c r="G429">
        <v>14</v>
      </c>
      <c r="H429">
        <v>50</v>
      </c>
      <c r="I429">
        <v>15</v>
      </c>
      <c r="J429" s="4">
        <f t="shared" si="22"/>
        <v>65</v>
      </c>
      <c r="K429">
        <v>49</v>
      </c>
      <c r="L429">
        <v>100</v>
      </c>
      <c r="M429">
        <v>8.2000000000000003E-2</v>
      </c>
      <c r="N429">
        <v>0.02</v>
      </c>
      <c r="O429">
        <f t="shared" si="23"/>
        <v>6.2E-2</v>
      </c>
      <c r="P429" s="6">
        <f t="shared" si="24"/>
        <v>0.22988505747126439</v>
      </c>
      <c r="Q429" s="6">
        <f t="shared" si="24"/>
        <v>0.71264367816091956</v>
      </c>
      <c r="R429" s="4">
        <v>0.25</v>
      </c>
    </row>
    <row r="430" spans="1:18" x14ac:dyDescent="0.25">
      <c r="A430" t="s">
        <v>98</v>
      </c>
      <c r="B430">
        <v>2021</v>
      </c>
      <c r="C430">
        <v>2020</v>
      </c>
      <c r="D430" t="s">
        <v>41</v>
      </c>
      <c r="E430" t="s">
        <v>98</v>
      </c>
      <c r="F430">
        <v>54</v>
      </c>
      <c r="G430">
        <v>16</v>
      </c>
      <c r="H430">
        <v>47</v>
      </c>
      <c r="I430">
        <v>18</v>
      </c>
      <c r="J430" s="4">
        <f t="shared" si="22"/>
        <v>65</v>
      </c>
      <c r="K430">
        <v>44</v>
      </c>
      <c r="L430">
        <v>98</v>
      </c>
      <c r="M430">
        <v>8.4000000000000005E-2</v>
      </c>
      <c r="N430">
        <v>2.1999999999999999E-2</v>
      </c>
      <c r="O430">
        <f t="shared" si="23"/>
        <v>6.2000000000000006E-2</v>
      </c>
      <c r="P430" s="6">
        <f t="shared" si="24"/>
        <v>0.25287356321839083</v>
      </c>
      <c r="Q430" s="6">
        <f t="shared" si="24"/>
        <v>0.71264367816091967</v>
      </c>
      <c r="R430" s="4">
        <v>0.28000000000000003</v>
      </c>
    </row>
    <row r="431" spans="1:18" x14ac:dyDescent="0.25">
      <c r="A431" t="s">
        <v>23</v>
      </c>
      <c r="B431">
        <v>2021</v>
      </c>
      <c r="C431">
        <v>2020</v>
      </c>
      <c r="D431" t="s">
        <v>41</v>
      </c>
      <c r="E431" t="s">
        <v>24</v>
      </c>
      <c r="F431">
        <v>56</v>
      </c>
      <c r="G431">
        <v>18</v>
      </c>
      <c r="H431">
        <v>39</v>
      </c>
      <c r="I431">
        <v>13</v>
      </c>
      <c r="J431" s="4">
        <f t="shared" si="22"/>
        <v>52</v>
      </c>
      <c r="K431">
        <v>31</v>
      </c>
      <c r="L431">
        <v>100</v>
      </c>
      <c r="M431">
        <v>8.3000000000000004E-2</v>
      </c>
      <c r="N431">
        <v>2.5999999999999999E-2</v>
      </c>
      <c r="O431">
        <f t="shared" si="23"/>
        <v>5.7000000000000009E-2</v>
      </c>
      <c r="P431" s="6">
        <f t="shared" si="24"/>
        <v>0.2988505747126437</v>
      </c>
      <c r="Q431" s="6">
        <f t="shared" si="24"/>
        <v>0.65517241379310365</v>
      </c>
      <c r="R431" s="4">
        <v>0.37</v>
      </c>
    </row>
    <row r="432" spans="1:18" x14ac:dyDescent="0.25">
      <c r="A432" t="s">
        <v>23</v>
      </c>
      <c r="B432">
        <v>2021</v>
      </c>
      <c r="C432">
        <v>2020</v>
      </c>
      <c r="D432" t="s">
        <v>41</v>
      </c>
      <c r="E432" t="s">
        <v>103</v>
      </c>
      <c r="F432">
        <v>42</v>
      </c>
      <c r="G432">
        <v>16</v>
      </c>
      <c r="H432">
        <v>41</v>
      </c>
      <c r="I432">
        <v>20</v>
      </c>
      <c r="J432" s="4">
        <f t="shared" si="22"/>
        <v>61</v>
      </c>
      <c r="K432">
        <v>55</v>
      </c>
      <c r="L432">
        <v>98</v>
      </c>
      <c r="M432">
        <v>8.4000000000000005E-2</v>
      </c>
      <c r="N432">
        <v>2.3E-2</v>
      </c>
      <c r="O432">
        <f t="shared" si="23"/>
        <v>6.1000000000000006E-2</v>
      </c>
      <c r="P432" s="6">
        <f t="shared" si="24"/>
        <v>0.26436781609195403</v>
      </c>
      <c r="Q432" s="6">
        <f t="shared" si="24"/>
        <v>0.70114942528735646</v>
      </c>
      <c r="R432" s="4">
        <v>0.39</v>
      </c>
    </row>
    <row r="433" spans="1:18" x14ac:dyDescent="0.25">
      <c r="A433" t="s">
        <v>104</v>
      </c>
      <c r="B433">
        <v>2021</v>
      </c>
      <c r="C433">
        <v>2020</v>
      </c>
      <c r="D433" t="s">
        <v>41</v>
      </c>
      <c r="E433" t="s">
        <v>105</v>
      </c>
      <c r="F433">
        <v>44</v>
      </c>
      <c r="G433">
        <v>15</v>
      </c>
      <c r="H433">
        <v>49</v>
      </c>
      <c r="I433">
        <v>14</v>
      </c>
      <c r="J433" s="4">
        <f t="shared" si="22"/>
        <v>63</v>
      </c>
      <c r="K433">
        <v>44</v>
      </c>
      <c r="L433">
        <v>98</v>
      </c>
      <c r="M433">
        <v>8.5000000000000006E-2</v>
      </c>
      <c r="N433">
        <v>2.1999999999999999E-2</v>
      </c>
      <c r="O433">
        <f t="shared" si="23"/>
        <v>6.3E-2</v>
      </c>
      <c r="P433" s="6">
        <f t="shared" si="24"/>
        <v>0.25287356321839083</v>
      </c>
      <c r="Q433" s="6">
        <f t="shared" si="24"/>
        <v>0.72413793103448276</v>
      </c>
      <c r="R433" s="4">
        <v>0.4</v>
      </c>
    </row>
    <row r="434" spans="1:18" x14ac:dyDescent="0.25">
      <c r="A434" t="s">
        <v>104</v>
      </c>
      <c r="B434">
        <v>2021</v>
      </c>
      <c r="C434">
        <v>2020</v>
      </c>
      <c r="D434" t="s">
        <v>41</v>
      </c>
      <c r="E434" t="s">
        <v>106</v>
      </c>
      <c r="F434">
        <v>38</v>
      </c>
      <c r="G434">
        <v>15</v>
      </c>
      <c r="H434">
        <v>37</v>
      </c>
      <c r="I434">
        <v>15</v>
      </c>
      <c r="J434" s="4">
        <f t="shared" si="22"/>
        <v>52</v>
      </c>
      <c r="K434">
        <v>57</v>
      </c>
      <c r="L434">
        <v>98</v>
      </c>
      <c r="M434">
        <v>6.6000000000000003E-2</v>
      </c>
      <c r="N434">
        <v>0.02</v>
      </c>
      <c r="O434">
        <f t="shared" si="23"/>
        <v>4.5999999999999999E-2</v>
      </c>
      <c r="P434" s="6">
        <f t="shared" si="24"/>
        <v>0.22988505747126439</v>
      </c>
      <c r="Q434" s="6">
        <f t="shared" si="24"/>
        <v>0.52873563218390807</v>
      </c>
      <c r="R434" s="4">
        <v>0.48</v>
      </c>
    </row>
    <row r="435" spans="1:18" x14ac:dyDescent="0.25">
      <c r="A435" t="s">
        <v>107</v>
      </c>
      <c r="B435">
        <v>2021</v>
      </c>
      <c r="C435">
        <v>2020</v>
      </c>
      <c r="D435" t="s">
        <v>41</v>
      </c>
      <c r="E435" t="s">
        <v>120</v>
      </c>
      <c r="F435">
        <v>53</v>
      </c>
      <c r="G435">
        <v>15</v>
      </c>
      <c r="H435">
        <v>42</v>
      </c>
      <c r="I435">
        <v>14</v>
      </c>
      <c r="J435" s="4">
        <f t="shared" si="22"/>
        <v>56</v>
      </c>
      <c r="K435">
        <v>42</v>
      </c>
      <c r="L435">
        <v>100</v>
      </c>
      <c r="M435">
        <v>8.8999999999999996E-2</v>
      </c>
      <c r="N435">
        <v>2.1999999999999999E-2</v>
      </c>
      <c r="O435">
        <f t="shared" si="23"/>
        <v>6.7000000000000004E-2</v>
      </c>
      <c r="P435" s="6">
        <f t="shared" si="24"/>
        <v>0.25287356321839083</v>
      </c>
      <c r="Q435" s="6">
        <f t="shared" si="24"/>
        <v>0.77011494252873569</v>
      </c>
      <c r="R435" s="4">
        <v>0.26</v>
      </c>
    </row>
    <row r="436" spans="1:18" x14ac:dyDescent="0.25">
      <c r="A436" t="s">
        <v>107</v>
      </c>
      <c r="B436">
        <v>2021</v>
      </c>
      <c r="C436">
        <v>2020</v>
      </c>
      <c r="D436" t="s">
        <v>41</v>
      </c>
      <c r="E436" t="s">
        <v>109</v>
      </c>
      <c r="F436">
        <v>44</v>
      </c>
      <c r="G436">
        <v>15</v>
      </c>
      <c r="H436">
        <v>31</v>
      </c>
      <c r="I436">
        <v>19</v>
      </c>
      <c r="J436" s="4">
        <f t="shared" si="22"/>
        <v>50</v>
      </c>
      <c r="K436">
        <v>39</v>
      </c>
      <c r="L436">
        <v>100</v>
      </c>
      <c r="M436">
        <v>7.5999999999999998E-2</v>
      </c>
      <c r="N436">
        <v>0.02</v>
      </c>
      <c r="O436">
        <f t="shared" si="23"/>
        <v>5.5999999999999994E-2</v>
      </c>
      <c r="P436" s="6">
        <f t="shared" si="24"/>
        <v>0.22988505747126439</v>
      </c>
      <c r="Q436" s="6">
        <f t="shared" si="24"/>
        <v>0.64367816091954022</v>
      </c>
      <c r="R436" s="4">
        <v>0.36</v>
      </c>
    </row>
    <row r="437" spans="1:18" x14ac:dyDescent="0.25">
      <c r="A437" t="s">
        <v>99</v>
      </c>
      <c r="B437">
        <v>2021</v>
      </c>
      <c r="C437">
        <v>2020</v>
      </c>
      <c r="D437" t="s">
        <v>42</v>
      </c>
      <c r="E437" t="s">
        <v>100</v>
      </c>
      <c r="F437">
        <v>42</v>
      </c>
      <c r="G437">
        <v>11</v>
      </c>
      <c r="H437">
        <v>39</v>
      </c>
      <c r="I437">
        <v>15</v>
      </c>
      <c r="J437" s="4">
        <f t="shared" si="22"/>
        <v>54</v>
      </c>
      <c r="K437">
        <v>41</v>
      </c>
      <c r="L437">
        <v>94</v>
      </c>
      <c r="M437">
        <v>8.3000000000000004E-2</v>
      </c>
      <c r="N437">
        <v>2.5999999999999999E-2</v>
      </c>
      <c r="O437">
        <f t="shared" si="23"/>
        <v>5.7000000000000009E-2</v>
      </c>
      <c r="P437" s="6">
        <f t="shared" si="24"/>
        <v>0.2988505747126437</v>
      </c>
      <c r="Q437" s="6">
        <f t="shared" si="24"/>
        <v>0.65517241379310365</v>
      </c>
      <c r="R437" s="4">
        <v>0.34</v>
      </c>
    </row>
    <row r="438" spans="1:18" x14ac:dyDescent="0.25">
      <c r="A438" t="s">
        <v>99</v>
      </c>
      <c r="B438">
        <v>2021</v>
      </c>
      <c r="C438">
        <v>2020</v>
      </c>
      <c r="D438" t="s">
        <v>42</v>
      </c>
      <c r="E438" t="s">
        <v>101</v>
      </c>
      <c r="F438">
        <v>44</v>
      </c>
      <c r="G438">
        <v>9</v>
      </c>
      <c r="H438">
        <v>45</v>
      </c>
      <c r="I438">
        <v>17</v>
      </c>
      <c r="J438" s="4">
        <f t="shared" si="22"/>
        <v>62</v>
      </c>
      <c r="K438">
        <v>57</v>
      </c>
      <c r="L438">
        <v>96</v>
      </c>
      <c r="M438">
        <v>6.7000000000000004E-2</v>
      </c>
      <c r="N438">
        <v>2.1000000000000001E-2</v>
      </c>
      <c r="O438">
        <f t="shared" si="23"/>
        <v>4.5999999999999999E-2</v>
      </c>
      <c r="P438" s="6">
        <f t="shared" si="24"/>
        <v>0.24137931034482762</v>
      </c>
      <c r="Q438" s="6">
        <f t="shared" si="24"/>
        <v>0.52873563218390807</v>
      </c>
      <c r="R438" s="4">
        <v>0.48</v>
      </c>
    </row>
    <row r="439" spans="1:18" x14ac:dyDescent="0.25">
      <c r="A439" t="s">
        <v>99</v>
      </c>
      <c r="B439">
        <v>2021</v>
      </c>
      <c r="C439">
        <v>2020</v>
      </c>
      <c r="D439" t="s">
        <v>42</v>
      </c>
      <c r="E439" t="s">
        <v>102</v>
      </c>
      <c r="F439">
        <v>32</v>
      </c>
      <c r="G439">
        <v>11</v>
      </c>
      <c r="H439">
        <v>43</v>
      </c>
      <c r="I439">
        <v>20</v>
      </c>
      <c r="J439" s="4">
        <f t="shared" si="22"/>
        <v>63</v>
      </c>
      <c r="K439">
        <v>58</v>
      </c>
      <c r="L439">
        <v>94</v>
      </c>
      <c r="M439">
        <v>7.2999999999999995E-2</v>
      </c>
      <c r="N439">
        <v>1.9E-2</v>
      </c>
      <c r="O439">
        <f t="shared" si="23"/>
        <v>5.3999999999999992E-2</v>
      </c>
      <c r="P439" s="6">
        <f t="shared" si="24"/>
        <v>0.21839080459770116</v>
      </c>
      <c r="Q439" s="6">
        <f t="shared" si="24"/>
        <v>0.6206896551724137</v>
      </c>
      <c r="R439" s="4">
        <v>0.15</v>
      </c>
    </row>
    <row r="440" spans="1:18" x14ac:dyDescent="0.25">
      <c r="A440" t="s">
        <v>117</v>
      </c>
      <c r="B440">
        <v>2021</v>
      </c>
      <c r="C440">
        <v>2020</v>
      </c>
      <c r="D440" t="s">
        <v>42</v>
      </c>
      <c r="E440" t="s">
        <v>112</v>
      </c>
      <c r="F440">
        <v>31</v>
      </c>
      <c r="G440">
        <v>9</v>
      </c>
      <c r="H440">
        <v>33</v>
      </c>
      <c r="I440">
        <v>16</v>
      </c>
      <c r="J440" s="4">
        <f t="shared" si="22"/>
        <v>49</v>
      </c>
      <c r="K440">
        <v>44</v>
      </c>
      <c r="L440">
        <v>98</v>
      </c>
      <c r="M440">
        <v>6.7000000000000004E-2</v>
      </c>
      <c r="N440">
        <v>2.1999999999999999E-2</v>
      </c>
      <c r="O440">
        <f t="shared" si="23"/>
        <v>4.5000000000000005E-2</v>
      </c>
      <c r="P440" s="6">
        <f t="shared" si="24"/>
        <v>0.25287356321839083</v>
      </c>
      <c r="Q440" s="6">
        <f t="shared" si="24"/>
        <v>0.51724137931034497</v>
      </c>
      <c r="R440" s="4">
        <v>0.19</v>
      </c>
    </row>
    <row r="441" spans="1:18" x14ac:dyDescent="0.25">
      <c r="A441" t="s">
        <v>117</v>
      </c>
      <c r="B441">
        <v>2021</v>
      </c>
      <c r="C441">
        <v>2020</v>
      </c>
      <c r="D441" t="s">
        <v>42</v>
      </c>
      <c r="E441" t="s">
        <v>118</v>
      </c>
      <c r="F441">
        <v>27</v>
      </c>
      <c r="G441">
        <v>11</v>
      </c>
      <c r="H441">
        <v>45</v>
      </c>
      <c r="I441">
        <v>19</v>
      </c>
      <c r="J441" s="4">
        <f t="shared" si="22"/>
        <v>64</v>
      </c>
      <c r="K441">
        <v>50</v>
      </c>
      <c r="L441">
        <v>96</v>
      </c>
      <c r="M441">
        <v>7.0000000000000007E-2</v>
      </c>
      <c r="N441">
        <v>2.4E-2</v>
      </c>
      <c r="O441">
        <f t="shared" si="23"/>
        <v>4.6000000000000006E-2</v>
      </c>
      <c r="P441" s="6">
        <f t="shared" si="24"/>
        <v>0.27586206896551729</v>
      </c>
      <c r="Q441" s="6">
        <f t="shared" si="24"/>
        <v>0.52873563218390818</v>
      </c>
      <c r="R441" s="4">
        <v>0.54</v>
      </c>
    </row>
    <row r="442" spans="1:18" x14ac:dyDescent="0.25">
      <c r="A442" t="s">
        <v>117</v>
      </c>
      <c r="B442">
        <v>2021</v>
      </c>
      <c r="C442">
        <v>2020</v>
      </c>
      <c r="D442" t="s">
        <v>42</v>
      </c>
      <c r="E442" t="s">
        <v>113</v>
      </c>
      <c r="F442">
        <v>38</v>
      </c>
      <c r="G442">
        <v>12</v>
      </c>
      <c r="H442">
        <v>38</v>
      </c>
      <c r="I442">
        <v>15</v>
      </c>
      <c r="J442" s="4">
        <f t="shared" si="22"/>
        <v>53</v>
      </c>
      <c r="K442">
        <v>44</v>
      </c>
      <c r="L442">
        <v>99</v>
      </c>
      <c r="M442">
        <v>6.8000000000000005E-2</v>
      </c>
      <c r="N442">
        <v>1.7999999999999999E-2</v>
      </c>
      <c r="O442">
        <f t="shared" si="23"/>
        <v>0.05</v>
      </c>
      <c r="P442" s="6">
        <f t="shared" si="24"/>
        <v>0.20689655172413793</v>
      </c>
      <c r="Q442" s="6">
        <f t="shared" si="24"/>
        <v>0.57471264367816099</v>
      </c>
      <c r="R442" s="4">
        <v>0.57999999999999996</v>
      </c>
    </row>
    <row r="443" spans="1:18" x14ac:dyDescent="0.25">
      <c r="A443" t="s">
        <v>111</v>
      </c>
      <c r="B443">
        <v>2021</v>
      </c>
      <c r="C443">
        <v>2020</v>
      </c>
      <c r="D443" t="s">
        <v>42</v>
      </c>
      <c r="E443" t="s">
        <v>111</v>
      </c>
      <c r="F443">
        <v>27</v>
      </c>
      <c r="G443">
        <v>12</v>
      </c>
      <c r="H443">
        <v>44</v>
      </c>
      <c r="I443">
        <v>17</v>
      </c>
      <c r="J443" s="4">
        <f t="shared" si="22"/>
        <v>61</v>
      </c>
      <c r="K443">
        <v>48</v>
      </c>
      <c r="L443">
        <v>96</v>
      </c>
      <c r="M443">
        <v>6.2E-2</v>
      </c>
      <c r="N443">
        <v>1.7999999999999999E-2</v>
      </c>
      <c r="O443">
        <f t="shared" si="23"/>
        <v>4.3999999999999997E-2</v>
      </c>
      <c r="P443" s="6">
        <f t="shared" si="24"/>
        <v>0.20689655172413793</v>
      </c>
      <c r="Q443" s="6">
        <f t="shared" si="24"/>
        <v>0.50574712643678166</v>
      </c>
      <c r="R443" s="4">
        <v>0.23</v>
      </c>
    </row>
    <row r="444" spans="1:18" x14ac:dyDescent="0.25">
      <c r="A444" t="s">
        <v>111</v>
      </c>
      <c r="B444">
        <v>2021</v>
      </c>
      <c r="C444">
        <v>2020</v>
      </c>
      <c r="D444" t="s">
        <v>42</v>
      </c>
      <c r="E444" t="s">
        <v>111</v>
      </c>
      <c r="F444">
        <v>43</v>
      </c>
      <c r="G444">
        <v>10</v>
      </c>
      <c r="H444">
        <v>46</v>
      </c>
      <c r="I444">
        <v>20</v>
      </c>
      <c r="J444" s="4">
        <f t="shared" si="22"/>
        <v>66</v>
      </c>
      <c r="K444">
        <v>58</v>
      </c>
      <c r="L444">
        <v>99</v>
      </c>
      <c r="M444">
        <v>0.06</v>
      </c>
      <c r="N444">
        <v>2.5000000000000001E-2</v>
      </c>
      <c r="O444">
        <f t="shared" si="23"/>
        <v>3.4999999999999996E-2</v>
      </c>
      <c r="P444" s="6">
        <f t="shared" si="24"/>
        <v>0.2873563218390805</v>
      </c>
      <c r="Q444" s="6">
        <f t="shared" si="24"/>
        <v>0.40229885057471265</v>
      </c>
      <c r="R444" s="4">
        <v>0.35</v>
      </c>
    </row>
    <row r="445" spans="1:18" x14ac:dyDescent="0.25">
      <c r="A445" t="s">
        <v>98</v>
      </c>
      <c r="B445">
        <v>2021</v>
      </c>
      <c r="C445">
        <v>2020</v>
      </c>
      <c r="D445" t="s">
        <v>42</v>
      </c>
      <c r="E445" t="s">
        <v>98</v>
      </c>
      <c r="F445">
        <v>39</v>
      </c>
      <c r="G445">
        <v>12</v>
      </c>
      <c r="H445">
        <v>33</v>
      </c>
      <c r="I445">
        <v>20</v>
      </c>
      <c r="J445" s="4">
        <f t="shared" si="22"/>
        <v>53</v>
      </c>
      <c r="K445">
        <v>39</v>
      </c>
      <c r="L445">
        <v>100</v>
      </c>
      <c r="M445">
        <v>7.8E-2</v>
      </c>
      <c r="N445">
        <v>1.9E-2</v>
      </c>
      <c r="O445">
        <f t="shared" si="23"/>
        <v>5.8999999999999997E-2</v>
      </c>
      <c r="P445" s="6">
        <f t="shared" si="24"/>
        <v>0.21839080459770116</v>
      </c>
      <c r="Q445" s="6">
        <f t="shared" si="24"/>
        <v>0.67816091954022995</v>
      </c>
      <c r="R445" s="4">
        <v>0.33</v>
      </c>
    </row>
    <row r="446" spans="1:18" x14ac:dyDescent="0.25">
      <c r="A446" t="s">
        <v>23</v>
      </c>
      <c r="B446">
        <v>2021</v>
      </c>
      <c r="C446">
        <v>2020</v>
      </c>
      <c r="D446" t="s">
        <v>42</v>
      </c>
      <c r="E446" t="s">
        <v>24</v>
      </c>
      <c r="F446">
        <v>33</v>
      </c>
      <c r="G446">
        <v>14</v>
      </c>
      <c r="H446">
        <v>47</v>
      </c>
      <c r="I446">
        <v>17</v>
      </c>
      <c r="J446" s="4">
        <f t="shared" si="22"/>
        <v>64</v>
      </c>
      <c r="K446">
        <v>58</v>
      </c>
      <c r="L446">
        <v>97</v>
      </c>
      <c r="M446">
        <v>8.2000000000000003E-2</v>
      </c>
      <c r="N446">
        <v>2.1000000000000001E-2</v>
      </c>
      <c r="O446">
        <f t="shared" si="23"/>
        <v>6.0999999999999999E-2</v>
      </c>
      <c r="P446" s="6">
        <f t="shared" si="24"/>
        <v>0.24137931034482762</v>
      </c>
      <c r="Q446" s="6">
        <f t="shared" si="24"/>
        <v>0.70114942528735635</v>
      </c>
      <c r="R446" s="4">
        <v>0.38</v>
      </c>
    </row>
    <row r="447" spans="1:18" x14ac:dyDescent="0.25">
      <c r="A447" t="s">
        <v>23</v>
      </c>
      <c r="B447">
        <v>2021</v>
      </c>
      <c r="C447">
        <v>2020</v>
      </c>
      <c r="D447" t="s">
        <v>42</v>
      </c>
      <c r="E447" t="s">
        <v>103</v>
      </c>
      <c r="F447">
        <v>28</v>
      </c>
      <c r="G447">
        <v>13</v>
      </c>
      <c r="H447">
        <v>35</v>
      </c>
      <c r="I447">
        <v>14</v>
      </c>
      <c r="J447" s="4">
        <f t="shared" si="22"/>
        <v>49</v>
      </c>
      <c r="K447">
        <v>44</v>
      </c>
      <c r="L447">
        <v>94</v>
      </c>
      <c r="M447">
        <v>7.9000000000000001E-2</v>
      </c>
      <c r="N447">
        <v>2.5999999999999999E-2</v>
      </c>
      <c r="O447">
        <f t="shared" si="23"/>
        <v>5.3000000000000005E-2</v>
      </c>
      <c r="P447" s="6">
        <f t="shared" si="24"/>
        <v>0.2988505747126437</v>
      </c>
      <c r="Q447" s="6">
        <f t="shared" si="24"/>
        <v>0.60919540229885072</v>
      </c>
      <c r="R447" s="4">
        <v>0.49</v>
      </c>
    </row>
    <row r="448" spans="1:18" x14ac:dyDescent="0.25">
      <c r="A448" t="s">
        <v>104</v>
      </c>
      <c r="B448">
        <v>2021</v>
      </c>
      <c r="C448">
        <v>2020</v>
      </c>
      <c r="D448" t="s">
        <v>42</v>
      </c>
      <c r="E448" t="s">
        <v>105</v>
      </c>
      <c r="F448">
        <v>33</v>
      </c>
      <c r="G448">
        <v>11</v>
      </c>
      <c r="H448">
        <v>37</v>
      </c>
      <c r="I448">
        <v>15</v>
      </c>
      <c r="J448" s="4">
        <f t="shared" si="22"/>
        <v>52</v>
      </c>
      <c r="K448">
        <v>40</v>
      </c>
      <c r="L448">
        <v>96</v>
      </c>
      <c r="M448">
        <v>0.06</v>
      </c>
      <c r="N448">
        <v>1.7999999999999999E-2</v>
      </c>
      <c r="O448">
        <f t="shared" si="23"/>
        <v>4.1999999999999996E-2</v>
      </c>
      <c r="P448" s="6">
        <f t="shared" si="24"/>
        <v>0.20689655172413793</v>
      </c>
      <c r="Q448" s="6">
        <f t="shared" si="24"/>
        <v>0.48275862068965514</v>
      </c>
      <c r="R448" s="4">
        <v>0.41</v>
      </c>
    </row>
    <row r="449" spans="1:18" x14ac:dyDescent="0.25">
      <c r="A449" t="s">
        <v>104</v>
      </c>
      <c r="B449">
        <v>2021</v>
      </c>
      <c r="C449">
        <v>2020</v>
      </c>
      <c r="D449" t="s">
        <v>42</v>
      </c>
      <c r="E449" t="s">
        <v>106</v>
      </c>
      <c r="F449">
        <v>35</v>
      </c>
      <c r="G449">
        <v>10</v>
      </c>
      <c r="H449">
        <v>46</v>
      </c>
      <c r="I449">
        <v>12</v>
      </c>
      <c r="J449" s="4">
        <f t="shared" si="22"/>
        <v>58</v>
      </c>
      <c r="K449">
        <v>41</v>
      </c>
      <c r="L449">
        <v>97</v>
      </c>
      <c r="M449">
        <v>7.8E-2</v>
      </c>
      <c r="N449">
        <v>2.4E-2</v>
      </c>
      <c r="O449">
        <f t="shared" si="23"/>
        <v>5.3999999999999999E-2</v>
      </c>
      <c r="P449" s="6">
        <f t="shared" si="24"/>
        <v>0.27586206896551729</v>
      </c>
      <c r="Q449" s="6">
        <f t="shared" si="24"/>
        <v>0.62068965517241381</v>
      </c>
      <c r="R449" s="4">
        <v>0.24</v>
      </c>
    </row>
    <row r="450" spans="1:18" x14ac:dyDescent="0.25">
      <c r="A450" t="s">
        <v>107</v>
      </c>
      <c r="B450">
        <v>2021</v>
      </c>
      <c r="C450">
        <v>2020</v>
      </c>
      <c r="D450" t="s">
        <v>42</v>
      </c>
      <c r="E450" t="s">
        <v>120</v>
      </c>
      <c r="F450">
        <v>33</v>
      </c>
      <c r="G450">
        <v>13</v>
      </c>
      <c r="H450">
        <v>39</v>
      </c>
      <c r="I450">
        <v>16</v>
      </c>
      <c r="J450" s="4">
        <f t="shared" si="22"/>
        <v>55</v>
      </c>
      <c r="K450">
        <v>54</v>
      </c>
      <c r="L450">
        <v>100</v>
      </c>
      <c r="M450">
        <v>7.0000000000000007E-2</v>
      </c>
      <c r="N450">
        <v>2.3E-2</v>
      </c>
      <c r="O450">
        <f t="shared" si="23"/>
        <v>4.7000000000000007E-2</v>
      </c>
      <c r="P450" s="6">
        <f t="shared" si="24"/>
        <v>0.26436781609195403</v>
      </c>
      <c r="Q450" s="6">
        <f t="shared" si="24"/>
        <v>0.54022988505747138</v>
      </c>
      <c r="R450" s="4">
        <v>0.52</v>
      </c>
    </row>
    <row r="451" spans="1:18" x14ac:dyDescent="0.25">
      <c r="A451" t="s">
        <v>107</v>
      </c>
      <c r="B451">
        <v>2021</v>
      </c>
      <c r="C451">
        <v>2020</v>
      </c>
      <c r="D451" t="s">
        <v>42</v>
      </c>
      <c r="E451" t="s">
        <v>109</v>
      </c>
      <c r="F451">
        <v>40</v>
      </c>
      <c r="G451">
        <v>12</v>
      </c>
      <c r="H451">
        <v>32</v>
      </c>
      <c r="I451">
        <v>14</v>
      </c>
      <c r="J451" s="4">
        <f t="shared" si="22"/>
        <v>46</v>
      </c>
      <c r="K451">
        <v>57</v>
      </c>
      <c r="L451">
        <v>100</v>
      </c>
      <c r="M451">
        <v>6.8000000000000005E-2</v>
      </c>
      <c r="N451">
        <v>1.9E-2</v>
      </c>
      <c r="O451">
        <f t="shared" si="23"/>
        <v>4.9000000000000002E-2</v>
      </c>
      <c r="P451" s="6">
        <f t="shared" si="24"/>
        <v>0.21839080459770116</v>
      </c>
      <c r="Q451" s="6">
        <f t="shared" si="24"/>
        <v>0.56321839080459779</v>
      </c>
      <c r="R451" s="4">
        <v>0.31</v>
      </c>
    </row>
    <row r="452" spans="1:18" x14ac:dyDescent="0.25">
      <c r="A452" t="s">
        <v>99</v>
      </c>
      <c r="B452">
        <v>2021</v>
      </c>
      <c r="C452">
        <v>2020</v>
      </c>
      <c r="D452" t="s">
        <v>43</v>
      </c>
      <c r="E452" t="s">
        <v>100</v>
      </c>
      <c r="F452">
        <v>17</v>
      </c>
      <c r="G452">
        <v>10</v>
      </c>
      <c r="H452">
        <v>43</v>
      </c>
      <c r="I452">
        <v>14</v>
      </c>
      <c r="J452" s="4">
        <f t="shared" si="22"/>
        <v>57</v>
      </c>
      <c r="K452">
        <v>50</v>
      </c>
      <c r="L452">
        <v>98</v>
      </c>
      <c r="M452">
        <v>6.8000000000000005E-2</v>
      </c>
      <c r="N452">
        <v>2.1000000000000001E-2</v>
      </c>
      <c r="O452">
        <f t="shared" si="23"/>
        <v>4.7E-2</v>
      </c>
      <c r="P452" s="6">
        <f t="shared" si="24"/>
        <v>0.24137931034482762</v>
      </c>
      <c r="Q452" s="6">
        <f t="shared" si="24"/>
        <v>0.54022988505747127</v>
      </c>
      <c r="R452" s="4">
        <v>0.24</v>
      </c>
    </row>
    <row r="453" spans="1:18" x14ac:dyDescent="0.25">
      <c r="A453" t="s">
        <v>99</v>
      </c>
      <c r="B453">
        <v>2021</v>
      </c>
      <c r="C453">
        <v>2020</v>
      </c>
      <c r="D453" t="s">
        <v>43</v>
      </c>
      <c r="E453" t="s">
        <v>101</v>
      </c>
      <c r="F453">
        <v>23</v>
      </c>
      <c r="G453">
        <v>10</v>
      </c>
      <c r="H453">
        <v>31</v>
      </c>
      <c r="I453">
        <v>22</v>
      </c>
      <c r="J453" s="4">
        <f t="shared" si="22"/>
        <v>53</v>
      </c>
      <c r="K453">
        <v>54</v>
      </c>
      <c r="L453">
        <v>94</v>
      </c>
      <c r="M453">
        <v>7.0000000000000007E-2</v>
      </c>
      <c r="N453">
        <v>2.1999999999999999E-2</v>
      </c>
      <c r="O453">
        <f t="shared" si="23"/>
        <v>4.8000000000000008E-2</v>
      </c>
      <c r="P453" s="6">
        <f t="shared" si="24"/>
        <v>0.25287356321839083</v>
      </c>
      <c r="Q453" s="6">
        <f t="shared" si="24"/>
        <v>0.55172413793103459</v>
      </c>
      <c r="R453" s="4">
        <v>0.43</v>
      </c>
    </row>
    <row r="454" spans="1:18" x14ac:dyDescent="0.25">
      <c r="A454" t="s">
        <v>99</v>
      </c>
      <c r="B454">
        <v>2021</v>
      </c>
      <c r="C454">
        <v>2020</v>
      </c>
      <c r="D454" t="s">
        <v>43</v>
      </c>
      <c r="E454" t="s">
        <v>102</v>
      </c>
      <c r="F454">
        <v>17</v>
      </c>
      <c r="G454">
        <v>14</v>
      </c>
      <c r="H454">
        <v>42</v>
      </c>
      <c r="I454">
        <v>15</v>
      </c>
      <c r="J454" s="4">
        <f t="shared" si="22"/>
        <v>57</v>
      </c>
      <c r="K454">
        <v>47</v>
      </c>
      <c r="L454">
        <v>92</v>
      </c>
      <c r="M454">
        <v>6.6000000000000003E-2</v>
      </c>
      <c r="N454">
        <v>2.5999999999999999E-2</v>
      </c>
      <c r="O454">
        <f t="shared" si="23"/>
        <v>4.0000000000000008E-2</v>
      </c>
      <c r="P454" s="6">
        <f t="shared" si="24"/>
        <v>0.2988505747126437</v>
      </c>
      <c r="Q454" s="6">
        <f t="shared" si="24"/>
        <v>0.45977011494252884</v>
      </c>
      <c r="R454" s="4">
        <v>0.16</v>
      </c>
    </row>
    <row r="455" spans="1:18" x14ac:dyDescent="0.25">
      <c r="A455" t="s">
        <v>117</v>
      </c>
      <c r="B455">
        <v>2021</v>
      </c>
      <c r="C455">
        <v>2020</v>
      </c>
      <c r="D455" t="s">
        <v>43</v>
      </c>
      <c r="E455" t="s">
        <v>112</v>
      </c>
      <c r="F455">
        <v>17</v>
      </c>
      <c r="G455">
        <v>13</v>
      </c>
      <c r="H455">
        <v>33</v>
      </c>
      <c r="I455">
        <v>21</v>
      </c>
      <c r="J455" s="4">
        <f t="shared" si="22"/>
        <v>54</v>
      </c>
      <c r="K455">
        <v>39</v>
      </c>
      <c r="L455">
        <v>92</v>
      </c>
      <c r="M455">
        <v>6.8000000000000005E-2</v>
      </c>
      <c r="N455">
        <v>2.1999999999999999E-2</v>
      </c>
      <c r="O455">
        <f t="shared" si="23"/>
        <v>4.6000000000000006E-2</v>
      </c>
      <c r="P455" s="6">
        <f t="shared" si="24"/>
        <v>0.25287356321839083</v>
      </c>
      <c r="Q455" s="6">
        <f t="shared" si="24"/>
        <v>0.52873563218390818</v>
      </c>
      <c r="R455" s="4">
        <v>0.56999999999999995</v>
      </c>
    </row>
    <row r="456" spans="1:18" x14ac:dyDescent="0.25">
      <c r="A456" t="s">
        <v>117</v>
      </c>
      <c r="B456">
        <v>2021</v>
      </c>
      <c r="C456">
        <v>2020</v>
      </c>
      <c r="D456" t="s">
        <v>43</v>
      </c>
      <c r="E456" t="s">
        <v>118</v>
      </c>
      <c r="F456">
        <v>25</v>
      </c>
      <c r="G456">
        <v>13</v>
      </c>
      <c r="H456">
        <v>35</v>
      </c>
      <c r="I456">
        <v>22</v>
      </c>
      <c r="J456" s="4">
        <f t="shared" si="22"/>
        <v>57</v>
      </c>
      <c r="K456">
        <v>36</v>
      </c>
      <c r="L456">
        <v>90</v>
      </c>
      <c r="M456">
        <v>7.3999999999999996E-2</v>
      </c>
      <c r="N456">
        <v>2.8000000000000001E-2</v>
      </c>
      <c r="O456">
        <f t="shared" si="23"/>
        <v>4.5999999999999999E-2</v>
      </c>
      <c r="P456" s="6">
        <f t="shared" si="24"/>
        <v>0.32183908045977017</v>
      </c>
      <c r="Q456" s="6">
        <f t="shared" si="24"/>
        <v>0.52873563218390807</v>
      </c>
      <c r="R456" s="4">
        <v>0.13</v>
      </c>
    </row>
    <row r="457" spans="1:18" x14ac:dyDescent="0.25">
      <c r="A457" t="s">
        <v>117</v>
      </c>
      <c r="B457">
        <v>2021</v>
      </c>
      <c r="C457">
        <v>2020</v>
      </c>
      <c r="D457" t="s">
        <v>43</v>
      </c>
      <c r="E457" t="s">
        <v>113</v>
      </c>
      <c r="F457">
        <v>17</v>
      </c>
      <c r="G457">
        <v>14</v>
      </c>
      <c r="H457">
        <v>31</v>
      </c>
      <c r="I457">
        <v>20</v>
      </c>
      <c r="J457" s="4">
        <f t="shared" si="22"/>
        <v>51</v>
      </c>
      <c r="K457">
        <v>44</v>
      </c>
      <c r="L457">
        <v>96</v>
      </c>
      <c r="M457">
        <v>5.7000000000000002E-2</v>
      </c>
      <c r="N457">
        <v>2.7E-2</v>
      </c>
      <c r="O457">
        <f t="shared" si="23"/>
        <v>3.0000000000000002E-2</v>
      </c>
      <c r="P457" s="6">
        <f t="shared" si="24"/>
        <v>0.31034482758620691</v>
      </c>
      <c r="Q457" s="6">
        <f t="shared" si="24"/>
        <v>0.34482758620689663</v>
      </c>
      <c r="R457" s="4">
        <v>0.51</v>
      </c>
    </row>
    <row r="458" spans="1:18" x14ac:dyDescent="0.25">
      <c r="A458" t="s">
        <v>111</v>
      </c>
      <c r="B458">
        <v>2021</v>
      </c>
      <c r="C458">
        <v>2020</v>
      </c>
      <c r="D458" t="s">
        <v>43</v>
      </c>
      <c r="E458" t="s">
        <v>111</v>
      </c>
      <c r="F458">
        <v>19</v>
      </c>
      <c r="G458">
        <v>9</v>
      </c>
      <c r="H458">
        <v>29</v>
      </c>
      <c r="I458">
        <v>21</v>
      </c>
      <c r="J458" s="4">
        <f t="shared" si="22"/>
        <v>50</v>
      </c>
      <c r="K458">
        <v>53</v>
      </c>
      <c r="L458">
        <v>90</v>
      </c>
      <c r="M458">
        <v>6.7000000000000004E-2</v>
      </c>
      <c r="N458">
        <v>2.5999999999999999E-2</v>
      </c>
      <c r="O458">
        <f t="shared" si="23"/>
        <v>4.1000000000000009E-2</v>
      </c>
      <c r="P458" s="6">
        <f t="shared" si="24"/>
        <v>0.2988505747126437</v>
      </c>
      <c r="Q458" s="6">
        <f t="shared" si="24"/>
        <v>0.4712643678160921</v>
      </c>
      <c r="R458" s="4">
        <v>0.34</v>
      </c>
    </row>
    <row r="459" spans="1:18" x14ac:dyDescent="0.25">
      <c r="A459" t="s">
        <v>111</v>
      </c>
      <c r="B459">
        <v>2021</v>
      </c>
      <c r="C459">
        <v>2020</v>
      </c>
      <c r="D459" t="s">
        <v>43</v>
      </c>
      <c r="E459" t="s">
        <v>111</v>
      </c>
      <c r="F459">
        <v>17</v>
      </c>
      <c r="G459">
        <v>12</v>
      </c>
      <c r="H459">
        <v>31</v>
      </c>
      <c r="I459">
        <v>18</v>
      </c>
      <c r="J459" s="4">
        <f t="shared" si="22"/>
        <v>49</v>
      </c>
      <c r="K459">
        <v>52</v>
      </c>
      <c r="L459">
        <v>97</v>
      </c>
      <c r="M459">
        <v>6.8000000000000005E-2</v>
      </c>
      <c r="N459">
        <v>2.1999999999999999E-2</v>
      </c>
      <c r="O459">
        <f t="shared" si="23"/>
        <v>4.6000000000000006E-2</v>
      </c>
      <c r="P459" s="6">
        <f t="shared" si="24"/>
        <v>0.25287356321839083</v>
      </c>
      <c r="Q459" s="6">
        <f t="shared" si="24"/>
        <v>0.52873563218390818</v>
      </c>
      <c r="R459" s="4">
        <v>0.12</v>
      </c>
    </row>
    <row r="460" spans="1:18" x14ac:dyDescent="0.25">
      <c r="A460" t="s">
        <v>98</v>
      </c>
      <c r="B460">
        <v>2021</v>
      </c>
      <c r="C460">
        <v>2020</v>
      </c>
      <c r="D460" t="s">
        <v>43</v>
      </c>
      <c r="E460" t="s">
        <v>98</v>
      </c>
      <c r="F460">
        <v>15</v>
      </c>
      <c r="G460">
        <v>9</v>
      </c>
      <c r="H460">
        <v>41</v>
      </c>
      <c r="I460">
        <v>17</v>
      </c>
      <c r="J460" s="4">
        <f t="shared" si="22"/>
        <v>58</v>
      </c>
      <c r="K460">
        <v>48</v>
      </c>
      <c r="L460">
        <v>92</v>
      </c>
      <c r="M460">
        <v>5.7000000000000002E-2</v>
      </c>
      <c r="N460">
        <v>2.7E-2</v>
      </c>
      <c r="O460">
        <f t="shared" si="23"/>
        <v>3.0000000000000002E-2</v>
      </c>
      <c r="P460" s="6">
        <f t="shared" si="24"/>
        <v>0.31034482758620691</v>
      </c>
      <c r="Q460" s="6">
        <f t="shared" si="24"/>
        <v>0.34482758620689663</v>
      </c>
      <c r="R460" s="4">
        <v>0.6</v>
      </c>
    </row>
    <row r="461" spans="1:18" x14ac:dyDescent="0.25">
      <c r="A461" t="s">
        <v>23</v>
      </c>
      <c r="B461">
        <v>2021</v>
      </c>
      <c r="C461">
        <v>2020</v>
      </c>
      <c r="D461" t="s">
        <v>43</v>
      </c>
      <c r="E461" t="s">
        <v>24</v>
      </c>
      <c r="F461">
        <v>19</v>
      </c>
      <c r="G461">
        <v>12</v>
      </c>
      <c r="H461">
        <v>37</v>
      </c>
      <c r="I461">
        <v>22</v>
      </c>
      <c r="J461" s="4">
        <f t="shared" si="22"/>
        <v>59</v>
      </c>
      <c r="K461">
        <v>54</v>
      </c>
      <c r="L461">
        <v>93</v>
      </c>
      <c r="M461">
        <v>7.8E-2</v>
      </c>
      <c r="N461">
        <v>2.1999999999999999E-2</v>
      </c>
      <c r="O461">
        <f t="shared" si="23"/>
        <v>5.6000000000000001E-2</v>
      </c>
      <c r="P461" s="6">
        <f t="shared" si="24"/>
        <v>0.25287356321839083</v>
      </c>
      <c r="Q461" s="6">
        <f t="shared" si="24"/>
        <v>0.64367816091954033</v>
      </c>
      <c r="R461" s="4">
        <v>0.45</v>
      </c>
    </row>
    <row r="462" spans="1:18" x14ac:dyDescent="0.25">
      <c r="A462" t="s">
        <v>23</v>
      </c>
      <c r="B462">
        <v>2021</v>
      </c>
      <c r="C462">
        <v>2020</v>
      </c>
      <c r="D462" t="s">
        <v>43</v>
      </c>
      <c r="E462" t="s">
        <v>103</v>
      </c>
      <c r="F462">
        <v>15</v>
      </c>
      <c r="G462">
        <v>12</v>
      </c>
      <c r="H462">
        <v>33</v>
      </c>
      <c r="I462">
        <v>14</v>
      </c>
      <c r="J462" s="4">
        <f t="shared" si="22"/>
        <v>47</v>
      </c>
      <c r="K462">
        <v>59</v>
      </c>
      <c r="L462">
        <v>98</v>
      </c>
      <c r="M462">
        <v>6.0999999999999999E-2</v>
      </c>
      <c r="N462">
        <v>2.5000000000000001E-2</v>
      </c>
      <c r="O462">
        <f t="shared" si="23"/>
        <v>3.5999999999999997E-2</v>
      </c>
      <c r="P462" s="6">
        <f t="shared" si="24"/>
        <v>0.2873563218390805</v>
      </c>
      <c r="Q462" s="6">
        <f t="shared" si="24"/>
        <v>0.41379310344827586</v>
      </c>
      <c r="R462" s="4">
        <v>0.2</v>
      </c>
    </row>
    <row r="463" spans="1:18" x14ac:dyDescent="0.25">
      <c r="A463" t="s">
        <v>104</v>
      </c>
      <c r="B463">
        <v>2021</v>
      </c>
      <c r="C463">
        <v>2020</v>
      </c>
      <c r="D463" t="s">
        <v>43</v>
      </c>
      <c r="E463" t="s">
        <v>105</v>
      </c>
      <c r="F463">
        <v>16</v>
      </c>
      <c r="G463">
        <v>13</v>
      </c>
      <c r="H463">
        <v>35</v>
      </c>
      <c r="I463">
        <v>14</v>
      </c>
      <c r="J463" s="4">
        <f t="shared" si="22"/>
        <v>49</v>
      </c>
      <c r="K463">
        <v>45</v>
      </c>
      <c r="L463">
        <v>95</v>
      </c>
      <c r="M463">
        <v>7.0000000000000007E-2</v>
      </c>
      <c r="N463">
        <v>0.02</v>
      </c>
      <c r="O463">
        <f t="shared" si="23"/>
        <v>0.05</v>
      </c>
      <c r="P463" s="6">
        <f t="shared" si="24"/>
        <v>0.22988505747126439</v>
      </c>
      <c r="Q463" s="6">
        <f t="shared" si="24"/>
        <v>0.57471264367816099</v>
      </c>
      <c r="R463" s="4">
        <v>0.37</v>
      </c>
    </row>
    <row r="464" spans="1:18" x14ac:dyDescent="0.25">
      <c r="A464" t="s">
        <v>104</v>
      </c>
      <c r="B464">
        <v>2021</v>
      </c>
      <c r="C464">
        <v>2020</v>
      </c>
      <c r="D464" t="s">
        <v>43</v>
      </c>
      <c r="E464" t="s">
        <v>106</v>
      </c>
      <c r="F464">
        <v>25</v>
      </c>
      <c r="G464">
        <v>11</v>
      </c>
      <c r="H464">
        <v>44</v>
      </c>
      <c r="I464">
        <v>19</v>
      </c>
      <c r="J464" s="4">
        <f t="shared" si="22"/>
        <v>63</v>
      </c>
      <c r="K464">
        <v>38</v>
      </c>
      <c r="L464">
        <v>94</v>
      </c>
      <c r="M464">
        <v>6.8000000000000005E-2</v>
      </c>
      <c r="N464">
        <v>2.5000000000000001E-2</v>
      </c>
      <c r="O464">
        <f t="shared" si="23"/>
        <v>4.3000000000000003E-2</v>
      </c>
      <c r="P464" s="6">
        <f t="shared" si="24"/>
        <v>0.2873563218390805</v>
      </c>
      <c r="Q464" s="6">
        <f t="shared" si="24"/>
        <v>0.49425287356321845</v>
      </c>
      <c r="R464" s="4">
        <v>0.11</v>
      </c>
    </row>
    <row r="465" spans="1:18" x14ac:dyDescent="0.25">
      <c r="A465" t="s">
        <v>107</v>
      </c>
      <c r="B465">
        <v>2021</v>
      </c>
      <c r="C465">
        <v>2020</v>
      </c>
      <c r="D465" t="s">
        <v>43</v>
      </c>
      <c r="E465" t="s">
        <v>120</v>
      </c>
      <c r="F465">
        <v>16</v>
      </c>
      <c r="G465">
        <v>9</v>
      </c>
      <c r="H465">
        <v>42</v>
      </c>
      <c r="I465">
        <v>19</v>
      </c>
      <c r="J465" s="4">
        <f t="shared" si="22"/>
        <v>61</v>
      </c>
      <c r="K465">
        <v>40</v>
      </c>
      <c r="L465">
        <v>92</v>
      </c>
      <c r="M465">
        <v>7.5999999999999998E-2</v>
      </c>
      <c r="N465">
        <v>2.5999999999999999E-2</v>
      </c>
      <c r="O465">
        <f t="shared" si="23"/>
        <v>0.05</v>
      </c>
      <c r="P465" s="6">
        <f t="shared" si="24"/>
        <v>0.2988505747126437</v>
      </c>
      <c r="Q465" s="6">
        <f t="shared" si="24"/>
        <v>0.57471264367816099</v>
      </c>
      <c r="R465" s="4">
        <v>0.12</v>
      </c>
    </row>
    <row r="466" spans="1:18" x14ac:dyDescent="0.25">
      <c r="A466" t="s">
        <v>107</v>
      </c>
      <c r="B466">
        <v>2021</v>
      </c>
      <c r="C466">
        <v>2020</v>
      </c>
      <c r="D466" t="s">
        <v>43</v>
      </c>
      <c r="E466" t="s">
        <v>109</v>
      </c>
      <c r="F466">
        <v>23</v>
      </c>
      <c r="G466">
        <v>9</v>
      </c>
      <c r="H466">
        <v>35</v>
      </c>
      <c r="I466">
        <v>15</v>
      </c>
      <c r="J466" s="4">
        <f t="shared" si="22"/>
        <v>50</v>
      </c>
      <c r="K466">
        <v>59</v>
      </c>
      <c r="L466">
        <v>98</v>
      </c>
      <c r="M466">
        <v>7.0000000000000007E-2</v>
      </c>
      <c r="N466">
        <v>1.9E-2</v>
      </c>
      <c r="O466">
        <f t="shared" si="23"/>
        <v>5.1000000000000004E-2</v>
      </c>
      <c r="P466" s="6">
        <f t="shared" si="24"/>
        <v>0.21839080459770116</v>
      </c>
      <c r="Q466" s="6">
        <f t="shared" si="24"/>
        <v>0.5862068965517242</v>
      </c>
      <c r="R466" s="4">
        <v>0.35</v>
      </c>
    </row>
    <row r="467" spans="1:18" x14ac:dyDescent="0.25">
      <c r="A467" t="s">
        <v>99</v>
      </c>
      <c r="B467">
        <v>2021</v>
      </c>
      <c r="C467">
        <v>2020</v>
      </c>
      <c r="D467" t="s">
        <v>44</v>
      </c>
      <c r="E467" t="s">
        <v>100</v>
      </c>
      <c r="F467">
        <v>10</v>
      </c>
      <c r="G467">
        <v>11</v>
      </c>
      <c r="H467">
        <v>39</v>
      </c>
      <c r="I467">
        <v>19</v>
      </c>
      <c r="J467" s="4">
        <f t="shared" si="22"/>
        <v>58</v>
      </c>
      <c r="K467">
        <v>55</v>
      </c>
      <c r="L467">
        <v>95</v>
      </c>
      <c r="M467">
        <v>6.2E-2</v>
      </c>
      <c r="N467">
        <v>2.1999999999999999E-2</v>
      </c>
      <c r="O467">
        <f t="shared" si="23"/>
        <v>0.04</v>
      </c>
      <c r="P467" s="6">
        <f t="shared" si="24"/>
        <v>0.25287356321839083</v>
      </c>
      <c r="Q467" s="6">
        <f t="shared" si="24"/>
        <v>0.45977011494252878</v>
      </c>
      <c r="R467" s="4">
        <v>0.46</v>
      </c>
    </row>
    <row r="468" spans="1:18" x14ac:dyDescent="0.25">
      <c r="A468" t="s">
        <v>99</v>
      </c>
      <c r="B468">
        <v>2021</v>
      </c>
      <c r="C468">
        <v>2020</v>
      </c>
      <c r="D468" t="s">
        <v>44</v>
      </c>
      <c r="E468" t="s">
        <v>101</v>
      </c>
      <c r="F468">
        <v>12</v>
      </c>
      <c r="G468">
        <v>9</v>
      </c>
      <c r="H468">
        <v>32</v>
      </c>
      <c r="I468">
        <v>19</v>
      </c>
      <c r="J468" s="4">
        <f t="shared" si="22"/>
        <v>51</v>
      </c>
      <c r="K468">
        <v>46</v>
      </c>
      <c r="L468">
        <v>85</v>
      </c>
      <c r="M468">
        <v>6.8000000000000005E-2</v>
      </c>
      <c r="N468">
        <v>1.7999999999999999E-2</v>
      </c>
      <c r="O468">
        <f t="shared" si="23"/>
        <v>0.05</v>
      </c>
      <c r="P468" s="6">
        <f t="shared" si="24"/>
        <v>0.20689655172413793</v>
      </c>
      <c r="Q468" s="6">
        <f t="shared" si="24"/>
        <v>0.57471264367816099</v>
      </c>
      <c r="R468" s="4">
        <v>0.39</v>
      </c>
    </row>
    <row r="469" spans="1:18" x14ac:dyDescent="0.25">
      <c r="A469" t="s">
        <v>99</v>
      </c>
      <c r="B469">
        <v>2021</v>
      </c>
      <c r="C469">
        <v>2020</v>
      </c>
      <c r="D469" t="s">
        <v>44</v>
      </c>
      <c r="E469" t="s">
        <v>102</v>
      </c>
      <c r="F469">
        <v>11</v>
      </c>
      <c r="G469">
        <v>10</v>
      </c>
      <c r="H469">
        <v>26</v>
      </c>
      <c r="I469">
        <v>16</v>
      </c>
      <c r="J469" s="4">
        <f t="shared" si="22"/>
        <v>42</v>
      </c>
      <c r="K469">
        <v>49</v>
      </c>
      <c r="L469">
        <v>94</v>
      </c>
      <c r="M469">
        <v>5.7000000000000002E-2</v>
      </c>
      <c r="N469">
        <v>0.02</v>
      </c>
      <c r="O469">
        <f t="shared" si="23"/>
        <v>3.7000000000000005E-2</v>
      </c>
      <c r="P469" s="6">
        <f t="shared" si="24"/>
        <v>0.22988505747126439</v>
      </c>
      <c r="Q469" s="6">
        <f t="shared" si="24"/>
        <v>0.42528735632183917</v>
      </c>
      <c r="R469" s="4">
        <v>0.14000000000000001</v>
      </c>
    </row>
    <row r="470" spans="1:18" x14ac:dyDescent="0.25">
      <c r="A470" t="s">
        <v>117</v>
      </c>
      <c r="B470">
        <v>2021</v>
      </c>
      <c r="C470">
        <v>2020</v>
      </c>
      <c r="D470" t="s">
        <v>44</v>
      </c>
      <c r="E470" t="s">
        <v>112</v>
      </c>
      <c r="F470">
        <v>12</v>
      </c>
      <c r="G470">
        <v>12</v>
      </c>
      <c r="H470">
        <v>29</v>
      </c>
      <c r="I470">
        <v>22</v>
      </c>
      <c r="J470" s="4">
        <f t="shared" si="22"/>
        <v>51</v>
      </c>
      <c r="K470">
        <v>49</v>
      </c>
      <c r="L470">
        <v>86</v>
      </c>
      <c r="M470">
        <v>6.8000000000000005E-2</v>
      </c>
      <c r="N470">
        <v>2.3E-2</v>
      </c>
      <c r="O470">
        <f t="shared" si="23"/>
        <v>4.5000000000000005E-2</v>
      </c>
      <c r="P470" s="6">
        <f t="shared" si="24"/>
        <v>0.26436781609195403</v>
      </c>
      <c r="Q470" s="6">
        <f t="shared" si="24"/>
        <v>0.51724137931034497</v>
      </c>
      <c r="R470" s="4">
        <v>0.46</v>
      </c>
    </row>
    <row r="471" spans="1:18" x14ac:dyDescent="0.25">
      <c r="A471" t="s">
        <v>117</v>
      </c>
      <c r="B471">
        <v>2021</v>
      </c>
      <c r="C471">
        <v>2020</v>
      </c>
      <c r="D471" t="s">
        <v>44</v>
      </c>
      <c r="E471" t="s">
        <v>118</v>
      </c>
      <c r="F471">
        <v>11</v>
      </c>
      <c r="G471">
        <v>6</v>
      </c>
      <c r="H471">
        <v>39</v>
      </c>
      <c r="I471">
        <v>14</v>
      </c>
      <c r="J471" s="4">
        <f t="shared" si="22"/>
        <v>53</v>
      </c>
      <c r="K471">
        <v>53</v>
      </c>
      <c r="L471">
        <v>84</v>
      </c>
      <c r="M471">
        <v>7.0999999999999994E-2</v>
      </c>
      <c r="N471">
        <v>2.4E-2</v>
      </c>
      <c r="O471">
        <f t="shared" si="23"/>
        <v>4.6999999999999993E-2</v>
      </c>
      <c r="P471" s="6">
        <f t="shared" si="24"/>
        <v>0.27586206896551729</v>
      </c>
      <c r="Q471" s="6">
        <f t="shared" si="24"/>
        <v>0.54022988505747127</v>
      </c>
      <c r="R471" s="4">
        <v>0.45</v>
      </c>
    </row>
    <row r="472" spans="1:18" x14ac:dyDescent="0.25">
      <c r="A472" t="s">
        <v>117</v>
      </c>
      <c r="B472">
        <v>2021</v>
      </c>
      <c r="C472">
        <v>2020</v>
      </c>
      <c r="D472" t="s">
        <v>44</v>
      </c>
      <c r="E472" t="s">
        <v>113</v>
      </c>
      <c r="F472">
        <v>14</v>
      </c>
      <c r="G472">
        <v>5</v>
      </c>
      <c r="H472">
        <v>33</v>
      </c>
      <c r="I472">
        <v>17</v>
      </c>
      <c r="J472" s="4">
        <f t="shared" si="22"/>
        <v>50</v>
      </c>
      <c r="K472">
        <v>40</v>
      </c>
      <c r="L472">
        <v>86</v>
      </c>
      <c r="M472">
        <v>5.8000000000000003E-2</v>
      </c>
      <c r="N472">
        <v>2.1000000000000001E-2</v>
      </c>
      <c r="O472">
        <f t="shared" si="23"/>
        <v>3.7000000000000005E-2</v>
      </c>
      <c r="P472" s="6">
        <f t="shared" si="24"/>
        <v>0.24137931034482762</v>
      </c>
      <c r="Q472" s="6">
        <f t="shared" si="24"/>
        <v>0.42528735632183917</v>
      </c>
      <c r="R472" s="4">
        <v>0.3</v>
      </c>
    </row>
    <row r="473" spans="1:18" x14ac:dyDescent="0.25">
      <c r="A473" t="s">
        <v>111</v>
      </c>
      <c r="B473">
        <v>2021</v>
      </c>
      <c r="C473">
        <v>2020</v>
      </c>
      <c r="D473" t="s">
        <v>44</v>
      </c>
      <c r="E473" t="s">
        <v>111</v>
      </c>
      <c r="F473">
        <v>13</v>
      </c>
      <c r="G473">
        <v>6</v>
      </c>
      <c r="H473">
        <v>35</v>
      </c>
      <c r="I473">
        <v>10</v>
      </c>
      <c r="J473" s="4">
        <f t="shared" si="22"/>
        <v>45</v>
      </c>
      <c r="K473">
        <v>58</v>
      </c>
      <c r="L473">
        <v>84</v>
      </c>
      <c r="M473">
        <v>7.0999999999999994E-2</v>
      </c>
      <c r="N473">
        <v>2.4E-2</v>
      </c>
      <c r="O473">
        <f t="shared" si="23"/>
        <v>4.6999999999999993E-2</v>
      </c>
      <c r="P473" s="6">
        <f t="shared" si="24"/>
        <v>0.27586206896551729</v>
      </c>
      <c r="Q473" s="6">
        <f t="shared" si="24"/>
        <v>0.54022988505747127</v>
      </c>
      <c r="R473" s="4">
        <v>0.56999999999999995</v>
      </c>
    </row>
    <row r="474" spans="1:18" x14ac:dyDescent="0.25">
      <c r="A474" t="s">
        <v>111</v>
      </c>
      <c r="B474">
        <v>2021</v>
      </c>
      <c r="C474">
        <v>2020</v>
      </c>
      <c r="D474" t="s">
        <v>44</v>
      </c>
      <c r="E474" t="s">
        <v>111</v>
      </c>
      <c r="F474">
        <v>11</v>
      </c>
      <c r="G474">
        <v>6</v>
      </c>
      <c r="H474">
        <v>33</v>
      </c>
      <c r="I474">
        <v>17</v>
      </c>
      <c r="J474" s="4">
        <f t="shared" si="22"/>
        <v>50</v>
      </c>
      <c r="K474">
        <v>50</v>
      </c>
      <c r="L474">
        <v>89</v>
      </c>
      <c r="M474">
        <v>6.5000000000000002E-2</v>
      </c>
      <c r="N474">
        <v>1.7999999999999999E-2</v>
      </c>
      <c r="O474">
        <f t="shared" si="23"/>
        <v>4.7E-2</v>
      </c>
      <c r="P474" s="6">
        <f t="shared" si="24"/>
        <v>0.20689655172413793</v>
      </c>
      <c r="Q474" s="6">
        <f t="shared" si="24"/>
        <v>0.54022988505747127</v>
      </c>
      <c r="R474" s="4">
        <v>0.5</v>
      </c>
    </row>
    <row r="475" spans="1:18" x14ac:dyDescent="0.25">
      <c r="A475" t="s">
        <v>98</v>
      </c>
      <c r="B475">
        <v>2021</v>
      </c>
      <c r="C475">
        <v>2020</v>
      </c>
      <c r="D475" t="s">
        <v>44</v>
      </c>
      <c r="E475" t="s">
        <v>98</v>
      </c>
      <c r="F475">
        <v>12</v>
      </c>
      <c r="G475">
        <v>8</v>
      </c>
      <c r="H475">
        <v>37</v>
      </c>
      <c r="I475">
        <v>12</v>
      </c>
      <c r="J475" s="4">
        <f t="shared" si="22"/>
        <v>49</v>
      </c>
      <c r="K475">
        <v>46</v>
      </c>
      <c r="L475">
        <v>96</v>
      </c>
      <c r="M475">
        <v>7.1999999999999995E-2</v>
      </c>
      <c r="N475">
        <v>2.1000000000000001E-2</v>
      </c>
      <c r="O475">
        <f t="shared" si="23"/>
        <v>5.099999999999999E-2</v>
      </c>
      <c r="P475" s="6">
        <f t="shared" si="24"/>
        <v>0.24137931034482762</v>
      </c>
      <c r="Q475" s="6">
        <f t="shared" si="24"/>
        <v>0.58620689655172409</v>
      </c>
      <c r="R475" s="4">
        <v>0.33</v>
      </c>
    </row>
    <row r="476" spans="1:18" x14ac:dyDescent="0.25">
      <c r="A476" t="s">
        <v>23</v>
      </c>
      <c r="B476">
        <v>2021</v>
      </c>
      <c r="C476">
        <v>2020</v>
      </c>
      <c r="D476" t="s">
        <v>44</v>
      </c>
      <c r="E476" t="s">
        <v>24</v>
      </c>
      <c r="F476">
        <v>14</v>
      </c>
      <c r="G476">
        <v>5</v>
      </c>
      <c r="H476">
        <v>39</v>
      </c>
      <c r="I476">
        <v>18</v>
      </c>
      <c r="J476" s="4">
        <f t="shared" si="22"/>
        <v>57</v>
      </c>
      <c r="K476">
        <v>36</v>
      </c>
      <c r="L476">
        <v>96</v>
      </c>
      <c r="M476">
        <v>7.1999999999999995E-2</v>
      </c>
      <c r="N476">
        <v>2.4E-2</v>
      </c>
      <c r="O476">
        <f t="shared" si="23"/>
        <v>4.7999999999999994E-2</v>
      </c>
      <c r="P476" s="6">
        <f t="shared" si="24"/>
        <v>0.27586206896551729</v>
      </c>
      <c r="Q476" s="6">
        <f t="shared" si="24"/>
        <v>0.55172413793103448</v>
      </c>
      <c r="R476" s="4">
        <v>0.41</v>
      </c>
    </row>
    <row r="477" spans="1:18" x14ac:dyDescent="0.25">
      <c r="A477" t="s">
        <v>23</v>
      </c>
      <c r="B477">
        <v>2021</v>
      </c>
      <c r="C477">
        <v>2020</v>
      </c>
      <c r="D477" t="s">
        <v>44</v>
      </c>
      <c r="E477" t="s">
        <v>103</v>
      </c>
      <c r="F477">
        <v>13</v>
      </c>
      <c r="G477">
        <v>7</v>
      </c>
      <c r="H477">
        <v>35</v>
      </c>
      <c r="I477">
        <v>19</v>
      </c>
      <c r="J477" s="4">
        <f t="shared" si="22"/>
        <v>54</v>
      </c>
      <c r="K477">
        <v>35</v>
      </c>
      <c r="L477">
        <v>95</v>
      </c>
      <c r="M477">
        <v>6.4000000000000001E-2</v>
      </c>
      <c r="N477">
        <v>2.4E-2</v>
      </c>
      <c r="O477">
        <f t="shared" si="23"/>
        <v>0.04</v>
      </c>
      <c r="P477" s="6">
        <f t="shared" si="24"/>
        <v>0.27586206896551729</v>
      </c>
      <c r="Q477" s="6">
        <f t="shared" si="24"/>
        <v>0.45977011494252878</v>
      </c>
      <c r="R477" s="4">
        <v>0.12</v>
      </c>
    </row>
    <row r="478" spans="1:18" x14ac:dyDescent="0.25">
      <c r="A478" t="s">
        <v>104</v>
      </c>
      <c r="B478">
        <v>2021</v>
      </c>
      <c r="C478">
        <v>2020</v>
      </c>
      <c r="D478" t="s">
        <v>44</v>
      </c>
      <c r="E478" t="s">
        <v>105</v>
      </c>
      <c r="F478">
        <v>14</v>
      </c>
      <c r="G478">
        <v>6</v>
      </c>
      <c r="H478">
        <v>33</v>
      </c>
      <c r="I478">
        <v>14</v>
      </c>
      <c r="J478" s="4">
        <f t="shared" si="22"/>
        <v>47</v>
      </c>
      <c r="K478">
        <v>55</v>
      </c>
      <c r="L478">
        <v>90</v>
      </c>
      <c r="M478">
        <v>5.7000000000000002E-2</v>
      </c>
      <c r="N478">
        <v>0.02</v>
      </c>
      <c r="O478">
        <f t="shared" si="23"/>
        <v>3.7000000000000005E-2</v>
      </c>
      <c r="P478" s="6">
        <f t="shared" si="24"/>
        <v>0.22988505747126439</v>
      </c>
      <c r="Q478" s="6">
        <f t="shared" si="24"/>
        <v>0.42528735632183917</v>
      </c>
      <c r="R478" s="4">
        <v>0.22</v>
      </c>
    </row>
    <row r="479" spans="1:18" x14ac:dyDescent="0.25">
      <c r="A479" t="s">
        <v>104</v>
      </c>
      <c r="B479">
        <v>2021</v>
      </c>
      <c r="C479">
        <v>2020</v>
      </c>
      <c r="D479" t="s">
        <v>44</v>
      </c>
      <c r="E479" t="s">
        <v>106</v>
      </c>
      <c r="F479">
        <v>13</v>
      </c>
      <c r="G479">
        <v>5</v>
      </c>
      <c r="H479">
        <v>30</v>
      </c>
      <c r="I479">
        <v>11</v>
      </c>
      <c r="J479" s="4">
        <f t="shared" si="22"/>
        <v>41</v>
      </c>
      <c r="K479">
        <v>58</v>
      </c>
      <c r="L479">
        <v>95</v>
      </c>
      <c r="M479">
        <v>6.6000000000000003E-2</v>
      </c>
      <c r="N479">
        <v>1.7999999999999999E-2</v>
      </c>
      <c r="O479">
        <f t="shared" si="23"/>
        <v>4.8000000000000001E-2</v>
      </c>
      <c r="P479" s="6">
        <f t="shared" si="24"/>
        <v>0.20689655172413793</v>
      </c>
      <c r="Q479" s="6">
        <f t="shared" si="24"/>
        <v>0.55172413793103459</v>
      </c>
      <c r="R479" s="4">
        <v>0.21</v>
      </c>
    </row>
    <row r="480" spans="1:18" x14ac:dyDescent="0.25">
      <c r="A480" t="s">
        <v>107</v>
      </c>
      <c r="B480">
        <v>2021</v>
      </c>
      <c r="C480">
        <v>2020</v>
      </c>
      <c r="D480" t="s">
        <v>44</v>
      </c>
      <c r="E480" t="s">
        <v>120</v>
      </c>
      <c r="F480">
        <v>14</v>
      </c>
      <c r="G480">
        <v>7</v>
      </c>
      <c r="H480">
        <v>29</v>
      </c>
      <c r="I480">
        <v>16</v>
      </c>
      <c r="J480" s="4">
        <f t="shared" si="22"/>
        <v>45</v>
      </c>
      <c r="K480">
        <v>42</v>
      </c>
      <c r="L480">
        <v>95</v>
      </c>
      <c r="M480">
        <v>5.7000000000000002E-2</v>
      </c>
      <c r="N480">
        <v>2.1000000000000001E-2</v>
      </c>
      <c r="O480">
        <f t="shared" si="23"/>
        <v>3.6000000000000004E-2</v>
      </c>
      <c r="P480" s="6">
        <f t="shared" si="24"/>
        <v>0.24137931034482762</v>
      </c>
      <c r="Q480" s="6">
        <f t="shared" si="24"/>
        <v>0.41379310344827591</v>
      </c>
      <c r="R480" s="4">
        <v>0.35</v>
      </c>
    </row>
    <row r="481" spans="1:18" x14ac:dyDescent="0.25">
      <c r="A481" t="s">
        <v>107</v>
      </c>
      <c r="B481">
        <v>2021</v>
      </c>
      <c r="C481">
        <v>2020</v>
      </c>
      <c r="D481" t="s">
        <v>44</v>
      </c>
      <c r="E481" t="s">
        <v>109</v>
      </c>
      <c r="F481">
        <v>15</v>
      </c>
      <c r="G481">
        <v>7</v>
      </c>
      <c r="H481">
        <v>36</v>
      </c>
      <c r="I481">
        <v>16</v>
      </c>
      <c r="J481" s="4">
        <f t="shared" si="22"/>
        <v>52</v>
      </c>
      <c r="K481">
        <v>50</v>
      </c>
      <c r="L481">
        <v>95</v>
      </c>
      <c r="M481">
        <v>6.2E-2</v>
      </c>
      <c r="N481">
        <v>2.1000000000000001E-2</v>
      </c>
      <c r="O481">
        <f t="shared" si="23"/>
        <v>4.0999999999999995E-2</v>
      </c>
      <c r="P481" s="6">
        <f t="shared" si="24"/>
        <v>0.24137931034482762</v>
      </c>
      <c r="Q481" s="6">
        <f t="shared" si="24"/>
        <v>0.47126436781609193</v>
      </c>
      <c r="R481" s="4">
        <v>0.41</v>
      </c>
    </row>
    <row r="482" spans="1:18" x14ac:dyDescent="0.25">
      <c r="A482" t="s">
        <v>99</v>
      </c>
      <c r="B482">
        <v>2021</v>
      </c>
      <c r="C482">
        <v>2020</v>
      </c>
      <c r="D482" t="s">
        <v>45</v>
      </c>
      <c r="E482" t="s">
        <v>100</v>
      </c>
      <c r="F482">
        <v>31</v>
      </c>
      <c r="G482">
        <v>13</v>
      </c>
      <c r="H482">
        <v>27</v>
      </c>
      <c r="I482">
        <v>21</v>
      </c>
      <c r="J482" s="4">
        <f t="shared" si="22"/>
        <v>48</v>
      </c>
      <c r="K482">
        <v>45</v>
      </c>
      <c r="L482">
        <v>97</v>
      </c>
      <c r="M482">
        <v>7.4999999999999997E-2</v>
      </c>
      <c r="N482">
        <v>1.7999999999999999E-2</v>
      </c>
      <c r="O482">
        <f t="shared" si="23"/>
        <v>5.6999999999999995E-2</v>
      </c>
      <c r="P482" s="6">
        <f t="shared" si="24"/>
        <v>0.20689655172413793</v>
      </c>
      <c r="Q482" s="6">
        <f t="shared" si="24"/>
        <v>0.65517241379310343</v>
      </c>
      <c r="R482" s="4">
        <v>0.5</v>
      </c>
    </row>
    <row r="483" spans="1:18" x14ac:dyDescent="0.25">
      <c r="A483" t="s">
        <v>99</v>
      </c>
      <c r="B483">
        <v>2021</v>
      </c>
      <c r="C483">
        <v>2020</v>
      </c>
      <c r="D483" t="s">
        <v>45</v>
      </c>
      <c r="E483" t="s">
        <v>101</v>
      </c>
      <c r="F483">
        <v>36</v>
      </c>
      <c r="G483">
        <v>16</v>
      </c>
      <c r="H483">
        <v>33</v>
      </c>
      <c r="I483">
        <v>11</v>
      </c>
      <c r="J483" s="4">
        <f t="shared" si="22"/>
        <v>44</v>
      </c>
      <c r="K483">
        <v>55</v>
      </c>
      <c r="L483">
        <v>100</v>
      </c>
      <c r="M483">
        <v>7.0000000000000007E-2</v>
      </c>
      <c r="N483">
        <v>2.3E-2</v>
      </c>
      <c r="O483">
        <f t="shared" si="23"/>
        <v>4.7000000000000007E-2</v>
      </c>
      <c r="P483" s="6">
        <f t="shared" si="24"/>
        <v>0.26436781609195403</v>
      </c>
      <c r="Q483" s="6">
        <f t="shared" si="24"/>
        <v>0.54022988505747138</v>
      </c>
      <c r="R483" s="4">
        <v>0.47</v>
      </c>
    </row>
    <row r="484" spans="1:18" x14ac:dyDescent="0.25">
      <c r="A484" t="s">
        <v>99</v>
      </c>
      <c r="B484">
        <v>2021</v>
      </c>
      <c r="C484">
        <v>2020</v>
      </c>
      <c r="D484" t="s">
        <v>45</v>
      </c>
      <c r="E484" t="s">
        <v>102</v>
      </c>
      <c r="F484">
        <v>41</v>
      </c>
      <c r="G484">
        <v>23</v>
      </c>
      <c r="H484">
        <v>52</v>
      </c>
      <c r="I484">
        <v>14</v>
      </c>
      <c r="J484" s="4">
        <f t="shared" si="22"/>
        <v>66</v>
      </c>
      <c r="K484">
        <v>49</v>
      </c>
      <c r="L484">
        <v>96</v>
      </c>
      <c r="M484">
        <v>6.7000000000000004E-2</v>
      </c>
      <c r="N484">
        <v>2.1999999999999999E-2</v>
      </c>
      <c r="O484">
        <f t="shared" si="23"/>
        <v>4.5000000000000005E-2</v>
      </c>
      <c r="P484" s="6">
        <f t="shared" si="24"/>
        <v>0.25287356321839083</v>
      </c>
      <c r="Q484" s="6">
        <f t="shared" si="24"/>
        <v>0.51724137931034497</v>
      </c>
      <c r="R484" s="4">
        <v>0.48</v>
      </c>
    </row>
    <row r="485" spans="1:18" x14ac:dyDescent="0.25">
      <c r="A485" t="s">
        <v>117</v>
      </c>
      <c r="B485">
        <v>2021</v>
      </c>
      <c r="C485">
        <v>2020</v>
      </c>
      <c r="D485" t="s">
        <v>45</v>
      </c>
      <c r="E485" t="s">
        <v>112</v>
      </c>
      <c r="F485">
        <v>23</v>
      </c>
      <c r="G485">
        <v>14</v>
      </c>
      <c r="H485">
        <v>29</v>
      </c>
      <c r="I485">
        <v>24</v>
      </c>
      <c r="J485" s="4">
        <f t="shared" si="22"/>
        <v>53</v>
      </c>
      <c r="K485">
        <v>31</v>
      </c>
      <c r="L485">
        <v>99</v>
      </c>
      <c r="M485">
        <v>6.9000000000000006E-2</v>
      </c>
      <c r="N485">
        <v>1.9E-2</v>
      </c>
      <c r="O485">
        <f t="shared" si="23"/>
        <v>0.05</v>
      </c>
      <c r="P485" s="6">
        <f t="shared" si="24"/>
        <v>0.21839080459770116</v>
      </c>
      <c r="Q485" s="6">
        <f t="shared" si="24"/>
        <v>0.57471264367816099</v>
      </c>
      <c r="R485" s="4">
        <v>0.16</v>
      </c>
    </row>
    <row r="486" spans="1:18" x14ac:dyDescent="0.25">
      <c r="A486" t="s">
        <v>117</v>
      </c>
      <c r="B486">
        <v>2021</v>
      </c>
      <c r="C486">
        <v>2020</v>
      </c>
      <c r="D486" t="s">
        <v>45</v>
      </c>
      <c r="E486" t="s">
        <v>118</v>
      </c>
      <c r="F486">
        <v>23</v>
      </c>
      <c r="G486">
        <v>21</v>
      </c>
      <c r="H486">
        <v>30</v>
      </c>
      <c r="I486">
        <v>10</v>
      </c>
      <c r="J486" s="4">
        <f t="shared" si="22"/>
        <v>40</v>
      </c>
      <c r="K486">
        <v>56</v>
      </c>
      <c r="L486">
        <v>98</v>
      </c>
      <c r="M486">
        <v>7.2999999999999995E-2</v>
      </c>
      <c r="N486">
        <v>2.1000000000000001E-2</v>
      </c>
      <c r="O486">
        <f t="shared" si="23"/>
        <v>5.1999999999999991E-2</v>
      </c>
      <c r="P486" s="6">
        <f t="shared" si="24"/>
        <v>0.24137931034482762</v>
      </c>
      <c r="Q486" s="6">
        <f t="shared" si="24"/>
        <v>0.59770114942528729</v>
      </c>
      <c r="R486" s="4">
        <v>0.21</v>
      </c>
    </row>
    <row r="487" spans="1:18" x14ac:dyDescent="0.25">
      <c r="A487" t="s">
        <v>117</v>
      </c>
      <c r="B487">
        <v>2021</v>
      </c>
      <c r="C487">
        <v>2020</v>
      </c>
      <c r="D487" t="s">
        <v>45</v>
      </c>
      <c r="E487" t="s">
        <v>113</v>
      </c>
      <c r="F487">
        <v>20</v>
      </c>
      <c r="G487">
        <v>20</v>
      </c>
      <c r="H487">
        <v>53</v>
      </c>
      <c r="I487">
        <v>17</v>
      </c>
      <c r="J487" s="4">
        <f t="shared" si="22"/>
        <v>70</v>
      </c>
      <c r="K487">
        <v>52</v>
      </c>
      <c r="L487">
        <v>95</v>
      </c>
      <c r="M487">
        <v>7.4999999999999997E-2</v>
      </c>
      <c r="N487">
        <v>2.1999999999999999E-2</v>
      </c>
      <c r="O487">
        <f t="shared" si="23"/>
        <v>5.2999999999999999E-2</v>
      </c>
      <c r="P487" s="6">
        <f t="shared" si="24"/>
        <v>0.25287356321839083</v>
      </c>
      <c r="Q487" s="6">
        <f t="shared" si="24"/>
        <v>0.60919540229885061</v>
      </c>
      <c r="R487" s="4">
        <v>0.37</v>
      </c>
    </row>
    <row r="488" spans="1:18" x14ac:dyDescent="0.25">
      <c r="A488" t="s">
        <v>111</v>
      </c>
      <c r="B488">
        <v>2021</v>
      </c>
      <c r="C488">
        <v>2020</v>
      </c>
      <c r="D488" t="s">
        <v>45</v>
      </c>
      <c r="E488" t="s">
        <v>111</v>
      </c>
      <c r="F488">
        <v>37</v>
      </c>
      <c r="G488">
        <v>13</v>
      </c>
      <c r="H488">
        <v>40</v>
      </c>
      <c r="I488">
        <v>10</v>
      </c>
      <c r="J488" s="4">
        <f t="shared" si="22"/>
        <v>50</v>
      </c>
      <c r="K488">
        <v>40</v>
      </c>
      <c r="L488">
        <v>97</v>
      </c>
      <c r="M488">
        <v>7.2999999999999995E-2</v>
      </c>
      <c r="N488">
        <v>2.5999999999999999E-2</v>
      </c>
      <c r="O488">
        <f t="shared" si="23"/>
        <v>4.7E-2</v>
      </c>
      <c r="P488" s="6">
        <f t="shared" si="24"/>
        <v>0.2988505747126437</v>
      </c>
      <c r="Q488" s="6">
        <f t="shared" si="24"/>
        <v>0.54022988505747127</v>
      </c>
      <c r="R488" s="4">
        <v>0.24</v>
      </c>
    </row>
    <row r="489" spans="1:18" x14ac:dyDescent="0.25">
      <c r="A489" t="s">
        <v>111</v>
      </c>
      <c r="B489">
        <v>2021</v>
      </c>
      <c r="C489">
        <v>2020</v>
      </c>
      <c r="D489" t="s">
        <v>45</v>
      </c>
      <c r="E489" t="s">
        <v>111</v>
      </c>
      <c r="F489">
        <v>50</v>
      </c>
      <c r="G489">
        <v>24</v>
      </c>
      <c r="H489">
        <v>45</v>
      </c>
      <c r="I489">
        <v>24</v>
      </c>
      <c r="J489" s="4">
        <f t="shared" si="22"/>
        <v>69</v>
      </c>
      <c r="K489">
        <v>49</v>
      </c>
      <c r="L489">
        <v>98</v>
      </c>
      <c r="M489">
        <v>7.0000000000000007E-2</v>
      </c>
      <c r="N489">
        <v>2.5000000000000001E-2</v>
      </c>
      <c r="O489">
        <f t="shared" si="23"/>
        <v>4.5000000000000005E-2</v>
      </c>
      <c r="P489" s="6">
        <f t="shared" si="24"/>
        <v>0.2873563218390805</v>
      </c>
      <c r="Q489" s="6">
        <f t="shared" si="24"/>
        <v>0.51724137931034497</v>
      </c>
      <c r="R489" s="4">
        <v>0.22</v>
      </c>
    </row>
    <row r="490" spans="1:18" x14ac:dyDescent="0.25">
      <c r="A490" t="s">
        <v>98</v>
      </c>
      <c r="B490">
        <v>2021</v>
      </c>
      <c r="C490">
        <v>2020</v>
      </c>
      <c r="D490" t="s">
        <v>45</v>
      </c>
      <c r="E490" t="s">
        <v>98</v>
      </c>
      <c r="F490">
        <v>49</v>
      </c>
      <c r="G490">
        <v>23</v>
      </c>
      <c r="H490">
        <v>49</v>
      </c>
      <c r="I490">
        <v>11</v>
      </c>
      <c r="J490" s="4">
        <f t="shared" si="22"/>
        <v>60</v>
      </c>
      <c r="K490">
        <v>51</v>
      </c>
      <c r="L490">
        <v>96</v>
      </c>
      <c r="M490">
        <v>7.2999999999999995E-2</v>
      </c>
      <c r="N490">
        <v>1.7999999999999999E-2</v>
      </c>
      <c r="O490">
        <f t="shared" si="23"/>
        <v>5.4999999999999993E-2</v>
      </c>
      <c r="P490" s="6">
        <f t="shared" si="24"/>
        <v>0.20689655172413793</v>
      </c>
      <c r="Q490" s="6">
        <f t="shared" si="24"/>
        <v>0.63218390804597702</v>
      </c>
      <c r="R490" s="4">
        <v>0.28000000000000003</v>
      </c>
    </row>
    <row r="491" spans="1:18" x14ac:dyDescent="0.25">
      <c r="A491" t="s">
        <v>23</v>
      </c>
      <c r="B491">
        <v>2021</v>
      </c>
      <c r="C491">
        <v>2020</v>
      </c>
      <c r="D491" t="s">
        <v>45</v>
      </c>
      <c r="E491" t="s">
        <v>24</v>
      </c>
      <c r="F491">
        <v>45</v>
      </c>
      <c r="G491">
        <v>14</v>
      </c>
      <c r="H491">
        <v>39</v>
      </c>
      <c r="I491">
        <v>19</v>
      </c>
      <c r="J491" s="4">
        <f t="shared" ref="J491:J541" si="25">H491+I491</f>
        <v>58</v>
      </c>
      <c r="K491">
        <v>38</v>
      </c>
      <c r="L491">
        <v>99</v>
      </c>
      <c r="M491">
        <v>6.7000000000000004E-2</v>
      </c>
      <c r="N491">
        <v>2.4E-2</v>
      </c>
      <c r="O491">
        <f t="shared" ref="O491:O541" si="26">M491-N491</f>
        <v>4.3000000000000003E-2</v>
      </c>
      <c r="P491" s="6">
        <f t="shared" ref="P491:Q541" si="27">N491/$M$2</f>
        <v>0.27586206896551729</v>
      </c>
      <c r="Q491" s="6">
        <f t="shared" si="27"/>
        <v>0.49425287356321845</v>
      </c>
      <c r="R491" s="4">
        <v>0.36</v>
      </c>
    </row>
    <row r="492" spans="1:18" x14ac:dyDescent="0.25">
      <c r="A492" t="s">
        <v>23</v>
      </c>
      <c r="B492">
        <v>2021</v>
      </c>
      <c r="C492">
        <v>2020</v>
      </c>
      <c r="D492" t="s">
        <v>45</v>
      </c>
      <c r="E492" t="s">
        <v>103</v>
      </c>
      <c r="F492">
        <v>35</v>
      </c>
      <c r="G492">
        <v>22</v>
      </c>
      <c r="H492">
        <v>36</v>
      </c>
      <c r="I492">
        <v>21</v>
      </c>
      <c r="J492" s="4">
        <f t="shared" si="25"/>
        <v>57</v>
      </c>
      <c r="K492">
        <v>45</v>
      </c>
      <c r="L492">
        <v>94</v>
      </c>
      <c r="M492">
        <v>6.9000000000000006E-2</v>
      </c>
      <c r="N492">
        <v>1.9E-2</v>
      </c>
      <c r="O492">
        <f t="shared" si="26"/>
        <v>0.05</v>
      </c>
      <c r="P492" s="6">
        <f t="shared" si="27"/>
        <v>0.21839080459770116</v>
      </c>
      <c r="Q492" s="6">
        <f t="shared" si="27"/>
        <v>0.57471264367816099</v>
      </c>
      <c r="R492" s="4">
        <v>0.13</v>
      </c>
    </row>
    <row r="493" spans="1:18" x14ac:dyDescent="0.25">
      <c r="A493" t="s">
        <v>104</v>
      </c>
      <c r="B493">
        <v>2021</v>
      </c>
      <c r="C493">
        <v>2020</v>
      </c>
      <c r="D493" t="s">
        <v>45</v>
      </c>
      <c r="E493" t="s">
        <v>105</v>
      </c>
      <c r="F493">
        <v>25</v>
      </c>
      <c r="G493">
        <v>11</v>
      </c>
      <c r="H493">
        <v>25</v>
      </c>
      <c r="I493">
        <v>15</v>
      </c>
      <c r="J493" s="4">
        <f t="shared" si="25"/>
        <v>40</v>
      </c>
      <c r="K493">
        <v>59</v>
      </c>
      <c r="L493">
        <v>94</v>
      </c>
      <c r="M493">
        <v>6.7000000000000004E-2</v>
      </c>
      <c r="N493">
        <v>2.5000000000000001E-2</v>
      </c>
      <c r="O493">
        <f t="shared" si="26"/>
        <v>4.2000000000000003E-2</v>
      </c>
      <c r="P493" s="6">
        <f t="shared" si="27"/>
        <v>0.2873563218390805</v>
      </c>
      <c r="Q493" s="6">
        <f t="shared" si="27"/>
        <v>0.48275862068965525</v>
      </c>
      <c r="R493" s="4">
        <v>0.11</v>
      </c>
    </row>
    <row r="494" spans="1:18" x14ac:dyDescent="0.25">
      <c r="A494" t="s">
        <v>104</v>
      </c>
      <c r="B494">
        <v>2021</v>
      </c>
      <c r="C494">
        <v>2020</v>
      </c>
      <c r="D494" t="s">
        <v>45</v>
      </c>
      <c r="E494" t="s">
        <v>106</v>
      </c>
      <c r="F494">
        <v>26</v>
      </c>
      <c r="G494">
        <v>17</v>
      </c>
      <c r="H494">
        <v>30</v>
      </c>
      <c r="I494">
        <v>13</v>
      </c>
      <c r="J494" s="4">
        <f t="shared" si="25"/>
        <v>43</v>
      </c>
      <c r="K494">
        <v>42</v>
      </c>
      <c r="L494">
        <v>98</v>
      </c>
      <c r="M494">
        <v>7.3999999999999996E-2</v>
      </c>
      <c r="N494">
        <v>2.3E-2</v>
      </c>
      <c r="O494">
        <f t="shared" si="26"/>
        <v>5.0999999999999997E-2</v>
      </c>
      <c r="P494" s="6">
        <f t="shared" si="27"/>
        <v>0.26436781609195403</v>
      </c>
      <c r="Q494" s="6">
        <f t="shared" si="27"/>
        <v>0.58620689655172409</v>
      </c>
      <c r="R494" s="4">
        <v>0.26</v>
      </c>
    </row>
    <row r="495" spans="1:18" x14ac:dyDescent="0.25">
      <c r="A495" t="s">
        <v>107</v>
      </c>
      <c r="B495">
        <v>2021</v>
      </c>
      <c r="C495">
        <v>2020</v>
      </c>
      <c r="D495" t="s">
        <v>45</v>
      </c>
      <c r="E495" t="s">
        <v>120</v>
      </c>
      <c r="F495">
        <v>20</v>
      </c>
      <c r="G495">
        <v>21</v>
      </c>
      <c r="H495">
        <v>42</v>
      </c>
      <c r="I495">
        <v>19</v>
      </c>
      <c r="J495" s="4">
        <f t="shared" si="25"/>
        <v>61</v>
      </c>
      <c r="K495">
        <v>44</v>
      </c>
      <c r="L495">
        <v>97</v>
      </c>
      <c r="M495">
        <v>6.6000000000000003E-2</v>
      </c>
      <c r="N495">
        <v>0.02</v>
      </c>
      <c r="O495">
        <f t="shared" si="26"/>
        <v>4.5999999999999999E-2</v>
      </c>
      <c r="P495" s="6">
        <f t="shared" si="27"/>
        <v>0.22988505747126439</v>
      </c>
      <c r="Q495" s="6">
        <f t="shared" si="27"/>
        <v>0.52873563218390807</v>
      </c>
      <c r="R495" s="4">
        <v>0.51</v>
      </c>
    </row>
    <row r="496" spans="1:18" x14ac:dyDescent="0.25">
      <c r="A496" t="s">
        <v>107</v>
      </c>
      <c r="B496">
        <v>2021</v>
      </c>
      <c r="C496">
        <v>2020</v>
      </c>
      <c r="D496" t="s">
        <v>45</v>
      </c>
      <c r="E496" t="s">
        <v>109</v>
      </c>
      <c r="F496">
        <v>46</v>
      </c>
      <c r="G496">
        <v>22</v>
      </c>
      <c r="H496">
        <v>43</v>
      </c>
      <c r="I496">
        <v>23</v>
      </c>
      <c r="J496" s="4">
        <f t="shared" si="25"/>
        <v>66</v>
      </c>
      <c r="K496">
        <v>43</v>
      </c>
      <c r="L496">
        <v>95</v>
      </c>
      <c r="M496">
        <v>7.3999999999999996E-2</v>
      </c>
      <c r="N496">
        <v>0.02</v>
      </c>
      <c r="O496">
        <f t="shared" si="26"/>
        <v>5.3999999999999992E-2</v>
      </c>
      <c r="P496" s="6">
        <f t="shared" si="27"/>
        <v>0.22988505747126439</v>
      </c>
      <c r="Q496" s="6">
        <f t="shared" si="27"/>
        <v>0.6206896551724137</v>
      </c>
      <c r="R496" s="4">
        <v>0.19</v>
      </c>
    </row>
    <row r="497" spans="1:18" x14ac:dyDescent="0.25">
      <c r="A497" t="s">
        <v>99</v>
      </c>
      <c r="B497">
        <v>2021</v>
      </c>
      <c r="C497">
        <v>2021</v>
      </c>
      <c r="D497" t="s">
        <v>34</v>
      </c>
      <c r="E497" t="s">
        <v>100</v>
      </c>
      <c r="F497">
        <v>24</v>
      </c>
      <c r="G497">
        <v>12</v>
      </c>
      <c r="H497">
        <v>43</v>
      </c>
      <c r="I497">
        <v>13</v>
      </c>
      <c r="J497" s="4">
        <f t="shared" si="25"/>
        <v>56</v>
      </c>
      <c r="K497">
        <v>48</v>
      </c>
      <c r="L497">
        <v>90</v>
      </c>
      <c r="M497">
        <v>6.8000000000000005E-2</v>
      </c>
      <c r="N497">
        <v>2.1000000000000001E-2</v>
      </c>
      <c r="O497">
        <f t="shared" si="26"/>
        <v>4.7E-2</v>
      </c>
      <c r="P497" s="6">
        <f t="shared" si="27"/>
        <v>0.24137931034482762</v>
      </c>
      <c r="Q497" s="6">
        <f t="shared" si="27"/>
        <v>0.54022988505747127</v>
      </c>
      <c r="R497" s="4">
        <v>0.26</v>
      </c>
    </row>
    <row r="498" spans="1:18" x14ac:dyDescent="0.25">
      <c r="A498" t="s">
        <v>99</v>
      </c>
      <c r="B498">
        <v>2021</v>
      </c>
      <c r="C498">
        <v>2021</v>
      </c>
      <c r="D498" t="s">
        <v>34</v>
      </c>
      <c r="E498" t="s">
        <v>101</v>
      </c>
      <c r="F498">
        <v>25</v>
      </c>
      <c r="G498">
        <v>13</v>
      </c>
      <c r="H498">
        <v>32</v>
      </c>
      <c r="I498">
        <v>15</v>
      </c>
      <c r="J498" s="4">
        <f t="shared" si="25"/>
        <v>47</v>
      </c>
      <c r="K498">
        <v>57</v>
      </c>
      <c r="L498">
        <v>97</v>
      </c>
      <c r="M498">
        <v>7.2999999999999995E-2</v>
      </c>
      <c r="N498">
        <v>2.1000000000000001E-2</v>
      </c>
      <c r="O498">
        <f t="shared" si="26"/>
        <v>5.1999999999999991E-2</v>
      </c>
      <c r="P498" s="6">
        <f t="shared" si="27"/>
        <v>0.24137931034482762</v>
      </c>
      <c r="Q498" s="6">
        <f t="shared" si="27"/>
        <v>0.59770114942528729</v>
      </c>
      <c r="R498" s="4">
        <v>0.15</v>
      </c>
    </row>
    <row r="499" spans="1:18" x14ac:dyDescent="0.25">
      <c r="A499" t="s">
        <v>99</v>
      </c>
      <c r="B499">
        <v>2021</v>
      </c>
      <c r="C499">
        <v>2021</v>
      </c>
      <c r="D499" t="s">
        <v>34</v>
      </c>
      <c r="E499" t="s">
        <v>102</v>
      </c>
      <c r="F499">
        <v>29</v>
      </c>
      <c r="G499">
        <v>21</v>
      </c>
      <c r="H499">
        <v>42</v>
      </c>
      <c r="I499">
        <v>12</v>
      </c>
      <c r="J499" s="4">
        <f t="shared" si="25"/>
        <v>54</v>
      </c>
      <c r="K499">
        <v>38</v>
      </c>
      <c r="L499">
        <v>94</v>
      </c>
      <c r="M499">
        <v>7.0999999999999994E-2</v>
      </c>
      <c r="N499">
        <v>2.7E-2</v>
      </c>
      <c r="O499">
        <f t="shared" si="26"/>
        <v>4.3999999999999997E-2</v>
      </c>
      <c r="P499" s="6">
        <f t="shared" si="27"/>
        <v>0.31034482758620691</v>
      </c>
      <c r="Q499" s="6">
        <f t="shared" si="27"/>
        <v>0.50574712643678166</v>
      </c>
      <c r="R499" s="4">
        <v>0.11</v>
      </c>
    </row>
    <row r="500" spans="1:18" x14ac:dyDescent="0.25">
      <c r="A500" t="s">
        <v>117</v>
      </c>
      <c r="B500">
        <v>2021</v>
      </c>
      <c r="C500">
        <v>2021</v>
      </c>
      <c r="D500" t="s">
        <v>34</v>
      </c>
      <c r="E500" t="s">
        <v>112</v>
      </c>
      <c r="F500">
        <v>17</v>
      </c>
      <c r="G500">
        <v>19</v>
      </c>
      <c r="H500">
        <v>40</v>
      </c>
      <c r="I500">
        <v>21</v>
      </c>
      <c r="J500" s="4">
        <f t="shared" si="25"/>
        <v>61</v>
      </c>
      <c r="K500">
        <v>44</v>
      </c>
      <c r="L500">
        <v>93</v>
      </c>
      <c r="M500">
        <v>7.0000000000000007E-2</v>
      </c>
      <c r="N500">
        <v>2.5999999999999999E-2</v>
      </c>
      <c r="O500">
        <f t="shared" si="26"/>
        <v>4.4000000000000011E-2</v>
      </c>
      <c r="P500" s="6">
        <f t="shared" si="27"/>
        <v>0.2988505747126437</v>
      </c>
      <c r="Q500" s="6">
        <f t="shared" si="27"/>
        <v>0.50574712643678177</v>
      </c>
      <c r="R500" s="4">
        <v>0.23</v>
      </c>
    </row>
    <row r="501" spans="1:18" x14ac:dyDescent="0.25">
      <c r="A501" t="s">
        <v>117</v>
      </c>
      <c r="B501">
        <v>2021</v>
      </c>
      <c r="C501">
        <v>2021</v>
      </c>
      <c r="D501" t="s">
        <v>34</v>
      </c>
      <c r="E501" t="s">
        <v>118</v>
      </c>
      <c r="F501">
        <v>19</v>
      </c>
      <c r="G501">
        <v>24</v>
      </c>
      <c r="H501">
        <v>27</v>
      </c>
      <c r="I501">
        <v>14</v>
      </c>
      <c r="J501" s="4">
        <f t="shared" si="25"/>
        <v>41</v>
      </c>
      <c r="K501">
        <v>40</v>
      </c>
      <c r="L501">
        <v>96</v>
      </c>
      <c r="M501">
        <v>6.6000000000000003E-2</v>
      </c>
      <c r="N501">
        <v>2.8000000000000001E-2</v>
      </c>
      <c r="O501">
        <f t="shared" si="26"/>
        <v>3.8000000000000006E-2</v>
      </c>
      <c r="P501" s="6">
        <f t="shared" si="27"/>
        <v>0.32183908045977017</v>
      </c>
      <c r="Q501" s="6">
        <f t="shared" si="27"/>
        <v>0.43678160919540238</v>
      </c>
      <c r="R501" s="4">
        <v>0.54</v>
      </c>
    </row>
    <row r="502" spans="1:18" x14ac:dyDescent="0.25">
      <c r="A502" t="s">
        <v>117</v>
      </c>
      <c r="B502">
        <v>2021</v>
      </c>
      <c r="C502">
        <v>2021</v>
      </c>
      <c r="D502" t="s">
        <v>34</v>
      </c>
      <c r="E502" t="s">
        <v>113</v>
      </c>
      <c r="F502">
        <v>17</v>
      </c>
      <c r="G502">
        <v>22</v>
      </c>
      <c r="H502">
        <v>34</v>
      </c>
      <c r="I502">
        <v>18</v>
      </c>
      <c r="J502" s="4">
        <f t="shared" si="25"/>
        <v>52</v>
      </c>
      <c r="K502">
        <v>58</v>
      </c>
      <c r="L502">
        <v>98</v>
      </c>
      <c r="M502">
        <v>7.0999999999999994E-2</v>
      </c>
      <c r="N502">
        <v>1.9E-2</v>
      </c>
      <c r="O502">
        <f t="shared" si="26"/>
        <v>5.1999999999999991E-2</v>
      </c>
      <c r="P502" s="6">
        <f t="shared" si="27"/>
        <v>0.21839080459770116</v>
      </c>
      <c r="Q502" s="6">
        <f t="shared" si="27"/>
        <v>0.59770114942528729</v>
      </c>
      <c r="R502" s="4">
        <v>0.52</v>
      </c>
    </row>
    <row r="503" spans="1:18" x14ac:dyDescent="0.25">
      <c r="A503" t="s">
        <v>111</v>
      </c>
      <c r="B503">
        <v>2021</v>
      </c>
      <c r="C503">
        <v>2021</v>
      </c>
      <c r="D503" t="s">
        <v>34</v>
      </c>
      <c r="E503" t="s">
        <v>111</v>
      </c>
      <c r="F503">
        <v>25</v>
      </c>
      <c r="G503">
        <v>18</v>
      </c>
      <c r="H503">
        <v>28</v>
      </c>
      <c r="I503">
        <v>18</v>
      </c>
      <c r="J503" s="4">
        <f t="shared" si="25"/>
        <v>46</v>
      </c>
      <c r="K503">
        <v>38</v>
      </c>
      <c r="L503">
        <v>100</v>
      </c>
      <c r="M503">
        <v>7.3999999999999996E-2</v>
      </c>
      <c r="N503">
        <v>2.3E-2</v>
      </c>
      <c r="O503">
        <f t="shared" si="26"/>
        <v>5.0999999999999997E-2</v>
      </c>
      <c r="P503" s="6">
        <f t="shared" si="27"/>
        <v>0.26436781609195403</v>
      </c>
      <c r="Q503" s="6">
        <f t="shared" si="27"/>
        <v>0.58620689655172409</v>
      </c>
      <c r="R503" s="4">
        <v>0.48</v>
      </c>
    </row>
    <row r="504" spans="1:18" x14ac:dyDescent="0.25">
      <c r="A504" t="s">
        <v>111</v>
      </c>
      <c r="B504">
        <v>2021</v>
      </c>
      <c r="C504">
        <v>2021</v>
      </c>
      <c r="D504" t="s">
        <v>34</v>
      </c>
      <c r="E504" t="s">
        <v>111</v>
      </c>
      <c r="F504">
        <v>16</v>
      </c>
      <c r="G504">
        <v>20</v>
      </c>
      <c r="H504">
        <v>36</v>
      </c>
      <c r="I504">
        <v>13</v>
      </c>
      <c r="J504" s="4">
        <f t="shared" si="25"/>
        <v>49</v>
      </c>
      <c r="K504">
        <v>47</v>
      </c>
      <c r="L504">
        <v>92</v>
      </c>
      <c r="M504">
        <v>6.8000000000000005E-2</v>
      </c>
      <c r="N504">
        <v>2.7E-2</v>
      </c>
      <c r="O504">
        <f t="shared" si="26"/>
        <v>4.1000000000000009E-2</v>
      </c>
      <c r="P504" s="6">
        <f t="shared" si="27"/>
        <v>0.31034482758620691</v>
      </c>
      <c r="Q504" s="6">
        <f t="shared" si="27"/>
        <v>0.4712643678160921</v>
      </c>
      <c r="R504" s="4">
        <v>0.18</v>
      </c>
    </row>
    <row r="505" spans="1:18" x14ac:dyDescent="0.25">
      <c r="A505" t="s">
        <v>98</v>
      </c>
      <c r="B505">
        <v>2021</v>
      </c>
      <c r="C505">
        <v>2021</v>
      </c>
      <c r="D505" t="s">
        <v>34</v>
      </c>
      <c r="E505" t="s">
        <v>98</v>
      </c>
      <c r="F505">
        <v>26</v>
      </c>
      <c r="G505">
        <v>12</v>
      </c>
      <c r="H505">
        <v>26</v>
      </c>
      <c r="I505">
        <v>25</v>
      </c>
      <c r="J505" s="4">
        <f t="shared" si="25"/>
        <v>51</v>
      </c>
      <c r="K505">
        <v>45</v>
      </c>
      <c r="L505">
        <v>100</v>
      </c>
      <c r="M505">
        <v>7.1999999999999995E-2</v>
      </c>
      <c r="N505">
        <v>2.3E-2</v>
      </c>
      <c r="O505">
        <f t="shared" si="26"/>
        <v>4.8999999999999995E-2</v>
      </c>
      <c r="P505" s="6">
        <f t="shared" si="27"/>
        <v>0.26436781609195403</v>
      </c>
      <c r="Q505" s="6">
        <f t="shared" si="27"/>
        <v>0.56321839080459768</v>
      </c>
      <c r="R505" s="4">
        <v>0.6</v>
      </c>
    </row>
    <row r="506" spans="1:18" x14ac:dyDescent="0.25">
      <c r="A506" t="s">
        <v>23</v>
      </c>
      <c r="B506">
        <v>2021</v>
      </c>
      <c r="C506">
        <v>2021</v>
      </c>
      <c r="D506" t="s">
        <v>34</v>
      </c>
      <c r="E506" t="s">
        <v>24</v>
      </c>
      <c r="F506">
        <v>28</v>
      </c>
      <c r="G506">
        <v>20</v>
      </c>
      <c r="H506">
        <v>36</v>
      </c>
      <c r="I506">
        <v>13</v>
      </c>
      <c r="J506" s="4">
        <f t="shared" si="25"/>
        <v>49</v>
      </c>
      <c r="K506">
        <v>45</v>
      </c>
      <c r="L506">
        <v>96</v>
      </c>
      <c r="M506">
        <v>6.7000000000000004E-2</v>
      </c>
      <c r="N506">
        <v>2.5999999999999999E-2</v>
      </c>
      <c r="O506">
        <f t="shared" si="26"/>
        <v>4.1000000000000009E-2</v>
      </c>
      <c r="P506" s="6">
        <f t="shared" si="27"/>
        <v>0.2988505747126437</v>
      </c>
      <c r="Q506" s="6">
        <f t="shared" si="27"/>
        <v>0.4712643678160921</v>
      </c>
      <c r="R506" s="4">
        <v>0.24</v>
      </c>
    </row>
    <row r="507" spans="1:18" x14ac:dyDescent="0.25">
      <c r="A507" t="s">
        <v>23</v>
      </c>
      <c r="B507">
        <v>2021</v>
      </c>
      <c r="C507">
        <v>2021</v>
      </c>
      <c r="D507" t="s">
        <v>34</v>
      </c>
      <c r="E507" t="s">
        <v>103</v>
      </c>
      <c r="F507">
        <v>20</v>
      </c>
      <c r="G507">
        <v>22</v>
      </c>
      <c r="H507">
        <v>45</v>
      </c>
      <c r="I507">
        <v>22</v>
      </c>
      <c r="J507" s="4">
        <f t="shared" si="25"/>
        <v>67</v>
      </c>
      <c r="K507">
        <v>48</v>
      </c>
      <c r="L507">
        <v>97</v>
      </c>
      <c r="M507">
        <v>7.1999999999999995E-2</v>
      </c>
      <c r="N507">
        <v>2.3E-2</v>
      </c>
      <c r="O507">
        <f t="shared" si="26"/>
        <v>4.8999999999999995E-2</v>
      </c>
      <c r="P507" s="6">
        <f t="shared" si="27"/>
        <v>0.26436781609195403</v>
      </c>
      <c r="Q507" s="6">
        <f t="shared" si="27"/>
        <v>0.56321839080459768</v>
      </c>
      <c r="R507" s="4">
        <v>0.48</v>
      </c>
    </row>
    <row r="508" spans="1:18" x14ac:dyDescent="0.25">
      <c r="A508" t="s">
        <v>104</v>
      </c>
      <c r="B508">
        <v>2021</v>
      </c>
      <c r="C508">
        <v>2021</v>
      </c>
      <c r="D508" t="s">
        <v>34</v>
      </c>
      <c r="E508" t="s">
        <v>105</v>
      </c>
      <c r="F508">
        <v>19</v>
      </c>
      <c r="G508">
        <v>12</v>
      </c>
      <c r="H508">
        <v>42</v>
      </c>
      <c r="I508">
        <v>13</v>
      </c>
      <c r="J508" s="4">
        <f t="shared" si="25"/>
        <v>55</v>
      </c>
      <c r="K508">
        <v>52</v>
      </c>
      <c r="L508">
        <v>92</v>
      </c>
      <c r="M508">
        <v>7.1999999999999995E-2</v>
      </c>
      <c r="N508">
        <v>2.1000000000000001E-2</v>
      </c>
      <c r="O508">
        <f t="shared" si="26"/>
        <v>5.099999999999999E-2</v>
      </c>
      <c r="P508" s="6">
        <f t="shared" si="27"/>
        <v>0.24137931034482762</v>
      </c>
      <c r="Q508" s="6">
        <f t="shared" si="27"/>
        <v>0.58620689655172409</v>
      </c>
      <c r="R508" s="4">
        <v>0.37</v>
      </c>
    </row>
    <row r="509" spans="1:18" x14ac:dyDescent="0.25">
      <c r="A509" t="s">
        <v>104</v>
      </c>
      <c r="B509">
        <v>2021</v>
      </c>
      <c r="C509">
        <v>2021</v>
      </c>
      <c r="D509" t="s">
        <v>34</v>
      </c>
      <c r="E509" t="s">
        <v>106</v>
      </c>
      <c r="F509">
        <v>29</v>
      </c>
      <c r="G509">
        <v>18</v>
      </c>
      <c r="H509">
        <v>45</v>
      </c>
      <c r="I509">
        <v>26</v>
      </c>
      <c r="J509" s="4">
        <f t="shared" si="25"/>
        <v>71</v>
      </c>
      <c r="K509">
        <v>55</v>
      </c>
      <c r="L509">
        <v>98</v>
      </c>
      <c r="M509">
        <v>7.0000000000000007E-2</v>
      </c>
      <c r="N509">
        <v>2.5999999999999999E-2</v>
      </c>
      <c r="O509">
        <f t="shared" si="26"/>
        <v>4.4000000000000011E-2</v>
      </c>
      <c r="P509" s="6">
        <f t="shared" si="27"/>
        <v>0.2988505747126437</v>
      </c>
      <c r="Q509" s="6">
        <f t="shared" si="27"/>
        <v>0.50574712643678177</v>
      </c>
      <c r="R509" s="4">
        <v>0.46</v>
      </c>
    </row>
    <row r="510" spans="1:18" x14ac:dyDescent="0.25">
      <c r="A510" t="s">
        <v>107</v>
      </c>
      <c r="B510">
        <v>2021</v>
      </c>
      <c r="C510">
        <v>2021</v>
      </c>
      <c r="D510" t="s">
        <v>34</v>
      </c>
      <c r="E510" t="s">
        <v>120</v>
      </c>
      <c r="F510">
        <v>17</v>
      </c>
      <c r="G510">
        <v>13</v>
      </c>
      <c r="H510">
        <v>36</v>
      </c>
      <c r="I510">
        <v>13</v>
      </c>
      <c r="J510" s="4">
        <f t="shared" si="25"/>
        <v>49</v>
      </c>
      <c r="K510">
        <v>38</v>
      </c>
      <c r="L510">
        <v>97</v>
      </c>
      <c r="M510">
        <v>6.7000000000000004E-2</v>
      </c>
      <c r="N510">
        <v>0.02</v>
      </c>
      <c r="O510">
        <f t="shared" si="26"/>
        <v>4.7E-2</v>
      </c>
      <c r="P510" s="6">
        <f t="shared" si="27"/>
        <v>0.22988505747126439</v>
      </c>
      <c r="Q510" s="6">
        <f t="shared" si="27"/>
        <v>0.54022988505747127</v>
      </c>
      <c r="R510" s="4">
        <v>0.23</v>
      </c>
    </row>
    <row r="511" spans="1:18" x14ac:dyDescent="0.25">
      <c r="A511" t="s">
        <v>107</v>
      </c>
      <c r="B511">
        <v>2021</v>
      </c>
      <c r="C511">
        <v>2021</v>
      </c>
      <c r="D511" t="s">
        <v>34</v>
      </c>
      <c r="E511" t="s">
        <v>109</v>
      </c>
      <c r="F511">
        <v>29</v>
      </c>
      <c r="G511">
        <v>21</v>
      </c>
      <c r="H511">
        <v>30</v>
      </c>
      <c r="I511">
        <v>23</v>
      </c>
      <c r="J511" s="4">
        <f t="shared" si="25"/>
        <v>53</v>
      </c>
      <c r="K511">
        <v>53</v>
      </c>
      <c r="L511">
        <v>94</v>
      </c>
      <c r="M511">
        <v>6.7000000000000004E-2</v>
      </c>
      <c r="N511">
        <v>2.1999999999999999E-2</v>
      </c>
      <c r="O511">
        <f t="shared" si="26"/>
        <v>4.5000000000000005E-2</v>
      </c>
      <c r="P511" s="6">
        <f t="shared" si="27"/>
        <v>0.25287356321839083</v>
      </c>
      <c r="Q511" s="6">
        <f t="shared" si="27"/>
        <v>0.51724137931034497</v>
      </c>
      <c r="R511" s="4">
        <v>0.2</v>
      </c>
    </row>
    <row r="512" spans="1:18" x14ac:dyDescent="0.25">
      <c r="A512" t="s">
        <v>99</v>
      </c>
      <c r="B512">
        <v>2021</v>
      </c>
      <c r="C512">
        <v>2021</v>
      </c>
      <c r="D512" t="s">
        <v>35</v>
      </c>
      <c r="E512" t="s">
        <v>100</v>
      </c>
      <c r="F512">
        <v>12</v>
      </c>
      <c r="G512">
        <v>11</v>
      </c>
      <c r="H512">
        <v>45</v>
      </c>
      <c r="I512">
        <v>11</v>
      </c>
      <c r="J512" s="4">
        <f t="shared" si="25"/>
        <v>56</v>
      </c>
      <c r="K512">
        <v>39</v>
      </c>
      <c r="L512">
        <v>94</v>
      </c>
      <c r="M512">
        <v>7.1999999999999995E-2</v>
      </c>
      <c r="N512">
        <v>2.9000000000000001E-2</v>
      </c>
      <c r="O512">
        <f t="shared" si="26"/>
        <v>4.2999999999999997E-2</v>
      </c>
      <c r="P512" s="6">
        <f t="shared" si="27"/>
        <v>0.33333333333333337</v>
      </c>
      <c r="Q512" s="6">
        <f t="shared" si="27"/>
        <v>0.4942528735632184</v>
      </c>
      <c r="R512" s="4">
        <v>0.36</v>
      </c>
    </row>
    <row r="513" spans="1:18" x14ac:dyDescent="0.25">
      <c r="A513" t="s">
        <v>99</v>
      </c>
      <c r="B513">
        <v>2021</v>
      </c>
      <c r="C513">
        <v>2021</v>
      </c>
      <c r="D513" t="s">
        <v>35</v>
      </c>
      <c r="E513" t="s">
        <v>101</v>
      </c>
      <c r="F513">
        <v>14</v>
      </c>
      <c r="G513">
        <v>15</v>
      </c>
      <c r="H513">
        <v>21</v>
      </c>
      <c r="I513">
        <v>20</v>
      </c>
      <c r="J513" s="4">
        <f t="shared" si="25"/>
        <v>41</v>
      </c>
      <c r="K513">
        <v>53</v>
      </c>
      <c r="L513">
        <v>87</v>
      </c>
      <c r="M513">
        <v>8.1000000000000003E-2</v>
      </c>
      <c r="N513">
        <v>1.4E-2</v>
      </c>
      <c r="O513">
        <f t="shared" si="26"/>
        <v>6.7000000000000004E-2</v>
      </c>
      <c r="P513" s="6">
        <f t="shared" si="27"/>
        <v>0.16091954022988508</v>
      </c>
      <c r="Q513" s="6">
        <f t="shared" si="27"/>
        <v>0.77011494252873569</v>
      </c>
      <c r="R513" s="4">
        <v>0.25</v>
      </c>
    </row>
    <row r="514" spans="1:18" x14ac:dyDescent="0.25">
      <c r="A514" t="s">
        <v>99</v>
      </c>
      <c r="B514">
        <v>2021</v>
      </c>
      <c r="C514">
        <v>2021</v>
      </c>
      <c r="D514" t="s">
        <v>35</v>
      </c>
      <c r="E514" t="s">
        <v>102</v>
      </c>
      <c r="F514">
        <v>13</v>
      </c>
      <c r="G514">
        <v>8</v>
      </c>
      <c r="H514">
        <v>29</v>
      </c>
      <c r="I514">
        <v>16</v>
      </c>
      <c r="J514" s="4">
        <f t="shared" si="25"/>
        <v>45</v>
      </c>
      <c r="K514">
        <v>59</v>
      </c>
      <c r="L514">
        <v>98</v>
      </c>
      <c r="M514">
        <v>6.4000000000000001E-2</v>
      </c>
      <c r="N514">
        <v>2.1000000000000001E-2</v>
      </c>
      <c r="O514">
        <f t="shared" si="26"/>
        <v>4.2999999999999997E-2</v>
      </c>
      <c r="P514" s="6">
        <f t="shared" si="27"/>
        <v>0.24137931034482762</v>
      </c>
      <c r="Q514" s="6">
        <f t="shared" si="27"/>
        <v>0.4942528735632184</v>
      </c>
      <c r="R514" s="4">
        <v>0.57999999999999996</v>
      </c>
    </row>
    <row r="515" spans="1:18" x14ac:dyDescent="0.25">
      <c r="A515" t="s">
        <v>117</v>
      </c>
      <c r="B515">
        <v>2021</v>
      </c>
      <c r="C515">
        <v>2021</v>
      </c>
      <c r="D515" t="s">
        <v>35</v>
      </c>
      <c r="E515" t="s">
        <v>112</v>
      </c>
      <c r="F515">
        <v>17</v>
      </c>
      <c r="G515">
        <v>7</v>
      </c>
      <c r="H515">
        <v>41</v>
      </c>
      <c r="I515">
        <v>17</v>
      </c>
      <c r="J515" s="4">
        <f t="shared" si="25"/>
        <v>58</v>
      </c>
      <c r="K515">
        <v>67</v>
      </c>
      <c r="L515">
        <v>91</v>
      </c>
      <c r="M515">
        <v>6.6000000000000003E-2</v>
      </c>
      <c r="N515">
        <v>1.4E-2</v>
      </c>
      <c r="O515">
        <f t="shared" si="26"/>
        <v>5.2000000000000005E-2</v>
      </c>
      <c r="P515" s="6">
        <f t="shared" si="27"/>
        <v>0.16091954022988508</v>
      </c>
      <c r="Q515" s="6">
        <f t="shared" si="27"/>
        <v>0.5977011494252874</v>
      </c>
      <c r="R515" s="4">
        <v>0.41</v>
      </c>
    </row>
    <row r="516" spans="1:18" x14ac:dyDescent="0.25">
      <c r="A516" t="s">
        <v>117</v>
      </c>
      <c r="B516">
        <v>2021</v>
      </c>
      <c r="C516">
        <v>2021</v>
      </c>
      <c r="D516" t="s">
        <v>35</v>
      </c>
      <c r="E516" t="s">
        <v>118</v>
      </c>
      <c r="F516">
        <v>17</v>
      </c>
      <c r="G516">
        <v>15</v>
      </c>
      <c r="H516">
        <v>35</v>
      </c>
      <c r="I516">
        <v>20</v>
      </c>
      <c r="J516" s="4">
        <f t="shared" si="25"/>
        <v>55</v>
      </c>
      <c r="K516">
        <v>57</v>
      </c>
      <c r="L516">
        <v>85</v>
      </c>
      <c r="M516">
        <v>8.3000000000000004E-2</v>
      </c>
      <c r="N516">
        <v>2.4E-2</v>
      </c>
      <c r="O516">
        <f t="shared" si="26"/>
        <v>5.9000000000000004E-2</v>
      </c>
      <c r="P516" s="6">
        <f t="shared" si="27"/>
        <v>0.27586206896551729</v>
      </c>
      <c r="Q516" s="6">
        <f t="shared" si="27"/>
        <v>0.67816091954022995</v>
      </c>
      <c r="R516" s="4">
        <v>0.4</v>
      </c>
    </row>
    <row r="517" spans="1:18" x14ac:dyDescent="0.25">
      <c r="A517" t="s">
        <v>117</v>
      </c>
      <c r="B517">
        <v>2021</v>
      </c>
      <c r="C517">
        <v>2021</v>
      </c>
      <c r="D517" t="s">
        <v>35</v>
      </c>
      <c r="E517" t="s">
        <v>113</v>
      </c>
      <c r="F517">
        <v>12</v>
      </c>
      <c r="G517">
        <v>13</v>
      </c>
      <c r="H517">
        <v>25</v>
      </c>
      <c r="I517">
        <v>18</v>
      </c>
      <c r="J517" s="4">
        <f t="shared" si="25"/>
        <v>43</v>
      </c>
      <c r="K517">
        <v>64</v>
      </c>
      <c r="L517">
        <v>99</v>
      </c>
      <c r="M517">
        <v>7.1999999999999995E-2</v>
      </c>
      <c r="N517">
        <v>0.03</v>
      </c>
      <c r="O517">
        <f t="shared" si="26"/>
        <v>4.1999999999999996E-2</v>
      </c>
      <c r="P517" s="6">
        <f t="shared" si="27"/>
        <v>0.34482758620689657</v>
      </c>
      <c r="Q517" s="6">
        <f t="shared" si="27"/>
        <v>0.48275862068965514</v>
      </c>
      <c r="R517" s="4">
        <v>0.24</v>
      </c>
    </row>
    <row r="518" spans="1:18" x14ac:dyDescent="0.25">
      <c r="A518" t="s">
        <v>111</v>
      </c>
      <c r="B518">
        <v>2021</v>
      </c>
      <c r="C518">
        <v>2021</v>
      </c>
      <c r="D518" t="s">
        <v>35</v>
      </c>
      <c r="E518" t="s">
        <v>111</v>
      </c>
      <c r="F518">
        <v>16</v>
      </c>
      <c r="G518">
        <v>11</v>
      </c>
      <c r="H518">
        <v>43</v>
      </c>
      <c r="I518">
        <v>18</v>
      </c>
      <c r="J518" s="4">
        <f t="shared" si="25"/>
        <v>61</v>
      </c>
      <c r="K518">
        <v>69</v>
      </c>
      <c r="L518">
        <v>98</v>
      </c>
      <c r="M518">
        <v>0.05</v>
      </c>
      <c r="N518">
        <v>2.7E-2</v>
      </c>
      <c r="O518">
        <f t="shared" si="26"/>
        <v>2.3000000000000003E-2</v>
      </c>
      <c r="P518" s="6">
        <f t="shared" si="27"/>
        <v>0.31034482758620691</v>
      </c>
      <c r="Q518" s="6">
        <f t="shared" si="27"/>
        <v>0.26436781609195409</v>
      </c>
      <c r="R518" s="4">
        <v>0.41</v>
      </c>
    </row>
    <row r="519" spans="1:18" x14ac:dyDescent="0.25">
      <c r="A519" t="s">
        <v>111</v>
      </c>
      <c r="B519">
        <v>2021</v>
      </c>
      <c r="C519">
        <v>2021</v>
      </c>
      <c r="D519" t="s">
        <v>35</v>
      </c>
      <c r="E519" t="s">
        <v>111</v>
      </c>
      <c r="F519">
        <v>18</v>
      </c>
      <c r="G519">
        <v>9</v>
      </c>
      <c r="H519">
        <v>28</v>
      </c>
      <c r="I519">
        <v>21</v>
      </c>
      <c r="J519" s="4">
        <f t="shared" si="25"/>
        <v>49</v>
      </c>
      <c r="K519">
        <v>25</v>
      </c>
      <c r="L519">
        <v>97</v>
      </c>
      <c r="M519">
        <v>6.5000000000000002E-2</v>
      </c>
      <c r="N519">
        <v>1.0999999999999999E-2</v>
      </c>
      <c r="O519">
        <f t="shared" si="26"/>
        <v>5.4000000000000006E-2</v>
      </c>
      <c r="P519" s="6">
        <f t="shared" si="27"/>
        <v>0.12643678160919541</v>
      </c>
      <c r="Q519" s="6">
        <f t="shared" si="27"/>
        <v>0.62068965517241392</v>
      </c>
      <c r="R519" s="4">
        <v>0.12</v>
      </c>
    </row>
    <row r="520" spans="1:18" x14ac:dyDescent="0.25">
      <c r="A520" t="s">
        <v>98</v>
      </c>
      <c r="B520">
        <v>2021</v>
      </c>
      <c r="C520">
        <v>2021</v>
      </c>
      <c r="D520" t="s">
        <v>35</v>
      </c>
      <c r="E520" t="s">
        <v>98</v>
      </c>
      <c r="F520">
        <v>14</v>
      </c>
      <c r="G520">
        <v>16</v>
      </c>
      <c r="H520">
        <v>31</v>
      </c>
      <c r="I520">
        <v>19</v>
      </c>
      <c r="J520" s="4">
        <f t="shared" si="25"/>
        <v>50</v>
      </c>
      <c r="K520">
        <v>58</v>
      </c>
      <c r="L520">
        <v>85</v>
      </c>
      <c r="M520">
        <v>6.0999999999999999E-2</v>
      </c>
      <c r="N520">
        <v>2.4E-2</v>
      </c>
      <c r="O520">
        <f t="shared" si="26"/>
        <v>3.6999999999999998E-2</v>
      </c>
      <c r="P520" s="6">
        <f t="shared" si="27"/>
        <v>0.27586206896551729</v>
      </c>
      <c r="Q520" s="6">
        <f t="shared" si="27"/>
        <v>0.42528735632183912</v>
      </c>
      <c r="R520" s="4">
        <v>0.19</v>
      </c>
    </row>
    <row r="521" spans="1:18" x14ac:dyDescent="0.25">
      <c r="A521" t="s">
        <v>23</v>
      </c>
      <c r="B521">
        <v>2021</v>
      </c>
      <c r="C521">
        <v>2021</v>
      </c>
      <c r="D521" t="s">
        <v>35</v>
      </c>
      <c r="E521" t="s">
        <v>24</v>
      </c>
      <c r="F521">
        <v>19</v>
      </c>
      <c r="G521">
        <v>10</v>
      </c>
      <c r="H521">
        <v>26</v>
      </c>
      <c r="I521">
        <v>12</v>
      </c>
      <c r="J521" s="4">
        <f t="shared" si="25"/>
        <v>38</v>
      </c>
      <c r="K521">
        <v>54</v>
      </c>
      <c r="L521">
        <v>99</v>
      </c>
      <c r="M521">
        <v>5.8000000000000003E-2</v>
      </c>
      <c r="N521">
        <v>2.8000000000000001E-2</v>
      </c>
      <c r="O521">
        <f t="shared" si="26"/>
        <v>3.0000000000000002E-2</v>
      </c>
      <c r="P521" s="6">
        <f t="shared" si="27"/>
        <v>0.32183908045977017</v>
      </c>
      <c r="Q521" s="6">
        <f t="shared" si="27"/>
        <v>0.34482758620689663</v>
      </c>
      <c r="R521" s="4">
        <v>0.53</v>
      </c>
    </row>
    <row r="522" spans="1:18" x14ac:dyDescent="0.25">
      <c r="A522" t="s">
        <v>23</v>
      </c>
      <c r="B522">
        <v>2021</v>
      </c>
      <c r="C522">
        <v>2021</v>
      </c>
      <c r="D522" t="s">
        <v>35</v>
      </c>
      <c r="E522" t="s">
        <v>103</v>
      </c>
      <c r="F522">
        <v>10</v>
      </c>
      <c r="G522">
        <v>16</v>
      </c>
      <c r="H522">
        <v>34</v>
      </c>
      <c r="I522">
        <v>15</v>
      </c>
      <c r="J522" s="4">
        <f t="shared" si="25"/>
        <v>49</v>
      </c>
      <c r="K522">
        <v>30</v>
      </c>
      <c r="L522">
        <v>93</v>
      </c>
      <c r="M522">
        <v>7.4999999999999997E-2</v>
      </c>
      <c r="N522">
        <v>0.03</v>
      </c>
      <c r="O522">
        <f t="shared" si="26"/>
        <v>4.4999999999999998E-2</v>
      </c>
      <c r="P522" s="6">
        <f t="shared" si="27"/>
        <v>0.34482758620689657</v>
      </c>
      <c r="Q522" s="6">
        <f t="shared" si="27"/>
        <v>0.51724137931034486</v>
      </c>
      <c r="R522" s="4">
        <v>0.16</v>
      </c>
    </row>
    <row r="523" spans="1:18" x14ac:dyDescent="0.25">
      <c r="A523" t="s">
        <v>104</v>
      </c>
      <c r="B523">
        <v>2021</v>
      </c>
      <c r="C523">
        <v>2021</v>
      </c>
      <c r="D523" t="s">
        <v>35</v>
      </c>
      <c r="E523" t="s">
        <v>105</v>
      </c>
      <c r="F523">
        <v>18</v>
      </c>
      <c r="G523">
        <v>11</v>
      </c>
      <c r="H523">
        <v>39</v>
      </c>
      <c r="I523">
        <v>16</v>
      </c>
      <c r="J523" s="4">
        <f t="shared" si="25"/>
        <v>55</v>
      </c>
      <c r="K523">
        <v>30</v>
      </c>
      <c r="L523">
        <v>90</v>
      </c>
      <c r="M523">
        <v>6.4000000000000001E-2</v>
      </c>
      <c r="N523">
        <v>2.3E-2</v>
      </c>
      <c r="O523">
        <f t="shared" si="26"/>
        <v>4.1000000000000002E-2</v>
      </c>
      <c r="P523" s="6">
        <f t="shared" si="27"/>
        <v>0.26436781609195403</v>
      </c>
      <c r="Q523" s="6">
        <f t="shared" si="27"/>
        <v>0.47126436781609199</v>
      </c>
      <c r="R523" s="4">
        <v>0.24</v>
      </c>
    </row>
    <row r="524" spans="1:18" x14ac:dyDescent="0.25">
      <c r="A524" t="s">
        <v>104</v>
      </c>
      <c r="B524">
        <v>2021</v>
      </c>
      <c r="C524">
        <v>2021</v>
      </c>
      <c r="D524" t="s">
        <v>35</v>
      </c>
      <c r="E524" t="s">
        <v>106</v>
      </c>
      <c r="F524">
        <v>17</v>
      </c>
      <c r="G524">
        <v>6</v>
      </c>
      <c r="H524">
        <v>36</v>
      </c>
      <c r="I524">
        <v>21</v>
      </c>
      <c r="J524" s="4">
        <f t="shared" si="25"/>
        <v>57</v>
      </c>
      <c r="K524">
        <v>41</v>
      </c>
      <c r="L524">
        <v>87</v>
      </c>
      <c r="M524">
        <v>0.05</v>
      </c>
      <c r="N524">
        <v>1.7000000000000001E-2</v>
      </c>
      <c r="O524">
        <f t="shared" si="26"/>
        <v>3.3000000000000002E-2</v>
      </c>
      <c r="P524" s="6">
        <f t="shared" si="27"/>
        <v>0.19540229885057475</v>
      </c>
      <c r="Q524" s="6">
        <f t="shared" si="27"/>
        <v>0.37931034482758624</v>
      </c>
      <c r="R524" s="4">
        <v>0.14000000000000001</v>
      </c>
    </row>
    <row r="525" spans="1:18" x14ac:dyDescent="0.25">
      <c r="A525" t="s">
        <v>107</v>
      </c>
      <c r="B525">
        <v>2021</v>
      </c>
      <c r="C525">
        <v>2021</v>
      </c>
      <c r="D525" t="s">
        <v>35</v>
      </c>
      <c r="E525" t="s">
        <v>120</v>
      </c>
      <c r="F525">
        <v>12</v>
      </c>
      <c r="G525">
        <v>14</v>
      </c>
      <c r="H525">
        <v>26</v>
      </c>
      <c r="I525">
        <v>21</v>
      </c>
      <c r="J525" s="4">
        <f t="shared" si="25"/>
        <v>47</v>
      </c>
      <c r="K525">
        <v>28</v>
      </c>
      <c r="L525">
        <v>97</v>
      </c>
      <c r="M525">
        <v>7.0999999999999994E-2</v>
      </c>
      <c r="N525">
        <v>2.4E-2</v>
      </c>
      <c r="O525">
        <f t="shared" si="26"/>
        <v>4.6999999999999993E-2</v>
      </c>
      <c r="P525" s="6">
        <f t="shared" si="27"/>
        <v>0.27586206896551729</v>
      </c>
      <c r="Q525" s="6">
        <f t="shared" si="27"/>
        <v>0.54022988505747127</v>
      </c>
      <c r="R525" s="4">
        <v>0.5</v>
      </c>
    </row>
    <row r="526" spans="1:18" x14ac:dyDescent="0.25">
      <c r="A526" t="s">
        <v>107</v>
      </c>
      <c r="B526">
        <v>2021</v>
      </c>
      <c r="C526">
        <v>2021</v>
      </c>
      <c r="D526" t="s">
        <v>35</v>
      </c>
      <c r="E526" t="s">
        <v>109</v>
      </c>
      <c r="F526">
        <v>12</v>
      </c>
      <c r="G526">
        <v>6</v>
      </c>
      <c r="H526">
        <v>40</v>
      </c>
      <c r="I526">
        <v>18</v>
      </c>
      <c r="J526" s="4">
        <f t="shared" si="25"/>
        <v>58</v>
      </c>
      <c r="K526">
        <v>52</v>
      </c>
      <c r="L526">
        <v>96</v>
      </c>
      <c r="M526">
        <v>5.7000000000000002E-2</v>
      </c>
      <c r="N526">
        <v>2.4E-2</v>
      </c>
      <c r="O526">
        <f t="shared" si="26"/>
        <v>3.3000000000000002E-2</v>
      </c>
      <c r="P526" s="6">
        <f t="shared" si="27"/>
        <v>0.27586206896551729</v>
      </c>
      <c r="Q526" s="6">
        <f t="shared" si="27"/>
        <v>0.37931034482758624</v>
      </c>
      <c r="R526" s="4">
        <v>0.17</v>
      </c>
    </row>
    <row r="527" spans="1:18" x14ac:dyDescent="0.25">
      <c r="A527" t="s">
        <v>99</v>
      </c>
      <c r="B527">
        <v>2021</v>
      </c>
      <c r="C527">
        <v>2021</v>
      </c>
      <c r="D527" t="s">
        <v>36</v>
      </c>
      <c r="E527" t="s">
        <v>100</v>
      </c>
      <c r="F527">
        <v>11</v>
      </c>
      <c r="G527">
        <v>6</v>
      </c>
      <c r="H527">
        <v>26</v>
      </c>
      <c r="I527">
        <v>18</v>
      </c>
      <c r="J527" s="4">
        <f t="shared" si="25"/>
        <v>44</v>
      </c>
      <c r="K527">
        <v>59</v>
      </c>
      <c r="L527">
        <v>91</v>
      </c>
      <c r="M527">
        <v>5.8999999999999997E-2</v>
      </c>
      <c r="N527">
        <v>2.9000000000000001E-2</v>
      </c>
      <c r="O527">
        <f t="shared" si="26"/>
        <v>2.9999999999999995E-2</v>
      </c>
      <c r="P527" s="6">
        <f t="shared" si="27"/>
        <v>0.33333333333333337</v>
      </c>
      <c r="Q527" s="6">
        <f t="shared" si="27"/>
        <v>0.34482758620689652</v>
      </c>
      <c r="R527" s="4">
        <v>0.22</v>
      </c>
    </row>
    <row r="528" spans="1:18" x14ac:dyDescent="0.25">
      <c r="A528" t="s">
        <v>99</v>
      </c>
      <c r="B528">
        <v>2021</v>
      </c>
      <c r="C528">
        <v>2021</v>
      </c>
      <c r="D528" t="s">
        <v>36</v>
      </c>
      <c r="E528" t="s">
        <v>101</v>
      </c>
      <c r="F528">
        <v>10</v>
      </c>
      <c r="G528">
        <v>10</v>
      </c>
      <c r="H528">
        <v>20</v>
      </c>
      <c r="I528">
        <v>11</v>
      </c>
      <c r="J528" s="4">
        <f t="shared" si="25"/>
        <v>31</v>
      </c>
      <c r="K528">
        <v>51</v>
      </c>
      <c r="L528">
        <v>90</v>
      </c>
      <c r="M528">
        <v>7.9000000000000001E-2</v>
      </c>
      <c r="N528">
        <v>1.6E-2</v>
      </c>
      <c r="O528">
        <f t="shared" si="26"/>
        <v>6.3E-2</v>
      </c>
      <c r="P528" s="6">
        <f t="shared" si="27"/>
        <v>0.18390804597701152</v>
      </c>
      <c r="Q528" s="6">
        <f t="shared" si="27"/>
        <v>0.72413793103448276</v>
      </c>
      <c r="R528" s="4">
        <v>0.35</v>
      </c>
    </row>
    <row r="529" spans="1:18" x14ac:dyDescent="0.25">
      <c r="A529" t="s">
        <v>99</v>
      </c>
      <c r="B529">
        <v>2021</v>
      </c>
      <c r="C529">
        <v>2021</v>
      </c>
      <c r="D529" t="s">
        <v>36</v>
      </c>
      <c r="E529" t="s">
        <v>102</v>
      </c>
      <c r="F529">
        <v>12</v>
      </c>
      <c r="G529">
        <v>9</v>
      </c>
      <c r="H529">
        <v>38</v>
      </c>
      <c r="I529">
        <v>14</v>
      </c>
      <c r="J529" s="4">
        <f t="shared" si="25"/>
        <v>52</v>
      </c>
      <c r="K529">
        <v>58</v>
      </c>
      <c r="L529">
        <v>94</v>
      </c>
      <c r="M529">
        <v>7.5999999999999998E-2</v>
      </c>
      <c r="N529">
        <v>2.9000000000000001E-2</v>
      </c>
      <c r="O529">
        <f t="shared" si="26"/>
        <v>4.7E-2</v>
      </c>
      <c r="P529" s="6">
        <f t="shared" si="27"/>
        <v>0.33333333333333337</v>
      </c>
      <c r="Q529" s="6">
        <f t="shared" si="27"/>
        <v>0.54022988505747127</v>
      </c>
      <c r="R529" s="4">
        <v>0.15</v>
      </c>
    </row>
    <row r="530" spans="1:18" x14ac:dyDescent="0.25">
      <c r="A530" t="s">
        <v>117</v>
      </c>
      <c r="B530">
        <v>2021</v>
      </c>
      <c r="C530">
        <v>2021</v>
      </c>
      <c r="D530" t="s">
        <v>36</v>
      </c>
      <c r="E530" t="s">
        <v>112</v>
      </c>
      <c r="F530">
        <v>8</v>
      </c>
      <c r="G530">
        <v>6</v>
      </c>
      <c r="H530">
        <v>31</v>
      </c>
      <c r="I530">
        <v>23</v>
      </c>
      <c r="J530" s="4">
        <f t="shared" si="25"/>
        <v>54</v>
      </c>
      <c r="K530">
        <v>54</v>
      </c>
      <c r="L530">
        <v>96</v>
      </c>
      <c r="M530">
        <v>6.6000000000000003E-2</v>
      </c>
      <c r="N530">
        <v>1.2E-2</v>
      </c>
      <c r="O530">
        <f t="shared" si="26"/>
        <v>5.4000000000000006E-2</v>
      </c>
      <c r="P530" s="6">
        <f t="shared" si="27"/>
        <v>0.13793103448275865</v>
      </c>
      <c r="Q530" s="6">
        <f t="shared" si="27"/>
        <v>0.62068965517241392</v>
      </c>
      <c r="R530" s="4">
        <v>0.32</v>
      </c>
    </row>
    <row r="531" spans="1:18" x14ac:dyDescent="0.25">
      <c r="A531" t="s">
        <v>117</v>
      </c>
      <c r="B531">
        <v>2021</v>
      </c>
      <c r="C531">
        <v>2021</v>
      </c>
      <c r="D531" t="s">
        <v>36</v>
      </c>
      <c r="E531" t="s">
        <v>118</v>
      </c>
      <c r="F531">
        <v>12</v>
      </c>
      <c r="G531">
        <v>6</v>
      </c>
      <c r="H531">
        <v>29</v>
      </c>
      <c r="I531">
        <v>9</v>
      </c>
      <c r="J531" s="4">
        <f t="shared" si="25"/>
        <v>38</v>
      </c>
      <c r="K531">
        <v>41</v>
      </c>
      <c r="L531">
        <v>90</v>
      </c>
      <c r="M531">
        <v>5.0999999999999997E-2</v>
      </c>
      <c r="N531">
        <v>2.7E-2</v>
      </c>
      <c r="O531">
        <f t="shared" si="26"/>
        <v>2.3999999999999997E-2</v>
      </c>
      <c r="P531" s="6">
        <f t="shared" si="27"/>
        <v>0.31034482758620691</v>
      </c>
      <c r="Q531" s="6">
        <f t="shared" si="27"/>
        <v>0.27586206896551724</v>
      </c>
      <c r="R531" s="4">
        <v>0.53</v>
      </c>
    </row>
    <row r="532" spans="1:18" x14ac:dyDescent="0.25">
      <c r="A532" t="s">
        <v>117</v>
      </c>
      <c r="B532">
        <v>2021</v>
      </c>
      <c r="C532">
        <v>2021</v>
      </c>
      <c r="D532" t="s">
        <v>36</v>
      </c>
      <c r="E532" t="s">
        <v>113</v>
      </c>
      <c r="F532">
        <v>6</v>
      </c>
      <c r="G532">
        <v>7</v>
      </c>
      <c r="H532">
        <v>25</v>
      </c>
      <c r="I532">
        <v>20</v>
      </c>
      <c r="J532" s="4">
        <f t="shared" si="25"/>
        <v>45</v>
      </c>
      <c r="K532">
        <v>71</v>
      </c>
      <c r="L532">
        <v>91</v>
      </c>
      <c r="M532">
        <v>5.6000000000000001E-2</v>
      </c>
      <c r="N532">
        <v>2.9000000000000001E-2</v>
      </c>
      <c r="O532">
        <f t="shared" si="26"/>
        <v>2.7E-2</v>
      </c>
      <c r="P532" s="6">
        <f t="shared" si="27"/>
        <v>0.33333333333333337</v>
      </c>
      <c r="Q532" s="6">
        <f t="shared" si="27"/>
        <v>0.31034482758620691</v>
      </c>
      <c r="R532" s="4">
        <v>0.52</v>
      </c>
    </row>
    <row r="533" spans="1:18" x14ac:dyDescent="0.25">
      <c r="A533" t="s">
        <v>111</v>
      </c>
      <c r="B533">
        <v>2021</v>
      </c>
      <c r="C533">
        <v>2021</v>
      </c>
      <c r="D533" t="s">
        <v>36</v>
      </c>
      <c r="E533" t="s">
        <v>111</v>
      </c>
      <c r="F533">
        <v>8</v>
      </c>
      <c r="G533">
        <v>8</v>
      </c>
      <c r="H533">
        <v>38</v>
      </c>
      <c r="I533">
        <v>14</v>
      </c>
      <c r="J533" s="4">
        <f t="shared" si="25"/>
        <v>52</v>
      </c>
      <c r="K533">
        <v>32</v>
      </c>
      <c r="L533">
        <v>85</v>
      </c>
      <c r="M533">
        <v>6.4000000000000001E-2</v>
      </c>
      <c r="N533">
        <v>1.6E-2</v>
      </c>
      <c r="O533">
        <f t="shared" si="26"/>
        <v>4.8000000000000001E-2</v>
      </c>
      <c r="P533" s="6">
        <f t="shared" si="27"/>
        <v>0.18390804597701152</v>
      </c>
      <c r="Q533" s="6">
        <f t="shared" si="27"/>
        <v>0.55172413793103459</v>
      </c>
      <c r="R533" s="4">
        <v>0.46</v>
      </c>
    </row>
    <row r="534" spans="1:18" x14ac:dyDescent="0.25">
      <c r="A534" t="s">
        <v>111</v>
      </c>
      <c r="B534">
        <v>2021</v>
      </c>
      <c r="C534">
        <v>2021</v>
      </c>
      <c r="D534" t="s">
        <v>36</v>
      </c>
      <c r="E534" t="s">
        <v>111</v>
      </c>
      <c r="F534">
        <v>7</v>
      </c>
      <c r="G534">
        <v>7</v>
      </c>
      <c r="H534">
        <v>37</v>
      </c>
      <c r="I534">
        <v>22</v>
      </c>
      <c r="J534" s="4">
        <f t="shared" si="25"/>
        <v>59</v>
      </c>
      <c r="K534">
        <v>34</v>
      </c>
      <c r="L534">
        <v>85</v>
      </c>
      <c r="M534">
        <v>6.3E-2</v>
      </c>
      <c r="N534">
        <v>0.01</v>
      </c>
      <c r="O534">
        <f t="shared" si="26"/>
        <v>5.2999999999999999E-2</v>
      </c>
      <c r="P534" s="6">
        <f t="shared" si="27"/>
        <v>0.1149425287356322</v>
      </c>
      <c r="Q534" s="6">
        <f t="shared" si="27"/>
        <v>0.60919540229885061</v>
      </c>
      <c r="R534" s="4">
        <v>0.56999999999999995</v>
      </c>
    </row>
    <row r="535" spans="1:18" x14ac:dyDescent="0.25">
      <c r="A535" t="s">
        <v>98</v>
      </c>
      <c r="B535">
        <v>2021</v>
      </c>
      <c r="C535">
        <v>2021</v>
      </c>
      <c r="D535" t="s">
        <v>36</v>
      </c>
      <c r="E535" t="s">
        <v>98</v>
      </c>
      <c r="F535">
        <v>7</v>
      </c>
      <c r="G535">
        <v>8</v>
      </c>
      <c r="H535">
        <v>27</v>
      </c>
      <c r="I535">
        <v>12</v>
      </c>
      <c r="J535" s="4">
        <f t="shared" si="25"/>
        <v>39</v>
      </c>
      <c r="K535">
        <v>59</v>
      </c>
      <c r="L535">
        <v>86</v>
      </c>
      <c r="M535">
        <v>6.8000000000000005E-2</v>
      </c>
      <c r="N535">
        <v>2.4E-2</v>
      </c>
      <c r="O535">
        <f t="shared" si="26"/>
        <v>4.4000000000000004E-2</v>
      </c>
      <c r="P535" s="6">
        <f t="shared" si="27"/>
        <v>0.27586206896551729</v>
      </c>
      <c r="Q535" s="6">
        <f t="shared" si="27"/>
        <v>0.50574712643678166</v>
      </c>
      <c r="R535" s="4">
        <v>0.56000000000000005</v>
      </c>
    </row>
    <row r="536" spans="1:18" x14ac:dyDescent="0.25">
      <c r="A536" t="s">
        <v>23</v>
      </c>
      <c r="B536">
        <v>2021</v>
      </c>
      <c r="C536">
        <v>2021</v>
      </c>
      <c r="D536" t="s">
        <v>36</v>
      </c>
      <c r="E536" t="s">
        <v>24</v>
      </c>
      <c r="F536">
        <v>10</v>
      </c>
      <c r="G536">
        <v>6</v>
      </c>
      <c r="H536">
        <v>40</v>
      </c>
      <c r="I536">
        <v>24</v>
      </c>
      <c r="J536" s="4">
        <f t="shared" si="25"/>
        <v>64</v>
      </c>
      <c r="K536">
        <v>39</v>
      </c>
      <c r="L536">
        <v>85</v>
      </c>
      <c r="M536">
        <v>5.8999999999999997E-2</v>
      </c>
      <c r="N536">
        <v>2.3E-2</v>
      </c>
      <c r="O536">
        <f t="shared" si="26"/>
        <v>3.5999999999999997E-2</v>
      </c>
      <c r="P536" s="6">
        <f t="shared" si="27"/>
        <v>0.26436781609195403</v>
      </c>
      <c r="Q536" s="6">
        <f t="shared" si="27"/>
        <v>0.41379310344827586</v>
      </c>
      <c r="R536" s="4">
        <v>0.28000000000000003</v>
      </c>
    </row>
    <row r="537" spans="1:18" x14ac:dyDescent="0.25">
      <c r="A537" t="s">
        <v>23</v>
      </c>
      <c r="B537">
        <v>2021</v>
      </c>
      <c r="C537">
        <v>2021</v>
      </c>
      <c r="D537" t="s">
        <v>36</v>
      </c>
      <c r="E537" t="s">
        <v>103</v>
      </c>
      <c r="F537">
        <v>9</v>
      </c>
      <c r="G537">
        <v>10</v>
      </c>
      <c r="H537">
        <v>35</v>
      </c>
      <c r="I537">
        <v>19</v>
      </c>
      <c r="J537" s="4">
        <f t="shared" si="25"/>
        <v>54</v>
      </c>
      <c r="K537">
        <v>33</v>
      </c>
      <c r="L537">
        <v>96</v>
      </c>
      <c r="M537">
        <v>7.0000000000000007E-2</v>
      </c>
      <c r="N537">
        <v>2.9000000000000001E-2</v>
      </c>
      <c r="O537">
        <f t="shared" si="26"/>
        <v>4.1000000000000009E-2</v>
      </c>
      <c r="P537" s="6">
        <f t="shared" si="27"/>
        <v>0.33333333333333337</v>
      </c>
      <c r="Q537" s="6">
        <f t="shared" si="27"/>
        <v>0.4712643678160921</v>
      </c>
      <c r="R537" s="4">
        <v>0.51</v>
      </c>
    </row>
    <row r="538" spans="1:18" x14ac:dyDescent="0.25">
      <c r="A538" t="s">
        <v>104</v>
      </c>
      <c r="B538">
        <v>2021</v>
      </c>
      <c r="C538">
        <v>2021</v>
      </c>
      <c r="D538" t="s">
        <v>36</v>
      </c>
      <c r="E538" t="s">
        <v>105</v>
      </c>
      <c r="F538">
        <v>8</v>
      </c>
      <c r="G538">
        <v>7</v>
      </c>
      <c r="H538">
        <v>28</v>
      </c>
      <c r="I538">
        <v>13</v>
      </c>
      <c r="J538" s="4">
        <f t="shared" si="25"/>
        <v>41</v>
      </c>
      <c r="K538">
        <v>49</v>
      </c>
      <c r="L538">
        <v>90</v>
      </c>
      <c r="M538">
        <v>0.06</v>
      </c>
      <c r="N538">
        <v>1.7999999999999999E-2</v>
      </c>
      <c r="O538">
        <f t="shared" si="26"/>
        <v>4.1999999999999996E-2</v>
      </c>
      <c r="P538" s="6">
        <f t="shared" si="27"/>
        <v>0.20689655172413793</v>
      </c>
      <c r="Q538" s="6">
        <f t="shared" si="27"/>
        <v>0.48275862068965514</v>
      </c>
      <c r="R538" s="4">
        <v>0.16</v>
      </c>
    </row>
    <row r="539" spans="1:18" x14ac:dyDescent="0.25">
      <c r="A539" t="s">
        <v>104</v>
      </c>
      <c r="B539">
        <v>2021</v>
      </c>
      <c r="C539">
        <v>2021</v>
      </c>
      <c r="D539" t="s">
        <v>36</v>
      </c>
      <c r="E539" t="s">
        <v>106</v>
      </c>
      <c r="F539">
        <v>7</v>
      </c>
      <c r="G539">
        <v>6</v>
      </c>
      <c r="H539">
        <v>39</v>
      </c>
      <c r="I539">
        <v>22</v>
      </c>
      <c r="J539" s="4">
        <f t="shared" si="25"/>
        <v>61</v>
      </c>
      <c r="K539">
        <v>50</v>
      </c>
      <c r="L539">
        <v>88</v>
      </c>
      <c r="M539">
        <v>6.6000000000000003E-2</v>
      </c>
      <c r="N539">
        <v>2.3E-2</v>
      </c>
      <c r="O539">
        <f t="shared" si="26"/>
        <v>4.3000000000000003E-2</v>
      </c>
      <c r="P539" s="6">
        <f t="shared" si="27"/>
        <v>0.26436781609195403</v>
      </c>
      <c r="Q539" s="6">
        <f t="shared" si="27"/>
        <v>0.49425287356321845</v>
      </c>
      <c r="R539" s="4">
        <v>0.44</v>
      </c>
    </row>
    <row r="540" spans="1:18" x14ac:dyDescent="0.25">
      <c r="A540" t="s">
        <v>107</v>
      </c>
      <c r="B540">
        <v>2021</v>
      </c>
      <c r="C540">
        <v>2021</v>
      </c>
      <c r="D540" t="s">
        <v>36</v>
      </c>
      <c r="E540" t="s">
        <v>120</v>
      </c>
      <c r="F540">
        <v>9</v>
      </c>
      <c r="G540">
        <v>7</v>
      </c>
      <c r="H540">
        <v>34</v>
      </c>
      <c r="I540">
        <v>23</v>
      </c>
      <c r="J540" s="4">
        <f t="shared" si="25"/>
        <v>57</v>
      </c>
      <c r="K540">
        <v>50</v>
      </c>
      <c r="L540">
        <v>94</v>
      </c>
      <c r="M540">
        <v>6.3E-2</v>
      </c>
      <c r="N540">
        <v>0.02</v>
      </c>
      <c r="O540">
        <f t="shared" si="26"/>
        <v>4.2999999999999997E-2</v>
      </c>
      <c r="P540" s="6">
        <f t="shared" si="27"/>
        <v>0.22988505747126439</v>
      </c>
      <c r="Q540" s="6">
        <f t="shared" si="27"/>
        <v>0.4942528735632184</v>
      </c>
      <c r="R540" s="4">
        <v>0.55000000000000004</v>
      </c>
    </row>
    <row r="541" spans="1:18" x14ac:dyDescent="0.25">
      <c r="A541" t="s">
        <v>107</v>
      </c>
      <c r="B541">
        <v>2021</v>
      </c>
      <c r="C541">
        <v>2021</v>
      </c>
      <c r="D541" t="s">
        <v>36</v>
      </c>
      <c r="E541" t="s">
        <v>109</v>
      </c>
      <c r="F541">
        <v>13</v>
      </c>
      <c r="G541">
        <v>9</v>
      </c>
      <c r="H541">
        <v>32</v>
      </c>
      <c r="I541">
        <v>8</v>
      </c>
      <c r="J541" s="4">
        <f t="shared" si="25"/>
        <v>40</v>
      </c>
      <c r="K541">
        <v>58</v>
      </c>
      <c r="L541">
        <v>92</v>
      </c>
      <c r="M541">
        <v>5.2999999999999999E-2</v>
      </c>
      <c r="N541">
        <v>2.9000000000000001E-2</v>
      </c>
      <c r="O541">
        <f t="shared" si="26"/>
        <v>2.3999999999999997E-2</v>
      </c>
      <c r="P541" s="6">
        <f t="shared" si="27"/>
        <v>0.33333333333333337</v>
      </c>
      <c r="Q541" s="6">
        <f t="shared" si="27"/>
        <v>0.27586206896551724</v>
      </c>
      <c r="R541" s="4">
        <v>0.3</v>
      </c>
    </row>
  </sheetData>
  <autoFilter ref="A1:R541" xr:uid="{666669EA-098D-4758-9366-88259522685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BBB-49A4-4563-9168-608F0E05BE6B}">
  <dimension ref="A1:R93"/>
  <sheetViews>
    <sheetView workbookViewId="0">
      <selection activeCell="G23" sqref="G23"/>
    </sheetView>
  </sheetViews>
  <sheetFormatPr defaultRowHeight="15" x14ac:dyDescent="0.25"/>
  <cols>
    <col min="4" max="4" width="16" customWidth="1"/>
    <col min="5" max="5" width="9.5703125" bestFit="1" customWidth="1"/>
    <col min="6" max="6" width="13.42578125" customWidth="1"/>
    <col min="16" max="16" width="12" bestFit="1" customWidth="1"/>
    <col min="18" max="18" width="10.42578125" customWidth="1"/>
  </cols>
  <sheetData>
    <row r="1" spans="1:18" x14ac:dyDescent="0.25">
      <c r="A1" t="s">
        <v>2</v>
      </c>
      <c r="B1" t="s">
        <v>22</v>
      </c>
      <c r="C1" t="s">
        <v>243</v>
      </c>
      <c r="D1" t="s">
        <v>231</v>
      </c>
      <c r="E1" t="s">
        <v>191</v>
      </c>
      <c r="F1" t="s">
        <v>192</v>
      </c>
      <c r="G1" t="s">
        <v>33</v>
      </c>
    </row>
    <row r="2" spans="1:18" x14ac:dyDescent="0.25">
      <c r="A2" t="s">
        <v>162</v>
      </c>
      <c r="B2" t="s">
        <v>21</v>
      </c>
      <c r="C2" t="s">
        <v>224</v>
      </c>
      <c r="D2" t="s">
        <v>144</v>
      </c>
      <c r="E2" s="17">
        <v>3.5000000000000001E-3</v>
      </c>
      <c r="F2" s="4">
        <v>3.15E-2</v>
      </c>
      <c r="G2" s="30">
        <v>1.75E-4</v>
      </c>
    </row>
    <row r="3" spans="1:18" x14ac:dyDescent="0.25">
      <c r="A3" t="s">
        <v>162</v>
      </c>
      <c r="B3" t="s">
        <v>21</v>
      </c>
      <c r="C3" t="s">
        <v>224</v>
      </c>
      <c r="D3" t="s">
        <v>143</v>
      </c>
      <c r="E3" s="17">
        <v>5.0000000000000001E-3</v>
      </c>
      <c r="F3" s="4">
        <v>4.4999999999999998E-2</v>
      </c>
      <c r="G3" s="30">
        <v>2.5000000000000001E-4</v>
      </c>
    </row>
    <row r="4" spans="1:18" x14ac:dyDescent="0.25">
      <c r="A4" t="s">
        <v>162</v>
      </c>
      <c r="B4" t="s">
        <v>21</v>
      </c>
      <c r="C4" t="s">
        <v>224</v>
      </c>
      <c r="D4" t="s">
        <v>142</v>
      </c>
      <c r="E4" s="17">
        <v>1.5E-3</v>
      </c>
      <c r="F4" s="4">
        <v>1.35E-2</v>
      </c>
      <c r="G4" s="30">
        <v>7.5000000000000007E-5</v>
      </c>
    </row>
    <row r="5" spans="1:18" x14ac:dyDescent="0.25">
      <c r="A5" t="s">
        <v>162</v>
      </c>
      <c r="B5" t="s">
        <v>21</v>
      </c>
      <c r="C5" t="s">
        <v>224</v>
      </c>
      <c r="D5" t="s">
        <v>138</v>
      </c>
      <c r="E5" s="17">
        <v>2.9999999999999997E-4</v>
      </c>
      <c r="F5" s="4">
        <v>2.6999999999999996E-5</v>
      </c>
      <c r="G5" s="30">
        <v>0</v>
      </c>
    </row>
    <row r="6" spans="1:18" x14ac:dyDescent="0.25">
      <c r="A6" t="s">
        <v>162</v>
      </c>
      <c r="B6" t="s">
        <v>21</v>
      </c>
      <c r="C6" t="s">
        <v>144</v>
      </c>
      <c r="D6" t="s">
        <v>144</v>
      </c>
      <c r="E6" s="17">
        <v>0.15</v>
      </c>
      <c r="F6" s="4">
        <v>2.0999999999999996</v>
      </c>
      <c r="G6" s="30">
        <v>1.1666666666666665E-2</v>
      </c>
      <c r="R6" s="9"/>
    </row>
    <row r="7" spans="1:18" x14ac:dyDescent="0.25">
      <c r="A7" t="s">
        <v>162</v>
      </c>
      <c r="B7" t="s">
        <v>21</v>
      </c>
      <c r="C7" t="s">
        <v>144</v>
      </c>
      <c r="D7" t="s">
        <v>143</v>
      </c>
      <c r="E7" s="17">
        <v>0.2</v>
      </c>
      <c r="F7" s="4">
        <v>2.8</v>
      </c>
      <c r="G7" s="30">
        <v>1.5555555555555555E-2</v>
      </c>
      <c r="R7" s="9"/>
    </row>
    <row r="8" spans="1:18" x14ac:dyDescent="0.25">
      <c r="A8" t="s">
        <v>162</v>
      </c>
      <c r="B8" t="s">
        <v>21</v>
      </c>
      <c r="C8" t="s">
        <v>144</v>
      </c>
      <c r="D8" t="s">
        <v>142</v>
      </c>
      <c r="E8" s="17">
        <v>4.9599999999999998E-2</v>
      </c>
      <c r="F8" s="4">
        <v>0.69439999999999991</v>
      </c>
      <c r="G8" s="30">
        <v>3.8577777777777772E-3</v>
      </c>
      <c r="R8" s="9"/>
    </row>
    <row r="9" spans="1:18" x14ac:dyDescent="0.25">
      <c r="A9" t="s">
        <v>162</v>
      </c>
      <c r="B9" t="s">
        <v>21</v>
      </c>
      <c r="C9" t="s">
        <v>144</v>
      </c>
      <c r="D9" t="s">
        <v>138</v>
      </c>
      <c r="E9" s="17">
        <v>4.0000000000000002E-4</v>
      </c>
      <c r="F9" s="4">
        <v>5.5999999999999999E-3</v>
      </c>
      <c r="G9" s="30">
        <v>3.111111111111111E-5</v>
      </c>
      <c r="R9" s="9"/>
    </row>
    <row r="10" spans="1:18" x14ac:dyDescent="0.25">
      <c r="A10" t="s">
        <v>162</v>
      </c>
      <c r="B10" t="s">
        <v>21</v>
      </c>
      <c r="C10" t="s">
        <v>143</v>
      </c>
      <c r="D10" t="s">
        <v>144</v>
      </c>
      <c r="E10" s="17">
        <v>2.0000000000000001E-4</v>
      </c>
      <c r="F10" s="4">
        <v>2.24E-2</v>
      </c>
      <c r="G10" s="30">
        <v>1.5555555555555555E-5</v>
      </c>
      <c r="R10" s="9"/>
    </row>
    <row r="11" spans="1:18" x14ac:dyDescent="0.25">
      <c r="A11" t="s">
        <v>162</v>
      </c>
      <c r="B11" t="s">
        <v>21</v>
      </c>
      <c r="C11" t="s">
        <v>143</v>
      </c>
      <c r="D11" t="s">
        <v>143</v>
      </c>
      <c r="E11" s="17">
        <v>4.9299999999999997E-2</v>
      </c>
      <c r="F11" s="4">
        <v>5.5215999999999994</v>
      </c>
      <c r="G11" s="30">
        <v>3.8344444444444437E-3</v>
      </c>
      <c r="R11" s="9"/>
    </row>
    <row r="12" spans="1:18" x14ac:dyDescent="0.25">
      <c r="A12" t="s">
        <v>162</v>
      </c>
      <c r="B12" t="s">
        <v>21</v>
      </c>
      <c r="C12" t="s">
        <v>143</v>
      </c>
      <c r="D12" t="s">
        <v>142</v>
      </c>
      <c r="E12" s="17">
        <v>5.0000000000000001E-4</v>
      </c>
      <c r="F12" s="4">
        <v>5.5999999999999994E-2</v>
      </c>
      <c r="G12" s="30">
        <v>3.8888888888888891E-5</v>
      </c>
      <c r="R12" s="9"/>
    </row>
    <row r="13" spans="1:18" x14ac:dyDescent="0.25">
      <c r="A13" t="s">
        <v>162</v>
      </c>
      <c r="B13" t="s">
        <v>21</v>
      </c>
      <c r="C13" t="s">
        <v>143</v>
      </c>
      <c r="D13" t="s">
        <v>138</v>
      </c>
      <c r="E13" s="17">
        <v>0</v>
      </c>
      <c r="F13" s="4">
        <v>0</v>
      </c>
      <c r="G13" s="30">
        <v>0</v>
      </c>
      <c r="R13" s="9"/>
    </row>
    <row r="14" spans="1:18" x14ac:dyDescent="0.25">
      <c r="A14" t="s">
        <v>162</v>
      </c>
      <c r="B14" t="s">
        <v>21</v>
      </c>
      <c r="C14" t="s">
        <v>142</v>
      </c>
      <c r="D14" t="s">
        <v>144</v>
      </c>
      <c r="E14" s="17">
        <v>0</v>
      </c>
      <c r="F14" s="4">
        <v>0</v>
      </c>
      <c r="G14" s="30">
        <v>0</v>
      </c>
      <c r="R14" s="9"/>
    </row>
    <row r="15" spans="1:18" x14ac:dyDescent="0.25">
      <c r="A15" t="s">
        <v>162</v>
      </c>
      <c r="B15" t="s">
        <v>21</v>
      </c>
      <c r="C15" t="s">
        <v>142</v>
      </c>
      <c r="D15" t="s">
        <v>143</v>
      </c>
      <c r="E15" s="17">
        <v>0</v>
      </c>
      <c r="F15" s="4">
        <v>0</v>
      </c>
      <c r="G15" s="30">
        <v>0</v>
      </c>
      <c r="R15" s="9"/>
    </row>
    <row r="16" spans="1:18" x14ac:dyDescent="0.25">
      <c r="A16" t="s">
        <v>162</v>
      </c>
      <c r="B16" t="s">
        <v>21</v>
      </c>
      <c r="C16" t="s">
        <v>142</v>
      </c>
      <c r="D16" t="s">
        <v>142</v>
      </c>
      <c r="E16" s="17">
        <v>0.02</v>
      </c>
      <c r="F16" s="4">
        <v>0.2</v>
      </c>
      <c r="G16" s="30">
        <v>1.1000000000000001E-3</v>
      </c>
      <c r="R16" s="9"/>
    </row>
    <row r="17" spans="1:18" x14ac:dyDescent="0.25">
      <c r="A17" t="s">
        <v>162</v>
      </c>
      <c r="B17" t="s">
        <v>21</v>
      </c>
      <c r="C17" t="s">
        <v>142</v>
      </c>
      <c r="D17" t="s">
        <v>138</v>
      </c>
      <c r="E17" s="17">
        <v>0</v>
      </c>
      <c r="F17" s="4">
        <v>0</v>
      </c>
      <c r="G17" s="30">
        <v>0</v>
      </c>
      <c r="R17" s="9"/>
    </row>
    <row r="18" spans="1:18" x14ac:dyDescent="0.25">
      <c r="A18" t="s">
        <v>162</v>
      </c>
      <c r="B18" t="s">
        <v>21</v>
      </c>
      <c r="C18" t="s">
        <v>138</v>
      </c>
      <c r="D18" t="s">
        <v>144</v>
      </c>
      <c r="E18" s="17">
        <v>0.01</v>
      </c>
      <c r="F18" s="4">
        <v>6.0000000000000005E-2</v>
      </c>
      <c r="G18" s="30">
        <v>3.3333333333333338E-4</v>
      </c>
      <c r="R18" s="9"/>
    </row>
    <row r="19" spans="1:18" x14ac:dyDescent="0.25">
      <c r="A19" t="s">
        <v>162</v>
      </c>
      <c r="B19" t="s">
        <v>21</v>
      </c>
      <c r="C19" t="s">
        <v>138</v>
      </c>
      <c r="D19" t="s">
        <v>143</v>
      </c>
      <c r="E19" s="17">
        <v>3.9699999999999999E-2</v>
      </c>
      <c r="F19" s="4">
        <v>0.23819999999999997</v>
      </c>
      <c r="G19" s="30">
        <v>1.3233333333333333E-3</v>
      </c>
      <c r="R19" s="9"/>
    </row>
    <row r="20" spans="1:18" x14ac:dyDescent="0.25">
      <c r="A20" t="s">
        <v>162</v>
      </c>
      <c r="B20" t="s">
        <v>21</v>
      </c>
      <c r="C20" t="s">
        <v>138</v>
      </c>
      <c r="D20" t="s">
        <v>142</v>
      </c>
      <c r="E20" s="17">
        <v>0.01</v>
      </c>
      <c r="F20" s="4">
        <v>6.0000000000000005E-2</v>
      </c>
      <c r="G20" s="30">
        <v>3.3333333333333338E-4</v>
      </c>
      <c r="R20" s="9"/>
    </row>
    <row r="21" spans="1:18" x14ac:dyDescent="0.25">
      <c r="A21" t="s">
        <v>162</v>
      </c>
      <c r="B21" t="s">
        <v>21</v>
      </c>
      <c r="C21" t="s">
        <v>138</v>
      </c>
      <c r="D21" t="s">
        <v>138</v>
      </c>
      <c r="E21" s="17">
        <v>2.9999999999999997E-4</v>
      </c>
      <c r="F21" s="4">
        <v>1.8E-3</v>
      </c>
      <c r="G21" s="30">
        <v>1.0000000000000001E-5</v>
      </c>
      <c r="R21" s="9"/>
    </row>
    <row r="22" spans="1:18" x14ac:dyDescent="0.25">
      <c r="A22" t="s">
        <v>162</v>
      </c>
      <c r="B22" t="s">
        <v>23</v>
      </c>
      <c r="C22" t="s">
        <v>224</v>
      </c>
      <c r="D22" t="s">
        <v>144</v>
      </c>
      <c r="E22" s="17">
        <v>0.115</v>
      </c>
      <c r="F22" s="4">
        <v>1.1499999999999999</v>
      </c>
      <c r="G22" s="30">
        <v>6.3888888888888893E-3</v>
      </c>
      <c r="R22" s="9"/>
    </row>
    <row r="23" spans="1:18" x14ac:dyDescent="0.25">
      <c r="A23" t="s">
        <v>162</v>
      </c>
      <c r="B23" t="s">
        <v>23</v>
      </c>
      <c r="C23" t="s">
        <v>224</v>
      </c>
      <c r="D23" t="s">
        <v>143</v>
      </c>
      <c r="E23" s="17">
        <v>0.122</v>
      </c>
      <c r="F23" s="4">
        <v>1.22</v>
      </c>
      <c r="G23" s="30">
        <v>6.7777777777777784E-3</v>
      </c>
      <c r="R23" s="9"/>
    </row>
    <row r="24" spans="1:18" x14ac:dyDescent="0.25">
      <c r="A24" t="s">
        <v>162</v>
      </c>
      <c r="B24" t="s">
        <v>23</v>
      </c>
      <c r="C24" t="s">
        <v>224</v>
      </c>
      <c r="D24" t="s">
        <v>142</v>
      </c>
      <c r="E24" s="17">
        <v>2.2499999999999999E-2</v>
      </c>
      <c r="F24" s="4">
        <v>0.22500000000000001</v>
      </c>
      <c r="G24" s="30">
        <v>1.25E-3</v>
      </c>
      <c r="R24" s="9"/>
    </row>
    <row r="25" spans="1:18" x14ac:dyDescent="0.25">
      <c r="A25" t="s">
        <v>162</v>
      </c>
      <c r="B25" t="s">
        <v>23</v>
      </c>
      <c r="C25" t="s">
        <v>224</v>
      </c>
      <c r="D25" t="s">
        <v>138</v>
      </c>
      <c r="E25" s="17">
        <v>5.0000000000000001E-4</v>
      </c>
      <c r="F25" s="4">
        <v>5.0000000000000001E-3</v>
      </c>
      <c r="G25" s="30">
        <v>2.7777777777777779E-5</v>
      </c>
      <c r="R25" s="9"/>
    </row>
    <row r="26" spans="1:18" x14ac:dyDescent="0.25">
      <c r="A26" t="s">
        <v>162</v>
      </c>
      <c r="B26" t="s">
        <v>23</v>
      </c>
      <c r="C26" t="s">
        <v>144</v>
      </c>
      <c r="D26" t="s">
        <v>144</v>
      </c>
      <c r="E26" s="17">
        <v>0.05</v>
      </c>
      <c r="F26" s="4">
        <v>0.75</v>
      </c>
      <c r="G26" s="30">
        <v>4.1666666666666666E-3</v>
      </c>
      <c r="R26" s="9"/>
    </row>
    <row r="27" spans="1:18" x14ac:dyDescent="0.25">
      <c r="A27" t="s">
        <v>162</v>
      </c>
      <c r="B27" t="s">
        <v>23</v>
      </c>
      <c r="C27" t="s">
        <v>144</v>
      </c>
      <c r="D27" t="s">
        <v>143</v>
      </c>
      <c r="E27" s="17">
        <v>0.02</v>
      </c>
      <c r="F27" s="4">
        <v>0.3</v>
      </c>
      <c r="G27" s="30">
        <v>1.6666666666666666E-3</v>
      </c>
      <c r="R27" s="9"/>
    </row>
    <row r="28" spans="1:18" x14ac:dyDescent="0.25">
      <c r="A28" t="s">
        <v>162</v>
      </c>
      <c r="B28" t="s">
        <v>23</v>
      </c>
      <c r="C28" t="s">
        <v>144</v>
      </c>
      <c r="D28" t="s">
        <v>142</v>
      </c>
      <c r="E28" s="17">
        <v>9.7999999999999997E-3</v>
      </c>
      <c r="F28" s="4">
        <v>0.14699999999999999</v>
      </c>
      <c r="G28" s="30">
        <v>8.166666666666666E-4</v>
      </c>
      <c r="R28" s="9"/>
    </row>
    <row r="29" spans="1:18" x14ac:dyDescent="0.25">
      <c r="A29" t="s">
        <v>162</v>
      </c>
      <c r="B29" t="s">
        <v>23</v>
      </c>
      <c r="C29" t="s">
        <v>144</v>
      </c>
      <c r="D29" t="s">
        <v>138</v>
      </c>
      <c r="E29" s="17">
        <v>2.0000000000000001E-4</v>
      </c>
      <c r="F29" s="4">
        <v>3.0000000000000001E-3</v>
      </c>
      <c r="G29" s="30">
        <v>1.6666666666666667E-5</v>
      </c>
      <c r="R29" s="9"/>
    </row>
    <row r="30" spans="1:18" x14ac:dyDescent="0.25">
      <c r="A30" t="s">
        <v>162</v>
      </c>
      <c r="B30" t="s">
        <v>23</v>
      </c>
      <c r="C30" t="s">
        <v>143</v>
      </c>
      <c r="D30" t="s">
        <v>144</v>
      </c>
      <c r="E30" s="17">
        <v>0</v>
      </c>
      <c r="F30" s="4">
        <v>0</v>
      </c>
      <c r="G30" s="30">
        <v>0</v>
      </c>
      <c r="R30" s="9"/>
    </row>
    <row r="31" spans="1:18" x14ac:dyDescent="0.25">
      <c r="A31" t="s">
        <v>162</v>
      </c>
      <c r="B31" t="s">
        <v>23</v>
      </c>
      <c r="C31" t="s">
        <v>143</v>
      </c>
      <c r="D31" t="s">
        <v>143</v>
      </c>
      <c r="E31" s="17">
        <v>2.7999999999999997E-2</v>
      </c>
      <c r="F31" s="4">
        <v>0.42</v>
      </c>
      <c r="G31" s="30">
        <v>2.3333333333333331E-3</v>
      </c>
      <c r="R31" s="9"/>
    </row>
    <row r="32" spans="1:18" x14ac:dyDescent="0.25">
      <c r="A32" t="s">
        <v>162</v>
      </c>
      <c r="B32" t="s">
        <v>23</v>
      </c>
      <c r="C32" t="s">
        <v>143</v>
      </c>
      <c r="D32" t="s">
        <v>142</v>
      </c>
      <c r="E32" s="17">
        <v>2E-3</v>
      </c>
      <c r="F32" s="4">
        <v>0.03</v>
      </c>
      <c r="G32" s="30">
        <v>1.6666666666666666E-4</v>
      </c>
      <c r="R32" s="9"/>
    </row>
    <row r="33" spans="1:18" x14ac:dyDescent="0.25">
      <c r="A33" t="s">
        <v>162</v>
      </c>
      <c r="B33" t="s">
        <v>23</v>
      </c>
      <c r="C33" t="s">
        <v>143</v>
      </c>
      <c r="D33" t="s">
        <v>138</v>
      </c>
      <c r="E33" s="17">
        <v>0</v>
      </c>
      <c r="F33" s="4">
        <v>0</v>
      </c>
      <c r="G33" s="30">
        <v>0</v>
      </c>
      <c r="R33" s="9"/>
    </row>
    <row r="34" spans="1:18" x14ac:dyDescent="0.25">
      <c r="A34" t="s">
        <v>162</v>
      </c>
      <c r="B34" t="s">
        <v>23</v>
      </c>
      <c r="C34" t="s">
        <v>142</v>
      </c>
      <c r="D34" t="s">
        <v>144</v>
      </c>
      <c r="E34" s="17">
        <v>0</v>
      </c>
      <c r="F34" s="4">
        <v>0</v>
      </c>
      <c r="G34" s="30">
        <v>0</v>
      </c>
    </row>
    <row r="35" spans="1:18" x14ac:dyDescent="0.25">
      <c r="A35" t="s">
        <v>162</v>
      </c>
      <c r="B35" t="s">
        <v>23</v>
      </c>
      <c r="C35" t="s">
        <v>142</v>
      </c>
      <c r="D35" t="s">
        <v>143</v>
      </c>
      <c r="E35" s="17">
        <v>0</v>
      </c>
      <c r="F35" s="4">
        <v>0</v>
      </c>
      <c r="G35" s="30">
        <v>0</v>
      </c>
    </row>
    <row r="36" spans="1:18" x14ac:dyDescent="0.25">
      <c r="A36" t="s">
        <v>162</v>
      </c>
      <c r="B36" t="s">
        <v>23</v>
      </c>
      <c r="C36" t="s">
        <v>142</v>
      </c>
      <c r="D36" t="s">
        <v>142</v>
      </c>
      <c r="E36" s="6">
        <v>0.02</v>
      </c>
      <c r="F36" s="7">
        <v>0.2</v>
      </c>
      <c r="G36" s="22">
        <v>1.1111111111111111E-3</v>
      </c>
    </row>
    <row r="37" spans="1:18" x14ac:dyDescent="0.25">
      <c r="A37" t="s">
        <v>162</v>
      </c>
      <c r="B37" t="s">
        <v>23</v>
      </c>
      <c r="C37" t="s">
        <v>142</v>
      </c>
      <c r="D37" t="s">
        <v>138</v>
      </c>
      <c r="E37" s="34">
        <v>0</v>
      </c>
      <c r="F37" s="35">
        <v>0</v>
      </c>
      <c r="G37" s="36">
        <v>0</v>
      </c>
    </row>
    <row r="38" spans="1:18" x14ac:dyDescent="0.25">
      <c r="A38" t="s">
        <v>162</v>
      </c>
      <c r="B38" t="s">
        <v>99</v>
      </c>
      <c r="C38" t="s">
        <v>144</v>
      </c>
      <c r="D38" t="s">
        <v>144</v>
      </c>
      <c r="E38" s="34">
        <v>0.02</v>
      </c>
      <c r="F38" s="35">
        <v>0.2</v>
      </c>
      <c r="G38" s="36">
        <v>1.1111111111111111E-3</v>
      </c>
      <c r="R38" s="33"/>
    </row>
    <row r="39" spans="1:18" x14ac:dyDescent="0.25">
      <c r="A39" t="s">
        <v>162</v>
      </c>
      <c r="B39" t="s">
        <v>99</v>
      </c>
      <c r="C39" t="s">
        <v>144</v>
      </c>
      <c r="D39" t="s">
        <v>143</v>
      </c>
      <c r="E39" s="34">
        <v>7.4999999999999997E-3</v>
      </c>
      <c r="F39" s="35">
        <v>7.4999999999999997E-2</v>
      </c>
      <c r="G39" s="36">
        <v>4.1666666666666664E-4</v>
      </c>
      <c r="R39" s="33"/>
    </row>
    <row r="40" spans="1:18" x14ac:dyDescent="0.25">
      <c r="A40" t="s">
        <v>162</v>
      </c>
      <c r="B40" t="s">
        <v>99</v>
      </c>
      <c r="C40" t="s">
        <v>144</v>
      </c>
      <c r="D40" t="s">
        <v>142</v>
      </c>
      <c r="E40" s="34">
        <v>2.5000000000000001E-3</v>
      </c>
      <c r="F40" s="35">
        <v>2.5000000000000001E-2</v>
      </c>
      <c r="G40" s="36">
        <v>1.3888888888888889E-4</v>
      </c>
      <c r="R40" s="33"/>
    </row>
    <row r="41" spans="1:18" x14ac:dyDescent="0.25">
      <c r="A41" t="s">
        <v>162</v>
      </c>
      <c r="B41" t="s">
        <v>99</v>
      </c>
      <c r="C41" t="s">
        <v>144</v>
      </c>
      <c r="D41" t="s">
        <v>138</v>
      </c>
      <c r="E41" s="34">
        <v>2.9999999999999997E-4</v>
      </c>
      <c r="F41" s="35">
        <v>3.0000000000000001E-3</v>
      </c>
      <c r="G41" s="36">
        <v>1.6666666666666667E-5</v>
      </c>
      <c r="R41" s="33"/>
    </row>
    <row r="42" spans="1:18" x14ac:dyDescent="0.25">
      <c r="A42" t="s">
        <v>162</v>
      </c>
      <c r="B42" t="s">
        <v>99</v>
      </c>
      <c r="C42" t="s">
        <v>143</v>
      </c>
      <c r="D42" t="s">
        <v>144</v>
      </c>
      <c r="E42" s="17">
        <v>1E-4</v>
      </c>
      <c r="F42" s="35">
        <v>1E-3</v>
      </c>
      <c r="G42" s="36">
        <v>5.5555555555555558E-6</v>
      </c>
      <c r="R42" s="33"/>
    </row>
    <row r="43" spans="1:18" x14ac:dyDescent="0.25">
      <c r="A43" t="s">
        <v>162</v>
      </c>
      <c r="B43" t="s">
        <v>99</v>
      </c>
      <c r="C43" t="s">
        <v>143</v>
      </c>
      <c r="D43" t="s">
        <v>143</v>
      </c>
      <c r="E43" s="17">
        <v>9.7999999999999997E-3</v>
      </c>
      <c r="F43" s="35">
        <v>9.8000000000000004E-2</v>
      </c>
      <c r="G43" s="36">
        <v>5.444444444444444E-4</v>
      </c>
      <c r="R43" s="33"/>
    </row>
    <row r="44" spans="1:18" x14ac:dyDescent="0.25">
      <c r="A44" t="s">
        <v>162</v>
      </c>
      <c r="B44" t="s">
        <v>99</v>
      </c>
      <c r="C44" t="s">
        <v>143</v>
      </c>
      <c r="D44" t="s">
        <v>142</v>
      </c>
      <c r="E44" s="17">
        <v>1E-4</v>
      </c>
      <c r="F44" s="35">
        <v>1E-3</v>
      </c>
      <c r="G44" s="36">
        <v>5.5555555555555558E-6</v>
      </c>
      <c r="R44" s="33"/>
    </row>
    <row r="45" spans="1:18" x14ac:dyDescent="0.25">
      <c r="A45" t="s">
        <v>162</v>
      </c>
      <c r="B45" t="s">
        <v>99</v>
      </c>
      <c r="C45" t="s">
        <v>143</v>
      </c>
      <c r="D45" t="s">
        <v>138</v>
      </c>
      <c r="E45" s="17">
        <v>0</v>
      </c>
      <c r="F45" s="35">
        <v>0</v>
      </c>
      <c r="G45" s="36">
        <v>0</v>
      </c>
      <c r="R45" s="33"/>
    </row>
    <row r="46" spans="1:18" x14ac:dyDescent="0.25">
      <c r="A46" t="s">
        <v>162</v>
      </c>
      <c r="B46" t="s">
        <v>99</v>
      </c>
      <c r="C46" t="s">
        <v>142</v>
      </c>
      <c r="D46" t="s">
        <v>144</v>
      </c>
      <c r="E46" s="17">
        <v>0</v>
      </c>
      <c r="F46" s="35">
        <v>0</v>
      </c>
      <c r="G46" s="36">
        <v>0</v>
      </c>
      <c r="R46" s="33"/>
    </row>
    <row r="47" spans="1:18" x14ac:dyDescent="0.25">
      <c r="A47" t="s">
        <v>162</v>
      </c>
      <c r="B47" t="s">
        <v>99</v>
      </c>
      <c r="C47" t="s">
        <v>142</v>
      </c>
      <c r="D47" t="s">
        <v>143</v>
      </c>
      <c r="E47" s="17">
        <v>2.0000000000000001E-4</v>
      </c>
      <c r="F47" s="35">
        <v>2E-3</v>
      </c>
      <c r="G47" s="36">
        <v>1.1111111111111112E-5</v>
      </c>
      <c r="R47" s="29"/>
    </row>
    <row r="48" spans="1:18" x14ac:dyDescent="0.25">
      <c r="A48" t="s">
        <v>162</v>
      </c>
      <c r="B48" t="s">
        <v>99</v>
      </c>
      <c r="C48" t="s">
        <v>142</v>
      </c>
      <c r="D48" t="s">
        <v>142</v>
      </c>
      <c r="E48" s="17">
        <v>9.7999999999999997E-3</v>
      </c>
      <c r="F48" s="35">
        <v>9.8000000000000004E-2</v>
      </c>
      <c r="G48" s="36">
        <v>5.444444444444444E-4</v>
      </c>
      <c r="R48" s="29"/>
    </row>
    <row r="49" spans="1:18" x14ac:dyDescent="0.25">
      <c r="A49" t="s">
        <v>162</v>
      </c>
      <c r="B49" t="s">
        <v>99</v>
      </c>
      <c r="C49" t="s">
        <v>142</v>
      </c>
      <c r="D49" t="s">
        <v>138</v>
      </c>
      <c r="E49" s="17">
        <v>0</v>
      </c>
      <c r="F49" s="35">
        <v>0</v>
      </c>
      <c r="G49" s="36">
        <v>0</v>
      </c>
      <c r="R49" s="29"/>
    </row>
    <row r="50" spans="1:18" x14ac:dyDescent="0.25">
      <c r="A50" t="s">
        <v>162</v>
      </c>
      <c r="B50" t="s">
        <v>99</v>
      </c>
      <c r="C50" t="s">
        <v>138</v>
      </c>
      <c r="D50" t="s">
        <v>144</v>
      </c>
      <c r="E50" s="17">
        <v>2.75E-2</v>
      </c>
      <c r="F50" s="35">
        <v>0.27500000000000002</v>
      </c>
      <c r="G50" s="36">
        <v>1.5277777777777779E-3</v>
      </c>
      <c r="R50" s="29"/>
    </row>
    <row r="51" spans="1:18" x14ac:dyDescent="0.25">
      <c r="A51" t="s">
        <v>162</v>
      </c>
      <c r="B51" t="s">
        <v>99</v>
      </c>
      <c r="C51" t="s">
        <v>138</v>
      </c>
      <c r="D51" t="s">
        <v>143</v>
      </c>
      <c r="E51" s="17">
        <v>5.2499999999999998E-2</v>
      </c>
      <c r="F51" s="35">
        <v>0.52500000000000002</v>
      </c>
      <c r="G51" s="36">
        <v>2.9166666666666668E-3</v>
      </c>
      <c r="R51" s="29"/>
    </row>
    <row r="52" spans="1:18" x14ac:dyDescent="0.25">
      <c r="A52" t="s">
        <v>162</v>
      </c>
      <c r="B52" t="s">
        <v>99</v>
      </c>
      <c r="C52" t="s">
        <v>138</v>
      </c>
      <c r="D52" t="s">
        <v>142</v>
      </c>
      <c r="E52" s="17">
        <v>2.3E-2</v>
      </c>
      <c r="F52" s="35">
        <v>0.23</v>
      </c>
      <c r="G52" s="36">
        <v>1.2777777777777779E-3</v>
      </c>
      <c r="R52" s="29"/>
    </row>
    <row r="53" spans="1:18" x14ac:dyDescent="0.25">
      <c r="A53" t="s">
        <v>162</v>
      </c>
      <c r="B53" t="s">
        <v>99</v>
      </c>
      <c r="C53" t="s">
        <v>138</v>
      </c>
      <c r="D53" t="s">
        <v>138</v>
      </c>
      <c r="E53" s="17">
        <v>7.0000000000000001E-3</v>
      </c>
      <c r="F53" s="35">
        <v>7.0000000000000021E-2</v>
      </c>
      <c r="G53" s="36">
        <v>3.8888888888888898E-4</v>
      </c>
      <c r="R53" s="29"/>
    </row>
    <row r="54" spans="1:18" x14ac:dyDescent="0.25">
      <c r="A54" t="s">
        <v>162</v>
      </c>
      <c r="B54" t="s">
        <v>227</v>
      </c>
      <c r="C54" t="s">
        <v>144</v>
      </c>
      <c r="D54" t="s">
        <v>144</v>
      </c>
      <c r="E54" s="17">
        <v>7.4999999999999997E-3</v>
      </c>
      <c r="F54" s="35">
        <v>0.06</v>
      </c>
      <c r="G54" s="36">
        <v>3.3333333333333338E-4</v>
      </c>
      <c r="R54" s="29"/>
    </row>
    <row r="55" spans="1:18" x14ac:dyDescent="0.25">
      <c r="A55" t="s">
        <v>162</v>
      </c>
      <c r="B55" t="s">
        <v>227</v>
      </c>
      <c r="C55" t="s">
        <v>144</v>
      </c>
      <c r="D55" t="s">
        <v>143</v>
      </c>
      <c r="E55" s="17">
        <v>1.5E-3</v>
      </c>
      <c r="F55" s="35">
        <v>1.2E-2</v>
      </c>
      <c r="G55" s="36">
        <v>6.666666666666667E-5</v>
      </c>
      <c r="R55" s="29"/>
    </row>
    <row r="56" spans="1:18" x14ac:dyDescent="0.25">
      <c r="A56" t="s">
        <v>162</v>
      </c>
      <c r="B56" t="s">
        <v>227</v>
      </c>
      <c r="C56" t="s">
        <v>144</v>
      </c>
      <c r="D56" t="s">
        <v>142</v>
      </c>
      <c r="E56" s="17">
        <v>5.9999999999999995E-4</v>
      </c>
      <c r="F56" s="35">
        <v>4.7999999999999996E-3</v>
      </c>
      <c r="G56" s="36">
        <v>2.6666666666666663E-5</v>
      </c>
      <c r="R56" s="29"/>
    </row>
    <row r="57" spans="1:18" x14ac:dyDescent="0.25">
      <c r="A57" t="s">
        <v>162</v>
      </c>
      <c r="B57" t="s">
        <v>227</v>
      </c>
      <c r="C57" t="s">
        <v>144</v>
      </c>
      <c r="D57" t="s">
        <v>138</v>
      </c>
      <c r="E57" s="17">
        <v>4.0000000000000002E-4</v>
      </c>
      <c r="F57" s="35">
        <v>3.2000000000000002E-3</v>
      </c>
      <c r="G57" s="36">
        <v>1.777777777777778E-5</v>
      </c>
      <c r="R57" s="29"/>
    </row>
    <row r="58" spans="1:18" x14ac:dyDescent="0.25">
      <c r="A58" t="s">
        <v>162</v>
      </c>
      <c r="B58" t="s">
        <v>227</v>
      </c>
      <c r="C58" t="s">
        <v>143</v>
      </c>
      <c r="D58" t="s">
        <v>144</v>
      </c>
      <c r="E58" s="17">
        <v>1.2999999999999999E-3</v>
      </c>
      <c r="F58" s="35">
        <v>1.04E-2</v>
      </c>
      <c r="G58" s="36">
        <v>5.7777777777777776E-5</v>
      </c>
      <c r="R58" s="29"/>
    </row>
    <row r="59" spans="1:18" x14ac:dyDescent="0.25">
      <c r="A59" t="s">
        <v>162</v>
      </c>
      <c r="B59" t="s">
        <v>227</v>
      </c>
      <c r="C59" t="s">
        <v>143</v>
      </c>
      <c r="D59" t="s">
        <v>143</v>
      </c>
      <c r="E59" s="17">
        <v>2.4E-2</v>
      </c>
      <c r="F59" s="35">
        <v>0.192</v>
      </c>
      <c r="G59" s="36">
        <v>1.0666666666666667E-3</v>
      </c>
      <c r="R59" s="29"/>
    </row>
    <row r="60" spans="1:18" x14ac:dyDescent="0.25">
      <c r="A60" t="s">
        <v>162</v>
      </c>
      <c r="B60" t="s">
        <v>227</v>
      </c>
      <c r="C60" t="s">
        <v>143</v>
      </c>
      <c r="D60" t="s">
        <v>142</v>
      </c>
      <c r="E60" s="17">
        <v>4.4999999999999997E-3</v>
      </c>
      <c r="F60" s="35">
        <v>3.5999999999999997E-2</v>
      </c>
      <c r="G60" s="36">
        <v>1.9999999999999998E-4</v>
      </c>
      <c r="R60" s="29"/>
    </row>
    <row r="61" spans="1:18" x14ac:dyDescent="0.25">
      <c r="A61" t="s">
        <v>162</v>
      </c>
      <c r="B61" t="s">
        <v>227</v>
      </c>
      <c r="C61" t="s">
        <v>143</v>
      </c>
      <c r="D61" t="s">
        <v>138</v>
      </c>
      <c r="E61" s="17">
        <v>2.0000000000000001E-4</v>
      </c>
      <c r="F61" s="35">
        <v>1.6000000000000001E-3</v>
      </c>
      <c r="G61" s="36">
        <v>8.88888888888889E-6</v>
      </c>
      <c r="R61" s="29"/>
    </row>
    <row r="62" spans="1:18" x14ac:dyDescent="0.25">
      <c r="A62" t="s">
        <v>162</v>
      </c>
      <c r="B62" t="s">
        <v>227</v>
      </c>
      <c r="C62" t="s">
        <v>142</v>
      </c>
      <c r="D62" t="s">
        <v>144</v>
      </c>
      <c r="E62" s="17">
        <v>1E-4</v>
      </c>
      <c r="F62" s="35">
        <v>8.0000000000000004E-4</v>
      </c>
      <c r="G62" s="36">
        <v>4.444444444444445E-6</v>
      </c>
      <c r="R62" s="29"/>
    </row>
    <row r="63" spans="1:18" x14ac:dyDescent="0.25">
      <c r="A63" t="s">
        <v>162</v>
      </c>
      <c r="B63" t="s">
        <v>227</v>
      </c>
      <c r="C63" t="s">
        <v>142</v>
      </c>
      <c r="D63" t="s">
        <v>143</v>
      </c>
      <c r="E63" s="17">
        <v>2.0000000000000001E-4</v>
      </c>
      <c r="F63" s="35">
        <v>1.6000000000000001E-3</v>
      </c>
      <c r="G63" s="36">
        <v>8.88888888888889E-6</v>
      </c>
      <c r="R63" s="29"/>
    </row>
    <row r="64" spans="1:18" x14ac:dyDescent="0.25">
      <c r="A64" t="s">
        <v>162</v>
      </c>
      <c r="B64" t="s">
        <v>227</v>
      </c>
      <c r="C64" t="s">
        <v>142</v>
      </c>
      <c r="D64" t="s">
        <v>142</v>
      </c>
      <c r="E64" s="17">
        <v>9.7000000000000003E-3</v>
      </c>
      <c r="F64" s="35">
        <v>7.7600000000000002E-2</v>
      </c>
      <c r="G64" s="36">
        <v>4.3111111111111112E-4</v>
      </c>
      <c r="R64" s="29"/>
    </row>
    <row r="65" spans="1:18" x14ac:dyDescent="0.25">
      <c r="A65" t="s">
        <v>162</v>
      </c>
      <c r="B65" t="s">
        <v>227</v>
      </c>
      <c r="C65" t="s">
        <v>142</v>
      </c>
      <c r="D65" t="s">
        <v>138</v>
      </c>
      <c r="E65" s="17">
        <v>0</v>
      </c>
      <c r="F65" s="35">
        <v>0</v>
      </c>
      <c r="G65" s="36">
        <v>0</v>
      </c>
      <c r="R65" s="29"/>
    </row>
    <row r="66" spans="1:18" x14ac:dyDescent="0.25">
      <c r="A66" t="s">
        <v>162</v>
      </c>
      <c r="B66" t="s">
        <v>230</v>
      </c>
      <c r="C66" t="s">
        <v>144</v>
      </c>
      <c r="D66" t="s">
        <v>144</v>
      </c>
      <c r="E66" s="17">
        <v>7.4999999999999997E-3</v>
      </c>
      <c r="F66" s="35">
        <v>0.06</v>
      </c>
      <c r="G66" s="36">
        <v>3.3333333333333338E-4</v>
      </c>
      <c r="R66" s="29"/>
    </row>
    <row r="67" spans="1:18" x14ac:dyDescent="0.25">
      <c r="A67" t="s">
        <v>162</v>
      </c>
      <c r="B67" t="s">
        <v>230</v>
      </c>
      <c r="C67" t="s">
        <v>144</v>
      </c>
      <c r="D67" t="s">
        <v>143</v>
      </c>
      <c r="E67" s="17">
        <v>1.5E-3</v>
      </c>
      <c r="F67" s="35">
        <v>1.2E-2</v>
      </c>
      <c r="G67" s="36">
        <v>6.666666666666667E-5</v>
      </c>
      <c r="R67" s="29"/>
    </row>
    <row r="68" spans="1:18" x14ac:dyDescent="0.25">
      <c r="A68" t="s">
        <v>162</v>
      </c>
      <c r="B68" t="s">
        <v>230</v>
      </c>
      <c r="C68" t="s">
        <v>144</v>
      </c>
      <c r="D68" t="s">
        <v>142</v>
      </c>
      <c r="E68" s="17">
        <v>8.9999999999999998E-4</v>
      </c>
      <c r="F68" s="35">
        <v>7.1999999999999998E-3</v>
      </c>
      <c r="G68" s="36">
        <v>4.0000000000000003E-5</v>
      </c>
      <c r="R68" s="29"/>
    </row>
    <row r="69" spans="1:18" x14ac:dyDescent="0.25">
      <c r="A69" t="s">
        <v>162</v>
      </c>
      <c r="B69" t="s">
        <v>230</v>
      </c>
      <c r="C69" t="s">
        <v>144</v>
      </c>
      <c r="D69" t="s">
        <v>138</v>
      </c>
      <c r="E69" s="17">
        <v>1E-4</v>
      </c>
      <c r="F69" s="35">
        <v>8.0000000000000004E-4</v>
      </c>
      <c r="G69" s="36">
        <v>4.444444444444445E-6</v>
      </c>
      <c r="R69" s="29"/>
    </row>
    <row r="70" spans="1:18" x14ac:dyDescent="0.25">
      <c r="A70" t="s">
        <v>162</v>
      </c>
      <c r="B70" t="s">
        <v>230</v>
      </c>
      <c r="C70" t="s">
        <v>143</v>
      </c>
      <c r="D70" t="s">
        <v>144</v>
      </c>
      <c r="E70" s="17">
        <v>0</v>
      </c>
      <c r="F70" s="35">
        <v>0</v>
      </c>
      <c r="G70" s="36">
        <v>0</v>
      </c>
      <c r="R70" s="29"/>
    </row>
    <row r="71" spans="1:18" x14ac:dyDescent="0.25">
      <c r="A71" t="s">
        <v>162</v>
      </c>
      <c r="B71" t="s">
        <v>230</v>
      </c>
      <c r="C71" t="s">
        <v>143</v>
      </c>
      <c r="D71" t="s">
        <v>143</v>
      </c>
      <c r="E71" s="17">
        <v>1.6E-2</v>
      </c>
      <c r="F71" s="35">
        <v>0.16000000000000003</v>
      </c>
      <c r="G71" s="36">
        <v>8.8888888888888893E-4</v>
      </c>
      <c r="R71" s="29"/>
    </row>
    <row r="72" spans="1:18" x14ac:dyDescent="0.25">
      <c r="A72" t="s">
        <v>162</v>
      </c>
      <c r="B72" t="s">
        <v>230</v>
      </c>
      <c r="C72" t="s">
        <v>143</v>
      </c>
      <c r="D72" t="s">
        <v>142</v>
      </c>
      <c r="E72" s="17">
        <v>3.9500000000000004E-3</v>
      </c>
      <c r="F72" s="35">
        <v>3.9500000000000007E-2</v>
      </c>
      <c r="G72" s="36">
        <v>2.1944444444444444E-4</v>
      </c>
      <c r="R72" s="29"/>
    </row>
    <row r="73" spans="1:18" x14ac:dyDescent="0.25">
      <c r="A73" t="s">
        <v>162</v>
      </c>
      <c r="B73" t="s">
        <v>230</v>
      </c>
      <c r="C73" t="s">
        <v>143</v>
      </c>
      <c r="D73" t="s">
        <v>138</v>
      </c>
      <c r="E73" s="17">
        <v>5.0000000000000002E-5</v>
      </c>
      <c r="F73" s="35">
        <v>5.0000000000000001E-4</v>
      </c>
      <c r="G73" s="36">
        <v>2.7777777777777779E-6</v>
      </c>
      <c r="R73" s="29"/>
    </row>
    <row r="74" spans="1:18" x14ac:dyDescent="0.25">
      <c r="A74" t="s">
        <v>162</v>
      </c>
      <c r="B74" t="s">
        <v>230</v>
      </c>
      <c r="C74" t="s">
        <v>142</v>
      </c>
      <c r="D74" t="s">
        <v>144</v>
      </c>
      <c r="E74" s="17">
        <v>0</v>
      </c>
      <c r="F74" s="35">
        <v>0</v>
      </c>
      <c r="G74" s="36">
        <v>0</v>
      </c>
      <c r="R74" s="29"/>
    </row>
    <row r="75" spans="1:18" x14ac:dyDescent="0.25">
      <c r="A75" t="s">
        <v>162</v>
      </c>
      <c r="B75" t="s">
        <v>230</v>
      </c>
      <c r="C75" t="s">
        <v>142</v>
      </c>
      <c r="D75" t="s">
        <v>143</v>
      </c>
      <c r="E75" s="17">
        <v>5.0000000000000001E-4</v>
      </c>
      <c r="F75" s="35">
        <v>5.000000000000001E-3</v>
      </c>
      <c r="G75" s="36">
        <v>2.7777777777777779E-5</v>
      </c>
      <c r="R75" s="29"/>
    </row>
    <row r="76" spans="1:18" x14ac:dyDescent="0.25">
      <c r="A76" t="s">
        <v>162</v>
      </c>
      <c r="B76" t="s">
        <v>230</v>
      </c>
      <c r="C76" t="s">
        <v>142</v>
      </c>
      <c r="D76" t="s">
        <v>142</v>
      </c>
      <c r="E76" s="17">
        <v>1.95E-2</v>
      </c>
      <c r="F76" s="35">
        <v>0.19500000000000001</v>
      </c>
      <c r="G76" s="36">
        <v>1.0833333333333333E-3</v>
      </c>
      <c r="R76" s="29"/>
    </row>
    <row r="77" spans="1:18" x14ac:dyDescent="0.25">
      <c r="A77" t="s">
        <v>162</v>
      </c>
      <c r="B77" t="s">
        <v>230</v>
      </c>
      <c r="C77" t="s">
        <v>142</v>
      </c>
      <c r="D77" t="s">
        <v>138</v>
      </c>
      <c r="E77" s="17">
        <v>0</v>
      </c>
      <c r="F77" s="35">
        <v>0</v>
      </c>
      <c r="G77" s="36">
        <v>0</v>
      </c>
      <c r="R77" s="29"/>
    </row>
    <row r="78" spans="1:18" x14ac:dyDescent="0.25">
      <c r="A78" t="s">
        <v>162</v>
      </c>
      <c r="B78" t="s">
        <v>229</v>
      </c>
      <c r="C78" t="s">
        <v>144</v>
      </c>
      <c r="D78" t="s">
        <v>144</v>
      </c>
      <c r="E78" s="17">
        <v>7.0000000000000001E-3</v>
      </c>
      <c r="F78" s="35">
        <v>0.13999999999999999</v>
      </c>
      <c r="G78" s="36">
        <v>7.7777777777777773E-4</v>
      </c>
      <c r="R78" s="31"/>
    </row>
    <row r="79" spans="1:18" x14ac:dyDescent="0.25">
      <c r="A79" t="s">
        <v>162</v>
      </c>
      <c r="B79" t="s">
        <v>229</v>
      </c>
      <c r="C79" t="s">
        <v>144</v>
      </c>
      <c r="D79" t="s">
        <v>143</v>
      </c>
      <c r="E79" s="17">
        <v>2.5000000000000001E-3</v>
      </c>
      <c r="F79" s="35">
        <v>0.05</v>
      </c>
      <c r="G79" s="36">
        <v>2.7777777777777778E-4</v>
      </c>
      <c r="R79" s="31"/>
    </row>
    <row r="80" spans="1:18" x14ac:dyDescent="0.25">
      <c r="A80" t="s">
        <v>162</v>
      </c>
      <c r="B80" t="s">
        <v>229</v>
      </c>
      <c r="C80" t="s">
        <v>144</v>
      </c>
      <c r="D80" t="s">
        <v>142</v>
      </c>
      <c r="E80" s="17">
        <v>4.4999999999999999E-4</v>
      </c>
      <c r="F80" s="35">
        <v>8.9999999999999993E-3</v>
      </c>
      <c r="G80" s="36">
        <v>4.9999999999999996E-5</v>
      </c>
      <c r="R80" s="31"/>
    </row>
    <row r="81" spans="1:18" x14ac:dyDescent="0.25">
      <c r="A81" t="s">
        <v>162</v>
      </c>
      <c r="B81" t="s">
        <v>229</v>
      </c>
      <c r="C81" t="s">
        <v>144</v>
      </c>
      <c r="D81" t="s">
        <v>138</v>
      </c>
      <c r="E81" s="17">
        <v>5.0000000000000002E-5</v>
      </c>
      <c r="F81" s="35">
        <v>1E-3</v>
      </c>
      <c r="G81" s="36">
        <v>5.5555555555555558E-6</v>
      </c>
      <c r="R81" s="31"/>
    </row>
    <row r="82" spans="1:18" x14ac:dyDescent="0.25">
      <c r="A82" t="s">
        <v>162</v>
      </c>
      <c r="B82" t="s">
        <v>229</v>
      </c>
      <c r="C82" t="s">
        <v>143</v>
      </c>
      <c r="D82" t="s">
        <v>144</v>
      </c>
      <c r="E82" s="17">
        <v>0</v>
      </c>
      <c r="F82" s="35">
        <v>0</v>
      </c>
      <c r="G82" s="36">
        <v>0</v>
      </c>
      <c r="R82" s="31"/>
    </row>
    <row r="83" spans="1:18" x14ac:dyDescent="0.25">
      <c r="A83" t="s">
        <v>162</v>
      </c>
      <c r="B83" t="s">
        <v>229</v>
      </c>
      <c r="C83" t="s">
        <v>143</v>
      </c>
      <c r="D83" t="s">
        <v>143</v>
      </c>
      <c r="E83" s="17">
        <v>9.7999999999999997E-3</v>
      </c>
      <c r="F83" s="35">
        <v>0.19600000000000001</v>
      </c>
      <c r="G83" s="36">
        <v>1.0888888888888888E-3</v>
      </c>
      <c r="R83" s="31"/>
    </row>
    <row r="84" spans="1:18" x14ac:dyDescent="0.25">
      <c r="A84" t="s">
        <v>162</v>
      </c>
      <c r="B84" t="s">
        <v>229</v>
      </c>
      <c r="C84" t="s">
        <v>143</v>
      </c>
      <c r="D84" t="s">
        <v>142</v>
      </c>
      <c r="E84" s="17">
        <v>2.0000000000000001E-4</v>
      </c>
      <c r="F84" s="35">
        <v>4.0000000000000001E-3</v>
      </c>
      <c r="G84" s="36">
        <v>2.2222222222222223E-5</v>
      </c>
      <c r="R84" s="31"/>
    </row>
    <row r="85" spans="1:18" x14ac:dyDescent="0.25">
      <c r="A85" t="s">
        <v>162</v>
      </c>
      <c r="B85" t="s">
        <v>229</v>
      </c>
      <c r="C85" t="s">
        <v>143</v>
      </c>
      <c r="D85" t="s">
        <v>138</v>
      </c>
      <c r="E85" s="17">
        <v>0</v>
      </c>
      <c r="F85" s="35">
        <v>0</v>
      </c>
      <c r="G85" s="36">
        <v>0</v>
      </c>
      <c r="R85" s="31"/>
    </row>
    <row r="86" spans="1:18" x14ac:dyDescent="0.25">
      <c r="A86" t="s">
        <v>162</v>
      </c>
      <c r="B86" t="s">
        <v>98</v>
      </c>
      <c r="C86" t="s">
        <v>144</v>
      </c>
      <c r="D86" t="s">
        <v>144</v>
      </c>
      <c r="E86" s="17">
        <v>7.7999999999999996E-3</v>
      </c>
      <c r="F86" s="35">
        <v>7.8E-2</v>
      </c>
      <c r="G86" s="36">
        <v>4.3333333333333326E-4</v>
      </c>
      <c r="R86" s="31"/>
    </row>
    <row r="87" spans="1:18" x14ac:dyDescent="0.25">
      <c r="A87" t="s">
        <v>162</v>
      </c>
      <c r="B87" t="s">
        <v>98</v>
      </c>
      <c r="C87" t="s">
        <v>144</v>
      </c>
      <c r="D87" t="s">
        <v>143</v>
      </c>
      <c r="E87" s="17">
        <v>1.8E-3</v>
      </c>
      <c r="F87" s="35">
        <v>1.7999999999999999E-2</v>
      </c>
      <c r="G87" s="36">
        <v>9.9999999999999991E-5</v>
      </c>
      <c r="R87" s="31"/>
    </row>
    <row r="88" spans="1:18" x14ac:dyDescent="0.25">
      <c r="A88" t="s">
        <v>162</v>
      </c>
      <c r="B88" t="s">
        <v>98</v>
      </c>
      <c r="C88" t="s">
        <v>144</v>
      </c>
      <c r="D88" t="s">
        <v>142</v>
      </c>
      <c r="E88" s="17">
        <v>4.0000000000000002E-4</v>
      </c>
      <c r="F88" s="35">
        <v>4.0000000000000001E-3</v>
      </c>
      <c r="G88" s="36">
        <v>2.2222222222222223E-5</v>
      </c>
      <c r="R88" s="31"/>
    </row>
    <row r="89" spans="1:18" x14ac:dyDescent="0.25">
      <c r="A89" t="s">
        <v>162</v>
      </c>
      <c r="B89" t="s">
        <v>98</v>
      </c>
      <c r="C89" t="s">
        <v>144</v>
      </c>
      <c r="D89" t="s">
        <v>138</v>
      </c>
      <c r="E89" s="17">
        <v>0</v>
      </c>
      <c r="F89" s="35">
        <v>0</v>
      </c>
      <c r="G89" s="36">
        <v>0</v>
      </c>
      <c r="R89" s="31"/>
    </row>
    <row r="90" spans="1:18" x14ac:dyDescent="0.25">
      <c r="A90" t="s">
        <v>162</v>
      </c>
      <c r="B90" t="s">
        <v>98</v>
      </c>
      <c r="C90" t="s">
        <v>143</v>
      </c>
      <c r="D90" t="s">
        <v>144</v>
      </c>
      <c r="E90" s="17">
        <v>2.0000000000000001E-4</v>
      </c>
      <c r="F90" s="35">
        <v>2E-3</v>
      </c>
      <c r="G90" s="36">
        <v>1.1111111111111112E-5</v>
      </c>
      <c r="R90" s="31"/>
    </row>
    <row r="91" spans="1:18" x14ac:dyDescent="0.25">
      <c r="A91" t="s">
        <v>162</v>
      </c>
      <c r="B91" t="s">
        <v>98</v>
      </c>
      <c r="C91" t="s">
        <v>143</v>
      </c>
      <c r="D91" t="s">
        <v>143</v>
      </c>
      <c r="E91" s="17">
        <v>9.4999999999999998E-3</v>
      </c>
      <c r="F91" s="35">
        <v>9.5000000000000001E-2</v>
      </c>
      <c r="G91" s="36">
        <v>5.2777777777777773E-4</v>
      </c>
      <c r="R91" s="31"/>
    </row>
    <row r="92" spans="1:18" x14ac:dyDescent="0.25">
      <c r="A92" t="s">
        <v>162</v>
      </c>
      <c r="B92" t="s">
        <v>98</v>
      </c>
      <c r="C92" t="s">
        <v>143</v>
      </c>
      <c r="D92" t="s">
        <v>142</v>
      </c>
      <c r="E92" s="17">
        <v>2.9999999999999997E-4</v>
      </c>
      <c r="F92" s="35">
        <v>2.9999999999999996E-3</v>
      </c>
      <c r="G92" s="36">
        <v>1.6666666666666664E-5</v>
      </c>
      <c r="R92" s="31"/>
    </row>
    <row r="93" spans="1:18" x14ac:dyDescent="0.25">
      <c r="A93" t="s">
        <v>162</v>
      </c>
      <c r="B93" t="s">
        <v>98</v>
      </c>
      <c r="C93" t="s">
        <v>143</v>
      </c>
      <c r="D93" t="s">
        <v>138</v>
      </c>
      <c r="E93" s="17">
        <v>0</v>
      </c>
      <c r="F93" s="35">
        <v>0</v>
      </c>
      <c r="G93" s="36">
        <v>0</v>
      </c>
      <c r="R9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fare_comp</vt:lpstr>
      <vt:lpstr>Sheet1</vt:lpstr>
      <vt:lpstr>Sheet2</vt:lpstr>
      <vt:lpstr>seat_map_trend</vt:lpstr>
      <vt:lpstr>anc_bkg_dtd_range_demo</vt:lpstr>
      <vt:lpstr>anc_bkg_dtd</vt:lpstr>
      <vt:lpstr>anc_prod_data</vt:lpstr>
      <vt:lpstr>Product_Data</vt:lpstr>
      <vt:lpstr>anc_dist_prod</vt:lpstr>
      <vt:lpstr>anc_bkg_prod</vt:lpstr>
      <vt:lpstr>Summary_Data</vt:lpstr>
      <vt:lpstr>Route_Data</vt:lpstr>
      <vt:lpstr>Sheet8</vt:lpstr>
      <vt:lpstr>Network_Data</vt:lpstr>
      <vt:lpstr>Route_Summary</vt:lpstr>
      <vt:lpstr>anc_bkg_trend</vt:lpstr>
      <vt:lpstr>Sheet3</vt:lpstr>
      <vt:lpstr>Sheet4</vt:lpstr>
      <vt:lpstr>anc_dist_trend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srivastava</cp:lastModifiedBy>
  <dcterms:created xsi:type="dcterms:W3CDTF">2023-05-09T11:21:49Z</dcterms:created>
  <dcterms:modified xsi:type="dcterms:W3CDTF">2023-05-29T07:09:23Z</dcterms:modified>
</cp:coreProperties>
</file>