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7039a63466cdf6/NAS/"/>
    </mc:Choice>
  </mc:AlternateContent>
  <xr:revisionPtr revIDLastSave="272" documentId="8_{1B9CFA35-72BA-5541-B4EE-6E4DD4058241}" xr6:coauthVersionLast="47" xr6:coauthVersionMax="47" xr10:uidLastSave="{A574B5F7-9F2B-334A-8A0E-16EAE486D27E}"/>
  <bookViews>
    <workbookView xWindow="1160" yWindow="500" windowWidth="27640" windowHeight="16280" xr2:uid="{0AE4D0FC-D197-AD47-A53A-5DA03B2FA551}"/>
  </bookViews>
  <sheets>
    <sheet name="ΣΥΝΟΛΟ 2016" sheetId="1" r:id="rId1"/>
    <sheet name="197234" sheetId="2" r:id="rId2"/>
    <sheet name="197596" sheetId="3" r:id="rId3"/>
    <sheet name="292122" sheetId="4" r:id="rId4"/>
    <sheet name="243059" sheetId="5" r:id="rId5"/>
    <sheet name="243544" sheetId="6" r:id="rId6"/>
    <sheet name="243009" sheetId="7" r:id="rId7"/>
    <sheet name="24334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8" l="1"/>
  <c r="J14" i="8"/>
  <c r="I14" i="8"/>
  <c r="I13" i="8"/>
  <c r="J6" i="8"/>
  <c r="I2" i="8"/>
  <c r="K12" i="7"/>
  <c r="I11" i="7"/>
  <c r="J4" i="7"/>
  <c r="J12" i="7" s="1"/>
  <c r="I2" i="7"/>
  <c r="I12" i="7" s="1"/>
  <c r="K11" i="6"/>
  <c r="I10" i="6"/>
  <c r="J6" i="6"/>
  <c r="J11" i="6" s="1"/>
  <c r="I2" i="6"/>
  <c r="I11" i="6" s="1"/>
  <c r="K15" i="5"/>
  <c r="I14" i="5"/>
  <c r="J6" i="5"/>
  <c r="J15" i="5" s="1"/>
  <c r="I2" i="5"/>
  <c r="I15" i="5" s="1"/>
  <c r="K15" i="4"/>
  <c r="I14" i="4"/>
  <c r="I15" i="4" s="1"/>
  <c r="J6" i="4"/>
  <c r="J15" i="4" s="1"/>
  <c r="I2" i="4"/>
  <c r="K15" i="3"/>
  <c r="J15" i="3"/>
  <c r="I15" i="3"/>
  <c r="I14" i="3"/>
  <c r="J6" i="3"/>
  <c r="I2" i="3"/>
  <c r="K15" i="2"/>
  <c r="J15" i="2"/>
  <c r="I14" i="2"/>
  <c r="I2" i="2"/>
  <c r="F9" i="1"/>
  <c r="E9" i="1"/>
  <c r="I1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Ξενίδης Λάζαρος</author>
  </authors>
  <commentList>
    <comment ref="L1" authorId="0" shapeId="0" xr:uid="{10A9EAB5-0C36-7940-9BDA-C45D5D481AF0}">
      <text>
        <r>
          <rPr>
            <b/>
            <sz val="9"/>
            <color indexed="81"/>
            <rFont val="Tahoma"/>
            <family val="2"/>
            <charset val="161"/>
          </rPr>
          <t>Ξενίδης Λάζαρος:</t>
        </r>
        <r>
          <rPr>
            <sz val="9"/>
            <color indexed="81"/>
            <rFont val="Tahoma"/>
            <family val="2"/>
            <charset val="161"/>
          </rPr>
          <t xml:space="preserve">
Περιλαμβάνει Ειδικό Φόρο Κατανάλωσης, Ειδικό Τέλος 5%ο και ΦΠΑ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Ξενίδης Λάζαρος</author>
  </authors>
  <commentList>
    <comment ref="L1" authorId="0" shapeId="0" xr:uid="{D3D4969A-A851-5D41-893A-38FFD6C6934C}">
      <text>
        <r>
          <rPr>
            <b/>
            <sz val="9"/>
            <color indexed="81"/>
            <rFont val="Tahoma"/>
            <family val="2"/>
            <charset val="161"/>
          </rPr>
          <t>Ξενίδης Λάζαρος:</t>
        </r>
        <r>
          <rPr>
            <sz val="9"/>
            <color indexed="81"/>
            <rFont val="Tahoma"/>
            <family val="2"/>
            <charset val="161"/>
          </rPr>
          <t xml:space="preserve">
Περιλαμβάνει Ειδικό Φόρο Κατανάλωσης, Ειδικό Τέλος 5%ο και ΦΠΑ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Ξενίδης Λάζαρος</author>
  </authors>
  <commentList>
    <comment ref="L1" authorId="0" shapeId="0" xr:uid="{56A555EB-9D70-5548-B4C2-3FA515CC6DDC}">
      <text>
        <r>
          <rPr>
            <b/>
            <sz val="9"/>
            <color indexed="81"/>
            <rFont val="Tahoma"/>
            <family val="2"/>
            <charset val="161"/>
          </rPr>
          <t>Ξενίδης Λάζαρος:</t>
        </r>
        <r>
          <rPr>
            <sz val="9"/>
            <color indexed="81"/>
            <rFont val="Tahoma"/>
            <family val="2"/>
            <charset val="161"/>
          </rPr>
          <t xml:space="preserve">
Περιλαμβάνει Ειδικό Φόρο Κατανάλωσης, Ειδικό Τέλος 5%ο και ΦΠΑ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Ξενίδης Λάζαρος</author>
  </authors>
  <commentList>
    <comment ref="L1" authorId="0" shapeId="0" xr:uid="{D6C251C9-2D68-D544-8460-8B0FDD8E6A0F}">
      <text>
        <r>
          <rPr>
            <b/>
            <sz val="9"/>
            <color indexed="81"/>
            <rFont val="Tahoma"/>
            <family val="2"/>
            <charset val="161"/>
          </rPr>
          <t>Ξενίδης Λάζαρος:</t>
        </r>
        <r>
          <rPr>
            <sz val="9"/>
            <color indexed="81"/>
            <rFont val="Tahoma"/>
            <family val="2"/>
            <charset val="161"/>
          </rPr>
          <t xml:space="preserve">
Περιλαμβάνει Ειδικό Φόρο Κατανάλωσης, Ειδικό Τέλος 5%ο και ΦΠΑ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Ξενίδης Λάζαρος</author>
  </authors>
  <commentList>
    <comment ref="L1" authorId="0" shapeId="0" xr:uid="{264AE12A-212E-E44D-A516-B9AE3F00F877}">
      <text>
        <r>
          <rPr>
            <b/>
            <sz val="9"/>
            <color indexed="81"/>
            <rFont val="Tahoma"/>
            <family val="2"/>
            <charset val="161"/>
          </rPr>
          <t>Ξενίδης Λάζαρος:</t>
        </r>
        <r>
          <rPr>
            <sz val="9"/>
            <color indexed="81"/>
            <rFont val="Tahoma"/>
            <family val="2"/>
            <charset val="161"/>
          </rPr>
          <t xml:space="preserve">
Περιλαμβάνει Ειδικό Φόρο Κατανάλωσης, Ειδικό Τέλος 5%ο και ΦΠΑ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Ξενίδης Λάζαρος</author>
  </authors>
  <commentList>
    <comment ref="L1" authorId="0" shapeId="0" xr:uid="{7D47FB20-A522-8C45-BEF2-86FBF4DE1C6F}">
      <text>
        <r>
          <rPr>
            <b/>
            <sz val="9"/>
            <color indexed="81"/>
            <rFont val="Tahoma"/>
            <family val="2"/>
            <charset val="161"/>
          </rPr>
          <t>Ξενίδης Λάζαρος:</t>
        </r>
        <r>
          <rPr>
            <sz val="9"/>
            <color indexed="81"/>
            <rFont val="Tahoma"/>
            <family val="2"/>
            <charset val="161"/>
          </rPr>
          <t xml:space="preserve">
Περιλαμβάνει Ειδικό Φόρο Κατανάλωσης, Ειδικό Τέλος 5%ο και ΦΠΑ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Ξενίδης Λάζαρος</author>
  </authors>
  <commentList>
    <comment ref="L1" authorId="0" shapeId="0" xr:uid="{264A6AB1-61F3-BD4E-863A-D7F7BC8D190C}">
      <text>
        <r>
          <rPr>
            <b/>
            <sz val="9"/>
            <color indexed="81"/>
            <rFont val="Tahoma"/>
            <family val="2"/>
            <charset val="161"/>
          </rPr>
          <t>Ξενίδης Λάζαρος:</t>
        </r>
        <r>
          <rPr>
            <sz val="9"/>
            <color indexed="81"/>
            <rFont val="Tahoma"/>
            <family val="2"/>
            <charset val="161"/>
          </rPr>
          <t xml:space="preserve">
Περιλαμβάνει Ειδικό Φόρο Κατανάλωσης, Ειδικό Τέλος 5%ο και ΦΠΑ</t>
        </r>
      </text>
    </comment>
  </commentList>
</comments>
</file>

<file path=xl/sharedStrings.xml><?xml version="1.0" encoding="utf-8"?>
<sst xmlns="http://schemas.openxmlformats.org/spreadsheetml/2006/main" count="197" uniqueCount="28">
  <si>
    <t>Α/Α</t>
  </si>
  <si>
    <t>ΚΩΔ. ΠΕΛΑΤΗ</t>
  </si>
  <si>
    <t>ΚΑΤΗΓΟΡΙΑ</t>
  </si>
  <si>
    <t>ΕΤΟΣ</t>
  </si>
  <si>
    <t>ΣΥΝΟΛΟ ΚΑΤΑΝΑΛΩΣΗΣ ΑΕΡΙΟΥ (kWh)</t>
  </si>
  <si>
    <t>ΑΞΙΑ ΑΕΡΙΟΥ (€)</t>
  </si>
  <si>
    <t>Τ3B</t>
  </si>
  <si>
    <t>T3D</t>
  </si>
  <si>
    <t>ΣΥΝΟΛΟ</t>
  </si>
  <si>
    <t>ΠΕ197234</t>
  </si>
  <si>
    <t>ΠΕ197596</t>
  </si>
  <si>
    <t>ΠΕ292122</t>
  </si>
  <si>
    <t>ΠΕ243059</t>
  </si>
  <si>
    <t>ΠΕ243009</t>
  </si>
  <si>
    <t>ΠΕ243345</t>
  </si>
  <si>
    <t>ΣΥΝΤ. ΔΙΟΡΘΩΣΗΣ</t>
  </si>
  <si>
    <t>ΑΠO</t>
  </si>
  <si>
    <t>ΕΩΣ</t>
  </si>
  <si>
    <t>ΗΜΕΡΕΣ</t>
  </si>
  <si>
    <r>
      <t>ΑΝΤΙΣΤΟΙΧΙΣΗ 1m</t>
    </r>
    <r>
      <rPr>
        <b/>
        <vertAlign val="superscript"/>
        <sz val="10"/>
        <color theme="1"/>
        <rFont val="Arial"/>
        <family val="2"/>
        <charset val="161"/>
      </rPr>
      <t>3</t>
    </r>
    <r>
      <rPr>
        <b/>
        <sz val="10"/>
        <color theme="1"/>
        <rFont val="Arial"/>
        <family val="2"/>
        <charset val="161"/>
      </rPr>
      <t xml:space="preserve"> σε kWh</t>
    </r>
  </si>
  <si>
    <r>
      <t>ΣΥΝΟΛΟ ΚΑΤΑΝΑΛΩΣΗΣ (m</t>
    </r>
    <r>
      <rPr>
        <b/>
        <vertAlign val="superscript"/>
        <sz val="10"/>
        <color theme="1"/>
        <rFont val="Arial"/>
        <family val="2"/>
        <charset val="161"/>
      </rPr>
      <t>3</t>
    </r>
    <r>
      <rPr>
        <b/>
        <sz val="10"/>
        <color theme="1"/>
        <rFont val="Arial"/>
        <family val="2"/>
        <charset val="161"/>
      </rPr>
      <t>)</t>
    </r>
  </si>
  <si>
    <t>ΣΥΝΟΛΟ ΚΑΤΑΝΑΛΩΣΗΣ (kWh)</t>
  </si>
  <si>
    <t>ΤΕΛΙΚΟ ΣΥΝΟΛΟ (€)</t>
  </si>
  <si>
    <t>T3B</t>
  </si>
  <si>
    <t>Τ3D</t>
  </si>
  <si>
    <t>ΠΕ243544</t>
  </si>
  <si>
    <t>ΣΥΝΤΕΤΑΓΜΕΝΕΣ Υ</t>
  </si>
  <si>
    <t>ΣΥΝΤΕΤΑΓΜΕΝΕΣ 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</si>
</sst>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\/yyyy"/>
    <numFmt numFmtId="165" formatCode="0.00000"/>
    <numFmt numFmtId="170" formatCode="0.000000"/>
  </numFmts>
  <fonts count="10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  <charset val="161"/>
    </font>
    <font>
      <sz val="10"/>
      <color theme="1"/>
      <name val="Arial"/>
      <family val="2"/>
      <charset val="161"/>
    </font>
    <font>
      <b/>
      <vertAlign val="superscript"/>
      <sz val="10"/>
      <color theme="1"/>
      <name val="Arial"/>
      <family val="2"/>
      <charset val="161"/>
    </font>
    <font>
      <sz val="10"/>
      <name val="Arial"/>
      <family val="2"/>
      <charset val="161"/>
    </font>
    <font>
      <b/>
      <sz val="9"/>
      <color indexed="81"/>
      <name val="Tahoma"/>
      <family val="2"/>
      <charset val="161"/>
    </font>
    <font>
      <sz val="9"/>
      <color indexed="81"/>
      <name val="Tahoma"/>
      <family val="2"/>
      <charset val="161"/>
    </font>
    <font>
      <sz val="10"/>
      <color rgb="FF000000"/>
      <name val="Arial"/>
      <charset val="161"/>
    </font>
    <font>
      <sz val="10"/>
      <color rgb="FF000000"/>
      <name val="Arial"/>
      <family val="2"/>
      <charset val="16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2" fontId="2" fillId="0" borderId="0" xfId="0" applyNumberFormat="1" applyFont="1"/>
    <xf numFmtId="0" fontId="1" fillId="3" borderId="0" xfId="0" applyFont="1" applyFill="1"/>
    <xf numFmtId="2" fontId="1" fillId="3" borderId="0" xfId="0" applyNumberFormat="1" applyFont="1" applyFill="1"/>
    <xf numFmtId="165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2" fontId="4" fillId="0" borderId="0" xfId="0" applyNumberFormat="1" applyFont="1"/>
    <xf numFmtId="165" fontId="1" fillId="3" borderId="0" xfId="0" applyNumberFormat="1" applyFont="1" applyFill="1" applyAlignment="1">
      <alignment horizontal="right"/>
    </xf>
    <xf numFmtId="0" fontId="7" fillId="0" borderId="0" xfId="0" applyFont="1"/>
    <xf numFmtId="1" fontId="1" fillId="3" borderId="0" xfId="0" applyNumberFormat="1" applyFont="1" applyFill="1" applyAlignment="1">
      <alignment horizontal="right"/>
    </xf>
    <xf numFmtId="0" fontId="8" fillId="0" borderId="0" xfId="0" applyFont="1"/>
    <xf numFmtId="165" fontId="4" fillId="0" borderId="0" xfId="0" applyNumberFormat="1" applyFont="1"/>
    <xf numFmtId="0" fontId="9" fillId="0" borderId="0" xfId="0" applyFont="1"/>
    <xf numFmtId="170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B33F-2A4B-0D49-99D6-B3D5D3817FA7}">
  <dimension ref="A1:H9"/>
  <sheetViews>
    <sheetView tabSelected="1" workbookViewId="0">
      <selection activeCell="H7" sqref="H7"/>
    </sheetView>
  </sheetViews>
  <sheetFormatPr baseColWidth="10" defaultRowHeight="16" x14ac:dyDescent="0.2"/>
  <cols>
    <col min="7" max="7" width="17.33203125" bestFit="1" customWidth="1"/>
    <col min="8" max="8" width="17.83203125" customWidth="1"/>
  </cols>
  <sheetData>
    <row r="1" spans="1:8" ht="70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27</v>
      </c>
      <c r="H1" s="5" t="s">
        <v>26</v>
      </c>
    </row>
    <row r="2" spans="1:8" x14ac:dyDescent="0.2">
      <c r="A2" s="6">
        <v>1</v>
      </c>
      <c r="B2" s="6" t="s">
        <v>9</v>
      </c>
      <c r="C2" s="6" t="s">
        <v>6</v>
      </c>
      <c r="D2" s="6">
        <v>2016</v>
      </c>
      <c r="E2" s="7">
        <v>878983.24</v>
      </c>
      <c r="F2" s="7">
        <v>40472.54</v>
      </c>
      <c r="G2" s="22">
        <v>40.6331643293735</v>
      </c>
      <c r="H2" s="22">
        <v>22.954465325269499</v>
      </c>
    </row>
    <row r="3" spans="1:8" x14ac:dyDescent="0.2">
      <c r="A3" s="6">
        <v>2</v>
      </c>
      <c r="B3" s="6" t="s">
        <v>10</v>
      </c>
      <c r="C3" s="6" t="s">
        <v>6</v>
      </c>
      <c r="D3" s="6">
        <v>2016</v>
      </c>
      <c r="E3" s="7">
        <v>365159.35000000003</v>
      </c>
      <c r="F3" s="7">
        <v>12750.640000000001</v>
      </c>
      <c r="G3" s="22">
        <v>40.632972460070498</v>
      </c>
      <c r="H3" s="22">
        <v>22.940853123047699</v>
      </c>
    </row>
    <row r="4" spans="1:8" x14ac:dyDescent="0.2">
      <c r="A4" s="6">
        <v>3</v>
      </c>
      <c r="B4" s="6" t="s">
        <v>11</v>
      </c>
      <c r="C4" s="6" t="s">
        <v>6</v>
      </c>
      <c r="D4" s="6">
        <v>2016</v>
      </c>
      <c r="E4" s="7">
        <v>205507.50999999998</v>
      </c>
      <c r="F4" s="7">
        <v>8075.6</v>
      </c>
      <c r="G4" s="22">
        <v>40.626773693540102</v>
      </c>
      <c r="H4" s="22">
        <v>22.951262920710501</v>
      </c>
    </row>
    <row r="5" spans="1:8" x14ac:dyDescent="0.2">
      <c r="A5" s="6">
        <v>4</v>
      </c>
      <c r="B5" s="6" t="s">
        <v>12</v>
      </c>
      <c r="C5" s="6" t="s">
        <v>7</v>
      </c>
      <c r="D5" s="6">
        <v>2016</v>
      </c>
      <c r="E5" s="7">
        <v>75810.179999999978</v>
      </c>
      <c r="F5" s="7">
        <v>3633.63</v>
      </c>
      <c r="G5" s="21">
        <v>40.576182000000003</v>
      </c>
      <c r="H5" s="21">
        <v>22.958593</v>
      </c>
    </row>
    <row r="6" spans="1:8" x14ac:dyDescent="0.2">
      <c r="A6" s="6">
        <v>5</v>
      </c>
      <c r="B6" s="6" t="s">
        <v>25</v>
      </c>
      <c r="C6" s="6" t="s">
        <v>7</v>
      </c>
      <c r="D6" s="6">
        <v>2016</v>
      </c>
      <c r="E6" s="7">
        <v>67878.880000000005</v>
      </c>
      <c r="F6" s="7">
        <v>2795.8999999999996</v>
      </c>
      <c r="G6" s="21">
        <v>40.595013999999999</v>
      </c>
      <c r="H6" s="21">
        <v>22.957374000000002</v>
      </c>
    </row>
    <row r="7" spans="1:8" x14ac:dyDescent="0.2">
      <c r="A7" s="6">
        <v>6</v>
      </c>
      <c r="B7" s="6" t="s">
        <v>13</v>
      </c>
      <c r="C7" s="6" t="s">
        <v>7</v>
      </c>
      <c r="D7" s="6">
        <v>2016</v>
      </c>
      <c r="E7" s="7">
        <v>144432.86000000002</v>
      </c>
      <c r="F7" s="7">
        <v>4821.9499999999989</v>
      </c>
      <c r="G7" s="21">
        <v>40.611981999999998</v>
      </c>
      <c r="H7" s="21">
        <v>22.974028000000001</v>
      </c>
    </row>
    <row r="8" spans="1:8" x14ac:dyDescent="0.2">
      <c r="A8" s="6">
        <v>7</v>
      </c>
      <c r="B8" s="6" t="s">
        <v>14</v>
      </c>
      <c r="C8" s="6" t="s">
        <v>7</v>
      </c>
      <c r="D8" s="6">
        <v>2016</v>
      </c>
      <c r="E8" s="7">
        <v>64567.09</v>
      </c>
      <c r="F8" s="7">
        <v>2406.3999999999996</v>
      </c>
      <c r="G8" s="21">
        <v>40.620294999999999</v>
      </c>
      <c r="H8" s="21">
        <v>22.96068</v>
      </c>
    </row>
    <row r="9" spans="1:8" x14ac:dyDescent="0.2">
      <c r="A9" s="6"/>
      <c r="B9" s="6"/>
      <c r="C9" s="6"/>
      <c r="D9" s="8" t="s">
        <v>8</v>
      </c>
      <c r="E9" s="9">
        <f>SUM(E2:E8)</f>
        <v>1802339.1100000003</v>
      </c>
      <c r="F9" s="9">
        <f>SUM(F2:F8)</f>
        <v>74956.659999999989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85AA-E34D-1D4A-97DC-1BEC0F4C85A2}">
  <dimension ref="A1:L15"/>
  <sheetViews>
    <sheetView workbookViewId="0">
      <selection sqref="A1:L15"/>
    </sheetView>
  </sheetViews>
  <sheetFormatPr baseColWidth="10" defaultRowHeight="16" x14ac:dyDescent="0.2"/>
  <sheetData>
    <row r="1" spans="1:12" ht="44" x14ac:dyDescent="0.2">
      <c r="A1" s="1" t="s">
        <v>0</v>
      </c>
      <c r="B1" s="2" t="s">
        <v>1</v>
      </c>
      <c r="C1" s="3" t="s">
        <v>2</v>
      </c>
      <c r="D1" s="10" t="s">
        <v>15</v>
      </c>
      <c r="E1" s="4" t="s">
        <v>16</v>
      </c>
      <c r="F1" s="4" t="s">
        <v>17</v>
      </c>
      <c r="G1" s="11" t="s">
        <v>18</v>
      </c>
      <c r="H1" s="10" t="s">
        <v>19</v>
      </c>
      <c r="I1" s="5" t="s">
        <v>20</v>
      </c>
      <c r="J1" s="5" t="s">
        <v>21</v>
      </c>
      <c r="K1" s="5" t="s">
        <v>5</v>
      </c>
      <c r="L1" s="5" t="s">
        <v>22</v>
      </c>
    </row>
    <row r="2" spans="1:12" x14ac:dyDescent="0.2">
      <c r="A2" s="6">
        <v>1</v>
      </c>
      <c r="B2" s="17">
        <v>197234</v>
      </c>
      <c r="C2" s="6" t="s">
        <v>23</v>
      </c>
      <c r="D2" s="12">
        <v>1.2538400000000001</v>
      </c>
      <c r="E2" s="13">
        <v>42370</v>
      </c>
      <c r="F2" s="13">
        <v>42395</v>
      </c>
      <c r="G2" s="14">
        <v>26</v>
      </c>
      <c r="H2" s="12">
        <v>11.3718</v>
      </c>
      <c r="I2" s="7">
        <f>J2/H2</f>
        <v>12185.359397808614</v>
      </c>
      <c r="J2" s="15">
        <v>138569.47</v>
      </c>
      <c r="K2" s="7">
        <v>5661.52</v>
      </c>
      <c r="L2" s="7"/>
    </row>
    <row r="3" spans="1:12" x14ac:dyDescent="0.2">
      <c r="A3" s="6">
        <v>2</v>
      </c>
      <c r="B3" s="17">
        <v>197234</v>
      </c>
      <c r="C3" s="6" t="s">
        <v>23</v>
      </c>
      <c r="D3" s="12">
        <v>1.2538400000000001</v>
      </c>
      <c r="E3" s="13">
        <v>42396</v>
      </c>
      <c r="F3" s="13">
        <v>42423</v>
      </c>
      <c r="G3" s="14">
        <v>28</v>
      </c>
      <c r="H3" s="12">
        <v>11.40949</v>
      </c>
      <c r="I3" s="7">
        <v>10932.23</v>
      </c>
      <c r="J3" s="7">
        <v>124731.21</v>
      </c>
      <c r="K3" s="7">
        <v>5039.3999999999996</v>
      </c>
      <c r="L3" s="7">
        <v>6484.19</v>
      </c>
    </row>
    <row r="4" spans="1:12" x14ac:dyDescent="0.2">
      <c r="A4" s="6">
        <v>3</v>
      </c>
      <c r="B4" s="17">
        <v>197234</v>
      </c>
      <c r="C4" s="6" t="s">
        <v>23</v>
      </c>
      <c r="D4" s="12">
        <v>1.2538400000000001</v>
      </c>
      <c r="E4" s="13">
        <v>42424</v>
      </c>
      <c r="F4" s="13">
        <v>42452</v>
      </c>
      <c r="G4" s="14">
        <v>29</v>
      </c>
      <c r="H4" s="12">
        <v>11.40386</v>
      </c>
      <c r="I4" s="7">
        <v>9927.91</v>
      </c>
      <c r="J4" s="7">
        <v>113216.46</v>
      </c>
      <c r="K4" s="7">
        <v>4464.72</v>
      </c>
      <c r="L4" s="7">
        <v>5761.36</v>
      </c>
    </row>
    <row r="5" spans="1:12" x14ac:dyDescent="0.2">
      <c r="A5" s="6">
        <v>4</v>
      </c>
      <c r="B5" s="17">
        <v>197234</v>
      </c>
      <c r="C5" s="6" t="s">
        <v>23</v>
      </c>
      <c r="D5" s="12">
        <v>1.2538400000000001</v>
      </c>
      <c r="E5" s="13">
        <v>42453</v>
      </c>
      <c r="F5" s="13">
        <v>42486</v>
      </c>
      <c r="G5" s="14">
        <v>34</v>
      </c>
      <c r="H5" s="12">
        <v>11.51834</v>
      </c>
      <c r="I5" s="7">
        <v>6334.4</v>
      </c>
      <c r="J5" s="7">
        <v>72961.740000000005</v>
      </c>
      <c r="K5" s="7">
        <v>2866.32</v>
      </c>
      <c r="L5" s="7">
        <v>3700.45</v>
      </c>
    </row>
    <row r="6" spans="1:12" x14ac:dyDescent="0.2">
      <c r="A6" s="6">
        <v>5</v>
      </c>
      <c r="B6" s="17">
        <v>197234</v>
      </c>
      <c r="C6" s="6" t="s">
        <v>23</v>
      </c>
      <c r="D6" s="12">
        <v>1.2538400000000001</v>
      </c>
      <c r="E6" s="13">
        <v>42487</v>
      </c>
      <c r="F6" s="13">
        <v>42518</v>
      </c>
      <c r="G6" s="14">
        <v>32</v>
      </c>
      <c r="H6" s="12">
        <v>11.5167</v>
      </c>
      <c r="I6" s="7">
        <v>2597.96</v>
      </c>
      <c r="J6" s="7">
        <v>29919.88</v>
      </c>
      <c r="K6" s="7">
        <v>1102.58</v>
      </c>
      <c r="L6" s="7">
        <v>1434.81</v>
      </c>
    </row>
    <row r="7" spans="1:12" x14ac:dyDescent="0.2">
      <c r="A7" s="6">
        <v>6</v>
      </c>
      <c r="B7" s="17">
        <v>197234</v>
      </c>
      <c r="C7" s="6" t="s">
        <v>23</v>
      </c>
      <c r="D7" s="12">
        <v>1.2538400000000001</v>
      </c>
      <c r="E7" s="13">
        <v>42519</v>
      </c>
      <c r="F7" s="13">
        <v>42543</v>
      </c>
      <c r="G7" s="14">
        <v>25</v>
      </c>
      <c r="H7" s="12">
        <v>11.54632</v>
      </c>
      <c r="I7" s="7">
        <v>937.87</v>
      </c>
      <c r="J7" s="7">
        <v>10828.98</v>
      </c>
      <c r="K7" s="7">
        <v>390.98</v>
      </c>
      <c r="L7" s="7">
        <v>510.14</v>
      </c>
    </row>
    <row r="8" spans="1:12" x14ac:dyDescent="0.2">
      <c r="A8" s="6">
        <v>7</v>
      </c>
      <c r="B8" s="17">
        <v>197234</v>
      </c>
      <c r="C8" s="6" t="s">
        <v>23</v>
      </c>
      <c r="D8" s="12">
        <v>1.2538400000000001</v>
      </c>
      <c r="E8" s="13">
        <v>42544</v>
      </c>
      <c r="F8" s="13">
        <v>42578</v>
      </c>
      <c r="G8" s="14">
        <v>35</v>
      </c>
      <c r="H8" s="12">
        <v>11.59337</v>
      </c>
      <c r="I8" s="7">
        <v>1686.41</v>
      </c>
      <c r="J8" s="7">
        <v>19551.240000000002</v>
      </c>
      <c r="K8" s="7">
        <v>693.84</v>
      </c>
      <c r="L8" s="7">
        <v>907.35</v>
      </c>
    </row>
    <row r="9" spans="1:12" x14ac:dyDescent="0.2">
      <c r="A9" s="6">
        <v>8</v>
      </c>
      <c r="B9" s="17">
        <v>197234</v>
      </c>
      <c r="C9" s="6" t="s">
        <v>23</v>
      </c>
      <c r="D9" s="12">
        <v>1.2538400000000001</v>
      </c>
      <c r="E9" s="13">
        <v>42579</v>
      </c>
      <c r="F9" s="13">
        <v>42607</v>
      </c>
      <c r="G9" s="14">
        <v>29</v>
      </c>
      <c r="H9" s="12">
        <v>11.589779999999999</v>
      </c>
      <c r="I9" s="15">
        <v>1290.2</v>
      </c>
      <c r="J9" s="7">
        <v>14953.15</v>
      </c>
      <c r="K9" s="15">
        <v>566.69000000000005</v>
      </c>
      <c r="L9" s="7">
        <v>734.85</v>
      </c>
    </row>
    <row r="10" spans="1:12" x14ac:dyDescent="0.2">
      <c r="A10" s="6">
        <v>9</v>
      </c>
      <c r="B10" s="17">
        <v>197234</v>
      </c>
      <c r="C10" s="6" t="s">
        <v>23</v>
      </c>
      <c r="D10" s="12">
        <v>1.2538400000000001</v>
      </c>
      <c r="E10" s="13">
        <v>42608</v>
      </c>
      <c r="F10" s="13">
        <v>42640</v>
      </c>
      <c r="G10" s="14">
        <v>33</v>
      </c>
      <c r="H10" s="12">
        <v>11.5494</v>
      </c>
      <c r="I10" s="7">
        <v>1598.65</v>
      </c>
      <c r="J10" s="7">
        <v>18463.400000000001</v>
      </c>
      <c r="K10" s="7">
        <v>705.76</v>
      </c>
      <c r="L10" s="7">
        <v>914.2</v>
      </c>
    </row>
    <row r="11" spans="1:12" x14ac:dyDescent="0.2">
      <c r="A11" s="6">
        <v>10</v>
      </c>
      <c r="B11" s="17">
        <v>197234</v>
      </c>
      <c r="C11" s="6" t="s">
        <v>23</v>
      </c>
      <c r="D11" s="12">
        <v>1.2538400000000001</v>
      </c>
      <c r="E11" s="13">
        <v>42641</v>
      </c>
      <c r="F11" s="13">
        <v>42667</v>
      </c>
      <c r="G11" s="14">
        <v>27</v>
      </c>
      <c r="H11" s="12">
        <v>11.49202</v>
      </c>
      <c r="I11" s="7">
        <v>3188.52</v>
      </c>
      <c r="J11" s="7">
        <v>36642.49</v>
      </c>
      <c r="K11" s="7">
        <v>1370.5</v>
      </c>
      <c r="L11" s="7">
        <v>1780.1</v>
      </c>
    </row>
    <row r="12" spans="1:12" x14ac:dyDescent="0.2">
      <c r="A12" s="6">
        <v>11</v>
      </c>
      <c r="B12" s="17">
        <v>197234</v>
      </c>
      <c r="C12" s="6" t="s">
        <v>23</v>
      </c>
      <c r="D12" s="12">
        <v>1.2538400000000001</v>
      </c>
      <c r="E12" s="13">
        <v>42668</v>
      </c>
      <c r="F12" s="13">
        <v>42696</v>
      </c>
      <c r="G12" s="14">
        <v>29</v>
      </c>
      <c r="H12" s="12">
        <v>11.42248</v>
      </c>
      <c r="I12" s="7">
        <v>9224.5</v>
      </c>
      <c r="J12" s="7">
        <v>105366.67</v>
      </c>
      <c r="K12" s="7">
        <v>4017.36</v>
      </c>
      <c r="L12" s="7">
        <v>5205.5</v>
      </c>
    </row>
    <row r="13" spans="1:12" x14ac:dyDescent="0.2">
      <c r="A13" s="6">
        <v>12</v>
      </c>
      <c r="B13" s="17">
        <v>197234</v>
      </c>
      <c r="C13" s="6" t="s">
        <v>23</v>
      </c>
      <c r="D13" s="12">
        <v>1.2538400000000001</v>
      </c>
      <c r="E13" s="13">
        <v>42697</v>
      </c>
      <c r="F13" s="13">
        <v>42726</v>
      </c>
      <c r="G13" s="14">
        <v>30</v>
      </c>
      <c r="H13" s="12">
        <v>11.385289999999999</v>
      </c>
      <c r="I13" s="7">
        <v>12597.33</v>
      </c>
      <c r="J13" s="7">
        <v>143424.22</v>
      </c>
      <c r="K13" s="7">
        <v>5711.76</v>
      </c>
      <c r="L13" s="7">
        <v>7361.89</v>
      </c>
    </row>
    <row r="14" spans="1:12" x14ac:dyDescent="0.2">
      <c r="A14" s="6">
        <v>13</v>
      </c>
      <c r="B14" s="17">
        <v>197234</v>
      </c>
      <c r="C14" s="6" t="s">
        <v>23</v>
      </c>
      <c r="D14" s="12">
        <v>1.2538400000000001</v>
      </c>
      <c r="E14" s="13">
        <v>42727</v>
      </c>
      <c r="F14" s="13">
        <v>42735</v>
      </c>
      <c r="G14" s="14">
        <v>9</v>
      </c>
      <c r="H14" s="12">
        <v>11.358750000000001</v>
      </c>
      <c r="I14" s="7">
        <f>J14/H14</f>
        <v>4433.0872675250357</v>
      </c>
      <c r="J14" s="7">
        <v>50354.33</v>
      </c>
      <c r="K14" s="7">
        <v>7881.11</v>
      </c>
      <c r="L14" s="7"/>
    </row>
    <row r="15" spans="1:12" x14ac:dyDescent="0.2">
      <c r="A15" s="6"/>
      <c r="B15" s="6"/>
      <c r="C15" s="6"/>
      <c r="D15" s="12"/>
      <c r="E15" s="13"/>
      <c r="F15" s="13"/>
      <c r="G15" s="14"/>
      <c r="H15" s="16" t="s">
        <v>8</v>
      </c>
      <c r="I15" s="9">
        <f>SUM(I2:I14)</f>
        <v>76934.426665333653</v>
      </c>
      <c r="J15" s="9">
        <f>SUM(J2:J14)</f>
        <v>878983.24</v>
      </c>
      <c r="K15" s="9">
        <f>SUM(K2:K14)</f>
        <v>40472.54</v>
      </c>
      <c r="L15" s="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9B6F-96A0-0F4A-AA45-02BFB1DDBB7C}">
  <dimension ref="A1:L15"/>
  <sheetViews>
    <sheetView workbookViewId="0">
      <selection activeCell="E12" sqref="E12"/>
    </sheetView>
  </sheetViews>
  <sheetFormatPr baseColWidth="10" defaultRowHeight="16" x14ac:dyDescent="0.2"/>
  <sheetData>
    <row r="1" spans="1:12" ht="44" x14ac:dyDescent="0.2">
      <c r="A1" s="1" t="s">
        <v>0</v>
      </c>
      <c r="B1" s="2" t="s">
        <v>1</v>
      </c>
      <c r="C1" s="3" t="s">
        <v>2</v>
      </c>
      <c r="D1" s="10" t="s">
        <v>15</v>
      </c>
      <c r="E1" s="4" t="s">
        <v>16</v>
      </c>
      <c r="F1" s="4" t="s">
        <v>17</v>
      </c>
      <c r="G1" s="11" t="s">
        <v>18</v>
      </c>
      <c r="H1" s="10" t="s">
        <v>19</v>
      </c>
      <c r="I1" s="5" t="s">
        <v>20</v>
      </c>
      <c r="J1" s="5" t="s">
        <v>21</v>
      </c>
      <c r="K1" s="5" t="s">
        <v>5</v>
      </c>
      <c r="L1" s="5" t="s">
        <v>22</v>
      </c>
    </row>
    <row r="2" spans="1:12" x14ac:dyDescent="0.2">
      <c r="A2" s="6">
        <v>1</v>
      </c>
      <c r="B2" s="17">
        <v>197596</v>
      </c>
      <c r="C2" s="6" t="s">
        <v>6</v>
      </c>
      <c r="D2" s="12">
        <v>1.2538400000000001</v>
      </c>
      <c r="E2" s="13">
        <v>42370</v>
      </c>
      <c r="F2" s="13">
        <v>42395</v>
      </c>
      <c r="G2" s="14">
        <v>26</v>
      </c>
      <c r="H2" s="12">
        <v>11.3718</v>
      </c>
      <c r="I2" s="7">
        <f>J2/H2</f>
        <v>5130.1728838002782</v>
      </c>
      <c r="J2" s="15">
        <v>58339.3</v>
      </c>
      <c r="K2" s="7">
        <v>717.58</v>
      </c>
      <c r="L2" s="7"/>
    </row>
    <row r="3" spans="1:12" x14ac:dyDescent="0.2">
      <c r="A3" s="6">
        <v>2</v>
      </c>
      <c r="B3" s="17">
        <v>197596</v>
      </c>
      <c r="C3" s="6" t="s">
        <v>6</v>
      </c>
      <c r="D3" s="12">
        <v>1.2538400000000001</v>
      </c>
      <c r="E3" s="13">
        <v>42396</v>
      </c>
      <c r="F3" s="13">
        <v>42423</v>
      </c>
      <c r="G3" s="14">
        <v>28</v>
      </c>
      <c r="H3" s="12">
        <v>11.40949</v>
      </c>
      <c r="I3" s="7">
        <v>4739.5200000000004</v>
      </c>
      <c r="J3" s="7">
        <v>54075.46</v>
      </c>
      <c r="K3" s="7">
        <v>2184.77</v>
      </c>
      <c r="L3" s="7">
        <v>2811.14</v>
      </c>
    </row>
    <row r="4" spans="1:12" x14ac:dyDescent="0.2">
      <c r="A4" s="6">
        <v>3</v>
      </c>
      <c r="B4" s="17">
        <v>197596</v>
      </c>
      <c r="C4" s="6" t="s">
        <v>6</v>
      </c>
      <c r="D4" s="12">
        <v>1.2538400000000001</v>
      </c>
      <c r="E4" s="13">
        <v>42424</v>
      </c>
      <c r="F4" s="13">
        <v>42452</v>
      </c>
      <c r="G4" s="14">
        <v>29</v>
      </c>
      <c r="H4" s="12">
        <v>11.40386</v>
      </c>
      <c r="I4" s="7">
        <v>4192.84</v>
      </c>
      <c r="J4" s="7">
        <v>47814.58</v>
      </c>
      <c r="K4" s="7">
        <v>1885.58</v>
      </c>
      <c r="L4" s="7">
        <v>2433.1999999999998</v>
      </c>
    </row>
    <row r="5" spans="1:12" x14ac:dyDescent="0.2">
      <c r="A5" s="6">
        <v>4</v>
      </c>
      <c r="B5" s="17">
        <v>197596</v>
      </c>
      <c r="C5" s="6" t="s">
        <v>6</v>
      </c>
      <c r="D5" s="12">
        <v>1.2538400000000001</v>
      </c>
      <c r="E5" s="13">
        <v>42453</v>
      </c>
      <c r="F5" s="13">
        <v>42486</v>
      </c>
      <c r="G5" s="14">
        <v>34</v>
      </c>
      <c r="H5" s="12">
        <v>11.51834</v>
      </c>
      <c r="I5" s="7">
        <v>2883.83</v>
      </c>
      <c r="J5" s="7">
        <v>33216.94</v>
      </c>
      <c r="K5" s="7">
        <v>1304.94</v>
      </c>
      <c r="L5" s="7">
        <v>1684.69</v>
      </c>
    </row>
    <row r="6" spans="1:12" x14ac:dyDescent="0.2">
      <c r="A6" s="6">
        <v>5</v>
      </c>
      <c r="B6" s="17">
        <v>197596</v>
      </c>
      <c r="C6" s="6" t="s">
        <v>6</v>
      </c>
      <c r="D6" s="12">
        <v>1.2538400000000001</v>
      </c>
      <c r="E6" s="13">
        <v>42487</v>
      </c>
      <c r="F6" s="13">
        <v>42518</v>
      </c>
      <c r="G6" s="14">
        <v>32</v>
      </c>
      <c r="H6" s="12">
        <v>11.5167</v>
      </c>
      <c r="I6" s="7">
        <v>1004.33</v>
      </c>
      <c r="J6" s="7">
        <f>1450.56+10115.96</f>
        <v>11566.519999999999</v>
      </c>
      <c r="K6" s="7">
        <v>426.24</v>
      </c>
      <c r="L6" s="7">
        <v>554.66999999999996</v>
      </c>
    </row>
    <row r="7" spans="1:12" x14ac:dyDescent="0.2">
      <c r="A7" s="6">
        <v>6</v>
      </c>
      <c r="B7" s="17">
        <v>197596</v>
      </c>
      <c r="C7" s="6" t="s">
        <v>6</v>
      </c>
      <c r="D7" s="12">
        <v>1.2538400000000001</v>
      </c>
      <c r="E7" s="13">
        <v>42519</v>
      </c>
      <c r="F7" s="13">
        <v>42543</v>
      </c>
      <c r="G7" s="14">
        <v>25</v>
      </c>
      <c r="H7" s="12">
        <v>11.54632</v>
      </c>
      <c r="I7" s="7">
        <v>569.24</v>
      </c>
      <c r="J7" s="7">
        <v>6572.67</v>
      </c>
      <c r="K7" s="7">
        <v>237.3</v>
      </c>
      <c r="L7" s="7">
        <v>309.61</v>
      </c>
    </row>
    <row r="8" spans="1:12" x14ac:dyDescent="0.2">
      <c r="A8" s="6">
        <v>7</v>
      </c>
      <c r="B8" s="17">
        <v>197596</v>
      </c>
      <c r="C8" s="6" t="s">
        <v>6</v>
      </c>
      <c r="D8" s="12">
        <v>1.2538400000000001</v>
      </c>
      <c r="E8" s="13">
        <v>42544</v>
      </c>
      <c r="F8" s="13">
        <v>42578</v>
      </c>
      <c r="G8" s="14">
        <v>35</v>
      </c>
      <c r="H8" s="12">
        <v>11.59337</v>
      </c>
      <c r="I8" s="7">
        <v>736</v>
      </c>
      <c r="J8" s="7">
        <v>8532.77</v>
      </c>
      <c r="K8" s="7">
        <v>302.82</v>
      </c>
      <c r="L8" s="7">
        <v>396</v>
      </c>
    </row>
    <row r="9" spans="1:12" x14ac:dyDescent="0.2">
      <c r="A9" s="6">
        <v>8</v>
      </c>
      <c r="B9" s="17">
        <v>197596</v>
      </c>
      <c r="C9" s="6" t="s">
        <v>6</v>
      </c>
      <c r="D9" s="12">
        <v>1.2538400000000001</v>
      </c>
      <c r="E9" s="13">
        <v>42579</v>
      </c>
      <c r="F9" s="13">
        <v>42607</v>
      </c>
      <c r="G9" s="14">
        <v>29</v>
      </c>
      <c r="H9" s="12">
        <v>11.589779999999999</v>
      </c>
      <c r="I9" s="15">
        <v>601.84</v>
      </c>
      <c r="J9" s="7">
        <v>6975.23</v>
      </c>
      <c r="K9" s="15">
        <v>270.87</v>
      </c>
      <c r="L9" s="7">
        <v>349.31</v>
      </c>
    </row>
    <row r="10" spans="1:12" x14ac:dyDescent="0.2">
      <c r="A10" s="6">
        <v>9</v>
      </c>
      <c r="B10" s="17">
        <v>197596</v>
      </c>
      <c r="C10" s="6" t="s">
        <v>6</v>
      </c>
      <c r="D10" s="12">
        <v>1.2538400000000001</v>
      </c>
      <c r="E10" s="13">
        <v>42608</v>
      </c>
      <c r="F10" s="13">
        <v>42640</v>
      </c>
      <c r="G10" s="14">
        <v>33</v>
      </c>
      <c r="H10" s="12">
        <v>11.5494</v>
      </c>
      <c r="I10" s="7">
        <v>782.4</v>
      </c>
      <c r="J10" s="7">
        <v>9036.2099999999991</v>
      </c>
      <c r="K10" s="7">
        <v>345.41</v>
      </c>
      <c r="L10" s="7">
        <v>447.42</v>
      </c>
    </row>
    <row r="11" spans="1:12" x14ac:dyDescent="0.2">
      <c r="A11" s="6">
        <v>10</v>
      </c>
      <c r="B11" s="17">
        <v>197596</v>
      </c>
      <c r="C11" s="6" t="s">
        <v>6</v>
      </c>
      <c r="D11" s="12">
        <v>1.2538400000000001</v>
      </c>
      <c r="E11" s="13">
        <v>42641</v>
      </c>
      <c r="F11" s="13">
        <v>42667</v>
      </c>
      <c r="G11" s="14">
        <v>27</v>
      </c>
      <c r="H11" s="12">
        <v>11.49202</v>
      </c>
      <c r="I11" s="7">
        <v>749.8</v>
      </c>
      <c r="J11" s="7">
        <v>8616.68</v>
      </c>
      <c r="K11" s="7">
        <v>322.27999999999997</v>
      </c>
      <c r="L11" s="7">
        <v>418.6</v>
      </c>
    </row>
    <row r="12" spans="1:12" x14ac:dyDescent="0.2">
      <c r="A12" s="6">
        <v>11</v>
      </c>
      <c r="B12" s="17">
        <v>197596</v>
      </c>
      <c r="C12" s="6" t="s">
        <v>6</v>
      </c>
      <c r="D12" s="12">
        <v>1.2538400000000001</v>
      </c>
      <c r="E12" s="13">
        <v>42668</v>
      </c>
      <c r="F12" s="13">
        <v>42696</v>
      </c>
      <c r="G12" s="14">
        <v>29</v>
      </c>
      <c r="H12" s="12">
        <v>11.42248</v>
      </c>
      <c r="I12" s="7">
        <v>2769.73</v>
      </c>
      <c r="J12" s="7">
        <v>31637.21</v>
      </c>
      <c r="K12" s="7">
        <v>1206.24</v>
      </c>
      <c r="L12" s="7">
        <v>1562.99</v>
      </c>
    </row>
    <row r="13" spans="1:12" x14ac:dyDescent="0.2">
      <c r="A13" s="6">
        <v>12</v>
      </c>
      <c r="B13" s="17">
        <v>197596</v>
      </c>
      <c r="C13" s="6" t="s">
        <v>6</v>
      </c>
      <c r="D13" s="12">
        <v>1.2538400000000001</v>
      </c>
      <c r="E13" s="13">
        <v>42697</v>
      </c>
      <c r="F13" s="13">
        <v>42726</v>
      </c>
      <c r="G13" s="14">
        <v>30</v>
      </c>
      <c r="H13" s="12">
        <v>11.385289999999999</v>
      </c>
      <c r="I13" s="7">
        <v>5550.75</v>
      </c>
      <c r="J13" s="7">
        <v>63196.88</v>
      </c>
      <c r="K13" s="7">
        <v>2516.77</v>
      </c>
      <c r="L13" s="7">
        <v>3243.86</v>
      </c>
    </row>
    <row r="14" spans="1:12" x14ac:dyDescent="0.2">
      <c r="A14" s="6">
        <v>13</v>
      </c>
      <c r="B14" s="17">
        <v>197596</v>
      </c>
      <c r="C14" s="6" t="s">
        <v>6</v>
      </c>
      <c r="D14" s="12">
        <v>1.2538400000000001</v>
      </c>
      <c r="E14" s="13">
        <v>42727</v>
      </c>
      <c r="F14" s="13">
        <v>42735</v>
      </c>
      <c r="G14" s="14">
        <v>9</v>
      </c>
      <c r="H14" s="12">
        <v>11.358750000000001</v>
      </c>
      <c r="I14" s="7">
        <f>J14/H14</f>
        <v>2251.9115219544406</v>
      </c>
      <c r="J14" s="7">
        <v>25578.9</v>
      </c>
      <c r="K14" s="7">
        <v>1029.8399999999999</v>
      </c>
      <c r="L14" s="7"/>
    </row>
    <row r="15" spans="1:12" x14ac:dyDescent="0.2">
      <c r="A15" s="6"/>
      <c r="B15" s="6"/>
      <c r="C15" s="6"/>
      <c r="D15" s="12"/>
      <c r="E15" s="13"/>
      <c r="F15" s="13"/>
      <c r="G15" s="14"/>
      <c r="H15" s="18" t="s">
        <v>8</v>
      </c>
      <c r="I15" s="9">
        <f>SUM(I2:I14)</f>
        <v>31962.364405754721</v>
      </c>
      <c r="J15" s="9">
        <f>SUM(J2:J14)</f>
        <v>365159.35000000003</v>
      </c>
      <c r="K15" s="9">
        <f>SUM(K2:K14)</f>
        <v>12750.640000000001</v>
      </c>
      <c r="L15" s="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3098-1244-BF48-931A-6F012069E4A5}">
  <dimension ref="A1:L15"/>
  <sheetViews>
    <sheetView workbookViewId="0">
      <selection activeCell="B24" sqref="B24"/>
    </sheetView>
  </sheetViews>
  <sheetFormatPr baseColWidth="10" defaultRowHeight="16" x14ac:dyDescent="0.2"/>
  <sheetData>
    <row r="1" spans="1:12" ht="44" x14ac:dyDescent="0.2">
      <c r="A1" s="1" t="s">
        <v>0</v>
      </c>
      <c r="B1" s="2" t="s">
        <v>1</v>
      </c>
      <c r="C1" s="3" t="s">
        <v>2</v>
      </c>
      <c r="D1" s="10" t="s">
        <v>15</v>
      </c>
      <c r="E1" s="4" t="s">
        <v>16</v>
      </c>
      <c r="F1" s="4" t="s">
        <v>17</v>
      </c>
      <c r="G1" s="11" t="s">
        <v>18</v>
      </c>
      <c r="H1" s="10" t="s">
        <v>19</v>
      </c>
      <c r="I1" s="5" t="s">
        <v>20</v>
      </c>
      <c r="J1" s="5" t="s">
        <v>21</v>
      </c>
      <c r="K1" s="5" t="s">
        <v>5</v>
      </c>
      <c r="L1" s="5" t="s">
        <v>22</v>
      </c>
    </row>
    <row r="2" spans="1:12" x14ac:dyDescent="0.2">
      <c r="A2" s="6">
        <v>1</v>
      </c>
      <c r="B2" s="19">
        <v>292122</v>
      </c>
      <c r="C2" s="6" t="s">
        <v>23</v>
      </c>
      <c r="D2" s="12">
        <v>1.2538400000000001</v>
      </c>
      <c r="E2" s="13">
        <v>42370</v>
      </c>
      <c r="F2" s="13">
        <v>42395</v>
      </c>
      <c r="G2" s="14">
        <v>26</v>
      </c>
      <c r="H2" s="12">
        <v>11.3718</v>
      </c>
      <c r="I2" s="15">
        <f>J2/H2</f>
        <v>2546.8536203591339</v>
      </c>
      <c r="J2" s="7">
        <v>28962.31</v>
      </c>
      <c r="K2" s="7">
        <v>1183.31</v>
      </c>
      <c r="L2" s="7"/>
    </row>
    <row r="3" spans="1:12" x14ac:dyDescent="0.2">
      <c r="A3" s="6">
        <v>2</v>
      </c>
      <c r="B3" s="19">
        <v>292122</v>
      </c>
      <c r="C3" s="6" t="s">
        <v>23</v>
      </c>
      <c r="D3" s="12">
        <v>1.2538400000000001</v>
      </c>
      <c r="E3" s="13">
        <v>42396</v>
      </c>
      <c r="F3" s="13">
        <v>42423</v>
      </c>
      <c r="G3" s="14">
        <v>28</v>
      </c>
      <c r="H3" s="12">
        <v>11.40949</v>
      </c>
      <c r="I3" s="7">
        <v>2342.17</v>
      </c>
      <c r="J3" s="7">
        <v>26723.01</v>
      </c>
      <c r="K3" s="7">
        <v>1079.6600000000001</v>
      </c>
      <c r="L3" s="7">
        <v>1389.2</v>
      </c>
    </row>
    <row r="4" spans="1:12" x14ac:dyDescent="0.2">
      <c r="A4" s="6">
        <v>3</v>
      </c>
      <c r="B4" s="19">
        <v>292122</v>
      </c>
      <c r="C4" s="6" t="s">
        <v>23</v>
      </c>
      <c r="D4" s="12">
        <v>1.2538400000000001</v>
      </c>
      <c r="E4" s="13">
        <v>42424</v>
      </c>
      <c r="F4" s="13">
        <v>42452</v>
      </c>
      <c r="G4" s="14">
        <v>29</v>
      </c>
      <c r="H4" s="12">
        <v>11.40386</v>
      </c>
      <c r="I4" s="7">
        <v>2135.29</v>
      </c>
      <c r="J4" s="7">
        <v>24350.55</v>
      </c>
      <c r="K4" s="7">
        <v>960.26</v>
      </c>
      <c r="L4" s="7">
        <v>1239.1300000000001</v>
      </c>
    </row>
    <row r="5" spans="1:12" x14ac:dyDescent="0.2">
      <c r="A5" s="6">
        <v>4</v>
      </c>
      <c r="B5" s="19">
        <v>292122</v>
      </c>
      <c r="C5" s="6" t="s">
        <v>23</v>
      </c>
      <c r="D5" s="12">
        <v>1.2538400000000001</v>
      </c>
      <c r="E5" s="13">
        <v>42453</v>
      </c>
      <c r="F5" s="13">
        <v>42486</v>
      </c>
      <c r="G5" s="14">
        <v>34</v>
      </c>
      <c r="H5" s="12">
        <v>11.51834</v>
      </c>
      <c r="I5" s="7">
        <v>1567.3</v>
      </c>
      <c r="J5" s="7">
        <v>18052.689999999999</v>
      </c>
      <c r="K5" s="7">
        <v>709.21</v>
      </c>
      <c r="L5" s="7">
        <v>915.59</v>
      </c>
    </row>
    <row r="6" spans="1:12" x14ac:dyDescent="0.2">
      <c r="A6" s="6">
        <v>5</v>
      </c>
      <c r="B6" s="19">
        <v>292122</v>
      </c>
      <c r="C6" s="6" t="s">
        <v>23</v>
      </c>
      <c r="D6" s="12">
        <v>1.2538400000000001</v>
      </c>
      <c r="E6" s="13">
        <v>42487</v>
      </c>
      <c r="F6" s="13">
        <v>42518</v>
      </c>
      <c r="G6" s="14">
        <v>32</v>
      </c>
      <c r="H6" s="12">
        <v>11.5167</v>
      </c>
      <c r="I6" s="7">
        <v>916.56</v>
      </c>
      <c r="J6" s="7">
        <f>1323.79+9231.92</f>
        <v>10555.71</v>
      </c>
      <c r="K6" s="7">
        <v>388.99</v>
      </c>
      <c r="L6" s="7">
        <v>506.2</v>
      </c>
    </row>
    <row r="7" spans="1:12" x14ac:dyDescent="0.2">
      <c r="A7" s="6">
        <v>6</v>
      </c>
      <c r="B7" s="19">
        <v>292122</v>
      </c>
      <c r="C7" s="6" t="s">
        <v>23</v>
      </c>
      <c r="D7" s="12">
        <v>1.2538400000000001</v>
      </c>
      <c r="E7" s="13">
        <v>42519</v>
      </c>
      <c r="F7" s="13">
        <v>42543</v>
      </c>
      <c r="G7" s="14">
        <v>25</v>
      </c>
      <c r="H7" s="12">
        <v>11.54632</v>
      </c>
      <c r="I7" s="7">
        <v>354.84</v>
      </c>
      <c r="J7" s="7">
        <v>4097.0600000000004</v>
      </c>
      <c r="K7" s="7">
        <v>147.93</v>
      </c>
      <c r="L7" s="7">
        <v>193.01</v>
      </c>
    </row>
    <row r="8" spans="1:12" x14ac:dyDescent="0.2">
      <c r="A8" s="6">
        <v>7</v>
      </c>
      <c r="B8" s="19">
        <v>292122</v>
      </c>
      <c r="C8" s="6" t="s">
        <v>23</v>
      </c>
      <c r="D8" s="12">
        <v>1.2538400000000001</v>
      </c>
      <c r="E8" s="13">
        <v>42544</v>
      </c>
      <c r="F8" s="13">
        <v>42578</v>
      </c>
      <c r="G8" s="14">
        <v>35</v>
      </c>
      <c r="H8" s="12">
        <v>11.59337</v>
      </c>
      <c r="I8" s="7">
        <v>496.52</v>
      </c>
      <c r="J8" s="7">
        <v>5756.35</v>
      </c>
      <c r="K8" s="7">
        <v>204.29</v>
      </c>
      <c r="L8" s="7">
        <v>267.14999999999998</v>
      </c>
    </row>
    <row r="9" spans="1:12" x14ac:dyDescent="0.2">
      <c r="A9" s="6">
        <v>8</v>
      </c>
      <c r="B9" s="19">
        <v>292122</v>
      </c>
      <c r="C9" s="6" t="s">
        <v>23</v>
      </c>
      <c r="D9" s="12">
        <v>1.2538400000000001</v>
      </c>
      <c r="E9" s="13">
        <v>42579</v>
      </c>
      <c r="F9" s="13">
        <v>42607</v>
      </c>
      <c r="G9" s="14">
        <v>29</v>
      </c>
      <c r="H9" s="12">
        <v>11.589779999999999</v>
      </c>
      <c r="I9" s="7">
        <v>404.99</v>
      </c>
      <c r="J9" s="7">
        <v>4693.75</v>
      </c>
      <c r="K9" s="7">
        <v>177.88</v>
      </c>
      <c r="L9" s="7">
        <v>230.67</v>
      </c>
    </row>
    <row r="10" spans="1:12" x14ac:dyDescent="0.2">
      <c r="A10" s="6">
        <v>9</v>
      </c>
      <c r="B10" s="19">
        <v>292122</v>
      </c>
      <c r="C10" s="6" t="s">
        <v>23</v>
      </c>
      <c r="D10" s="12">
        <v>1.2538400000000001</v>
      </c>
      <c r="E10" s="13">
        <v>42608</v>
      </c>
      <c r="F10" s="13">
        <v>42640</v>
      </c>
      <c r="G10" s="14">
        <v>33</v>
      </c>
      <c r="H10" s="12">
        <v>11.5494</v>
      </c>
      <c r="I10" s="7">
        <v>453.89</v>
      </c>
      <c r="J10" s="7">
        <v>5242.16</v>
      </c>
      <c r="K10" s="7">
        <v>200.38</v>
      </c>
      <c r="L10" s="7">
        <v>259.56</v>
      </c>
    </row>
    <row r="11" spans="1:12" x14ac:dyDescent="0.2">
      <c r="A11" s="6">
        <v>10</v>
      </c>
      <c r="B11" s="19">
        <v>292122</v>
      </c>
      <c r="C11" s="6" t="s">
        <v>23</v>
      </c>
      <c r="D11" s="12">
        <v>1.2538400000000001</v>
      </c>
      <c r="E11" s="13">
        <v>42641</v>
      </c>
      <c r="F11" s="13">
        <v>42667</v>
      </c>
      <c r="G11" s="14">
        <v>27</v>
      </c>
      <c r="H11" s="12">
        <v>11.49202</v>
      </c>
      <c r="I11" s="7">
        <v>657.01</v>
      </c>
      <c r="J11" s="7">
        <v>7550.4</v>
      </c>
      <c r="K11" s="7">
        <v>282.39999999999998</v>
      </c>
      <c r="L11" s="7">
        <v>366.8</v>
      </c>
    </row>
    <row r="12" spans="1:12" x14ac:dyDescent="0.2">
      <c r="A12" s="6">
        <v>11</v>
      </c>
      <c r="B12" s="19">
        <v>292122</v>
      </c>
      <c r="C12" s="6" t="s">
        <v>23</v>
      </c>
      <c r="D12" s="12">
        <v>1.2538400000000001</v>
      </c>
      <c r="E12" s="13">
        <v>42668</v>
      </c>
      <c r="F12" s="13">
        <v>42696</v>
      </c>
      <c r="G12" s="14">
        <v>29</v>
      </c>
      <c r="H12" s="12">
        <v>11.42248</v>
      </c>
      <c r="I12" s="7">
        <v>1712.75</v>
      </c>
      <c r="J12" s="7">
        <v>19563.8</v>
      </c>
      <c r="K12" s="7">
        <v>745.91</v>
      </c>
      <c r="L12" s="7">
        <v>966.51</v>
      </c>
    </row>
    <row r="13" spans="1:12" x14ac:dyDescent="0.2">
      <c r="A13" s="6">
        <v>12</v>
      </c>
      <c r="B13" s="19">
        <v>292122</v>
      </c>
      <c r="C13" s="6" t="s">
        <v>23</v>
      </c>
      <c r="D13" s="12">
        <v>1.2538400000000001</v>
      </c>
      <c r="E13" s="13">
        <v>42697</v>
      </c>
      <c r="F13" s="13">
        <v>42726</v>
      </c>
      <c r="G13" s="14">
        <v>30</v>
      </c>
      <c r="H13" s="12">
        <v>11.385289999999999</v>
      </c>
      <c r="I13" s="7">
        <v>3227.38</v>
      </c>
      <c r="J13" s="7">
        <v>36744.69</v>
      </c>
      <c r="K13" s="7">
        <v>1463.33</v>
      </c>
      <c r="L13" s="7">
        <v>1886.08</v>
      </c>
    </row>
    <row r="14" spans="1:12" x14ac:dyDescent="0.2">
      <c r="A14" s="6">
        <v>13</v>
      </c>
      <c r="B14" s="19">
        <v>292122</v>
      </c>
      <c r="C14" s="6" t="s">
        <v>23</v>
      </c>
      <c r="D14" s="12">
        <v>1.2538400000000001</v>
      </c>
      <c r="E14" s="13">
        <v>42727</v>
      </c>
      <c r="F14" s="13">
        <v>42735</v>
      </c>
      <c r="G14" s="14">
        <v>9</v>
      </c>
      <c r="H14" s="12">
        <v>11.358750000000001</v>
      </c>
      <c r="I14" s="7">
        <f>J14/H14</f>
        <v>1163.4229118520964</v>
      </c>
      <c r="J14" s="7">
        <v>13215.03</v>
      </c>
      <c r="K14" s="7">
        <v>532.04999999999995</v>
      </c>
      <c r="L14" s="7"/>
    </row>
    <row r="15" spans="1:12" x14ac:dyDescent="0.2">
      <c r="A15" s="6"/>
      <c r="B15" s="6"/>
      <c r="C15" s="6"/>
      <c r="D15" s="12"/>
      <c r="E15" s="13"/>
      <c r="F15" s="13"/>
      <c r="G15" s="14"/>
      <c r="H15" s="18" t="s">
        <v>8</v>
      </c>
      <c r="I15" s="9">
        <f>SUM(I2:I14)</f>
        <v>17978.976532211229</v>
      </c>
      <c r="J15" s="9">
        <f>SUM(J2:J14)</f>
        <v>205507.50999999998</v>
      </c>
      <c r="K15" s="9">
        <f>SUM(K2:K14)</f>
        <v>8075.6</v>
      </c>
      <c r="L15" s="7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739C-C75E-624B-8ABD-C5498B344CC2}">
  <dimension ref="A1:L15"/>
  <sheetViews>
    <sheetView workbookViewId="0">
      <selection activeCell="B2" sqref="B2:B14"/>
    </sheetView>
  </sheetViews>
  <sheetFormatPr baseColWidth="10" defaultRowHeight="16" x14ac:dyDescent="0.2"/>
  <sheetData>
    <row r="1" spans="1:12" ht="44" x14ac:dyDescent="0.2">
      <c r="A1" s="1" t="s">
        <v>0</v>
      </c>
      <c r="B1" s="2" t="s">
        <v>1</v>
      </c>
      <c r="C1" s="3" t="s">
        <v>2</v>
      </c>
      <c r="D1" s="10" t="s">
        <v>15</v>
      </c>
      <c r="E1" s="4" t="s">
        <v>16</v>
      </c>
      <c r="F1" s="4" t="s">
        <v>17</v>
      </c>
      <c r="G1" s="11" t="s">
        <v>18</v>
      </c>
      <c r="H1" s="10" t="s">
        <v>19</v>
      </c>
      <c r="I1" s="5" t="s">
        <v>20</v>
      </c>
      <c r="J1" s="5" t="s">
        <v>21</v>
      </c>
      <c r="K1" s="5" t="s">
        <v>5</v>
      </c>
      <c r="L1" s="5" t="s">
        <v>22</v>
      </c>
    </row>
    <row r="2" spans="1:12" x14ac:dyDescent="0.2">
      <c r="A2" s="6">
        <v>1</v>
      </c>
      <c r="B2" s="19">
        <v>243059</v>
      </c>
      <c r="C2" s="6" t="s">
        <v>24</v>
      </c>
      <c r="D2" s="12">
        <v>0.98653000000000002</v>
      </c>
      <c r="E2" s="13">
        <v>42370</v>
      </c>
      <c r="F2" s="13">
        <v>42395</v>
      </c>
      <c r="G2" s="14">
        <v>26</v>
      </c>
      <c r="H2" s="12">
        <v>11.3718</v>
      </c>
      <c r="I2" s="15">
        <f>J2/H2</f>
        <v>290.69100758015441</v>
      </c>
      <c r="J2" s="7">
        <v>3305.68</v>
      </c>
      <c r="K2" s="7">
        <v>135.06</v>
      </c>
      <c r="L2" s="7"/>
    </row>
    <row r="3" spans="1:12" x14ac:dyDescent="0.2">
      <c r="A3" s="6">
        <v>2</v>
      </c>
      <c r="B3" s="19">
        <v>243059</v>
      </c>
      <c r="C3" s="6" t="s">
        <v>24</v>
      </c>
      <c r="D3" s="12">
        <v>0.98653000000000002</v>
      </c>
      <c r="E3" s="13">
        <v>42396</v>
      </c>
      <c r="F3" s="13">
        <v>42423</v>
      </c>
      <c r="G3" s="14">
        <v>28</v>
      </c>
      <c r="H3" s="12">
        <v>11.40949</v>
      </c>
      <c r="I3" s="7">
        <v>853.35</v>
      </c>
      <c r="J3" s="7">
        <v>9736.27</v>
      </c>
      <c r="K3" s="7">
        <v>393.37</v>
      </c>
      <c r="L3" s="7">
        <v>506.16</v>
      </c>
    </row>
    <row r="4" spans="1:12" x14ac:dyDescent="0.2">
      <c r="A4" s="6">
        <v>3</v>
      </c>
      <c r="B4" s="19">
        <v>243059</v>
      </c>
      <c r="C4" s="6" t="s">
        <v>24</v>
      </c>
      <c r="D4" s="12">
        <v>0.98653000000000002</v>
      </c>
      <c r="E4" s="13">
        <v>42424</v>
      </c>
      <c r="F4" s="13">
        <v>42452</v>
      </c>
      <c r="G4" s="14">
        <v>29</v>
      </c>
      <c r="H4" s="12">
        <v>11.40386</v>
      </c>
      <c r="I4" s="7">
        <v>940.16</v>
      </c>
      <c r="J4" s="7">
        <v>10721.49</v>
      </c>
      <c r="K4" s="7">
        <v>422.8</v>
      </c>
      <c r="L4" s="7">
        <v>545.59</v>
      </c>
    </row>
    <row r="5" spans="1:12" x14ac:dyDescent="0.2">
      <c r="A5" s="6">
        <v>4</v>
      </c>
      <c r="B5" s="19">
        <v>243059</v>
      </c>
      <c r="C5" s="6" t="s">
        <v>24</v>
      </c>
      <c r="D5" s="12">
        <v>0.98653000000000002</v>
      </c>
      <c r="E5" s="13">
        <v>42453</v>
      </c>
      <c r="F5" s="13">
        <v>42486</v>
      </c>
      <c r="G5" s="14">
        <v>34</v>
      </c>
      <c r="H5" s="12">
        <v>11.51834</v>
      </c>
      <c r="I5" s="7">
        <v>145.02000000000001</v>
      </c>
      <c r="J5" s="7">
        <v>1670.39</v>
      </c>
      <c r="K5" s="7">
        <v>65.61</v>
      </c>
      <c r="L5" s="7">
        <v>84.7</v>
      </c>
    </row>
    <row r="6" spans="1:12" x14ac:dyDescent="0.2">
      <c r="A6" s="6">
        <v>5</v>
      </c>
      <c r="B6" s="19">
        <v>243059</v>
      </c>
      <c r="C6" s="6" t="s">
        <v>24</v>
      </c>
      <c r="D6" s="12">
        <v>0.98653000000000002</v>
      </c>
      <c r="E6" s="13">
        <v>42487</v>
      </c>
      <c r="F6" s="13">
        <v>42518</v>
      </c>
      <c r="G6" s="14">
        <v>32</v>
      </c>
      <c r="H6" s="12">
        <v>11.5167</v>
      </c>
      <c r="I6" s="7">
        <v>130.22</v>
      </c>
      <c r="J6" s="7">
        <f>188.08+1311.65</f>
        <v>1499.73</v>
      </c>
      <c r="K6" s="7">
        <v>48.11</v>
      </c>
      <c r="L6" s="7">
        <v>63.79</v>
      </c>
    </row>
    <row r="7" spans="1:12" x14ac:dyDescent="0.2">
      <c r="A7" s="6">
        <v>6</v>
      </c>
      <c r="B7" s="19">
        <v>243059</v>
      </c>
      <c r="C7" s="6" t="s">
        <v>24</v>
      </c>
      <c r="D7" s="12">
        <v>0.98653000000000002</v>
      </c>
      <c r="E7" s="13">
        <v>42519</v>
      </c>
      <c r="F7" s="13">
        <v>42543</v>
      </c>
      <c r="G7" s="14">
        <v>25</v>
      </c>
      <c r="H7" s="12">
        <v>11.54632</v>
      </c>
      <c r="I7" s="7">
        <v>421.25</v>
      </c>
      <c r="J7" s="7">
        <v>4863.87</v>
      </c>
      <c r="K7" s="7">
        <v>149.33000000000001</v>
      </c>
      <c r="L7" s="7">
        <v>199.29</v>
      </c>
    </row>
    <row r="8" spans="1:12" x14ac:dyDescent="0.2">
      <c r="A8" s="6">
        <v>7</v>
      </c>
      <c r="B8" s="19">
        <v>243059</v>
      </c>
      <c r="C8" s="6" t="s">
        <v>24</v>
      </c>
      <c r="D8" s="12">
        <v>0.98653000000000002</v>
      </c>
      <c r="E8" s="13">
        <v>42544</v>
      </c>
      <c r="F8" s="13">
        <v>42578</v>
      </c>
      <c r="G8" s="14">
        <v>35</v>
      </c>
      <c r="H8" s="12">
        <v>11.59337</v>
      </c>
      <c r="I8" s="7">
        <v>781.33</v>
      </c>
      <c r="J8" s="7">
        <v>9058.27</v>
      </c>
      <c r="K8" s="7">
        <v>273.36</v>
      </c>
      <c r="L8" s="7">
        <v>365.78</v>
      </c>
    </row>
    <row r="9" spans="1:12" x14ac:dyDescent="0.2">
      <c r="A9" s="6">
        <v>8</v>
      </c>
      <c r="B9" s="19">
        <v>243059</v>
      </c>
      <c r="C9" s="6" t="s">
        <v>24</v>
      </c>
      <c r="D9" s="12">
        <v>0.98653000000000002</v>
      </c>
      <c r="E9" s="13">
        <v>42579</v>
      </c>
      <c r="F9" s="13">
        <v>42607</v>
      </c>
      <c r="G9" s="14">
        <v>29</v>
      </c>
      <c r="H9" s="12">
        <v>11.589779999999999</v>
      </c>
      <c r="I9" s="15">
        <v>288.07</v>
      </c>
      <c r="J9" s="7">
        <v>3338.63</v>
      </c>
      <c r="K9" s="15">
        <v>107.58</v>
      </c>
      <c r="L9" s="7">
        <v>142.57</v>
      </c>
    </row>
    <row r="10" spans="1:12" x14ac:dyDescent="0.2">
      <c r="A10" s="6">
        <v>9</v>
      </c>
      <c r="B10" s="19">
        <v>243059</v>
      </c>
      <c r="C10" s="6" t="s">
        <v>24</v>
      </c>
      <c r="D10" s="12">
        <v>0.98653000000000002</v>
      </c>
      <c r="E10" s="13">
        <v>42608</v>
      </c>
      <c r="F10" s="13">
        <v>42640</v>
      </c>
      <c r="G10" s="14">
        <v>33</v>
      </c>
      <c r="H10" s="12">
        <v>11.5494</v>
      </c>
      <c r="I10" s="7">
        <v>416.32</v>
      </c>
      <c r="J10" s="7">
        <v>4808.2</v>
      </c>
      <c r="K10" s="7">
        <v>156.29</v>
      </c>
      <c r="L10" s="7">
        <v>206.85</v>
      </c>
    </row>
    <row r="11" spans="1:12" x14ac:dyDescent="0.2">
      <c r="A11" s="6">
        <v>10</v>
      </c>
      <c r="B11" s="19">
        <v>243059</v>
      </c>
      <c r="C11" s="6" t="s">
        <v>24</v>
      </c>
      <c r="D11" s="12">
        <v>0.98653000000000002</v>
      </c>
      <c r="E11" s="13">
        <v>42641</v>
      </c>
      <c r="F11" s="13">
        <v>42667</v>
      </c>
      <c r="G11" s="14">
        <v>27</v>
      </c>
      <c r="H11" s="12">
        <v>11.49202</v>
      </c>
      <c r="I11" s="7">
        <v>371.92</v>
      </c>
      <c r="J11" s="7">
        <v>4274.13</v>
      </c>
      <c r="K11" s="7">
        <v>157.13</v>
      </c>
      <c r="L11" s="7">
        <v>204.54</v>
      </c>
    </row>
    <row r="12" spans="1:12" x14ac:dyDescent="0.2">
      <c r="A12" s="6">
        <v>11</v>
      </c>
      <c r="B12" s="19">
        <v>243059</v>
      </c>
      <c r="C12" s="6" t="s">
        <v>24</v>
      </c>
      <c r="D12" s="12">
        <v>0.98653000000000002</v>
      </c>
      <c r="E12" s="13">
        <v>42668</v>
      </c>
      <c r="F12" s="13">
        <v>42696</v>
      </c>
      <c r="G12" s="14">
        <v>29</v>
      </c>
      <c r="H12" s="12">
        <v>11.42248</v>
      </c>
      <c r="I12" s="7">
        <v>872.09</v>
      </c>
      <c r="J12" s="7">
        <v>9961.4599999999991</v>
      </c>
      <c r="K12" s="7">
        <v>379.8</v>
      </c>
      <c r="L12" s="7">
        <v>492.12</v>
      </c>
    </row>
    <row r="13" spans="1:12" x14ac:dyDescent="0.2">
      <c r="A13" s="6">
        <v>12</v>
      </c>
      <c r="B13" s="19">
        <v>243059</v>
      </c>
      <c r="C13" s="6" t="s">
        <v>24</v>
      </c>
      <c r="D13" s="12">
        <v>0.98653000000000002</v>
      </c>
      <c r="E13" s="13">
        <v>42697</v>
      </c>
      <c r="F13" s="13">
        <v>42726</v>
      </c>
      <c r="G13" s="14">
        <v>30</v>
      </c>
      <c r="H13" s="12">
        <v>11.385289999999999</v>
      </c>
      <c r="I13" s="7">
        <v>558.38</v>
      </c>
      <c r="J13" s="7">
        <v>6357.27</v>
      </c>
      <c r="K13" s="7">
        <v>253.18</v>
      </c>
      <c r="L13" s="7">
        <v>326.32</v>
      </c>
    </row>
    <row r="14" spans="1:12" x14ac:dyDescent="0.2">
      <c r="A14" s="6">
        <v>13</v>
      </c>
      <c r="B14" s="19">
        <v>243059</v>
      </c>
      <c r="C14" s="6" t="s">
        <v>24</v>
      </c>
      <c r="D14" s="12">
        <v>0.98653000000000002</v>
      </c>
      <c r="E14" s="13">
        <v>42727</v>
      </c>
      <c r="F14" s="13">
        <v>42735</v>
      </c>
      <c r="G14" s="14">
        <v>9</v>
      </c>
      <c r="H14" s="12">
        <v>11.358750000000001</v>
      </c>
      <c r="I14" s="7">
        <f>J14/H14</f>
        <v>547.13678881919225</v>
      </c>
      <c r="J14" s="7">
        <v>6214.79</v>
      </c>
      <c r="K14" s="7">
        <v>1092.01</v>
      </c>
      <c r="L14" s="7"/>
    </row>
    <row r="15" spans="1:12" x14ac:dyDescent="0.2">
      <c r="A15" s="6"/>
      <c r="B15" s="6"/>
      <c r="C15" s="6"/>
      <c r="D15" s="12"/>
      <c r="E15" s="13"/>
      <c r="F15" s="13"/>
      <c r="G15" s="14"/>
      <c r="H15" s="18" t="s">
        <v>8</v>
      </c>
      <c r="I15" s="9">
        <f>SUM(I2:I14)</f>
        <v>6615.9377963993475</v>
      </c>
      <c r="J15" s="9">
        <f>SUM(J2:J14)</f>
        <v>75810.179999999978</v>
      </c>
      <c r="K15" s="9">
        <f>SUM(K2:K14)</f>
        <v>3633.63</v>
      </c>
      <c r="L15" s="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5461-8216-654E-9611-3EF335AF4C22}">
  <dimension ref="A1:L11"/>
  <sheetViews>
    <sheetView workbookViewId="0">
      <selection activeCell="B2" sqref="B2"/>
    </sheetView>
  </sheetViews>
  <sheetFormatPr baseColWidth="10" defaultRowHeight="16" x14ac:dyDescent="0.2"/>
  <sheetData>
    <row r="1" spans="1:12" ht="44" x14ac:dyDescent="0.2">
      <c r="A1" s="1" t="s">
        <v>0</v>
      </c>
      <c r="B1" s="2" t="s">
        <v>1</v>
      </c>
      <c r="C1" s="3" t="s">
        <v>2</v>
      </c>
      <c r="D1" s="10" t="s">
        <v>15</v>
      </c>
      <c r="E1" s="4" t="s">
        <v>16</v>
      </c>
      <c r="F1" s="4" t="s">
        <v>17</v>
      </c>
      <c r="G1" s="11" t="s">
        <v>18</v>
      </c>
      <c r="H1" s="10" t="s">
        <v>19</v>
      </c>
      <c r="I1" s="5" t="s">
        <v>20</v>
      </c>
      <c r="J1" s="5" t="s">
        <v>21</v>
      </c>
      <c r="K1" s="5" t="s">
        <v>5</v>
      </c>
      <c r="L1" s="5" t="s">
        <v>22</v>
      </c>
    </row>
    <row r="2" spans="1:12" x14ac:dyDescent="0.2">
      <c r="A2" s="6">
        <v>1</v>
      </c>
      <c r="B2" s="6">
        <v>243544</v>
      </c>
      <c r="C2" s="6" t="s">
        <v>24</v>
      </c>
      <c r="D2" s="12">
        <v>0.98653000000000002</v>
      </c>
      <c r="E2" s="13">
        <v>42370</v>
      </c>
      <c r="F2" s="13">
        <v>42395</v>
      </c>
      <c r="G2" s="14">
        <v>26</v>
      </c>
      <c r="H2" s="12">
        <v>11.3718</v>
      </c>
      <c r="I2" s="15">
        <f>J2/H2</f>
        <v>1077.4442040837862</v>
      </c>
      <c r="J2" s="7">
        <v>12252.48</v>
      </c>
      <c r="K2" s="7">
        <v>656.91</v>
      </c>
      <c r="L2" s="7"/>
    </row>
    <row r="3" spans="1:12" x14ac:dyDescent="0.2">
      <c r="A3" s="6">
        <v>2</v>
      </c>
      <c r="B3" s="6">
        <v>243544</v>
      </c>
      <c r="C3" s="6" t="s">
        <v>24</v>
      </c>
      <c r="D3" s="12">
        <v>0.98653000000000002</v>
      </c>
      <c r="E3" s="13">
        <v>42396</v>
      </c>
      <c r="F3" s="13">
        <v>42423</v>
      </c>
      <c r="G3" s="14">
        <v>28</v>
      </c>
      <c r="H3" s="12">
        <v>11.40949</v>
      </c>
      <c r="I3" s="7">
        <v>954.96</v>
      </c>
      <c r="J3" s="7">
        <v>10895.62</v>
      </c>
      <c r="K3" s="7">
        <v>440.2</v>
      </c>
      <c r="L3" s="7">
        <v>566.41999999999996</v>
      </c>
    </row>
    <row r="4" spans="1:12" x14ac:dyDescent="0.2">
      <c r="A4" s="6">
        <v>3</v>
      </c>
      <c r="B4" s="6">
        <v>243544</v>
      </c>
      <c r="C4" s="6" t="s">
        <v>24</v>
      </c>
      <c r="D4" s="12">
        <v>0.98653000000000002</v>
      </c>
      <c r="E4" s="13">
        <v>42424</v>
      </c>
      <c r="F4" s="13">
        <v>42452</v>
      </c>
      <c r="G4" s="14">
        <v>29</v>
      </c>
      <c r="H4" s="12">
        <v>11.40386</v>
      </c>
      <c r="I4" s="7">
        <v>695.5</v>
      </c>
      <c r="J4" s="7">
        <v>7931.43</v>
      </c>
      <c r="K4" s="7">
        <v>312.79000000000002</v>
      </c>
      <c r="L4" s="7">
        <v>403.63</v>
      </c>
    </row>
    <row r="5" spans="1:12" x14ac:dyDescent="0.2">
      <c r="A5" s="6">
        <v>4</v>
      </c>
      <c r="B5" s="6">
        <v>243544</v>
      </c>
      <c r="C5" s="6" t="s">
        <v>24</v>
      </c>
      <c r="D5" s="12">
        <v>0.98653000000000002</v>
      </c>
      <c r="E5" s="13">
        <v>42453</v>
      </c>
      <c r="F5" s="13">
        <v>42486</v>
      </c>
      <c r="G5" s="14">
        <v>34</v>
      </c>
      <c r="H5" s="12">
        <v>11.51834</v>
      </c>
      <c r="I5" s="7">
        <v>385.73</v>
      </c>
      <c r="J5" s="7">
        <v>4443</v>
      </c>
      <c r="K5" s="7">
        <v>174.55</v>
      </c>
      <c r="L5" s="7">
        <v>225.34</v>
      </c>
    </row>
    <row r="6" spans="1:12" x14ac:dyDescent="0.2">
      <c r="A6" s="6">
        <v>5</v>
      </c>
      <c r="B6" s="6">
        <v>243544</v>
      </c>
      <c r="C6" s="6" t="s">
        <v>24</v>
      </c>
      <c r="D6" s="12">
        <v>0.98653000000000002</v>
      </c>
      <c r="E6" s="13">
        <v>42487</v>
      </c>
      <c r="F6" s="13">
        <v>42518</v>
      </c>
      <c r="G6" s="14">
        <v>32</v>
      </c>
      <c r="H6" s="12">
        <v>11.5167</v>
      </c>
      <c r="I6" s="7">
        <v>632.37</v>
      </c>
      <c r="J6" s="7">
        <f>913.33+6369.43</f>
        <v>7282.76</v>
      </c>
      <c r="K6" s="7">
        <v>233.59</v>
      </c>
      <c r="L6" s="7">
        <v>309.76</v>
      </c>
    </row>
    <row r="7" spans="1:12" x14ac:dyDescent="0.2">
      <c r="A7" s="6">
        <v>6</v>
      </c>
      <c r="B7" s="6">
        <v>243544</v>
      </c>
      <c r="C7" s="6" t="s">
        <v>24</v>
      </c>
      <c r="D7" s="12">
        <v>0.98653000000000002</v>
      </c>
      <c r="E7" s="13">
        <v>42519</v>
      </c>
      <c r="F7" s="13">
        <v>42667</v>
      </c>
      <c r="G7" s="14">
        <v>149</v>
      </c>
      <c r="H7" s="12">
        <v>11.49202</v>
      </c>
      <c r="I7" s="7">
        <v>253.54</v>
      </c>
      <c r="J7" s="7">
        <v>2913.67</v>
      </c>
      <c r="K7" s="7">
        <v>107.12</v>
      </c>
      <c r="L7" s="7">
        <v>139.43</v>
      </c>
    </row>
    <row r="8" spans="1:12" x14ac:dyDescent="0.2">
      <c r="A8" s="6">
        <v>7</v>
      </c>
      <c r="B8" s="6">
        <v>243544</v>
      </c>
      <c r="C8" s="6" t="s">
        <v>24</v>
      </c>
      <c r="D8" s="12">
        <v>0.98653000000000002</v>
      </c>
      <c r="E8" s="13">
        <v>42668</v>
      </c>
      <c r="F8" s="13">
        <v>42696</v>
      </c>
      <c r="G8" s="14">
        <v>29</v>
      </c>
      <c r="H8" s="12">
        <v>11.42248</v>
      </c>
      <c r="I8" s="7">
        <v>743.84</v>
      </c>
      <c r="J8" s="7">
        <v>8496.5400000000009</v>
      </c>
      <c r="K8" s="7">
        <v>323.95</v>
      </c>
      <c r="L8" s="7">
        <v>419.75</v>
      </c>
    </row>
    <row r="9" spans="1:12" x14ac:dyDescent="0.2">
      <c r="A9" s="6">
        <v>8</v>
      </c>
      <c r="B9" s="6">
        <v>243544</v>
      </c>
      <c r="C9" s="6" t="s">
        <v>24</v>
      </c>
      <c r="D9" s="12">
        <v>0.98653000000000002</v>
      </c>
      <c r="E9" s="13">
        <v>42697</v>
      </c>
      <c r="F9" s="13">
        <v>42726</v>
      </c>
      <c r="G9" s="14">
        <v>30</v>
      </c>
      <c r="H9" s="12">
        <v>11.385289999999999</v>
      </c>
      <c r="I9" s="7">
        <v>666.89</v>
      </c>
      <c r="J9" s="7">
        <v>7592.78</v>
      </c>
      <c r="K9" s="7">
        <v>302.38</v>
      </c>
      <c r="L9" s="7">
        <v>389.74</v>
      </c>
    </row>
    <row r="10" spans="1:12" x14ac:dyDescent="0.2">
      <c r="A10" s="6">
        <v>9</v>
      </c>
      <c r="B10" s="6">
        <v>243544</v>
      </c>
      <c r="C10" s="6" t="s">
        <v>24</v>
      </c>
      <c r="D10" s="12">
        <v>0.98653000000000002</v>
      </c>
      <c r="E10" s="13">
        <v>42727</v>
      </c>
      <c r="F10" s="13">
        <v>42735</v>
      </c>
      <c r="G10" s="14">
        <v>9</v>
      </c>
      <c r="H10" s="12">
        <v>11.358750000000001</v>
      </c>
      <c r="I10" s="7">
        <f>J10/H10</f>
        <v>534.44261032243867</v>
      </c>
      <c r="J10" s="7">
        <v>6070.6</v>
      </c>
      <c r="K10" s="7">
        <v>244.41</v>
      </c>
      <c r="L10" s="7"/>
    </row>
    <row r="11" spans="1:12" x14ac:dyDescent="0.2">
      <c r="A11" s="6"/>
      <c r="B11" s="6"/>
      <c r="C11" s="6"/>
      <c r="D11" s="12"/>
      <c r="E11" s="13"/>
      <c r="F11" s="13"/>
      <c r="G11" s="14"/>
      <c r="H11" s="18" t="s">
        <v>8</v>
      </c>
      <c r="I11" s="9">
        <f>SUM(I2:I9)</f>
        <v>5410.2742040837866</v>
      </c>
      <c r="J11" s="9">
        <f>SUM(J2:J10)</f>
        <v>67878.880000000005</v>
      </c>
      <c r="K11" s="9">
        <f>SUM(K2:K10)</f>
        <v>2795.8999999999996</v>
      </c>
      <c r="L11" s="7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B845-A8F0-0244-A568-3FD095CB1BE2}">
  <dimension ref="A1:L12"/>
  <sheetViews>
    <sheetView workbookViewId="0">
      <selection activeCell="B2" sqref="B2"/>
    </sheetView>
  </sheetViews>
  <sheetFormatPr baseColWidth="10" defaultRowHeight="16" x14ac:dyDescent="0.2"/>
  <sheetData>
    <row r="1" spans="1:12" ht="44" x14ac:dyDescent="0.2">
      <c r="A1" s="1" t="s">
        <v>0</v>
      </c>
      <c r="B1" s="2" t="s">
        <v>1</v>
      </c>
      <c r="C1" s="3" t="s">
        <v>2</v>
      </c>
      <c r="D1" s="10" t="s">
        <v>15</v>
      </c>
      <c r="E1" s="4" t="s">
        <v>16</v>
      </c>
      <c r="F1" s="4" t="s">
        <v>17</v>
      </c>
      <c r="G1" s="11" t="s">
        <v>18</v>
      </c>
      <c r="H1" s="10" t="s">
        <v>19</v>
      </c>
      <c r="I1" s="5" t="s">
        <v>20</v>
      </c>
      <c r="J1" s="5" t="s">
        <v>21</v>
      </c>
      <c r="K1" s="5" t="s">
        <v>5</v>
      </c>
      <c r="L1" s="5" t="s">
        <v>22</v>
      </c>
    </row>
    <row r="2" spans="1:12" x14ac:dyDescent="0.2">
      <c r="A2" s="6">
        <v>1</v>
      </c>
      <c r="B2" s="6">
        <v>243009</v>
      </c>
      <c r="C2" s="6" t="s">
        <v>24</v>
      </c>
      <c r="D2" s="12">
        <v>0.98653000000000002</v>
      </c>
      <c r="E2" s="13">
        <v>42370</v>
      </c>
      <c r="F2" s="13">
        <v>42395</v>
      </c>
      <c r="G2" s="14">
        <v>26</v>
      </c>
      <c r="H2" s="12">
        <v>11.3718</v>
      </c>
      <c r="I2" s="15">
        <f>J2/H2</f>
        <v>1008.7365236813872</v>
      </c>
      <c r="J2" s="15">
        <v>11471.15</v>
      </c>
      <c r="K2" s="15">
        <v>468.68</v>
      </c>
      <c r="L2" s="15"/>
    </row>
    <row r="3" spans="1:12" x14ac:dyDescent="0.2">
      <c r="A3" s="6">
        <v>2</v>
      </c>
      <c r="B3" s="6">
        <v>243009</v>
      </c>
      <c r="C3" s="6" t="s">
        <v>24</v>
      </c>
      <c r="D3" s="12">
        <v>0.98653000000000002</v>
      </c>
      <c r="E3" s="13">
        <v>42396</v>
      </c>
      <c r="F3" s="13">
        <v>42423</v>
      </c>
      <c r="G3" s="14">
        <v>28</v>
      </c>
      <c r="H3" s="12">
        <v>11.40949</v>
      </c>
      <c r="I3" s="15">
        <v>104.57</v>
      </c>
      <c r="J3" s="15">
        <v>1193.1199999999999</v>
      </c>
      <c r="K3" s="15">
        <v>48.2</v>
      </c>
      <c r="L3" s="15">
        <v>62.02</v>
      </c>
    </row>
    <row r="4" spans="1:12" x14ac:dyDescent="0.2">
      <c r="A4" s="6">
        <v>3</v>
      </c>
      <c r="B4" s="6">
        <v>243009</v>
      </c>
      <c r="C4" s="6" t="s">
        <v>24</v>
      </c>
      <c r="D4" s="12">
        <v>0.98653000000000002</v>
      </c>
      <c r="E4" s="13">
        <v>42424</v>
      </c>
      <c r="F4" s="13">
        <v>42518</v>
      </c>
      <c r="G4" s="14">
        <v>95</v>
      </c>
      <c r="H4" s="12">
        <v>11.5167</v>
      </c>
      <c r="I4" s="15">
        <v>0.99</v>
      </c>
      <c r="J4" s="15">
        <f>1.42+9.94</f>
        <v>11.36</v>
      </c>
      <c r="K4" s="15">
        <v>0.37</v>
      </c>
      <c r="L4" s="15">
        <v>0.49</v>
      </c>
    </row>
    <row r="5" spans="1:12" x14ac:dyDescent="0.2">
      <c r="A5" s="6">
        <v>4</v>
      </c>
      <c r="B5" s="6">
        <v>243009</v>
      </c>
      <c r="C5" s="6" t="s">
        <v>24</v>
      </c>
      <c r="D5" s="12">
        <v>0.98653000000000002</v>
      </c>
      <c r="E5" s="13">
        <v>42519</v>
      </c>
      <c r="F5" s="13">
        <v>42543</v>
      </c>
      <c r="G5" s="14">
        <v>25</v>
      </c>
      <c r="H5" s="20">
        <v>11.54632</v>
      </c>
      <c r="I5" s="15">
        <v>565.28</v>
      </c>
      <c r="J5" s="15">
        <v>6529.93</v>
      </c>
      <c r="K5" s="15">
        <v>200.38</v>
      </c>
      <c r="L5" s="15">
        <v>267.44</v>
      </c>
    </row>
    <row r="6" spans="1:12" x14ac:dyDescent="0.2">
      <c r="A6" s="6">
        <v>5</v>
      </c>
      <c r="B6" s="6">
        <v>243009</v>
      </c>
      <c r="C6" s="6" t="s">
        <v>24</v>
      </c>
      <c r="D6" s="12">
        <v>0.98653000000000002</v>
      </c>
      <c r="E6" s="13">
        <v>42544</v>
      </c>
      <c r="F6" s="13">
        <v>42578</v>
      </c>
      <c r="G6" s="14">
        <v>35</v>
      </c>
      <c r="H6" s="20">
        <v>11.59337</v>
      </c>
      <c r="I6" s="15">
        <v>3764.6</v>
      </c>
      <c r="J6" s="15">
        <v>43644.4</v>
      </c>
      <c r="K6" s="15">
        <v>1317.09</v>
      </c>
      <c r="L6" s="15">
        <v>1762.39</v>
      </c>
    </row>
    <row r="7" spans="1:12" x14ac:dyDescent="0.2">
      <c r="A7" s="6">
        <v>6</v>
      </c>
      <c r="B7" s="6">
        <v>243009</v>
      </c>
      <c r="C7" s="6" t="s">
        <v>24</v>
      </c>
      <c r="D7" s="12">
        <v>0.98653000000000002</v>
      </c>
      <c r="E7" s="13">
        <v>42579</v>
      </c>
      <c r="F7" s="13">
        <v>42607</v>
      </c>
      <c r="G7" s="14">
        <v>29</v>
      </c>
      <c r="H7" s="20">
        <v>11.589779999999999</v>
      </c>
      <c r="I7" s="15">
        <v>3051.34</v>
      </c>
      <c r="J7" s="15">
        <v>35364.33</v>
      </c>
      <c r="K7" s="15">
        <v>1139.98</v>
      </c>
      <c r="L7" s="15">
        <v>1510.58</v>
      </c>
    </row>
    <row r="8" spans="1:12" x14ac:dyDescent="0.2">
      <c r="A8" s="6">
        <v>7</v>
      </c>
      <c r="B8" s="6">
        <v>243009</v>
      </c>
      <c r="C8" s="6" t="s">
        <v>24</v>
      </c>
      <c r="D8" s="12">
        <v>0.98653000000000002</v>
      </c>
      <c r="E8" s="13">
        <v>42608</v>
      </c>
      <c r="F8" s="13">
        <v>42640</v>
      </c>
      <c r="G8" s="14">
        <v>33</v>
      </c>
      <c r="H8" s="20">
        <v>11.5494</v>
      </c>
      <c r="I8" s="15">
        <v>2092.4299999999998</v>
      </c>
      <c r="J8" s="15">
        <v>24166.31</v>
      </c>
      <c r="K8" s="15">
        <v>786.45</v>
      </c>
      <c r="L8" s="15">
        <v>1040.6099999999999</v>
      </c>
    </row>
    <row r="9" spans="1:12" x14ac:dyDescent="0.2">
      <c r="A9" s="6">
        <v>8</v>
      </c>
      <c r="B9" s="6">
        <v>243009</v>
      </c>
      <c r="C9" s="6" t="s">
        <v>24</v>
      </c>
      <c r="D9" s="12">
        <v>0.98653000000000002</v>
      </c>
      <c r="E9" s="13">
        <v>42641</v>
      </c>
      <c r="F9" s="13">
        <v>42696</v>
      </c>
      <c r="G9" s="14">
        <v>56</v>
      </c>
      <c r="H9" s="20">
        <v>11.42248</v>
      </c>
      <c r="I9" s="15">
        <v>1003.3</v>
      </c>
      <c r="J9" s="15">
        <v>11460.19</v>
      </c>
      <c r="K9" s="15">
        <v>436.94</v>
      </c>
      <c r="L9" s="15">
        <v>566.15</v>
      </c>
    </row>
    <row r="10" spans="1:12" x14ac:dyDescent="0.2">
      <c r="A10" s="6">
        <v>9</v>
      </c>
      <c r="B10" s="6">
        <v>243009</v>
      </c>
      <c r="C10" s="6" t="s">
        <v>24</v>
      </c>
      <c r="D10" s="12">
        <v>0.98653000000000002</v>
      </c>
      <c r="E10" s="13">
        <v>42697</v>
      </c>
      <c r="F10" s="13">
        <v>42726</v>
      </c>
      <c r="G10" s="14">
        <v>30</v>
      </c>
      <c r="H10" s="20">
        <v>11.385289999999999</v>
      </c>
      <c r="I10" s="15">
        <v>521.87</v>
      </c>
      <c r="J10" s="15">
        <v>5941.69</v>
      </c>
      <c r="K10" s="15">
        <v>236.63</v>
      </c>
      <c r="L10" s="15">
        <v>304.99</v>
      </c>
    </row>
    <row r="11" spans="1:12" x14ac:dyDescent="0.2">
      <c r="A11" s="6">
        <v>10</v>
      </c>
      <c r="B11" s="6">
        <v>243009</v>
      </c>
      <c r="C11" s="6" t="s">
        <v>24</v>
      </c>
      <c r="D11" s="12">
        <v>0.98653000000000002</v>
      </c>
      <c r="E11" s="13">
        <v>42727</v>
      </c>
      <c r="F11" s="13">
        <v>42735</v>
      </c>
      <c r="G11" s="14">
        <v>9</v>
      </c>
      <c r="H11" s="20">
        <v>11.358750000000001</v>
      </c>
      <c r="I11" s="15">
        <f>J11/H11</f>
        <v>409.40948607901396</v>
      </c>
      <c r="J11" s="15">
        <v>4650.38</v>
      </c>
      <c r="K11" s="15">
        <v>187.23</v>
      </c>
      <c r="L11" s="15"/>
    </row>
    <row r="12" spans="1:12" x14ac:dyDescent="0.2">
      <c r="A12" s="6"/>
      <c r="B12" s="6"/>
      <c r="C12" s="6"/>
      <c r="D12" s="12"/>
      <c r="E12" s="13"/>
      <c r="F12" s="13"/>
      <c r="G12" s="14"/>
      <c r="H12" s="18" t="s">
        <v>8</v>
      </c>
      <c r="I12" s="9">
        <f>SUM(I2:I11)</f>
        <v>12522.526009760402</v>
      </c>
      <c r="J12" s="9">
        <f>SUM(J2:J11)</f>
        <v>144432.86000000002</v>
      </c>
      <c r="K12" s="9">
        <f>SUM(K2:K11)</f>
        <v>4821.9499999999989</v>
      </c>
      <c r="L12" s="7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1F7F1-C9C3-8348-86E6-9A93D941295D}">
  <dimension ref="A1:L14"/>
  <sheetViews>
    <sheetView workbookViewId="0">
      <selection activeCell="B2" sqref="B2"/>
    </sheetView>
  </sheetViews>
  <sheetFormatPr baseColWidth="10" defaultRowHeight="16" x14ac:dyDescent="0.2"/>
  <sheetData>
    <row r="1" spans="1:12" ht="44" x14ac:dyDescent="0.2">
      <c r="A1" s="1" t="s">
        <v>0</v>
      </c>
      <c r="B1" s="2" t="s">
        <v>1</v>
      </c>
      <c r="C1" s="3" t="s">
        <v>2</v>
      </c>
      <c r="D1" s="10" t="s">
        <v>15</v>
      </c>
      <c r="E1" s="4" t="s">
        <v>16</v>
      </c>
      <c r="F1" s="4" t="s">
        <v>17</v>
      </c>
      <c r="G1" s="11" t="s">
        <v>18</v>
      </c>
      <c r="H1" s="10" t="s">
        <v>19</v>
      </c>
      <c r="I1" s="5" t="s">
        <v>20</v>
      </c>
      <c r="J1" s="5" t="s">
        <v>21</v>
      </c>
      <c r="K1" s="5" t="s">
        <v>5</v>
      </c>
      <c r="L1" s="5" t="s">
        <v>22</v>
      </c>
    </row>
    <row r="2" spans="1:12" x14ac:dyDescent="0.2">
      <c r="A2" s="6">
        <v>1</v>
      </c>
      <c r="B2" s="6">
        <v>243345</v>
      </c>
      <c r="C2" s="6" t="s">
        <v>24</v>
      </c>
      <c r="D2" s="12">
        <v>0.98653000000000002</v>
      </c>
      <c r="E2" s="13">
        <v>42370</v>
      </c>
      <c r="F2" s="13">
        <v>42395</v>
      </c>
      <c r="G2" s="14">
        <v>26</v>
      </c>
      <c r="H2" s="12">
        <v>11.3718</v>
      </c>
      <c r="I2" s="15">
        <f>J2/H2</f>
        <v>676.51734993580612</v>
      </c>
      <c r="J2" s="7">
        <v>7693.22</v>
      </c>
      <c r="K2" s="7">
        <v>314.32</v>
      </c>
      <c r="L2" s="7"/>
    </row>
    <row r="3" spans="1:12" x14ac:dyDescent="0.2">
      <c r="A3" s="6">
        <v>2</v>
      </c>
      <c r="B3" s="6">
        <v>243345</v>
      </c>
      <c r="C3" s="6" t="s">
        <v>24</v>
      </c>
      <c r="D3" s="12">
        <v>0.98653000000000002</v>
      </c>
      <c r="E3" s="13">
        <v>42396</v>
      </c>
      <c r="F3" s="13">
        <v>42423</v>
      </c>
      <c r="G3" s="14">
        <v>28</v>
      </c>
      <c r="H3" s="12">
        <v>11.40949</v>
      </c>
      <c r="I3" s="7">
        <v>275.24</v>
      </c>
      <c r="J3" s="7">
        <v>3140.37</v>
      </c>
      <c r="K3" s="7">
        <v>126.88</v>
      </c>
      <c r="L3" s="7">
        <v>163.25</v>
      </c>
    </row>
    <row r="4" spans="1:12" x14ac:dyDescent="0.2">
      <c r="A4" s="6">
        <v>3</v>
      </c>
      <c r="B4" s="6">
        <v>243345</v>
      </c>
      <c r="C4" s="6" t="s">
        <v>24</v>
      </c>
      <c r="D4" s="12">
        <v>0.98653000000000002</v>
      </c>
      <c r="E4" s="13">
        <v>42424</v>
      </c>
      <c r="F4" s="13">
        <v>42452</v>
      </c>
      <c r="G4" s="14">
        <v>29</v>
      </c>
      <c r="H4" s="12">
        <v>11.40386</v>
      </c>
      <c r="I4" s="7">
        <v>170.67</v>
      </c>
      <c r="J4" s="7">
        <v>1946.29</v>
      </c>
      <c r="K4" s="7">
        <v>76.75</v>
      </c>
      <c r="L4" s="7">
        <v>99.05</v>
      </c>
    </row>
    <row r="5" spans="1:12" x14ac:dyDescent="0.2">
      <c r="A5" s="6">
        <v>4</v>
      </c>
      <c r="B5" s="6">
        <v>243345</v>
      </c>
      <c r="C5" s="6" t="s">
        <v>24</v>
      </c>
      <c r="D5" s="12">
        <v>0.98653000000000002</v>
      </c>
      <c r="E5" s="13">
        <v>42453</v>
      </c>
      <c r="F5" s="13">
        <v>42486</v>
      </c>
      <c r="G5" s="14">
        <v>34</v>
      </c>
      <c r="H5" s="12">
        <v>11.51834</v>
      </c>
      <c r="I5" s="7">
        <v>124.3</v>
      </c>
      <c r="J5" s="7">
        <v>1431.76</v>
      </c>
      <c r="K5" s="7">
        <v>56.24</v>
      </c>
      <c r="L5" s="7">
        <v>72.599999999999994</v>
      </c>
    </row>
    <row r="6" spans="1:12" x14ac:dyDescent="0.2">
      <c r="A6" s="6">
        <v>5</v>
      </c>
      <c r="B6" s="6">
        <v>243345</v>
      </c>
      <c r="C6" s="6" t="s">
        <v>24</v>
      </c>
      <c r="D6" s="12">
        <v>0.98653000000000002</v>
      </c>
      <c r="E6" s="13">
        <v>42487</v>
      </c>
      <c r="F6" s="13">
        <v>42518</v>
      </c>
      <c r="G6" s="14">
        <v>32</v>
      </c>
      <c r="H6" s="12">
        <v>11.5167</v>
      </c>
      <c r="I6" s="7">
        <v>387.71</v>
      </c>
      <c r="J6" s="7">
        <f>559.97+3905.13</f>
        <v>4465.1000000000004</v>
      </c>
      <c r="K6" s="7">
        <v>143.21</v>
      </c>
      <c r="L6" s="7">
        <v>189.91</v>
      </c>
    </row>
    <row r="7" spans="1:12" x14ac:dyDescent="0.2">
      <c r="A7" s="6">
        <v>6</v>
      </c>
      <c r="B7" s="6">
        <v>243345</v>
      </c>
      <c r="C7" s="6" t="s">
        <v>24</v>
      </c>
      <c r="D7" s="12">
        <v>0.98653000000000002</v>
      </c>
      <c r="E7" s="13">
        <v>42519</v>
      </c>
      <c r="F7" s="13">
        <v>42543</v>
      </c>
      <c r="G7" s="14">
        <v>25</v>
      </c>
      <c r="H7" s="12">
        <v>11.54632</v>
      </c>
      <c r="I7" s="7">
        <v>663.93</v>
      </c>
      <c r="J7" s="7">
        <v>7666.01</v>
      </c>
      <c r="K7" s="7">
        <v>235.36</v>
      </c>
      <c r="L7" s="7">
        <v>314.12</v>
      </c>
    </row>
    <row r="8" spans="1:12" x14ac:dyDescent="0.2">
      <c r="A8" s="6">
        <v>7</v>
      </c>
      <c r="B8" s="6">
        <v>243345</v>
      </c>
      <c r="C8" s="6" t="s">
        <v>24</v>
      </c>
      <c r="D8" s="12">
        <v>0.98653000000000002</v>
      </c>
      <c r="E8" s="13">
        <v>42544</v>
      </c>
      <c r="F8" s="13">
        <v>42578</v>
      </c>
      <c r="G8" s="14">
        <v>35</v>
      </c>
      <c r="H8" s="12">
        <v>11.59337</v>
      </c>
      <c r="I8" s="15">
        <v>24.66</v>
      </c>
      <c r="J8" s="7">
        <v>285.93</v>
      </c>
      <c r="K8" s="15">
        <v>8.6199999999999992</v>
      </c>
      <c r="L8" s="7">
        <v>11.53</v>
      </c>
    </row>
    <row r="9" spans="1:12" x14ac:dyDescent="0.2">
      <c r="A9" s="6">
        <v>8</v>
      </c>
      <c r="B9" s="6">
        <v>243345</v>
      </c>
      <c r="C9" s="6" t="s">
        <v>24</v>
      </c>
      <c r="D9" s="12">
        <v>0.98653000000000002</v>
      </c>
      <c r="E9" s="13">
        <v>42579</v>
      </c>
      <c r="F9" s="13">
        <v>42641</v>
      </c>
      <c r="G9" s="14">
        <v>63</v>
      </c>
      <c r="H9" s="12">
        <v>11.549149999999999</v>
      </c>
      <c r="I9" s="15">
        <v>262.42</v>
      </c>
      <c r="J9" s="7">
        <v>3030.69</v>
      </c>
      <c r="K9" s="15">
        <v>98.51</v>
      </c>
      <c r="L9" s="7">
        <v>130.38999999999999</v>
      </c>
    </row>
    <row r="10" spans="1:12" x14ac:dyDescent="0.2">
      <c r="A10" s="6">
        <v>10</v>
      </c>
      <c r="B10" s="6">
        <v>243345</v>
      </c>
      <c r="C10" s="6" t="s">
        <v>24</v>
      </c>
      <c r="D10" s="12">
        <v>0.98653000000000002</v>
      </c>
      <c r="E10" s="13">
        <v>42642</v>
      </c>
      <c r="F10" s="13">
        <v>42667</v>
      </c>
      <c r="G10" s="14">
        <v>26</v>
      </c>
      <c r="H10" s="12">
        <v>11.49014</v>
      </c>
      <c r="I10" s="7">
        <v>436.05</v>
      </c>
      <c r="J10" s="7">
        <v>5010.2299999999996</v>
      </c>
      <c r="K10" s="7">
        <v>185.02</v>
      </c>
      <c r="L10" s="7">
        <v>240.71</v>
      </c>
    </row>
    <row r="11" spans="1:12" x14ac:dyDescent="0.2">
      <c r="A11" s="6">
        <v>11</v>
      </c>
      <c r="B11" s="6">
        <v>243345</v>
      </c>
      <c r="C11" s="6" t="s">
        <v>24</v>
      </c>
      <c r="D11" s="12">
        <v>0.98653000000000002</v>
      </c>
      <c r="E11" s="13">
        <v>42668</v>
      </c>
      <c r="F11" s="13">
        <v>42696</v>
      </c>
      <c r="G11" s="14">
        <v>29</v>
      </c>
      <c r="H11" s="12">
        <v>11.42248</v>
      </c>
      <c r="I11" s="7">
        <v>1597.19</v>
      </c>
      <c r="J11" s="7">
        <v>18243.89</v>
      </c>
      <c r="K11" s="7">
        <v>695.59</v>
      </c>
      <c r="L11" s="7">
        <v>901.32</v>
      </c>
    </row>
    <row r="12" spans="1:12" x14ac:dyDescent="0.2">
      <c r="A12" s="6">
        <v>12</v>
      </c>
      <c r="B12" s="6">
        <v>243345</v>
      </c>
      <c r="C12" s="6" t="s">
        <v>24</v>
      </c>
      <c r="D12" s="12">
        <v>0.98653000000000002</v>
      </c>
      <c r="E12" s="13">
        <v>42697</v>
      </c>
      <c r="F12" s="13">
        <v>42726</v>
      </c>
      <c r="G12" s="14">
        <v>30</v>
      </c>
      <c r="H12" s="12">
        <v>11.385289999999999</v>
      </c>
      <c r="I12" s="7">
        <v>659.99</v>
      </c>
      <c r="J12" s="7">
        <v>7514.16</v>
      </c>
      <c r="K12" s="7">
        <v>299.24</v>
      </c>
      <c r="L12" s="7">
        <v>385.7</v>
      </c>
    </row>
    <row r="13" spans="1:12" x14ac:dyDescent="0.2">
      <c r="A13" s="6">
        <v>13</v>
      </c>
      <c r="B13" s="6">
        <v>243345</v>
      </c>
      <c r="C13" s="6" t="s">
        <v>24</v>
      </c>
      <c r="D13" s="12">
        <v>0.98653000000000002</v>
      </c>
      <c r="E13" s="13">
        <v>42727</v>
      </c>
      <c r="F13" s="13">
        <v>42735</v>
      </c>
      <c r="G13" s="14">
        <v>9</v>
      </c>
      <c r="H13" s="12">
        <v>11.358750000000001</v>
      </c>
      <c r="I13" s="7">
        <f>J13/H13</f>
        <v>364.42742379223063</v>
      </c>
      <c r="J13" s="7">
        <v>4139.4399999999996</v>
      </c>
      <c r="K13" s="7">
        <v>166.66</v>
      </c>
      <c r="L13" s="7"/>
    </row>
    <row r="14" spans="1:12" x14ac:dyDescent="0.2">
      <c r="A14" s="6"/>
      <c r="B14" s="6"/>
      <c r="C14" s="6"/>
      <c r="D14" s="12"/>
      <c r="E14" s="13"/>
      <c r="F14" s="13"/>
      <c r="G14" s="14"/>
      <c r="H14" s="18" t="s">
        <v>8</v>
      </c>
      <c r="I14" s="9">
        <f>SUM(I2:I13)</f>
        <v>5643.1047737280369</v>
      </c>
      <c r="J14" s="9">
        <f>SUM(J2:J13)</f>
        <v>64567.09</v>
      </c>
      <c r="K14" s="9">
        <f>SUM(K2:K13)</f>
        <v>2406.3999999999996</v>
      </c>
      <c r="L14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ΣΥΝΟΛΟ 2016</vt:lpstr>
      <vt:lpstr>197234</vt:lpstr>
      <vt:lpstr>197596</vt:lpstr>
      <vt:lpstr>292122</vt:lpstr>
      <vt:lpstr>243059</vt:lpstr>
      <vt:lpstr>243544</vt:lpstr>
      <vt:lpstr>243009</vt:lpstr>
      <vt:lpstr>243345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Georgios Kostalas</cp:lastModifiedBy>
  <dcterms:created xsi:type="dcterms:W3CDTF">2022-02-28T15:17:12Z</dcterms:created>
  <dcterms:modified xsi:type="dcterms:W3CDTF">2022-02-28T15:53:51Z</dcterms:modified>
</cp:coreProperties>
</file>