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" sheetId="1" r:id="rId3"/>
    <sheet state="visible" name="2" sheetId="2" r:id="rId4"/>
    <sheet state="visible" name="3" sheetId="3" r:id="rId5"/>
    <sheet state="visible" name="4" sheetId="4" r:id="rId6"/>
  </sheets>
  <definedNames/>
  <calcPr/>
</workbook>
</file>

<file path=xl/sharedStrings.xml><?xml version="1.0" encoding="utf-8"?>
<sst xmlns="http://schemas.openxmlformats.org/spreadsheetml/2006/main" count="39" uniqueCount="13">
  <si>
    <t>Данные</t>
  </si>
  <si>
    <t>xmax</t>
  </si>
  <si>
    <t>xmin</t>
  </si>
  <si>
    <t>n</t>
  </si>
  <si>
    <t>k</t>
  </si>
  <si>
    <t>Δ</t>
  </si>
  <si>
    <t>№</t>
  </si>
  <si>
    <t>Уникальные значения</t>
  </si>
  <si>
    <t>Частота</t>
  </si>
  <si>
    <t>Накопленная частота</t>
  </si>
  <si>
    <t>Частость</t>
  </si>
  <si>
    <t>Уникальные
 значения</t>
  </si>
  <si>
    <t>Данные: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</si>
</sst>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000"/>
    <numFmt numFmtId="165" formatCode="0.000"/>
  </numFmts>
  <fonts count="5">
    <font>
      <sz val="10.0"/>
      <color rgb="FF000000"/>
      <name val="Arial"/>
    </font>
    <font>
      <b/>
      <name val="Roboto Mono"/>
    </font>
    <font>
      <name val="Roboto Mono"/>
    </font>
    <font>
      <b/>
      <sz val="11.0"/>
      <color rgb="FF000000"/>
      <name val="Roboto Mono"/>
    </font>
    <font>
      <sz val="11.0"/>
      <color rgb="FF000000"/>
      <name val="Roboto Mon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0" fillId="2" fontId="2" numFmtId="0" xfId="0" applyFill="1" applyFont="1"/>
    <xf borderId="1" fillId="2" fontId="3" numFmtId="0" xfId="0" applyAlignment="1" applyBorder="1" applyFont="1">
      <alignment horizontal="center"/>
    </xf>
    <xf borderId="2" fillId="2" fontId="4" numFmtId="0" xfId="0" applyAlignment="1" applyBorder="1" applyFont="1">
      <alignment horizontal="center"/>
    </xf>
    <xf borderId="1" fillId="0" fontId="2" numFmtId="0" xfId="0" applyAlignment="1" applyBorder="1" applyFont="1">
      <alignment horizontal="center" readingOrder="0"/>
    </xf>
    <xf borderId="3" fillId="2" fontId="3" numFmtId="0" xfId="0" applyAlignment="1" applyBorder="1" applyFont="1">
      <alignment horizontal="center"/>
    </xf>
    <xf borderId="4" fillId="2" fontId="4" numFmtId="0" xfId="0" applyAlignment="1" applyBorder="1" applyFont="1">
      <alignment horizontal="center"/>
    </xf>
    <xf borderId="4" fillId="2" fontId="4" numFmtId="1" xfId="0" applyAlignment="1" applyBorder="1" applyFont="1" applyNumberFormat="1">
      <alignment horizontal="center"/>
    </xf>
    <xf borderId="2" fillId="2" fontId="4" numFmtId="1" xfId="0" applyAlignment="1" applyBorder="1" applyFont="1" applyNumberFormat="1">
      <alignment horizontal="center"/>
    </xf>
    <xf borderId="2" fillId="2" fontId="3" numFmtId="0" xfId="0" applyAlignment="1" applyBorder="1" applyFont="1">
      <alignment horizontal="center" shrinkToFit="0" wrapText="1"/>
    </xf>
    <xf borderId="2" fillId="2" fontId="3" numFmtId="0" xfId="0" applyAlignment="1" applyBorder="1" applyFont="1">
      <alignment horizontal="center"/>
    </xf>
    <xf borderId="2" fillId="2" fontId="3" numFmtId="0" xfId="0" applyAlignment="1" applyBorder="1" applyFont="1">
      <alignment horizontal="center" readingOrder="0"/>
    </xf>
    <xf borderId="3" fillId="2" fontId="4" numFmtId="0" xfId="0" applyAlignment="1" applyBorder="1" applyFont="1">
      <alignment horizontal="center" vertical="bottom"/>
    </xf>
    <xf borderId="4" fillId="2" fontId="4" numFmtId="0" xfId="0" applyAlignment="1" applyBorder="1" applyFont="1">
      <alignment horizontal="center" vertical="bottom"/>
    </xf>
    <xf borderId="4" fillId="2" fontId="4" numFmtId="0" xfId="0" applyAlignment="1" applyBorder="1" applyFont="1">
      <alignment horizontal="center" shrinkToFit="0" vertical="bottom" wrapText="1"/>
    </xf>
    <xf borderId="2" fillId="2" fontId="4" numFmtId="0" xfId="0" applyAlignment="1" applyBorder="1" applyFont="1">
      <alignment horizontal="center" readingOrder="0"/>
    </xf>
    <xf borderId="1" fillId="2" fontId="4" numFmtId="0" xfId="0" applyAlignment="1" applyBorder="1" applyFont="1">
      <alignment horizontal="center" vertical="bottom"/>
    </xf>
    <xf borderId="4" fillId="2" fontId="4" numFmtId="1" xfId="0" applyAlignment="1" applyBorder="1" applyFont="1" applyNumberFormat="1">
      <alignment horizontal="center" vertical="bottom"/>
    </xf>
    <xf borderId="1" fillId="2" fontId="2" numFmtId="0" xfId="0" applyBorder="1" applyFont="1"/>
    <xf borderId="0" fillId="0" fontId="2" numFmtId="0" xfId="0" applyAlignment="1" applyFont="1">
      <alignment horizontal="center" readingOrder="0"/>
    </xf>
    <xf borderId="5" fillId="2" fontId="3" numFmtId="0" xfId="0" applyAlignment="1" applyBorder="1" applyFont="1">
      <alignment horizontal="center"/>
    </xf>
    <xf borderId="1" fillId="2" fontId="3" numFmtId="0" xfId="0" applyAlignment="1" applyBorder="1" applyFont="1">
      <alignment horizontal="center" shrinkToFit="0" wrapText="1"/>
    </xf>
    <xf borderId="1" fillId="2" fontId="3" numFmtId="0" xfId="0" applyAlignment="1" applyBorder="1" applyFont="1">
      <alignment horizontal="center" vertical="bottom"/>
    </xf>
    <xf borderId="4" fillId="2" fontId="4" numFmtId="0" xfId="0" applyAlignment="1" applyBorder="1" applyFont="1">
      <alignment horizontal="center" readingOrder="0" vertical="bottom"/>
    </xf>
    <xf borderId="0" fillId="2" fontId="1" numFmtId="0" xfId="0" applyAlignment="1" applyFont="1">
      <alignment horizontal="center" readingOrder="0"/>
    </xf>
    <xf borderId="0" fillId="2" fontId="2" numFmtId="0" xfId="0" applyAlignment="1" applyFont="1">
      <alignment horizontal="center" readingOrder="0"/>
    </xf>
    <xf borderId="2" fillId="2" fontId="4" numFmtId="164" xfId="0" applyAlignment="1" applyBorder="1" applyFont="1" applyNumberFormat="1">
      <alignment horizontal="center"/>
    </xf>
    <xf borderId="4" fillId="2" fontId="4" numFmtId="165" xfId="0" applyAlignment="1" applyBorder="1" applyFont="1" applyNumberFormat="1">
      <alignment horizontal="center" vertical="bottom"/>
    </xf>
    <xf borderId="1" fillId="2" fontId="2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r>
              <a:rPr b="0">
                <a:solidFill>
                  <a:srgbClr val="000000"/>
                </a:solidFill>
                <a:latin typeface="Roboto"/>
              </a:rPr>
              <a:t>Полигон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val>
            <c:numRef>
              <c:f>'1'!$E$8:$E$13</c:f>
              <c:numCache/>
            </c:numRef>
          </c:val>
        </c:ser>
        <c:axId val="56824985"/>
        <c:axId val="999782411"/>
      </c:barChart>
      <c:catAx>
        <c:axId val="5682498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999782411"/>
      </c:catAx>
      <c:valAx>
        <c:axId val="99978241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5682498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r>
              <a:rPr b="0">
                <a:solidFill>
                  <a:srgbClr val="000000"/>
                </a:solidFill>
                <a:latin typeface="Roboto"/>
              </a:rPr>
              <a:t>Кумулянта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'1'!$D$8:$D$13</c:f>
            </c:strRef>
          </c:cat>
          <c:val>
            <c:numRef>
              <c:f>'1'!$F$8:$F$13</c:f>
              <c:numCache/>
            </c:numRef>
          </c:val>
          <c:smooth val="0"/>
        </c:ser>
        <c:axId val="71668959"/>
        <c:axId val="386403655"/>
      </c:lineChart>
      <c:catAx>
        <c:axId val="7166895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386403655"/>
      </c:catAx>
      <c:valAx>
        <c:axId val="38640365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7166895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r>
              <a:rPr b="0">
                <a:solidFill>
                  <a:srgbClr val="000000"/>
                </a:solidFill>
                <a:latin typeface="Roboto"/>
              </a:rPr>
              <a:t>Эмпирическая функция распределения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'1'!$D$8:$D$13</c:f>
            </c:strRef>
          </c:cat>
          <c:val>
            <c:numRef>
              <c:f>'1'!$G$8:$G$13</c:f>
              <c:numCache/>
            </c:numRef>
          </c:val>
          <c:smooth val="0"/>
        </c:ser>
        <c:axId val="1089755095"/>
        <c:axId val="1413324427"/>
      </c:lineChart>
      <c:catAx>
        <c:axId val="108975509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413324427"/>
      </c:catAx>
      <c:valAx>
        <c:axId val="141332442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08975509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r>
              <a:rPr b="0">
                <a:solidFill>
                  <a:srgbClr val="000000"/>
                </a:solidFill>
                <a:latin typeface="Roboto"/>
              </a:rPr>
              <a:t>Гистограмма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cat>
            <c:strRef>
              <c:f>'3'!$B$2:$B$5</c:f>
            </c:strRef>
          </c:cat>
          <c:val>
            <c:numRef>
              <c:f>'3'!$C$2:$C$5</c:f>
              <c:numCache/>
            </c:numRef>
          </c:val>
        </c:ser>
        <c:axId val="1624576846"/>
        <c:axId val="107842291"/>
      </c:barChart>
      <c:catAx>
        <c:axId val="162457684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07842291"/>
      </c:catAx>
      <c:valAx>
        <c:axId val="10784229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62457684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r>
              <a:rPr b="0">
                <a:solidFill>
                  <a:srgbClr val="000000"/>
                </a:solidFill>
                <a:latin typeface="Roboto"/>
              </a:rPr>
              <a:t>Кумулянта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'3'!$B$2:$B$5</c:f>
            </c:strRef>
          </c:cat>
          <c:val>
            <c:numRef>
              <c:f>'3'!$D$2:$D$5</c:f>
              <c:numCache/>
            </c:numRef>
          </c:val>
          <c:smooth val="0"/>
        </c:ser>
        <c:axId val="1623338757"/>
        <c:axId val="484357685"/>
      </c:lineChart>
      <c:catAx>
        <c:axId val="162333875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484357685"/>
      </c:catAx>
      <c:valAx>
        <c:axId val="48435768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62333875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r>
              <a:rPr b="0">
                <a:solidFill>
                  <a:srgbClr val="000000"/>
                </a:solidFill>
                <a:latin typeface="Roboto"/>
              </a:rPr>
              <a:t>Гистограмма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cat>
            <c:strRef>
              <c:f>'4'!$D$9:$D$14</c:f>
            </c:strRef>
          </c:cat>
          <c:val>
            <c:numRef>
              <c:f>'4'!$E$9:$E$14</c:f>
              <c:numCache/>
            </c:numRef>
          </c:val>
        </c:ser>
        <c:axId val="979104415"/>
        <c:axId val="163399658"/>
      </c:barChart>
      <c:catAx>
        <c:axId val="97910441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63399658"/>
      </c:catAx>
      <c:valAx>
        <c:axId val="16339965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97910441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r>
              <a:rPr b="0">
                <a:solidFill>
                  <a:srgbClr val="000000"/>
                </a:solidFill>
                <a:latin typeface="Roboto"/>
              </a:rPr>
              <a:t>Кумулянта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'4'!$D$9:$D$14</c:f>
            </c:strRef>
          </c:cat>
          <c:val>
            <c:numRef>
              <c:f>'4'!$F$9:$F$14</c:f>
              <c:numCache/>
            </c:numRef>
          </c:val>
          <c:smooth val="0"/>
        </c:ser>
        <c:axId val="258922497"/>
        <c:axId val="1369183225"/>
      </c:lineChart>
      <c:catAx>
        <c:axId val="25892249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369183225"/>
      </c:catAx>
      <c:valAx>
        <c:axId val="136918322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25892249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r>
              <a:rPr b="0">
                <a:solidFill>
                  <a:srgbClr val="000000"/>
                </a:solidFill>
                <a:latin typeface="Roboto"/>
              </a:rPr>
              <a:t>Эмпирическая функция распределения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'4'!$D$9:$D$14</c:f>
            </c:strRef>
          </c:cat>
          <c:val>
            <c:numRef>
              <c:f>'4'!$G$9:$G$14</c:f>
              <c:numCache/>
            </c:numRef>
          </c:val>
          <c:smooth val="0"/>
        </c:ser>
        <c:axId val="321033952"/>
        <c:axId val="1346269296"/>
      </c:lineChart>
      <c:catAx>
        <c:axId val="3210339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346269296"/>
      </c:catAx>
      <c:valAx>
        <c:axId val="134626929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32103395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4.xml"/><Relationship Id="rId2" Type="http://schemas.openxmlformats.org/officeDocument/2006/relationships/chart" Target="../charts/chart5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6.xml"/><Relationship Id="rId2" Type="http://schemas.openxmlformats.org/officeDocument/2006/relationships/chart" Target="../charts/chart7.xml"/><Relationship Id="rId3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257175</xdr:colOff>
      <xdr:row>0</xdr:row>
      <xdr:rowOff>0</xdr:rowOff>
    </xdr:from>
    <xdr:ext cx="4686300" cy="2895600"/>
    <xdr:graphicFrame>
      <xdr:nvGraphicFramePr>
        <xdr:cNvPr id="1" name="Chart 1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7</xdr:col>
      <xdr:colOff>247650</xdr:colOff>
      <xdr:row>13</xdr:row>
      <xdr:rowOff>171450</xdr:rowOff>
    </xdr:from>
    <xdr:ext cx="4705350" cy="2905125"/>
    <xdr:graphicFrame>
      <xdr:nvGraphicFramePr>
        <xdr:cNvPr id="2" name="Chart 2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1</xdr:col>
      <xdr:colOff>914400</xdr:colOff>
      <xdr:row>13</xdr:row>
      <xdr:rowOff>180975</xdr:rowOff>
    </xdr:from>
    <xdr:ext cx="4857750" cy="3000375"/>
    <xdr:graphicFrame>
      <xdr:nvGraphicFramePr>
        <xdr:cNvPr id="3" name="Chart 3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6</xdr:row>
      <xdr:rowOff>9525</xdr:rowOff>
    </xdr:from>
    <xdr:ext cx="5715000" cy="3533775"/>
    <xdr:graphicFrame>
      <xdr:nvGraphicFramePr>
        <xdr:cNvPr id="4" name="Chart 4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5</xdr:col>
      <xdr:colOff>390525</xdr:colOff>
      <xdr:row>6</xdr:row>
      <xdr:rowOff>38100</xdr:rowOff>
    </xdr:from>
    <xdr:ext cx="5715000" cy="3533775"/>
    <xdr:graphicFrame>
      <xdr:nvGraphicFramePr>
        <xdr:cNvPr id="5" name="Chart 5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200025</xdr:colOff>
      <xdr:row>0</xdr:row>
      <xdr:rowOff>38100</xdr:rowOff>
    </xdr:from>
    <xdr:ext cx="5715000" cy="3533775"/>
    <xdr:graphicFrame>
      <xdr:nvGraphicFramePr>
        <xdr:cNvPr id="6" name="Chart 6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7</xdr:col>
      <xdr:colOff>171450</xdr:colOff>
      <xdr:row>17</xdr:row>
      <xdr:rowOff>0</xdr:rowOff>
    </xdr:from>
    <xdr:ext cx="5715000" cy="3533775"/>
    <xdr:graphicFrame>
      <xdr:nvGraphicFramePr>
        <xdr:cNvPr id="7" name="Chart 7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1</xdr:col>
      <xdr:colOff>104775</xdr:colOff>
      <xdr:row>17</xdr:row>
      <xdr:rowOff>0</xdr:rowOff>
    </xdr:from>
    <xdr:ext cx="5715000" cy="3533775"/>
    <xdr:graphicFrame>
      <xdr:nvGraphicFramePr>
        <xdr:cNvPr id="8" name="Chart 8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1.29"/>
  </cols>
  <sheetData>
    <row r="1">
      <c r="A1" s="1" t="s">
        <v>0</v>
      </c>
      <c r="B1" s="2"/>
      <c r="C1" s="3" t="s">
        <v>1</v>
      </c>
      <c r="D1" s="4">
        <f>MAX(A2:A26)</f>
        <v>6</v>
      </c>
      <c r="E1" s="2"/>
      <c r="F1" s="2"/>
      <c r="G1" s="2"/>
      <c r="H1" s="2"/>
    </row>
    <row r="2">
      <c r="A2" s="5">
        <v>4.0</v>
      </c>
      <c r="B2" s="2"/>
      <c r="C2" s="6" t="s">
        <v>2</v>
      </c>
      <c r="D2" s="7">
        <f>MIN(A2:A26)</f>
        <v>1</v>
      </c>
      <c r="E2" s="2"/>
      <c r="F2" s="2"/>
      <c r="G2" s="2"/>
      <c r="H2" s="2"/>
    </row>
    <row r="3">
      <c r="A3" s="5">
        <v>2.0</v>
      </c>
      <c r="B3" s="2"/>
      <c r="C3" s="3" t="s">
        <v>3</v>
      </c>
      <c r="D3" s="4">
        <v>25.0</v>
      </c>
      <c r="E3" s="2"/>
      <c r="F3" s="2"/>
      <c r="G3" s="2"/>
      <c r="H3" s="2"/>
    </row>
    <row r="4">
      <c r="A4" s="5">
        <v>4.0</v>
      </c>
      <c r="B4" s="2"/>
      <c r="C4" s="6" t="s">
        <v>4</v>
      </c>
      <c r="D4" s="8">
        <f>1+1.4*LN(D3)</f>
        <v>5.506426155</v>
      </c>
      <c r="E4" s="2"/>
      <c r="F4" s="2"/>
      <c r="G4" s="2"/>
      <c r="H4" s="2"/>
    </row>
    <row r="5">
      <c r="A5" s="5">
        <v>6.0</v>
      </c>
      <c r="B5" s="2"/>
      <c r="C5" s="3" t="s">
        <v>5</v>
      </c>
      <c r="D5" s="9">
        <f>(D1-D2)/D4</f>
        <v>0.9080299743</v>
      </c>
      <c r="E5" s="2"/>
      <c r="F5" s="2"/>
      <c r="G5" s="2"/>
      <c r="H5" s="2"/>
    </row>
    <row r="6">
      <c r="A6" s="5">
        <v>5.0</v>
      </c>
      <c r="B6" s="2"/>
      <c r="C6" s="2"/>
      <c r="D6" s="2"/>
      <c r="E6" s="2"/>
      <c r="F6" s="2"/>
      <c r="G6" s="2"/>
      <c r="H6" s="2"/>
    </row>
    <row r="7">
      <c r="A7" s="5">
        <v>6.0</v>
      </c>
      <c r="B7" s="2"/>
      <c r="C7" s="3" t="s">
        <v>6</v>
      </c>
      <c r="D7" s="10" t="s">
        <v>7</v>
      </c>
      <c r="E7" s="11" t="s">
        <v>8</v>
      </c>
      <c r="F7" s="10" t="s">
        <v>9</v>
      </c>
      <c r="G7" s="12" t="s">
        <v>10</v>
      </c>
      <c r="H7" s="2"/>
    </row>
    <row r="8">
      <c r="A8" s="5">
        <v>4.0</v>
      </c>
      <c r="B8" s="2"/>
      <c r="C8" s="13">
        <v>0.0</v>
      </c>
      <c r="D8" s="14">
        <v>1.0</v>
      </c>
      <c r="E8" s="14">
        <f t="array" ref="E8:E13">FREQUENCY(A2:A26,D8:D13)</f>
        <v>3</v>
      </c>
      <c r="F8" s="15">
        <f>E8</f>
        <v>3</v>
      </c>
      <c r="G8" s="14">
        <f t="shared" ref="G8:G13" si="1">E8/$F$13</f>
        <v>0.12</v>
      </c>
      <c r="H8" s="2"/>
    </row>
    <row r="9">
      <c r="A9" s="5">
        <v>1.0</v>
      </c>
      <c r="B9" s="2"/>
      <c r="C9" s="13">
        <v>1.0</v>
      </c>
      <c r="D9" s="14">
        <v>2.0</v>
      </c>
      <c r="E9" s="14">
        <v>5.0</v>
      </c>
      <c r="F9" s="14">
        <f t="shared" ref="F9:F13" si="2">F8+E9</f>
        <v>8</v>
      </c>
      <c r="G9" s="14">
        <f t="shared" si="1"/>
        <v>0.2</v>
      </c>
      <c r="H9" s="2"/>
    </row>
    <row r="10">
      <c r="A10" s="5">
        <v>3.0</v>
      </c>
      <c r="B10" s="2"/>
      <c r="C10" s="13">
        <v>2.0</v>
      </c>
      <c r="D10" s="14">
        <v>3.0</v>
      </c>
      <c r="E10" s="14">
        <v>4.0</v>
      </c>
      <c r="F10" s="14">
        <f t="shared" si="2"/>
        <v>12</v>
      </c>
      <c r="G10" s="14">
        <f t="shared" si="1"/>
        <v>0.16</v>
      </c>
      <c r="H10" s="2"/>
    </row>
    <row r="11">
      <c r="A11" s="5">
        <v>1.0</v>
      </c>
      <c r="B11" s="2"/>
      <c r="C11" s="13">
        <v>3.0</v>
      </c>
      <c r="D11" s="14">
        <v>4.0</v>
      </c>
      <c r="E11" s="14">
        <v>6.0</v>
      </c>
      <c r="F11" s="14">
        <f t="shared" si="2"/>
        <v>18</v>
      </c>
      <c r="G11" s="14">
        <f t="shared" si="1"/>
        <v>0.24</v>
      </c>
      <c r="H11" s="2"/>
    </row>
    <row r="12">
      <c r="A12" s="5">
        <v>2.0</v>
      </c>
      <c r="B12" s="2"/>
      <c r="C12" s="13">
        <v>4.0</v>
      </c>
      <c r="D12" s="14">
        <v>5.0</v>
      </c>
      <c r="E12" s="14">
        <v>3.0</v>
      </c>
      <c r="F12" s="14">
        <f t="shared" si="2"/>
        <v>21</v>
      </c>
      <c r="G12" s="14">
        <f t="shared" si="1"/>
        <v>0.12</v>
      </c>
      <c r="H12" s="2"/>
    </row>
    <row r="13">
      <c r="A13" s="5">
        <v>5.0</v>
      </c>
      <c r="B13" s="2"/>
      <c r="C13" s="13">
        <v>5.0</v>
      </c>
      <c r="D13" s="14">
        <v>6.0</v>
      </c>
      <c r="E13" s="14">
        <v>4.0</v>
      </c>
      <c r="F13" s="14">
        <f t="shared" si="2"/>
        <v>25</v>
      </c>
      <c r="G13" s="14">
        <f t="shared" si="1"/>
        <v>0.16</v>
      </c>
      <c r="H13" s="2"/>
    </row>
    <row r="14">
      <c r="A14" s="5">
        <v>2.0</v>
      </c>
      <c r="B14" s="2"/>
      <c r="C14" s="2"/>
      <c r="D14" s="2"/>
      <c r="E14" s="2"/>
      <c r="F14" s="2"/>
      <c r="G14" s="2"/>
      <c r="H14" s="2"/>
    </row>
    <row r="15">
      <c r="A15" s="5">
        <v>6.0</v>
      </c>
      <c r="B15" s="2"/>
      <c r="C15" s="2"/>
      <c r="D15" s="2"/>
      <c r="E15" s="2"/>
      <c r="F15" s="2"/>
      <c r="G15" s="2"/>
      <c r="H15" s="2"/>
    </row>
    <row r="16">
      <c r="A16" s="5">
        <v>3.0</v>
      </c>
    </row>
    <row r="17">
      <c r="A17" s="5">
        <v>1.0</v>
      </c>
    </row>
    <row r="18">
      <c r="A18" s="5">
        <v>2.0</v>
      </c>
    </row>
    <row r="19">
      <c r="A19" s="5">
        <v>3.0</v>
      </c>
    </row>
    <row r="20">
      <c r="A20" s="5">
        <v>4.0</v>
      </c>
    </row>
    <row r="21">
      <c r="A21" s="5">
        <v>5.0</v>
      </c>
    </row>
    <row r="22">
      <c r="A22" s="5">
        <v>4.0</v>
      </c>
    </row>
    <row r="23">
      <c r="A23" s="5">
        <v>6.0</v>
      </c>
    </row>
    <row r="24">
      <c r="A24" s="5">
        <v>2.0</v>
      </c>
    </row>
    <row r="25">
      <c r="A25" s="5">
        <v>3.0</v>
      </c>
    </row>
    <row r="26">
      <c r="A26" s="5">
        <v>4.0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/>
      <c r="C1" s="3" t="s">
        <v>1</v>
      </c>
      <c r="D1" s="4">
        <f>MAX(A2:A21)</f>
        <v>152</v>
      </c>
      <c r="E1" s="2"/>
      <c r="F1" s="2"/>
      <c r="G1" s="2"/>
      <c r="H1" s="2"/>
    </row>
    <row r="2">
      <c r="A2" s="5">
        <v>60.0</v>
      </c>
      <c r="B2" s="2"/>
      <c r="C2" s="6" t="s">
        <v>2</v>
      </c>
      <c r="D2" s="7">
        <f>MIN(A2:A21)</f>
        <v>2</v>
      </c>
      <c r="E2" s="2"/>
      <c r="F2" s="2"/>
      <c r="G2" s="2"/>
      <c r="H2" s="2"/>
    </row>
    <row r="3">
      <c r="A3" s="5">
        <v>25.0</v>
      </c>
      <c r="B3" s="2"/>
      <c r="C3" s="3" t="s">
        <v>3</v>
      </c>
      <c r="D3" s="16">
        <v>20.0</v>
      </c>
      <c r="E3" s="2"/>
      <c r="F3" s="2"/>
      <c r="G3" s="2"/>
      <c r="H3" s="2"/>
    </row>
    <row r="4">
      <c r="A4" s="5">
        <v>12.0</v>
      </c>
      <c r="B4" s="2"/>
      <c r="C4" s="6" t="s">
        <v>4</v>
      </c>
      <c r="D4" s="8">
        <f>ROUNDUP(1+1.4*LN(D3),0)</f>
        <v>6</v>
      </c>
      <c r="E4" s="2"/>
      <c r="F4" s="2"/>
      <c r="G4" s="2"/>
      <c r="H4" s="2"/>
    </row>
    <row r="5">
      <c r="A5" s="5">
        <v>10.0</v>
      </c>
      <c r="B5" s="2"/>
      <c r="C5" s="3" t="s">
        <v>5</v>
      </c>
      <c r="D5" s="9">
        <f>(D1-D2)/D4</f>
        <v>25</v>
      </c>
      <c r="E5" s="2"/>
      <c r="F5" s="2"/>
      <c r="G5" s="2"/>
      <c r="H5" s="2"/>
    </row>
    <row r="6">
      <c r="A6" s="5">
        <v>68.0</v>
      </c>
      <c r="B6" s="2"/>
      <c r="C6" s="2"/>
      <c r="D6" s="2"/>
      <c r="E6" s="2"/>
      <c r="F6" s="2"/>
      <c r="G6" s="2"/>
      <c r="H6" s="2"/>
    </row>
    <row r="7">
      <c r="A7" s="5">
        <v>35.0</v>
      </c>
      <c r="B7" s="2"/>
      <c r="C7" s="3" t="s">
        <v>6</v>
      </c>
      <c r="D7" s="10" t="s">
        <v>7</v>
      </c>
      <c r="E7" s="11" t="s">
        <v>8</v>
      </c>
      <c r="F7" s="10" t="s">
        <v>9</v>
      </c>
      <c r="G7" s="12" t="s">
        <v>10</v>
      </c>
      <c r="H7" s="2"/>
    </row>
    <row r="8">
      <c r="A8" s="5">
        <v>2.0</v>
      </c>
      <c r="B8" s="2"/>
      <c r="C8" s="13">
        <v>0.0</v>
      </c>
      <c r="D8" s="14">
        <f>D2</f>
        <v>2</v>
      </c>
      <c r="E8" s="17">
        <f t="array" ref="E8:E14">FREQUENCY(A2:A21,D8:D13)</f>
        <v>1</v>
      </c>
      <c r="F8" s="15">
        <f>E8</f>
        <v>1</v>
      </c>
      <c r="G8" s="14"/>
      <c r="H8" s="2"/>
    </row>
    <row r="9">
      <c r="A9" s="5">
        <v>17.0</v>
      </c>
      <c r="B9" s="2"/>
      <c r="C9" s="13">
        <v>1.0</v>
      </c>
      <c r="D9" s="18">
        <f t="shared" ref="D9:D14" si="1">D8+$D$5</f>
        <v>27</v>
      </c>
      <c r="E9" s="17">
        <v>10.0</v>
      </c>
      <c r="F9" s="14">
        <f t="shared" ref="F9:F14" si="2">F8+E9</f>
        <v>11</v>
      </c>
      <c r="G9" s="14">
        <f t="shared" ref="G9:G14" si="3">E9/$D$3</f>
        <v>0.5</v>
      </c>
      <c r="H9" s="2"/>
    </row>
    <row r="10">
      <c r="A10" s="5">
        <v>51.0</v>
      </c>
      <c r="B10" s="2"/>
      <c r="C10" s="13">
        <v>2.0</v>
      </c>
      <c r="D10" s="18">
        <f t="shared" si="1"/>
        <v>52</v>
      </c>
      <c r="E10" s="17">
        <v>3.0</v>
      </c>
      <c r="F10" s="14">
        <f t="shared" si="2"/>
        <v>14</v>
      </c>
      <c r="G10" s="14">
        <f t="shared" si="3"/>
        <v>0.15</v>
      </c>
      <c r="H10" s="2"/>
    </row>
    <row r="11">
      <c r="A11" s="5">
        <v>9.0</v>
      </c>
      <c r="B11" s="2"/>
      <c r="C11" s="13">
        <v>3.0</v>
      </c>
      <c r="D11" s="18">
        <f t="shared" si="1"/>
        <v>77</v>
      </c>
      <c r="E11" s="17">
        <v>2.0</v>
      </c>
      <c r="F11" s="14">
        <f t="shared" si="2"/>
        <v>16</v>
      </c>
      <c r="G11" s="14">
        <f t="shared" si="3"/>
        <v>0.1</v>
      </c>
      <c r="H11" s="2"/>
    </row>
    <row r="12">
      <c r="A12" s="5">
        <v>3.0</v>
      </c>
      <c r="B12" s="2"/>
      <c r="C12" s="13">
        <v>4.0</v>
      </c>
      <c r="D12" s="18">
        <f t="shared" si="1"/>
        <v>102</v>
      </c>
      <c r="E12" s="17">
        <v>2.0</v>
      </c>
      <c r="F12" s="14">
        <f t="shared" si="2"/>
        <v>18</v>
      </c>
      <c r="G12" s="14">
        <f t="shared" si="3"/>
        <v>0.1</v>
      </c>
      <c r="H12" s="2"/>
    </row>
    <row r="13">
      <c r="A13" s="5">
        <v>130.0</v>
      </c>
      <c r="B13" s="2"/>
      <c r="C13" s="13">
        <v>5.0</v>
      </c>
      <c r="D13" s="18">
        <f t="shared" si="1"/>
        <v>127</v>
      </c>
      <c r="E13" s="17">
        <v>0.0</v>
      </c>
      <c r="F13" s="14">
        <f t="shared" si="2"/>
        <v>18</v>
      </c>
      <c r="G13" s="14">
        <f t="shared" si="3"/>
        <v>0</v>
      </c>
      <c r="H13" s="2"/>
    </row>
    <row r="14">
      <c r="A14" s="5">
        <v>24.0</v>
      </c>
      <c r="B14" s="2"/>
      <c r="C14" s="13">
        <v>6.0</v>
      </c>
      <c r="D14" s="18">
        <f t="shared" si="1"/>
        <v>152</v>
      </c>
      <c r="E14" s="19">
        <v>2.0</v>
      </c>
      <c r="F14" s="14">
        <f t="shared" si="2"/>
        <v>20</v>
      </c>
      <c r="G14" s="14">
        <f t="shared" si="3"/>
        <v>0.1</v>
      </c>
      <c r="H14" s="2"/>
    </row>
    <row r="15">
      <c r="A15" s="5">
        <v>85.0</v>
      </c>
      <c r="B15" s="2"/>
      <c r="C15" s="2"/>
      <c r="D15" s="2"/>
      <c r="E15" s="2"/>
      <c r="F15" s="2"/>
      <c r="G15" s="2"/>
      <c r="H15" s="2"/>
    </row>
    <row r="16">
      <c r="A16" s="5">
        <v>100.0</v>
      </c>
    </row>
    <row r="17">
      <c r="A17" s="5">
        <v>152.0</v>
      </c>
    </row>
    <row r="18">
      <c r="A18" s="5">
        <v>6.0</v>
      </c>
    </row>
    <row r="19">
      <c r="A19" s="5">
        <v>18.0</v>
      </c>
    </row>
    <row r="20">
      <c r="A20" s="5">
        <v>7.0</v>
      </c>
    </row>
    <row r="21">
      <c r="A21" s="5">
        <v>42.0</v>
      </c>
    </row>
    <row r="22">
      <c r="A22" s="20"/>
    </row>
    <row r="23">
      <c r="A23" s="20"/>
    </row>
    <row r="24">
      <c r="A24" s="20"/>
    </row>
    <row r="25">
      <c r="A25" s="20"/>
    </row>
    <row r="26">
      <c r="A26" s="20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0.14"/>
    <col customWidth="1" min="4" max="4" width="16.71"/>
    <col customWidth="1" min="5" max="5" width="16.86"/>
  </cols>
  <sheetData>
    <row r="1">
      <c r="A1" s="21" t="s">
        <v>6</v>
      </c>
      <c r="B1" s="12" t="s">
        <v>11</v>
      </c>
      <c r="C1" s="11" t="s">
        <v>8</v>
      </c>
      <c r="D1" s="22" t="s">
        <v>9</v>
      </c>
      <c r="E1" s="11" t="s">
        <v>10</v>
      </c>
      <c r="F1" s="23" t="s">
        <v>3</v>
      </c>
    </row>
    <row r="2">
      <c r="A2" s="13">
        <v>1.0</v>
      </c>
      <c r="B2" s="24">
        <v>5000.0</v>
      </c>
      <c r="C2" s="14">
        <v>4.0</v>
      </c>
      <c r="D2" s="13">
        <f>$C$2</f>
        <v>4</v>
      </c>
      <c r="E2" s="14">
        <f t="shared" ref="E2:E5" si="1">C2/$F$2</f>
        <v>0.1333333333</v>
      </c>
      <c r="F2" s="13">
        <v>30.0</v>
      </c>
    </row>
    <row r="3">
      <c r="A3" s="13">
        <v>2.0</v>
      </c>
      <c r="B3" s="24">
        <v>7000.0</v>
      </c>
      <c r="C3" s="14">
        <v>12.0</v>
      </c>
      <c r="D3" s="13">
        <f t="shared" ref="D3:D5" si="2">D2+C3</f>
        <v>16</v>
      </c>
      <c r="E3" s="14">
        <f t="shared" si="1"/>
        <v>0.4</v>
      </c>
      <c r="F3" s="2"/>
    </row>
    <row r="4">
      <c r="A4" s="13">
        <v>3.0</v>
      </c>
      <c r="B4" s="24">
        <v>10000.0</v>
      </c>
      <c r="C4" s="14">
        <v>8.0</v>
      </c>
      <c r="D4" s="13">
        <f t="shared" si="2"/>
        <v>24</v>
      </c>
      <c r="E4" s="14">
        <f t="shared" si="1"/>
        <v>0.2666666667</v>
      </c>
      <c r="F4" s="2"/>
    </row>
    <row r="5">
      <c r="A5" s="13">
        <v>4.0</v>
      </c>
      <c r="B5" s="24">
        <v>15000.0</v>
      </c>
      <c r="C5" s="14">
        <v>6.0</v>
      </c>
      <c r="D5" s="13">
        <f t="shared" si="2"/>
        <v>30</v>
      </c>
      <c r="E5" s="14">
        <f t="shared" si="1"/>
        <v>0.2</v>
      </c>
      <c r="F5" s="2"/>
    </row>
    <row r="6">
      <c r="A6" s="2"/>
      <c r="B6" s="2"/>
      <c r="C6" s="2"/>
      <c r="D6" s="2"/>
      <c r="E6" s="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" t="s">
        <v>12</v>
      </c>
      <c r="C1" s="3" t="s">
        <v>1</v>
      </c>
      <c r="D1" s="4">
        <f>MAX(A2:A51)</f>
        <v>14.69</v>
      </c>
      <c r="E1" s="2"/>
      <c r="F1" s="25"/>
      <c r="G1" s="2"/>
      <c r="H1" s="2"/>
    </row>
    <row r="2">
      <c r="A2" s="13">
        <v>14.15</v>
      </c>
      <c r="C2" s="6" t="s">
        <v>2</v>
      </c>
      <c r="D2" s="7">
        <f>MIN(A2:A51)</f>
        <v>14.15</v>
      </c>
      <c r="E2" s="2"/>
      <c r="F2" s="26"/>
      <c r="G2" s="2"/>
      <c r="H2" s="2"/>
    </row>
    <row r="3">
      <c r="A3" s="13">
        <v>14.15</v>
      </c>
      <c r="C3" s="3" t="s">
        <v>3</v>
      </c>
      <c r="D3" s="16">
        <v>50.0</v>
      </c>
      <c r="E3" s="2"/>
      <c r="F3" s="2"/>
      <c r="G3" s="2"/>
      <c r="H3" s="2"/>
    </row>
    <row r="4">
      <c r="A4" s="13">
        <v>14.21</v>
      </c>
      <c r="C4" s="6" t="s">
        <v>4</v>
      </c>
      <c r="D4" s="8">
        <f>ROUNDUP(1+1.4*LN(D3),0)</f>
        <v>7</v>
      </c>
      <c r="E4" s="2"/>
      <c r="F4" s="2"/>
      <c r="G4" s="2"/>
      <c r="H4" s="2"/>
    </row>
    <row r="5">
      <c r="A5" s="13">
        <v>14.21</v>
      </c>
      <c r="C5" s="3" t="s">
        <v>5</v>
      </c>
      <c r="D5" s="27">
        <f>(D1-D2)/D4</f>
        <v>0.07714285714</v>
      </c>
      <c r="E5" s="2"/>
      <c r="F5" s="2"/>
      <c r="G5" s="2"/>
      <c r="H5" s="2"/>
    </row>
    <row r="6">
      <c r="A6" s="13">
        <v>14.23</v>
      </c>
      <c r="C6" s="2"/>
      <c r="D6" s="2"/>
      <c r="E6" s="2"/>
      <c r="F6" s="2"/>
      <c r="G6" s="2"/>
      <c r="H6" s="2"/>
    </row>
    <row r="7">
      <c r="A7" s="13">
        <v>14.24</v>
      </c>
      <c r="C7" s="3" t="s">
        <v>6</v>
      </c>
      <c r="D7" s="10" t="s">
        <v>7</v>
      </c>
      <c r="E7" s="11" t="s">
        <v>8</v>
      </c>
      <c r="F7" s="10" t="s">
        <v>9</v>
      </c>
      <c r="G7" s="12" t="s">
        <v>10</v>
      </c>
      <c r="H7" s="2"/>
    </row>
    <row r="8">
      <c r="A8" s="13">
        <v>14.25</v>
      </c>
      <c r="C8" s="13">
        <v>0.0</v>
      </c>
      <c r="D8" s="28">
        <f>D2</f>
        <v>14.15</v>
      </c>
      <c r="E8" s="17"/>
      <c r="F8" s="15" t="str">
        <f>E8</f>
        <v/>
      </c>
      <c r="G8" s="14"/>
      <c r="H8" s="2"/>
    </row>
    <row r="9">
      <c r="A9" s="13">
        <v>14.28</v>
      </c>
      <c r="C9" s="13">
        <v>1.0</v>
      </c>
      <c r="D9" s="28">
        <f t="shared" ref="D9:D14" si="1">D8+$D$5</f>
        <v>14.22714286</v>
      </c>
      <c r="E9" s="17">
        <f t="array" ref="E9:E14">FREQUENCY(A2:A51,D9:D14)</f>
        <v>4</v>
      </c>
      <c r="F9" s="14">
        <f t="shared" ref="F9:F14" si="2">F8+E9</f>
        <v>4</v>
      </c>
      <c r="G9" s="14">
        <f t="shared" ref="G9:G14" si="3">E9/$D$3</f>
        <v>0.08</v>
      </c>
      <c r="H9" s="2"/>
    </row>
    <row r="10">
      <c r="A10" s="13">
        <v>14.31</v>
      </c>
      <c r="C10" s="13">
        <v>2.0</v>
      </c>
      <c r="D10" s="28">
        <f t="shared" si="1"/>
        <v>14.30428571</v>
      </c>
      <c r="E10" s="17">
        <v>4.0</v>
      </c>
      <c r="F10" s="14">
        <f t="shared" si="2"/>
        <v>8</v>
      </c>
      <c r="G10" s="14">
        <f t="shared" si="3"/>
        <v>0.08</v>
      </c>
      <c r="H10" s="2"/>
    </row>
    <row r="11">
      <c r="A11" s="13">
        <v>14.32</v>
      </c>
      <c r="C11" s="13">
        <v>3.0</v>
      </c>
      <c r="D11" s="28">
        <f t="shared" si="1"/>
        <v>14.38142857</v>
      </c>
      <c r="E11" s="17">
        <v>13.0</v>
      </c>
      <c r="F11" s="14">
        <f t="shared" si="2"/>
        <v>21</v>
      </c>
      <c r="G11" s="14">
        <f t="shared" si="3"/>
        <v>0.26</v>
      </c>
      <c r="H11" s="2"/>
    </row>
    <row r="12">
      <c r="A12" s="13">
        <v>14.33</v>
      </c>
      <c r="C12" s="13">
        <v>4.0</v>
      </c>
      <c r="D12" s="28">
        <f t="shared" si="1"/>
        <v>14.45857143</v>
      </c>
      <c r="E12" s="17">
        <v>4.0</v>
      </c>
      <c r="F12" s="14">
        <f t="shared" si="2"/>
        <v>25</v>
      </c>
      <c r="G12" s="14">
        <f t="shared" si="3"/>
        <v>0.08</v>
      </c>
      <c r="H12" s="2"/>
    </row>
    <row r="13">
      <c r="A13" s="13">
        <v>14.35</v>
      </c>
      <c r="C13" s="13">
        <v>5.0</v>
      </c>
      <c r="D13" s="28">
        <f t="shared" si="1"/>
        <v>14.53571429</v>
      </c>
      <c r="E13" s="17">
        <v>14.0</v>
      </c>
      <c r="F13" s="14">
        <f t="shared" si="2"/>
        <v>39</v>
      </c>
      <c r="G13" s="14">
        <f t="shared" si="3"/>
        <v>0.28</v>
      </c>
      <c r="H13" s="2"/>
    </row>
    <row r="14">
      <c r="A14" s="13">
        <v>14.35</v>
      </c>
      <c r="C14" s="13">
        <v>6.0</v>
      </c>
      <c r="D14" s="28">
        <f t="shared" si="1"/>
        <v>14.61285714</v>
      </c>
      <c r="E14" s="29">
        <v>8.0</v>
      </c>
      <c r="F14" s="14">
        <f t="shared" si="2"/>
        <v>47</v>
      </c>
      <c r="G14" s="14">
        <f t="shared" si="3"/>
        <v>0.16</v>
      </c>
      <c r="H14" s="2"/>
    </row>
    <row r="15">
      <c r="A15" s="13">
        <v>14.36</v>
      </c>
    </row>
    <row r="16">
      <c r="A16" s="13">
        <v>14.36</v>
      </c>
    </row>
    <row r="17">
      <c r="A17" s="13">
        <v>14.36</v>
      </c>
    </row>
    <row r="18">
      <c r="A18" s="13">
        <v>14.36</v>
      </c>
    </row>
    <row r="19">
      <c r="A19" s="13">
        <v>14.37</v>
      </c>
    </row>
    <row r="20">
      <c r="A20" s="13">
        <v>14.37</v>
      </c>
    </row>
    <row r="21">
      <c r="A21" s="13">
        <v>14.38</v>
      </c>
    </row>
    <row r="22">
      <c r="A22" s="13">
        <v>14.38</v>
      </c>
    </row>
    <row r="23">
      <c r="A23" s="13">
        <v>14.39</v>
      </c>
    </row>
    <row r="24">
      <c r="A24" s="13">
        <v>14.4</v>
      </c>
    </row>
    <row r="25">
      <c r="A25" s="13">
        <v>14.41</v>
      </c>
    </row>
    <row r="26">
      <c r="A26" s="13">
        <v>14.42</v>
      </c>
    </row>
    <row r="27">
      <c r="A27" s="13">
        <v>14.46</v>
      </c>
    </row>
    <row r="28">
      <c r="A28" s="13">
        <v>14.46</v>
      </c>
    </row>
    <row r="29">
      <c r="A29" s="13">
        <v>14.47</v>
      </c>
    </row>
    <row r="30">
      <c r="A30" s="13">
        <v>14.48</v>
      </c>
    </row>
    <row r="31">
      <c r="A31" s="13">
        <v>14.48</v>
      </c>
    </row>
    <row r="32">
      <c r="A32" s="13">
        <v>14.48</v>
      </c>
    </row>
    <row r="33">
      <c r="A33" s="13">
        <v>14.51</v>
      </c>
    </row>
    <row r="34">
      <c r="A34" s="13">
        <v>14.51</v>
      </c>
    </row>
    <row r="35">
      <c r="A35" s="13">
        <v>14.51</v>
      </c>
    </row>
    <row r="36">
      <c r="A36" s="13">
        <v>14.51</v>
      </c>
    </row>
    <row r="37">
      <c r="A37" s="13">
        <v>14.51</v>
      </c>
    </row>
    <row r="38">
      <c r="A38" s="13">
        <v>14.52</v>
      </c>
    </row>
    <row r="39">
      <c r="A39" s="13">
        <v>14.52</v>
      </c>
    </row>
    <row r="40">
      <c r="A40" s="13">
        <v>14.53</v>
      </c>
    </row>
    <row r="41">
      <c r="A41" s="13">
        <v>14.54</v>
      </c>
    </row>
    <row r="42">
      <c r="A42" s="13">
        <v>14.54</v>
      </c>
    </row>
    <row r="43">
      <c r="A43" s="13">
        <v>14.55</v>
      </c>
    </row>
    <row r="44">
      <c r="A44" s="13">
        <v>14.55</v>
      </c>
    </row>
    <row r="45">
      <c r="A45" s="13">
        <v>14.55</v>
      </c>
    </row>
    <row r="46">
      <c r="A46" s="13">
        <v>14.56</v>
      </c>
    </row>
    <row r="47">
      <c r="A47" s="13">
        <v>14.56</v>
      </c>
    </row>
    <row r="48">
      <c r="A48" s="13">
        <v>14.58</v>
      </c>
    </row>
    <row r="49">
      <c r="A49" s="13">
        <v>14.62</v>
      </c>
    </row>
    <row r="50">
      <c r="A50" s="13">
        <v>14.68</v>
      </c>
    </row>
    <row r="51">
      <c r="A51" s="13">
        <v>14.69</v>
      </c>
    </row>
  </sheetData>
  <drawing r:id="rId1"/>
</worksheet>
</file>