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ice/Downloads/"/>
    </mc:Choice>
  </mc:AlternateContent>
  <bookViews>
    <workbookView xWindow="0" yWindow="0" windowWidth="25600" windowHeight="16000" tabRatio="500" activeTab="4"/>
  </bookViews>
  <sheets>
    <sheet name="Задание 1" sheetId="1" r:id="rId1"/>
    <sheet name="Задание 2" sheetId="5" r:id="rId2"/>
    <sheet name="Задание 3" sheetId="3" r:id="rId3"/>
    <sheet name="Задание 4" sheetId="4" r:id="rId4"/>
    <sheet name="Задание 5" sheetId="2" r:id="rId5"/>
  </sheets>
  <externalReferences>
    <externalReference r:id="rId6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2" l="1"/>
  <c r="C14" i="2"/>
  <c r="C15" i="2"/>
  <c r="C16" i="2"/>
  <c r="C17" i="2"/>
  <c r="C18" i="2"/>
  <c r="B13" i="2" a="1"/>
  <c r="B17" i="2"/>
  <c r="B14" i="2"/>
  <c r="D14" i="2"/>
  <c r="B15" i="2"/>
  <c r="D15" i="2"/>
  <c r="B16" i="2"/>
  <c r="D16" i="2"/>
  <c r="E17" i="2"/>
  <c r="B18" i="2"/>
  <c r="E18" i="2"/>
  <c r="D17" i="2"/>
  <c r="D18" i="2"/>
  <c r="B13" i="2"/>
  <c r="B9" i="2"/>
  <c r="B10" i="2"/>
  <c r="B8" i="2" a="1"/>
  <c r="B8" i="2"/>
  <c r="B6" i="2"/>
  <c r="B7" i="2"/>
  <c r="E16" i="2"/>
  <c r="E15" i="2"/>
  <c r="E14" i="2"/>
  <c r="E13" i="2"/>
  <c r="C13" i="4"/>
  <c r="C14" i="4"/>
  <c r="C15" i="4"/>
  <c r="C16" i="4"/>
  <c r="B13" i="4" a="1"/>
  <c r="B14" i="4"/>
  <c r="D14" i="4"/>
  <c r="B15" i="4"/>
  <c r="D15" i="4"/>
  <c r="B16" i="4"/>
  <c r="D16" i="4"/>
  <c r="E14" i="4"/>
  <c r="E15" i="4"/>
  <c r="E16" i="4"/>
  <c r="B13" i="4"/>
  <c r="E13" i="4"/>
  <c r="B7" i="4"/>
  <c r="B10" i="4"/>
  <c r="B9" i="4"/>
  <c r="B8" i="4" a="1"/>
  <c r="B8" i="4"/>
  <c r="B6" i="4"/>
  <c r="D7" i="3" a="1"/>
  <c r="D7" i="3"/>
  <c r="D8" i="3"/>
  <c r="D9" i="3"/>
  <c r="D10" i="3"/>
  <c r="D11" i="3"/>
  <c r="D12" i="3"/>
  <c r="D13" i="3"/>
  <c r="D14" i="3"/>
  <c r="D3" i="3"/>
  <c r="D4" i="3"/>
  <c r="D2" i="3"/>
  <c r="E8" i="3"/>
  <c r="E9" i="3"/>
  <c r="E10" i="3"/>
  <c r="E11" i="3"/>
  <c r="E12" i="3"/>
  <c r="E13" i="3"/>
  <c r="E14" i="3"/>
  <c r="E7" i="3"/>
  <c r="D1" i="3"/>
  <c r="F8" i="3"/>
  <c r="F9" i="3"/>
  <c r="F10" i="3"/>
  <c r="F11" i="3"/>
  <c r="F12" i="3"/>
  <c r="F13" i="3"/>
  <c r="F14" i="3"/>
  <c r="G14" i="3"/>
  <c r="G13" i="3"/>
  <c r="G12" i="3"/>
  <c r="G11" i="3"/>
  <c r="G10" i="3"/>
  <c r="G9" i="3"/>
  <c r="G8" i="3"/>
  <c r="G7" i="3"/>
  <c r="C2" i="5"/>
  <c r="E7" i="1"/>
  <c r="E2" i="5"/>
  <c r="E3" i="5"/>
  <c r="E4" i="5"/>
  <c r="E5" i="5"/>
  <c r="E6" i="5"/>
  <c r="E7" i="5"/>
  <c r="G7" i="1"/>
  <c r="D4" i="5"/>
  <c r="D5" i="5"/>
  <c r="D6" i="5"/>
  <c r="D7" i="5"/>
  <c r="D3" i="5"/>
  <c r="F8" i="1"/>
  <c r="C3" i="5"/>
  <c r="C4" i="5"/>
  <c r="C5" i="5"/>
  <c r="C6" i="5"/>
  <c r="C7" i="5"/>
  <c r="B12" i="5"/>
  <c r="B11" i="5"/>
  <c r="B10" i="5"/>
  <c r="B9" i="5"/>
  <c r="D1" i="1"/>
  <c r="G8" i="1"/>
  <c r="G9" i="1"/>
  <c r="G10" i="1"/>
  <c r="G11" i="1"/>
  <c r="G12" i="1"/>
  <c r="G13" i="1"/>
  <c r="G14" i="1"/>
  <c r="F9" i="1"/>
  <c r="F10" i="1"/>
  <c r="F11" i="1"/>
  <c r="F12" i="1"/>
  <c r="F13" i="1"/>
  <c r="F14" i="1"/>
  <c r="D7" i="1" a="1"/>
  <c r="D7" i="1"/>
  <c r="D8" i="1"/>
  <c r="D9" i="1"/>
  <c r="D10" i="1"/>
  <c r="D11" i="1"/>
  <c r="D12" i="1"/>
  <c r="D13" i="1"/>
  <c r="D14" i="1"/>
  <c r="E8" i="1"/>
  <c r="E9" i="1"/>
  <c r="E10" i="1"/>
  <c r="E11" i="1"/>
  <c r="E12" i="1"/>
  <c r="E13" i="1"/>
  <c r="E14" i="1"/>
  <c r="D2" i="1"/>
  <c r="D4" i="1"/>
  <c r="D3" i="1"/>
</calcChain>
</file>

<file path=xl/sharedStrings.xml><?xml version="1.0" encoding="utf-8"?>
<sst xmlns="http://schemas.openxmlformats.org/spreadsheetml/2006/main" count="53" uniqueCount="15">
  <si>
    <t>Данные</t>
  </si>
  <si>
    <t>k</t>
  </si>
  <si>
    <t>Длина интервала</t>
  </si>
  <si>
    <t>min</t>
  </si>
  <si>
    <t>max</t>
  </si>
  <si>
    <t>№</t>
  </si>
  <si>
    <t>Частота</t>
  </si>
  <si>
    <t>Ряд. Уник. Знач.</t>
  </si>
  <si>
    <t>Накопленная частота</t>
  </si>
  <si>
    <t>Частость</t>
  </si>
  <si>
    <t>Тарифный разряд xi</t>
  </si>
  <si>
    <t>Частота(кол-во рабочих)</t>
  </si>
  <si>
    <t>Число интервалов k</t>
  </si>
  <si>
    <t>Уникальные значение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</si>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</sst>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4080927384077"/>
          <c:y val="0.171296296296296"/>
          <c:w val="0.895919072615923"/>
          <c:h val="0.705678769320501"/>
        </c:manualLayout>
      </c:layout>
      <c:lineChart>
        <c:grouping val="standard"/>
        <c:varyColors val="0"/>
        <c:ser>
          <c:idx val="0"/>
          <c:order val="0"/>
          <c:tx>
            <c:v>Полигон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1'!$E$7:$E$14</c:f>
              <c:numCache>
                <c:formatCode>General</c:formatCode>
                <c:ptCount val="8"/>
                <c:pt idx="0">
                  <c:v>99.8375</c:v>
                </c:pt>
                <c:pt idx="1">
                  <c:v>105.575</c:v>
                </c:pt>
                <c:pt idx="2">
                  <c:v>111.3125</c:v>
                </c:pt>
                <c:pt idx="3">
                  <c:v>117.05</c:v>
                </c:pt>
                <c:pt idx="4">
                  <c:v>122.7875</c:v>
                </c:pt>
                <c:pt idx="5">
                  <c:v>128.525</c:v>
                </c:pt>
                <c:pt idx="6">
                  <c:v>134.2625</c:v>
                </c:pt>
                <c:pt idx="7">
                  <c:v>140.0</c:v>
                </c:pt>
              </c:numCache>
            </c:numRef>
          </c:cat>
          <c:val>
            <c:numRef>
              <c:f>'Задание 1'!$D$7:$D$14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11.0</c:v>
                </c:pt>
                <c:pt idx="3">
                  <c:v>19.0</c:v>
                </c:pt>
                <c:pt idx="4">
                  <c:v>24.0</c:v>
                </c:pt>
                <c:pt idx="5">
                  <c:v>22.0</c:v>
                </c:pt>
                <c:pt idx="6">
                  <c:v>11.0</c:v>
                </c:pt>
                <c:pt idx="7">
                  <c:v>4.0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96344608"/>
        <c:axId val="-2133636976"/>
      </c:lineChart>
      <c:catAx>
        <c:axId val="-20963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636976"/>
        <c:crosses val="autoZero"/>
        <c:auto val="1"/>
        <c:lblAlgn val="ctr"/>
        <c:lblOffset val="100"/>
        <c:noMultiLvlLbl val="0"/>
      </c:catAx>
      <c:valAx>
        <c:axId val="-21336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34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1'!$E$7:$E$14</c:f>
              <c:numCache>
                <c:formatCode>General</c:formatCode>
                <c:ptCount val="8"/>
                <c:pt idx="0">
                  <c:v>99.8375</c:v>
                </c:pt>
                <c:pt idx="1">
                  <c:v>105.575</c:v>
                </c:pt>
                <c:pt idx="2">
                  <c:v>111.3125</c:v>
                </c:pt>
                <c:pt idx="3">
                  <c:v>117.05</c:v>
                </c:pt>
                <c:pt idx="4">
                  <c:v>122.7875</c:v>
                </c:pt>
                <c:pt idx="5">
                  <c:v>128.525</c:v>
                </c:pt>
                <c:pt idx="6">
                  <c:v>134.2625</c:v>
                </c:pt>
                <c:pt idx="7">
                  <c:v>140.0</c:v>
                </c:pt>
              </c:numCache>
            </c:numRef>
          </c:cat>
          <c:val>
            <c:numRef>
              <c:f>'Задание 1'!$F$7:$F$14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18.0</c:v>
                </c:pt>
                <c:pt idx="3">
                  <c:v>37.0</c:v>
                </c:pt>
                <c:pt idx="4">
                  <c:v>61.0</c:v>
                </c:pt>
                <c:pt idx="5">
                  <c:v>83.0</c:v>
                </c:pt>
                <c:pt idx="6">
                  <c:v>94.0</c:v>
                </c:pt>
                <c:pt idx="7">
                  <c:v>98.0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5587760"/>
        <c:axId val="-2093782240"/>
      </c:lineChart>
      <c:catAx>
        <c:axId val="209558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782240"/>
        <c:crosses val="autoZero"/>
        <c:auto val="1"/>
        <c:lblAlgn val="ctr"/>
        <c:lblOffset val="100"/>
        <c:noMultiLvlLbl val="0"/>
      </c:catAx>
      <c:valAx>
        <c:axId val="-209378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58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</a:t>
            </a:r>
            <a:r>
              <a:rPr lang="ru-RU" baseline="0"/>
              <a:t> функция распределения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1'!$E$7:$E$14</c:f>
              <c:numCache>
                <c:formatCode>General</c:formatCode>
                <c:ptCount val="8"/>
                <c:pt idx="0">
                  <c:v>99.8375</c:v>
                </c:pt>
                <c:pt idx="1">
                  <c:v>105.575</c:v>
                </c:pt>
                <c:pt idx="2">
                  <c:v>111.3125</c:v>
                </c:pt>
                <c:pt idx="3">
                  <c:v>117.05</c:v>
                </c:pt>
                <c:pt idx="4">
                  <c:v>122.7875</c:v>
                </c:pt>
                <c:pt idx="5">
                  <c:v>128.525</c:v>
                </c:pt>
                <c:pt idx="6">
                  <c:v>134.2625</c:v>
                </c:pt>
                <c:pt idx="7">
                  <c:v>140.0</c:v>
                </c:pt>
              </c:numCache>
            </c:numRef>
          </c:cat>
          <c:val>
            <c:numRef>
              <c:f>'Задание 1'!$G$7:$G$14</c:f>
              <c:numCache>
                <c:formatCode>General</c:formatCode>
                <c:ptCount val="8"/>
                <c:pt idx="0">
                  <c:v>0.0306122448979592</c:v>
                </c:pt>
                <c:pt idx="1">
                  <c:v>0.0408163265306122</c:v>
                </c:pt>
                <c:pt idx="2">
                  <c:v>0.112244897959184</c:v>
                </c:pt>
                <c:pt idx="3">
                  <c:v>0.193877551020408</c:v>
                </c:pt>
                <c:pt idx="4">
                  <c:v>0.244897959183673</c:v>
                </c:pt>
                <c:pt idx="5">
                  <c:v>0.224489795918367</c:v>
                </c:pt>
                <c:pt idx="6">
                  <c:v>0.112244897959184</c:v>
                </c:pt>
                <c:pt idx="7">
                  <c:v>0.0408163265306122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93740304"/>
        <c:axId val="-2093692720"/>
      </c:lineChart>
      <c:catAx>
        <c:axId val="-209374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692720"/>
        <c:crosses val="autoZero"/>
        <c:auto val="1"/>
        <c:lblAlgn val="ctr"/>
        <c:lblOffset val="100"/>
        <c:noMultiLvlLbl val="0"/>
      </c:catAx>
      <c:valAx>
        <c:axId val="-20936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74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 Полигон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2'!$C$2:$C$7</c:f>
              <c:numCache>
                <c:formatCode>General</c:formatCode>
                <c:ptCount val="6"/>
                <c:pt idx="0">
                  <c:v>1.625</c:v>
                </c:pt>
                <c:pt idx="1">
                  <c:v>2.25</c:v>
                </c:pt>
                <c:pt idx="2">
                  <c:v>2.875</c:v>
                </c:pt>
                <c:pt idx="3">
                  <c:v>3.5</c:v>
                </c:pt>
                <c:pt idx="4">
                  <c:v>4.125</c:v>
                </c:pt>
                <c:pt idx="5">
                  <c:v>4.75</c:v>
                </c:pt>
              </c:numCache>
            </c:numRef>
          </c:cat>
          <c:val>
            <c:numRef>
              <c:f>'Задание 2'!$B$2:$B$7</c:f>
              <c:numCache>
                <c:formatCode>General</c:formatCode>
                <c:ptCount val="6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8.0</c:v>
                </c:pt>
                <c:pt idx="4">
                  <c:v>22.0</c:v>
                </c:pt>
                <c:pt idx="5">
                  <c:v>9.0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2138849200"/>
        <c:axId val="-2093973376"/>
      </c:lineChart>
      <c:catAx>
        <c:axId val="-213884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973376"/>
        <c:crosses val="autoZero"/>
        <c:auto val="1"/>
        <c:lblAlgn val="ctr"/>
        <c:lblOffset val="100"/>
        <c:noMultiLvlLbl val="0"/>
      </c:catAx>
      <c:valAx>
        <c:axId val="-209397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84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Кумулянта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2'!$C$2:$C$7</c:f>
              <c:numCache>
                <c:formatCode>General</c:formatCode>
                <c:ptCount val="6"/>
                <c:pt idx="0">
                  <c:v>1.625</c:v>
                </c:pt>
                <c:pt idx="1">
                  <c:v>2.25</c:v>
                </c:pt>
                <c:pt idx="2">
                  <c:v>2.875</c:v>
                </c:pt>
                <c:pt idx="3">
                  <c:v>3.5</c:v>
                </c:pt>
                <c:pt idx="4">
                  <c:v>4.125</c:v>
                </c:pt>
                <c:pt idx="5">
                  <c:v>4.75</c:v>
                </c:pt>
              </c:numCache>
            </c:numRef>
          </c:cat>
          <c:val>
            <c:numRef>
              <c:f>'Задание 2'!$D$2:$D$7</c:f>
              <c:numCache>
                <c:formatCode>General</c:formatCode>
                <c:ptCount val="6"/>
                <c:pt idx="0">
                  <c:v>2.0</c:v>
                </c:pt>
                <c:pt idx="1">
                  <c:v>5.0</c:v>
                </c:pt>
                <c:pt idx="2">
                  <c:v>11.0</c:v>
                </c:pt>
                <c:pt idx="3">
                  <c:v>19.0</c:v>
                </c:pt>
                <c:pt idx="4">
                  <c:v>41.0</c:v>
                </c:pt>
                <c:pt idx="5">
                  <c:v>50.0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44748480"/>
        <c:axId val="-2045298416"/>
      </c:lineChart>
      <c:catAx>
        <c:axId val="-204474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298416"/>
        <c:crosses val="autoZero"/>
        <c:auto val="1"/>
        <c:lblAlgn val="ctr"/>
        <c:lblOffset val="100"/>
        <c:noMultiLvlLbl val="0"/>
      </c:catAx>
      <c:valAx>
        <c:axId val="-20452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74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Эмпиричесная функция распределения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2'!$C$2:$C$7</c:f>
              <c:numCache>
                <c:formatCode>General</c:formatCode>
                <c:ptCount val="6"/>
                <c:pt idx="0">
                  <c:v>1.625</c:v>
                </c:pt>
                <c:pt idx="1">
                  <c:v>2.25</c:v>
                </c:pt>
                <c:pt idx="2">
                  <c:v>2.875</c:v>
                </c:pt>
                <c:pt idx="3">
                  <c:v>3.5</c:v>
                </c:pt>
                <c:pt idx="4">
                  <c:v>4.125</c:v>
                </c:pt>
                <c:pt idx="5">
                  <c:v>4.75</c:v>
                </c:pt>
              </c:numCache>
            </c:numRef>
          </c:cat>
          <c:val>
            <c:numRef>
              <c:f>'Задание 2'!$E$2:$E$7</c:f>
              <c:numCache>
                <c:formatCode>General</c:formatCode>
                <c:ptCount val="6"/>
                <c:pt idx="0">
                  <c:v>25.0</c:v>
                </c:pt>
                <c:pt idx="1">
                  <c:v>16.66666666666667</c:v>
                </c:pt>
                <c:pt idx="2">
                  <c:v>8.333333333333333</c:v>
                </c:pt>
                <c:pt idx="3">
                  <c:v>6.25</c:v>
                </c:pt>
                <c:pt idx="4">
                  <c:v>2.272727272727272</c:v>
                </c:pt>
                <c:pt idx="5">
                  <c:v>5.555555555555555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33829344"/>
        <c:axId val="-2044534560"/>
      </c:lineChart>
      <c:catAx>
        <c:axId val="-213382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534560"/>
        <c:crosses val="autoZero"/>
        <c:auto val="1"/>
        <c:lblAlgn val="ctr"/>
        <c:lblOffset val="100"/>
        <c:noMultiLvlLbl val="0"/>
      </c:catAx>
      <c:valAx>
        <c:axId val="-20445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82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4080927384077"/>
          <c:y val="0.171296296296296"/>
          <c:w val="0.895919072615923"/>
          <c:h val="0.705678769320501"/>
        </c:manualLayout>
      </c:layout>
      <c:lineChart>
        <c:grouping val="standard"/>
        <c:varyColors val="0"/>
        <c:ser>
          <c:idx val="0"/>
          <c:order val="0"/>
          <c:tx>
            <c:v>Полигон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3'!$E$7:$E$14</c:f>
              <c:numCache>
                <c:formatCode>General</c:formatCode>
                <c:ptCount val="8"/>
                <c:pt idx="0">
                  <c:v>0.42159532125</c:v>
                </c:pt>
                <c:pt idx="1">
                  <c:v>0.6292069025</c:v>
                </c:pt>
                <c:pt idx="2">
                  <c:v>0.83681848375</c:v>
                </c:pt>
                <c:pt idx="3">
                  <c:v>1.044430065</c:v>
                </c:pt>
                <c:pt idx="4">
                  <c:v>1.25204164625</c:v>
                </c:pt>
                <c:pt idx="5">
                  <c:v>1.4596532275</c:v>
                </c:pt>
                <c:pt idx="6">
                  <c:v>1.66726480875</c:v>
                </c:pt>
                <c:pt idx="7">
                  <c:v>1.87487639</c:v>
                </c:pt>
              </c:numCache>
            </c:numRef>
          </c:cat>
          <c:val>
            <c:numRef>
              <c:f>'Задание 3'!$D$7:$D$14</c:f>
              <c:numCache>
                <c:formatCode>General</c:formatCode>
                <c:ptCount val="8"/>
                <c:pt idx="0">
                  <c:v>4.0</c:v>
                </c:pt>
                <c:pt idx="1">
                  <c:v>10.0</c:v>
                </c:pt>
                <c:pt idx="2">
                  <c:v>24.0</c:v>
                </c:pt>
                <c:pt idx="3">
                  <c:v>22.0</c:v>
                </c:pt>
                <c:pt idx="4">
                  <c:v>23.0</c:v>
                </c:pt>
                <c:pt idx="5">
                  <c:v>13.0</c:v>
                </c:pt>
                <c:pt idx="6">
                  <c:v>2.0</c:v>
                </c:pt>
                <c:pt idx="7">
                  <c:v>2.0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53757040"/>
        <c:axId val="-2045348416"/>
      </c:lineChart>
      <c:catAx>
        <c:axId val="175375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348416"/>
        <c:crosses val="autoZero"/>
        <c:auto val="1"/>
        <c:lblAlgn val="ctr"/>
        <c:lblOffset val="100"/>
        <c:noMultiLvlLbl val="0"/>
      </c:catAx>
      <c:valAx>
        <c:axId val="-20453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75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3'!$E$7:$E$14</c:f>
              <c:numCache>
                <c:formatCode>General</c:formatCode>
                <c:ptCount val="8"/>
                <c:pt idx="0">
                  <c:v>0.42159532125</c:v>
                </c:pt>
                <c:pt idx="1">
                  <c:v>0.6292069025</c:v>
                </c:pt>
                <c:pt idx="2">
                  <c:v>0.83681848375</c:v>
                </c:pt>
                <c:pt idx="3">
                  <c:v>1.044430065</c:v>
                </c:pt>
                <c:pt idx="4">
                  <c:v>1.25204164625</c:v>
                </c:pt>
                <c:pt idx="5">
                  <c:v>1.4596532275</c:v>
                </c:pt>
                <c:pt idx="6">
                  <c:v>1.66726480875</c:v>
                </c:pt>
                <c:pt idx="7">
                  <c:v>1.87487639</c:v>
                </c:pt>
              </c:numCache>
            </c:numRef>
          </c:cat>
          <c:val>
            <c:numRef>
              <c:f>'Задание 3'!$F$7:$F$14</c:f>
              <c:numCache>
                <c:formatCode>General</c:formatCode>
                <c:ptCount val="8"/>
                <c:pt idx="0">
                  <c:v>4.0</c:v>
                </c:pt>
                <c:pt idx="1">
                  <c:v>14.0</c:v>
                </c:pt>
                <c:pt idx="2">
                  <c:v>38.0</c:v>
                </c:pt>
                <c:pt idx="3">
                  <c:v>60.0</c:v>
                </c:pt>
                <c:pt idx="4">
                  <c:v>83.0</c:v>
                </c:pt>
                <c:pt idx="5">
                  <c:v>96.0</c:v>
                </c:pt>
                <c:pt idx="6">
                  <c:v>98.0</c:v>
                </c:pt>
                <c:pt idx="7">
                  <c:v>100.0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35055696"/>
        <c:axId val="-2092571280"/>
      </c:lineChart>
      <c:catAx>
        <c:axId val="173505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571280"/>
        <c:crosses val="autoZero"/>
        <c:auto val="1"/>
        <c:lblAlgn val="ctr"/>
        <c:lblOffset val="100"/>
        <c:noMultiLvlLbl val="0"/>
      </c:catAx>
      <c:valAx>
        <c:axId val="-209257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</a:t>
            </a:r>
            <a:r>
              <a:rPr lang="ru-RU" baseline="0"/>
              <a:t> функция распределения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3'!$E$7:$E$14</c:f>
              <c:numCache>
                <c:formatCode>General</c:formatCode>
                <c:ptCount val="8"/>
                <c:pt idx="0">
                  <c:v>0.42159532125</c:v>
                </c:pt>
                <c:pt idx="1">
                  <c:v>0.6292069025</c:v>
                </c:pt>
                <c:pt idx="2">
                  <c:v>0.83681848375</c:v>
                </c:pt>
                <c:pt idx="3">
                  <c:v>1.044430065</c:v>
                </c:pt>
                <c:pt idx="4">
                  <c:v>1.25204164625</c:v>
                </c:pt>
                <c:pt idx="5">
                  <c:v>1.4596532275</c:v>
                </c:pt>
                <c:pt idx="6">
                  <c:v>1.66726480875</c:v>
                </c:pt>
                <c:pt idx="7">
                  <c:v>1.87487639</c:v>
                </c:pt>
              </c:numCache>
            </c:numRef>
          </c:cat>
          <c:val>
            <c:numRef>
              <c:f>'Задание 3'!$G$7:$G$14</c:f>
              <c:numCache>
                <c:formatCode>General</c:formatCode>
                <c:ptCount val="8"/>
                <c:pt idx="0">
                  <c:v>0.04</c:v>
                </c:pt>
                <c:pt idx="1">
                  <c:v>0.1</c:v>
                </c:pt>
                <c:pt idx="2">
                  <c:v>0.24</c:v>
                </c:pt>
                <c:pt idx="3">
                  <c:v>0.22</c:v>
                </c:pt>
                <c:pt idx="4">
                  <c:v>0.23</c:v>
                </c:pt>
                <c:pt idx="5">
                  <c:v>0.13</c:v>
                </c:pt>
                <c:pt idx="6">
                  <c:v>0.02</c:v>
                </c:pt>
                <c:pt idx="7">
                  <c:v>0.02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54643056"/>
        <c:axId val="-2046262512"/>
      </c:lineChart>
      <c:catAx>
        <c:axId val="17546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262512"/>
        <c:crosses val="autoZero"/>
        <c:auto val="1"/>
        <c:lblAlgn val="ctr"/>
        <c:lblOffset val="100"/>
        <c:noMultiLvlLbl val="0"/>
      </c:catAx>
      <c:valAx>
        <c:axId val="-20462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4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Полигон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4'!$C$13:$C$16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'Задание 4'!$B$13:$B$16</c:f>
              <c:numCache>
                <c:formatCode>General</c:formatCode>
                <c:ptCount val="4"/>
                <c:pt idx="0">
                  <c:v>6.0</c:v>
                </c:pt>
                <c:pt idx="1">
                  <c:v>11.0</c:v>
                </c:pt>
                <c:pt idx="2">
                  <c:v>9.0</c:v>
                </c:pt>
                <c:pt idx="3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068448"/>
        <c:axId val="-2044253968"/>
      </c:lineChart>
      <c:catAx>
        <c:axId val="176106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253968"/>
        <c:crosses val="autoZero"/>
        <c:auto val="1"/>
        <c:lblAlgn val="ctr"/>
        <c:lblOffset val="100"/>
        <c:noMultiLvlLbl val="0"/>
      </c:catAx>
      <c:valAx>
        <c:axId val="-20442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6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Кумулянта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4'!$C$13:$C$16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'Задание 4'!$D$13:$D$16</c:f>
              <c:numCache>
                <c:formatCode>General</c:formatCode>
                <c:ptCount val="4"/>
                <c:pt idx="0">
                  <c:v>6.0</c:v>
                </c:pt>
                <c:pt idx="1">
                  <c:v>17.0</c:v>
                </c:pt>
                <c:pt idx="2">
                  <c:v>26.0</c:v>
                </c:pt>
                <c:pt idx="3">
                  <c:v>30.0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2912800"/>
        <c:axId val="-2096505088"/>
      </c:lineChart>
      <c:catAx>
        <c:axId val="-209291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505088"/>
        <c:crosses val="autoZero"/>
        <c:auto val="1"/>
        <c:lblAlgn val="ctr"/>
        <c:lblOffset val="100"/>
        <c:noMultiLvlLbl val="0"/>
      </c:catAx>
      <c:valAx>
        <c:axId val="-209650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91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5645669291339"/>
          <c:y val="0.0462962962962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Эмпирическая функция распределения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4'!$C$13:$C$16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'Задание 4'!$E$13:$E$16</c:f>
              <c:numCache>
                <c:formatCode>General</c:formatCode>
                <c:ptCount val="4"/>
                <c:pt idx="0">
                  <c:v>0.2</c:v>
                </c:pt>
                <c:pt idx="1">
                  <c:v>0.366666666666667</c:v>
                </c:pt>
                <c:pt idx="2">
                  <c:v>0.3</c:v>
                </c:pt>
                <c:pt idx="3">
                  <c:v>0.133333333333333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620640"/>
        <c:axId val="1773643072"/>
      </c:lineChart>
      <c:catAx>
        <c:axId val="173562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643072"/>
        <c:crosses val="autoZero"/>
        <c:auto val="1"/>
        <c:lblAlgn val="ctr"/>
        <c:lblOffset val="100"/>
        <c:noMultiLvlLbl val="0"/>
      </c:catAx>
      <c:valAx>
        <c:axId val="17736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62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Полигон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5'!$C$13:$C$18</c:f>
              <c:numCache>
                <c:formatCode>General</c:formatCode>
                <c:ptCount val="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</c:numCache>
            </c:numRef>
          </c:cat>
          <c:val>
            <c:numRef>
              <c:f>'Задание 5'!$B$13:$B$18</c:f>
              <c:numCache>
                <c:formatCode>General</c:formatCode>
                <c:ptCount val="6"/>
                <c:pt idx="0">
                  <c:v>1.0</c:v>
                </c:pt>
                <c:pt idx="1">
                  <c:v>3.0</c:v>
                </c:pt>
                <c:pt idx="2">
                  <c:v>8.0</c:v>
                </c:pt>
                <c:pt idx="3">
                  <c:v>11.0</c:v>
                </c:pt>
                <c:pt idx="4">
                  <c:v>3.0</c:v>
                </c:pt>
                <c:pt idx="5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6330800"/>
        <c:axId val="1753248528"/>
      </c:lineChart>
      <c:catAx>
        <c:axId val="-213633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248528"/>
        <c:crosses val="autoZero"/>
        <c:auto val="1"/>
        <c:lblAlgn val="ctr"/>
        <c:lblOffset val="100"/>
        <c:noMultiLvlLbl val="0"/>
      </c:catAx>
      <c:valAx>
        <c:axId val="175324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33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Кумулянта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5'!$C$13:$C$18</c:f>
              <c:numCache>
                <c:formatCode>General</c:formatCode>
                <c:ptCount val="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</c:numCache>
            </c:numRef>
          </c:cat>
          <c:val>
            <c:numRef>
              <c:f>'Задание 5'!$D$13:$D$18</c:f>
              <c:numCache>
                <c:formatCode>General</c:formatCode>
                <c:ptCount val="6"/>
                <c:pt idx="0">
                  <c:v>6.0</c:v>
                </c:pt>
                <c:pt idx="1">
                  <c:v>9.0</c:v>
                </c:pt>
                <c:pt idx="2">
                  <c:v>17.0</c:v>
                </c:pt>
                <c:pt idx="3">
                  <c:v>28.0</c:v>
                </c:pt>
                <c:pt idx="4">
                  <c:v>31.0</c:v>
                </c:pt>
                <c:pt idx="5">
                  <c:v>35.0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492480"/>
        <c:axId val="1735476464"/>
      </c:lineChart>
      <c:catAx>
        <c:axId val="173349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476464"/>
        <c:crosses val="autoZero"/>
        <c:auto val="1"/>
        <c:lblAlgn val="ctr"/>
        <c:lblOffset val="100"/>
        <c:noMultiLvlLbl val="0"/>
      </c:catAx>
      <c:valAx>
        <c:axId val="17354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9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5645669291339"/>
          <c:y val="0.0462962962962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Эмпирическая функция распределения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5'!$C$13:$C$18</c:f>
              <c:numCache>
                <c:formatCode>General</c:formatCode>
                <c:ptCount val="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</c:numCache>
            </c:numRef>
          </c:cat>
          <c:val>
            <c:numRef>
              <c:f>'Задание 5'!$E$13:$E$18</c:f>
              <c:numCache>
                <c:formatCode>General</c:formatCode>
                <c:ptCount val="6"/>
                <c:pt idx="0">
                  <c:v>0.0357142857142857</c:v>
                </c:pt>
                <c:pt idx="1">
                  <c:v>0.107142857142857</c:v>
                </c:pt>
                <c:pt idx="2">
                  <c:v>0.285714285714286</c:v>
                </c:pt>
                <c:pt idx="3">
                  <c:v>0.392857142857143</c:v>
                </c:pt>
                <c:pt idx="4">
                  <c:v>0.107142857142857</c:v>
                </c:pt>
                <c:pt idx="5">
                  <c:v>0.142857142857143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4368944"/>
        <c:axId val="1734347024"/>
      </c:lineChart>
      <c:catAx>
        <c:axId val="173436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347024"/>
        <c:crosses val="autoZero"/>
        <c:auto val="1"/>
        <c:lblAlgn val="ctr"/>
        <c:lblOffset val="100"/>
        <c:noMultiLvlLbl val="0"/>
      </c:catAx>
      <c:valAx>
        <c:axId val="17343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36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15</xdr:row>
      <xdr:rowOff>19050</xdr:rowOff>
    </xdr:from>
    <xdr:to>
      <xdr:col>5</xdr:col>
      <xdr:colOff>254000</xdr:colOff>
      <xdr:row>28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711200</xdr:colOff>
      <xdr:row>15</xdr:row>
      <xdr:rowOff>19050</xdr:rowOff>
    </xdr:from>
    <xdr:to>
      <xdr:col>9</xdr:col>
      <xdr:colOff>647700</xdr:colOff>
      <xdr:row>28</xdr:row>
      <xdr:rowOff>120650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139700</xdr:colOff>
      <xdr:row>15</xdr:row>
      <xdr:rowOff>19050</xdr:rowOff>
    </xdr:from>
    <xdr:to>
      <xdr:col>15</xdr:col>
      <xdr:colOff>584200</xdr:colOff>
      <xdr:row>28</xdr:row>
      <xdr:rowOff>120650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12</xdr:row>
      <xdr:rowOff>184150</xdr:rowOff>
    </xdr:from>
    <xdr:to>
      <xdr:col>2</xdr:col>
      <xdr:colOff>1295400</xdr:colOff>
      <xdr:row>26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1435100</xdr:colOff>
      <xdr:row>12</xdr:row>
      <xdr:rowOff>158750</xdr:rowOff>
    </xdr:from>
    <xdr:to>
      <xdr:col>6</xdr:col>
      <xdr:colOff>800100</xdr:colOff>
      <xdr:row>26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101600</xdr:colOff>
      <xdr:row>12</xdr:row>
      <xdr:rowOff>158750</xdr:rowOff>
    </xdr:from>
    <xdr:to>
      <xdr:col>12</xdr:col>
      <xdr:colOff>546100</xdr:colOff>
      <xdr:row>26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694531</xdr:colOff>
      <xdr:row>14</xdr:row>
      <xdr:rowOff>158750</xdr:rowOff>
    </xdr:from>
    <xdr:to>
      <xdr:col>5</xdr:col>
      <xdr:colOff>394494</xdr:colOff>
      <xdr:row>28</xdr:row>
      <xdr:rowOff>61913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654844</xdr:colOff>
      <xdr:row>29</xdr:row>
      <xdr:rowOff>59531</xdr:rowOff>
    </xdr:from>
    <xdr:to>
      <xdr:col>5</xdr:col>
      <xdr:colOff>345282</xdr:colOff>
      <xdr:row>43</xdr:row>
      <xdr:rowOff>24606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45</xdr:row>
      <xdr:rowOff>0</xdr:rowOff>
    </xdr:from>
    <xdr:to>
      <xdr:col>5</xdr:col>
      <xdr:colOff>523875</xdr:colOff>
      <xdr:row>58</xdr:row>
      <xdr:rowOff>163513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184150</xdr:rowOff>
    </xdr:from>
    <xdr:to>
      <xdr:col>3</xdr:col>
      <xdr:colOff>393700</xdr:colOff>
      <xdr:row>30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438150</xdr:colOff>
      <xdr:row>16</xdr:row>
      <xdr:rowOff>184150</xdr:rowOff>
    </xdr:from>
    <xdr:to>
      <xdr:col>7</xdr:col>
      <xdr:colOff>311150</xdr:colOff>
      <xdr:row>30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57150</xdr:rowOff>
    </xdr:from>
    <xdr:to>
      <xdr:col>3</xdr:col>
      <xdr:colOff>393700</xdr:colOff>
      <xdr:row>45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3</xdr:col>
      <xdr:colOff>330200</xdr:colOff>
      <xdr:row>32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19</xdr:row>
      <xdr:rowOff>25400</xdr:rowOff>
    </xdr:from>
    <xdr:to>
      <xdr:col>6</xdr:col>
      <xdr:colOff>647700</xdr:colOff>
      <xdr:row>32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12</xdr:col>
      <xdr:colOff>444500</xdr:colOff>
      <xdr:row>32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pov_Nikita_AD_Lab_4_Otch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ча 1"/>
      <sheetName val="Задача 2"/>
      <sheetName val="Задача 3"/>
      <sheetName val="Задача 4"/>
      <sheetName val="Задача 5"/>
    </sheetNames>
    <sheetDataSet>
      <sheetData sheetId="0">
        <row r="7">
          <cell r="B7">
            <v>103.4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I5" sqref="I5"/>
    </sheetView>
  </sheetViews>
  <sheetFormatPr baseColWidth="10" defaultRowHeight="16" x14ac:dyDescent="0.2"/>
  <cols>
    <col min="3" max="3" width="19.6640625" customWidth="1"/>
    <col min="4" max="4" width="18.83203125" customWidth="1"/>
    <col min="5" max="5" width="19.5" customWidth="1"/>
    <col min="6" max="6" width="22.1640625" customWidth="1"/>
    <col min="7" max="7" width="17" customWidth="1"/>
  </cols>
  <sheetData>
    <row r="1" spans="1:7" x14ac:dyDescent="0.2">
      <c r="A1" s="3" t="s">
        <v>0</v>
      </c>
      <c r="C1" s="3" t="s">
        <v>1</v>
      </c>
      <c r="D1" s="3">
        <f>ROUNDUP(1+1.4*LN(100),0)</f>
        <v>8</v>
      </c>
      <c r="E1" s="2"/>
      <c r="F1" s="2"/>
      <c r="G1" s="2"/>
    </row>
    <row r="2" spans="1:7" x14ac:dyDescent="0.2">
      <c r="A2" s="3">
        <v>103.4</v>
      </c>
      <c r="C2" s="3" t="s">
        <v>2</v>
      </c>
      <c r="D2" s="3">
        <f>(D4-D3)/D1</f>
        <v>5.7375000000000007</v>
      </c>
      <c r="E2" s="2"/>
      <c r="F2" s="2"/>
      <c r="G2" s="2"/>
    </row>
    <row r="3" spans="1:7" x14ac:dyDescent="0.2">
      <c r="A3" s="3">
        <v>115.2</v>
      </c>
      <c r="C3" s="3" t="s">
        <v>3</v>
      </c>
      <c r="D3" s="3">
        <f>MIN(A2:A99)</f>
        <v>94.1</v>
      </c>
      <c r="E3" s="2"/>
      <c r="F3" s="2"/>
      <c r="G3" s="2"/>
    </row>
    <row r="4" spans="1:7" x14ac:dyDescent="0.2">
      <c r="A4" s="3">
        <v>127</v>
      </c>
      <c r="C4" s="3" t="s">
        <v>4</v>
      </c>
      <c r="D4" s="3">
        <f>MAX(A2:A99)</f>
        <v>140</v>
      </c>
      <c r="E4" s="2"/>
      <c r="F4" s="2"/>
      <c r="G4" s="2"/>
    </row>
    <row r="5" spans="1:7" x14ac:dyDescent="0.2">
      <c r="A5" s="3">
        <v>131</v>
      </c>
      <c r="C5" s="2"/>
      <c r="D5" s="2"/>
      <c r="E5" s="2"/>
      <c r="F5" s="2"/>
      <c r="G5" s="2"/>
    </row>
    <row r="6" spans="1:7" x14ac:dyDescent="0.2">
      <c r="A6" s="3">
        <v>114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 x14ac:dyDescent="0.2">
      <c r="A7" s="3">
        <v>114.1</v>
      </c>
      <c r="C7" s="3">
        <v>1</v>
      </c>
      <c r="D7" s="3">
        <f t="array" ref="D7:D14">FREQUENCY(A2:A99,E7:E14)</f>
        <v>3</v>
      </c>
      <c r="E7" s="3">
        <f>$D$3+($D$2*C7)</f>
        <v>99.837499999999991</v>
      </c>
      <c r="F7" s="3">
        <v>3</v>
      </c>
      <c r="G7" s="3">
        <f>D7/$F$14</f>
        <v>3.0612244897959183E-2</v>
      </c>
    </row>
    <row r="8" spans="1:7" x14ac:dyDescent="0.2">
      <c r="A8" s="3">
        <v>119.6</v>
      </c>
      <c r="C8" s="3">
        <v>2</v>
      </c>
      <c r="D8" s="3">
        <v>4</v>
      </c>
      <c r="E8" s="3">
        <f t="shared" ref="E8:E14" si="0">$D$3+($D$2*C8)</f>
        <v>105.57499999999999</v>
      </c>
      <c r="F8" s="3">
        <f>F7+D8</f>
        <v>7</v>
      </c>
      <c r="G8" s="3">
        <f t="shared" ref="G8:G14" si="1">D8/$F$14</f>
        <v>4.0816326530612242E-2</v>
      </c>
    </row>
    <row r="9" spans="1:7" x14ac:dyDescent="0.2">
      <c r="A9" s="3">
        <v>125.5</v>
      </c>
      <c r="C9" s="3">
        <v>3</v>
      </c>
      <c r="D9" s="3">
        <v>11</v>
      </c>
      <c r="E9" s="3">
        <f t="shared" si="0"/>
        <v>111.3125</v>
      </c>
      <c r="F9" s="3">
        <f t="shared" ref="F9:F14" si="2">F8+D9</f>
        <v>18</v>
      </c>
      <c r="G9" s="3">
        <f t="shared" si="1"/>
        <v>0.11224489795918367</v>
      </c>
    </row>
    <row r="10" spans="1:7" x14ac:dyDescent="0.2">
      <c r="A10" s="3">
        <v>116.9</v>
      </c>
      <c r="C10" s="3">
        <v>4</v>
      </c>
      <c r="D10" s="3">
        <v>19</v>
      </c>
      <c r="E10" s="3">
        <f t="shared" si="0"/>
        <v>117.05</v>
      </c>
      <c r="F10" s="3">
        <f t="shared" si="2"/>
        <v>37</v>
      </c>
      <c r="G10" s="3">
        <f t="shared" si="1"/>
        <v>0.19387755102040816</v>
      </c>
    </row>
    <row r="11" spans="1:7" x14ac:dyDescent="0.2">
      <c r="A11" s="3">
        <v>118.1</v>
      </c>
      <c r="C11" s="3">
        <v>5</v>
      </c>
      <c r="D11" s="3">
        <v>24</v>
      </c>
      <c r="E11" s="3">
        <f t="shared" si="0"/>
        <v>122.78749999999999</v>
      </c>
      <c r="F11" s="3">
        <f t="shared" si="2"/>
        <v>61</v>
      </c>
      <c r="G11" s="3">
        <f t="shared" si="1"/>
        <v>0.24489795918367346</v>
      </c>
    </row>
    <row r="12" spans="1:7" x14ac:dyDescent="0.2">
      <c r="A12" s="3">
        <v>123.5</v>
      </c>
      <c r="C12" s="3">
        <v>6</v>
      </c>
      <c r="D12" s="3">
        <v>22</v>
      </c>
      <c r="E12" s="3">
        <f t="shared" si="0"/>
        <v>128.52500000000001</v>
      </c>
      <c r="F12" s="3">
        <f t="shared" si="2"/>
        <v>83</v>
      </c>
      <c r="G12" s="3">
        <f t="shared" si="1"/>
        <v>0.22448979591836735</v>
      </c>
    </row>
    <row r="13" spans="1:7" x14ac:dyDescent="0.2">
      <c r="A13" s="3">
        <v>113.5</v>
      </c>
      <c r="C13" s="3">
        <v>7</v>
      </c>
      <c r="D13" s="3">
        <v>11</v>
      </c>
      <c r="E13" s="3">
        <f t="shared" si="0"/>
        <v>134.26249999999999</v>
      </c>
      <c r="F13" s="3">
        <f t="shared" si="2"/>
        <v>94</v>
      </c>
      <c r="G13" s="3">
        <f t="shared" si="1"/>
        <v>0.11224489795918367</v>
      </c>
    </row>
    <row r="14" spans="1:7" x14ac:dyDescent="0.2">
      <c r="A14" s="3">
        <v>112.3</v>
      </c>
      <c r="C14" s="3">
        <v>8</v>
      </c>
      <c r="D14" s="3">
        <v>4</v>
      </c>
      <c r="E14" s="3">
        <f t="shared" si="0"/>
        <v>140</v>
      </c>
      <c r="F14" s="3">
        <f t="shared" si="2"/>
        <v>98</v>
      </c>
      <c r="G14" s="3">
        <f t="shared" si="1"/>
        <v>4.0816326530612242E-2</v>
      </c>
    </row>
    <row r="15" spans="1:7" x14ac:dyDescent="0.2">
      <c r="A15" s="3">
        <v>123</v>
      </c>
    </row>
    <row r="16" spans="1:7" x14ac:dyDescent="0.2">
      <c r="A16" s="3">
        <v>125</v>
      </c>
    </row>
    <row r="17" spans="1:1" x14ac:dyDescent="0.2">
      <c r="A17" s="3">
        <v>129.9</v>
      </c>
    </row>
    <row r="18" spans="1:1" x14ac:dyDescent="0.2">
      <c r="A18" s="3">
        <v>99.2</v>
      </c>
    </row>
    <row r="19" spans="1:1" x14ac:dyDescent="0.2">
      <c r="A19" s="3">
        <v>111</v>
      </c>
    </row>
    <row r="20" spans="1:1" x14ac:dyDescent="0.2">
      <c r="A20" s="3">
        <v>122</v>
      </c>
    </row>
    <row r="21" spans="1:1" x14ac:dyDescent="0.2">
      <c r="A21" s="3">
        <v>134</v>
      </c>
    </row>
    <row r="22" spans="1:1" x14ac:dyDescent="0.2">
      <c r="A22" s="3">
        <v>107.1</v>
      </c>
    </row>
    <row r="23" spans="1:1" x14ac:dyDescent="0.2">
      <c r="A23" s="3">
        <v>117</v>
      </c>
    </row>
    <row r="24" spans="1:1" x14ac:dyDescent="0.2">
      <c r="A24" s="3">
        <v>117.3</v>
      </c>
    </row>
    <row r="25" spans="1:1" x14ac:dyDescent="0.2">
      <c r="A25" s="3">
        <v>118.5</v>
      </c>
    </row>
    <row r="26" spans="1:1" x14ac:dyDescent="0.2">
      <c r="A26" s="3">
        <v>124</v>
      </c>
    </row>
    <row r="27" spans="1:1" x14ac:dyDescent="0.2">
      <c r="A27" s="3">
        <v>127.8</v>
      </c>
    </row>
    <row r="28" spans="1:1" x14ac:dyDescent="0.2">
      <c r="A28" s="3">
        <v>108</v>
      </c>
    </row>
    <row r="29" spans="1:1" x14ac:dyDescent="0.2">
      <c r="A29" s="3">
        <v>119.5</v>
      </c>
    </row>
    <row r="30" spans="1:1" x14ac:dyDescent="0.2">
      <c r="A30" s="3">
        <v>123</v>
      </c>
    </row>
    <row r="31" spans="1:1" x14ac:dyDescent="0.2">
      <c r="A31" s="3">
        <v>126.1</v>
      </c>
    </row>
    <row r="32" spans="1:1" x14ac:dyDescent="0.2">
      <c r="A32" s="3">
        <v>100.1</v>
      </c>
    </row>
    <row r="33" spans="1:1" x14ac:dyDescent="0.2">
      <c r="A33" s="3">
        <v>120.2</v>
      </c>
    </row>
    <row r="34" spans="1:1" x14ac:dyDescent="0.2">
      <c r="A34" s="3">
        <v>122.2</v>
      </c>
    </row>
    <row r="35" spans="1:1" x14ac:dyDescent="0.2">
      <c r="A35" s="3">
        <v>124.8</v>
      </c>
    </row>
    <row r="36" spans="1:1" x14ac:dyDescent="0.2">
      <c r="A36" s="3">
        <v>109</v>
      </c>
    </row>
    <row r="37" spans="1:1" x14ac:dyDescent="0.2">
      <c r="A37" s="3">
        <v>113</v>
      </c>
    </row>
    <row r="38" spans="1:1" x14ac:dyDescent="0.2">
      <c r="A38" s="3">
        <v>122.5</v>
      </c>
    </row>
    <row r="39" spans="1:1" x14ac:dyDescent="0.2">
      <c r="A39" s="3">
        <v>135.80000000000001</v>
      </c>
    </row>
    <row r="40" spans="1:1" x14ac:dyDescent="0.2">
      <c r="A40" s="3">
        <v>97</v>
      </c>
    </row>
    <row r="41" spans="1:1" x14ac:dyDescent="0.2">
      <c r="A41" s="3">
        <v>121.1</v>
      </c>
    </row>
    <row r="42" spans="1:1" x14ac:dyDescent="0.2">
      <c r="A42" s="3">
        <v>123.8</v>
      </c>
    </row>
    <row r="43" spans="1:1" x14ac:dyDescent="0.2">
      <c r="A43" s="3">
        <v>123.2</v>
      </c>
    </row>
    <row r="44" spans="1:1" x14ac:dyDescent="0.2">
      <c r="A44" s="3">
        <v>105.9</v>
      </c>
    </row>
    <row r="45" spans="1:1" x14ac:dyDescent="0.2">
      <c r="A45" s="3">
        <v>122.6</v>
      </c>
    </row>
    <row r="46" spans="1:1" x14ac:dyDescent="0.2">
      <c r="A46" s="3">
        <v>123.9</v>
      </c>
    </row>
    <row r="47" spans="1:1" x14ac:dyDescent="0.2">
      <c r="A47" s="3">
        <v>129.5</v>
      </c>
    </row>
    <row r="48" spans="1:1" x14ac:dyDescent="0.2">
      <c r="A48" s="3">
        <v>107</v>
      </c>
    </row>
    <row r="49" spans="1:1" x14ac:dyDescent="0.2">
      <c r="A49" s="3">
        <v>123.5</v>
      </c>
    </row>
    <row r="50" spans="1:1" x14ac:dyDescent="0.2">
      <c r="A50" s="3">
        <v>128.5</v>
      </c>
    </row>
    <row r="51" spans="1:1" x14ac:dyDescent="0.2">
      <c r="A51" s="3">
        <v>117.5</v>
      </c>
    </row>
    <row r="52" spans="1:1" x14ac:dyDescent="0.2">
      <c r="A52" s="3">
        <v>121.5</v>
      </c>
    </row>
    <row r="53" spans="1:1" x14ac:dyDescent="0.2">
      <c r="A53" s="3">
        <v>127.5</v>
      </c>
    </row>
    <row r="54" spans="1:1" x14ac:dyDescent="0.2">
      <c r="A54" s="3">
        <v>113.2</v>
      </c>
    </row>
    <row r="55" spans="1:1" x14ac:dyDescent="0.2">
      <c r="A55" s="3">
        <v>120.6</v>
      </c>
    </row>
    <row r="56" spans="1:1" x14ac:dyDescent="0.2">
      <c r="A56" s="3">
        <v>126.5</v>
      </c>
    </row>
    <row r="57" spans="1:1" x14ac:dyDescent="0.2">
      <c r="A57" s="3">
        <v>116</v>
      </c>
    </row>
    <row r="58" spans="1:1" x14ac:dyDescent="0.2">
      <c r="A58" s="3">
        <v>122.9</v>
      </c>
    </row>
    <row r="59" spans="1:1" x14ac:dyDescent="0.2">
      <c r="A59" s="3">
        <v>138</v>
      </c>
    </row>
    <row r="60" spans="1:1" x14ac:dyDescent="0.2">
      <c r="A60" s="3">
        <v>115</v>
      </c>
    </row>
    <row r="61" spans="1:1" x14ac:dyDescent="0.2">
      <c r="A61" s="3">
        <v>123.1</v>
      </c>
    </row>
    <row r="62" spans="1:1" x14ac:dyDescent="0.2">
      <c r="A62" s="3">
        <v>140</v>
      </c>
    </row>
    <row r="63" spans="1:1" x14ac:dyDescent="0.2">
      <c r="A63" s="3">
        <v>94.1</v>
      </c>
    </row>
    <row r="64" spans="1:1" x14ac:dyDescent="0.2">
      <c r="A64" s="3">
        <v>110</v>
      </c>
    </row>
    <row r="65" spans="1:1" x14ac:dyDescent="0.2">
      <c r="A65" s="3">
        <v>112.9</v>
      </c>
    </row>
    <row r="66" spans="1:1" x14ac:dyDescent="0.2">
      <c r="A66" s="3">
        <v>132</v>
      </c>
    </row>
    <row r="67" spans="1:1" x14ac:dyDescent="0.2">
      <c r="A67" s="3">
        <v>102</v>
      </c>
    </row>
    <row r="68" spans="1:1" x14ac:dyDescent="0.2">
      <c r="A68" s="3">
        <v>109.5</v>
      </c>
    </row>
    <row r="69" spans="1:1" x14ac:dyDescent="0.2">
      <c r="A69" s="3">
        <v>118.3</v>
      </c>
    </row>
    <row r="70" spans="1:1" x14ac:dyDescent="0.2">
      <c r="A70" s="3">
        <v>135</v>
      </c>
    </row>
    <row r="71" spans="1:1" x14ac:dyDescent="0.2">
      <c r="A71" s="3">
        <v>112.5</v>
      </c>
    </row>
    <row r="72" spans="1:1" x14ac:dyDescent="0.2">
      <c r="A72" s="3">
        <v>115.5</v>
      </c>
    </row>
    <row r="73" spans="1:1" x14ac:dyDescent="0.2">
      <c r="A73" s="3">
        <v>120</v>
      </c>
    </row>
    <row r="74" spans="1:1" x14ac:dyDescent="0.2">
      <c r="A74" s="3">
        <v>126</v>
      </c>
    </row>
    <row r="75" spans="1:1" x14ac:dyDescent="0.2">
      <c r="A75" s="3">
        <v>130</v>
      </c>
    </row>
    <row r="76" spans="1:1" x14ac:dyDescent="0.2">
      <c r="A76" s="3">
        <v>105.5</v>
      </c>
    </row>
    <row r="77" spans="1:1" x14ac:dyDescent="0.2">
      <c r="A77" s="3">
        <v>108.2</v>
      </c>
    </row>
    <row r="78" spans="1:1" x14ac:dyDescent="0.2">
      <c r="A78" s="3">
        <v>119.2</v>
      </c>
    </row>
    <row r="79" spans="1:1" x14ac:dyDescent="0.2">
      <c r="A79" s="3">
        <v>131.4</v>
      </c>
    </row>
    <row r="80" spans="1:1" x14ac:dyDescent="0.2">
      <c r="A80" s="3">
        <v>106.5</v>
      </c>
    </row>
    <row r="81" spans="1:1" x14ac:dyDescent="0.2">
      <c r="A81" s="3">
        <v>112</v>
      </c>
    </row>
    <row r="82" spans="1:1" x14ac:dyDescent="0.2">
      <c r="A82" s="3">
        <v>120.8</v>
      </c>
    </row>
    <row r="83" spans="1:1" x14ac:dyDescent="0.2">
      <c r="A83" s="3">
        <v>121.9</v>
      </c>
    </row>
    <row r="84" spans="1:1" x14ac:dyDescent="0.2">
      <c r="A84" s="3">
        <v>134.19999999999999</v>
      </c>
    </row>
    <row r="85" spans="1:1" x14ac:dyDescent="0.2">
      <c r="A85" s="3">
        <v>115.7</v>
      </c>
    </row>
    <row r="86" spans="1:1" x14ac:dyDescent="0.2">
      <c r="A86" s="3">
        <v>118.9</v>
      </c>
    </row>
    <row r="87" spans="1:1" x14ac:dyDescent="0.2">
      <c r="A87" s="3">
        <v>124.5</v>
      </c>
    </row>
    <row r="88" spans="1:1" x14ac:dyDescent="0.2">
      <c r="A88" s="3">
        <v>111.5</v>
      </c>
    </row>
    <row r="89" spans="1:1" x14ac:dyDescent="0.2">
      <c r="A89" s="3">
        <v>121</v>
      </c>
    </row>
    <row r="90" spans="1:1" x14ac:dyDescent="0.2">
      <c r="A90" s="3">
        <v>133</v>
      </c>
    </row>
    <row r="91" spans="1:1" x14ac:dyDescent="0.2">
      <c r="A91" s="3">
        <v>116.5</v>
      </c>
    </row>
    <row r="92" spans="1:1" x14ac:dyDescent="0.2">
      <c r="A92" s="3">
        <v>119</v>
      </c>
    </row>
    <row r="93" spans="1:1" x14ac:dyDescent="0.2">
      <c r="A93" s="3">
        <v>129</v>
      </c>
    </row>
    <row r="94" spans="1:1" x14ac:dyDescent="0.2">
      <c r="A94" s="3">
        <v>106.1</v>
      </c>
    </row>
    <row r="95" spans="1:1" x14ac:dyDescent="0.2">
      <c r="A95" s="3">
        <v>119.8</v>
      </c>
    </row>
    <row r="96" spans="1:1" x14ac:dyDescent="0.2">
      <c r="A96" s="3">
        <v>133.6</v>
      </c>
    </row>
    <row r="97" spans="1:1" x14ac:dyDescent="0.2">
      <c r="A97" s="3">
        <v>114.5</v>
      </c>
    </row>
    <row r="98" spans="1:1" x14ac:dyDescent="0.2">
      <c r="A98" s="3">
        <v>118</v>
      </c>
    </row>
    <row r="99" spans="1:1" x14ac:dyDescent="0.2">
      <c r="A99" s="3">
        <v>128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A9:B12"/>
    </sheetView>
  </sheetViews>
  <sheetFormatPr baseColWidth="10" defaultRowHeight="16" x14ac:dyDescent="0.2"/>
  <cols>
    <col min="1" max="1" width="21.33203125" customWidth="1"/>
    <col min="2" max="2" width="22" customWidth="1"/>
    <col min="3" max="3" width="19.83203125" customWidth="1"/>
    <col min="4" max="4" width="18.6640625" customWidth="1"/>
    <col min="5" max="5" width="19" customWidth="1"/>
  </cols>
  <sheetData>
    <row r="1" spans="1:5" x14ac:dyDescent="0.2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</row>
    <row r="2" spans="1:5" x14ac:dyDescent="0.2">
      <c r="A2" s="3">
        <v>1</v>
      </c>
      <c r="B2" s="3">
        <v>2</v>
      </c>
      <c r="C2" s="3">
        <f>$B$11+($B$10*A2)</f>
        <v>1.625</v>
      </c>
      <c r="D2" s="3">
        <v>2</v>
      </c>
      <c r="E2" s="3">
        <f>$D$7/B2</f>
        <v>25</v>
      </c>
    </row>
    <row r="3" spans="1:5" x14ac:dyDescent="0.2">
      <c r="A3" s="3">
        <v>2</v>
      </c>
      <c r="B3" s="3">
        <v>3</v>
      </c>
      <c r="C3" s="3">
        <f t="shared" ref="C3:C7" si="0">$B$11+($B$10*A3)</f>
        <v>2.25</v>
      </c>
      <c r="D3" s="3">
        <f>D2+B3</f>
        <v>5</v>
      </c>
      <c r="E3" s="3">
        <f t="shared" ref="E3:E7" si="1">$D$7/B3</f>
        <v>16.666666666666668</v>
      </c>
    </row>
    <row r="4" spans="1:5" x14ac:dyDescent="0.2">
      <c r="A4" s="3">
        <v>3</v>
      </c>
      <c r="B4" s="3">
        <v>6</v>
      </c>
      <c r="C4" s="3">
        <f t="shared" si="0"/>
        <v>2.875</v>
      </c>
      <c r="D4" s="3">
        <f t="shared" ref="D4:D7" si="2">D3+B4</f>
        <v>11</v>
      </c>
      <c r="E4" s="3">
        <f t="shared" si="1"/>
        <v>8.3333333333333339</v>
      </c>
    </row>
    <row r="5" spans="1:5" x14ac:dyDescent="0.2">
      <c r="A5" s="3">
        <v>4</v>
      </c>
      <c r="B5" s="3">
        <v>8</v>
      </c>
      <c r="C5" s="3">
        <f t="shared" si="0"/>
        <v>3.5</v>
      </c>
      <c r="D5" s="3">
        <f t="shared" si="2"/>
        <v>19</v>
      </c>
      <c r="E5" s="3">
        <f t="shared" si="1"/>
        <v>6.25</v>
      </c>
    </row>
    <row r="6" spans="1:5" x14ac:dyDescent="0.2">
      <c r="A6" s="3">
        <v>5</v>
      </c>
      <c r="B6" s="3">
        <v>22</v>
      </c>
      <c r="C6" s="3">
        <f t="shared" si="0"/>
        <v>4.125</v>
      </c>
      <c r="D6" s="3">
        <f t="shared" si="2"/>
        <v>41</v>
      </c>
      <c r="E6" s="3">
        <f t="shared" si="1"/>
        <v>2.2727272727272729</v>
      </c>
    </row>
    <row r="7" spans="1:5" x14ac:dyDescent="0.2">
      <c r="A7" s="3">
        <v>6</v>
      </c>
      <c r="B7" s="3">
        <v>9</v>
      </c>
      <c r="C7" s="3">
        <f t="shared" si="0"/>
        <v>4.75</v>
      </c>
      <c r="D7" s="3">
        <f t="shared" si="2"/>
        <v>50</v>
      </c>
      <c r="E7" s="3">
        <f t="shared" si="1"/>
        <v>5.5555555555555554</v>
      </c>
    </row>
    <row r="9" spans="1:5" x14ac:dyDescent="0.2">
      <c r="A9" s="3" t="s">
        <v>12</v>
      </c>
      <c r="B9" s="3">
        <f>ROUNDUP(1+1.4*LN(100),0)</f>
        <v>8</v>
      </c>
    </row>
    <row r="10" spans="1:5" x14ac:dyDescent="0.2">
      <c r="A10" s="3" t="s">
        <v>2</v>
      </c>
      <c r="B10" s="3">
        <f>(B12-B11)/B9</f>
        <v>0.625</v>
      </c>
    </row>
    <row r="11" spans="1:5" x14ac:dyDescent="0.2">
      <c r="A11" s="3" t="s">
        <v>3</v>
      </c>
      <c r="B11" s="3">
        <f>MIN(A2:A7)</f>
        <v>1</v>
      </c>
    </row>
    <row r="12" spans="1:5" x14ac:dyDescent="0.2">
      <c r="A12" s="3" t="s">
        <v>4</v>
      </c>
      <c r="B12" s="3">
        <f>MAX(A2:A7)</f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64" workbookViewId="0">
      <selection activeCell="D4" sqref="C1:D4"/>
    </sheetView>
  </sheetViews>
  <sheetFormatPr baseColWidth="10" defaultRowHeight="16" x14ac:dyDescent="0.2"/>
  <cols>
    <col min="1" max="1" width="16" customWidth="1"/>
    <col min="3" max="3" width="17.1640625" customWidth="1"/>
    <col min="4" max="4" width="17.33203125" customWidth="1"/>
    <col min="5" max="5" width="18.5" customWidth="1"/>
    <col min="6" max="6" width="18.83203125" customWidth="1"/>
    <col min="7" max="7" width="24.1640625" customWidth="1"/>
  </cols>
  <sheetData>
    <row r="1" spans="1:7" x14ac:dyDescent="0.2">
      <c r="A1" s="3" t="s">
        <v>0</v>
      </c>
      <c r="C1" s="3" t="s">
        <v>1</v>
      </c>
      <c r="D1" s="3">
        <f>ROUNDUP(1+1.4*LN(100),0)</f>
        <v>8</v>
      </c>
    </row>
    <row r="2" spans="1:7" x14ac:dyDescent="0.2">
      <c r="A2" s="3">
        <v>1.14285583</v>
      </c>
      <c r="C2" s="3" t="s">
        <v>2</v>
      </c>
      <c r="D2" s="3">
        <f>(D4-D3)/D1</f>
        <v>0.20761158125000001</v>
      </c>
    </row>
    <row r="3" spans="1:7" x14ac:dyDescent="0.2">
      <c r="A3" s="3">
        <v>0.21398374000000001</v>
      </c>
      <c r="C3" s="3" t="s">
        <v>3</v>
      </c>
      <c r="D3" s="3">
        <f>MIN(A2:A101)</f>
        <v>0.21398374000000001</v>
      </c>
    </row>
    <row r="4" spans="1:7" x14ac:dyDescent="0.2">
      <c r="A4" s="3">
        <v>1.2564162400000001</v>
      </c>
      <c r="C4" s="3" t="s">
        <v>4</v>
      </c>
      <c r="D4" s="3">
        <f>MAX(A2:A101)</f>
        <v>1.8748763900000001</v>
      </c>
    </row>
    <row r="5" spans="1:7" x14ac:dyDescent="0.2">
      <c r="A5" s="3">
        <v>0.67329945999999996</v>
      </c>
    </row>
    <row r="6" spans="1:7" x14ac:dyDescent="0.2">
      <c r="A6" s="3">
        <v>1.2149628299999999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 x14ac:dyDescent="0.2">
      <c r="A7" s="3">
        <v>0.99101068999999997</v>
      </c>
      <c r="C7" s="3">
        <v>1</v>
      </c>
      <c r="D7" s="3">
        <f t="array" ref="D7:D14">FREQUENCY(A2:A101,E7:E14)</f>
        <v>4</v>
      </c>
      <c r="E7" s="3">
        <f>$D$3+($D$2*C7)</f>
        <v>0.42159532124999999</v>
      </c>
      <c r="F7" s="3">
        <v>4</v>
      </c>
      <c r="G7" s="3">
        <f>D7/$F$14</f>
        <v>0.04</v>
      </c>
    </row>
    <row r="8" spans="1:7" x14ac:dyDescent="0.2">
      <c r="A8" s="3">
        <v>1.3992566900000001</v>
      </c>
      <c r="C8" s="3">
        <v>2</v>
      </c>
      <c r="D8" s="3">
        <v>10</v>
      </c>
      <c r="E8" s="3">
        <f t="shared" ref="E8:E14" si="0">$D$3+($D$2*C8)</f>
        <v>0.6292069025</v>
      </c>
      <c r="F8" s="3">
        <f>F7+D8</f>
        <v>14</v>
      </c>
      <c r="G8" s="3">
        <f t="shared" ref="G8:G14" si="1">D8/$F$14</f>
        <v>0.1</v>
      </c>
    </row>
    <row r="9" spans="1:7" x14ac:dyDescent="0.2">
      <c r="A9" s="3">
        <v>0.61109645999999995</v>
      </c>
      <c r="C9" s="3">
        <v>3</v>
      </c>
      <c r="D9" s="3">
        <v>24</v>
      </c>
      <c r="E9" s="3">
        <f t="shared" si="0"/>
        <v>0.83681848375000001</v>
      </c>
      <c r="F9" s="3">
        <f t="shared" ref="F9:F14" si="2">F8+D9</f>
        <v>38</v>
      </c>
      <c r="G9" s="3">
        <f t="shared" si="1"/>
        <v>0.24</v>
      </c>
    </row>
    <row r="10" spans="1:7" x14ac:dyDescent="0.2">
      <c r="A10" s="3">
        <v>0.85890087999999998</v>
      </c>
      <c r="C10" s="3">
        <v>4</v>
      </c>
      <c r="D10" s="3">
        <v>22</v>
      </c>
      <c r="E10" s="3">
        <f t="shared" si="0"/>
        <v>1.044430065</v>
      </c>
      <c r="F10" s="3">
        <f t="shared" si="2"/>
        <v>60</v>
      </c>
      <c r="G10" s="3">
        <f t="shared" si="1"/>
        <v>0.22</v>
      </c>
    </row>
    <row r="11" spans="1:7" x14ac:dyDescent="0.2">
      <c r="A11" s="3">
        <v>0.78632108000000001</v>
      </c>
      <c r="C11" s="3">
        <v>5</v>
      </c>
      <c r="D11" s="3">
        <v>23</v>
      </c>
      <c r="E11" s="3">
        <f t="shared" si="0"/>
        <v>1.2520416462500001</v>
      </c>
      <c r="F11" s="3">
        <f t="shared" si="2"/>
        <v>83</v>
      </c>
      <c r="G11" s="3">
        <f t="shared" si="1"/>
        <v>0.23</v>
      </c>
    </row>
    <row r="12" spans="1:7" x14ac:dyDescent="0.2">
      <c r="A12" s="3">
        <v>0.97384630000000005</v>
      </c>
      <c r="C12" s="3">
        <v>6</v>
      </c>
      <c r="D12" s="3">
        <v>13</v>
      </c>
      <c r="E12" s="3">
        <f t="shared" si="0"/>
        <v>1.4596532275</v>
      </c>
      <c r="F12" s="3">
        <f t="shared" si="2"/>
        <v>96</v>
      </c>
      <c r="G12" s="3">
        <f t="shared" si="1"/>
        <v>0.13</v>
      </c>
    </row>
    <row r="13" spans="1:7" x14ac:dyDescent="0.2">
      <c r="A13" s="3">
        <v>1.3846759</v>
      </c>
      <c r="C13" s="3">
        <v>7</v>
      </c>
      <c r="D13" s="3">
        <v>2</v>
      </c>
      <c r="E13" s="3">
        <f t="shared" si="0"/>
        <v>1.6672648087499999</v>
      </c>
      <c r="F13" s="3">
        <f t="shared" si="2"/>
        <v>98</v>
      </c>
      <c r="G13" s="3">
        <f t="shared" si="1"/>
        <v>0.02</v>
      </c>
    </row>
    <row r="14" spans="1:7" x14ac:dyDescent="0.2">
      <c r="A14" s="3">
        <v>0.49488378999999999</v>
      </c>
      <c r="C14" s="3">
        <v>8</v>
      </c>
      <c r="D14" s="3">
        <v>2</v>
      </c>
      <c r="E14" s="3">
        <f t="shared" si="0"/>
        <v>1.8748763900000001</v>
      </c>
      <c r="F14" s="3">
        <f t="shared" si="2"/>
        <v>100</v>
      </c>
      <c r="G14" s="3">
        <f t="shared" si="1"/>
        <v>0.02</v>
      </c>
    </row>
    <row r="15" spans="1:7" x14ac:dyDescent="0.2">
      <c r="A15" s="3">
        <v>1.0979642000000001</v>
      </c>
    </row>
    <row r="16" spans="1:7" x14ac:dyDescent="0.2">
      <c r="A16" s="3">
        <v>1.02453946</v>
      </c>
    </row>
    <row r="17" spans="1:1" x14ac:dyDescent="0.2">
      <c r="A17" s="3">
        <v>1.06382694</v>
      </c>
    </row>
    <row r="18" spans="1:1" x14ac:dyDescent="0.2">
      <c r="A18" s="3">
        <v>0.78161594000000001</v>
      </c>
    </row>
    <row r="19" spans="1:1" x14ac:dyDescent="0.2">
      <c r="A19" s="3">
        <v>1.2056732100000001</v>
      </c>
    </row>
    <row r="20" spans="1:1" x14ac:dyDescent="0.2">
      <c r="A20" s="3">
        <v>1.3827028100000001</v>
      </c>
    </row>
    <row r="21" spans="1:1" x14ac:dyDescent="0.2">
      <c r="A21" s="3">
        <v>0.88719157999999998</v>
      </c>
    </row>
    <row r="22" spans="1:1" x14ac:dyDescent="0.2">
      <c r="A22" s="3">
        <v>0.75776633999999998</v>
      </c>
    </row>
    <row r="23" spans="1:1" x14ac:dyDescent="0.2">
      <c r="A23" s="3">
        <v>1.16915277</v>
      </c>
    </row>
    <row r="24" spans="1:1" x14ac:dyDescent="0.2">
      <c r="A24" s="3">
        <v>1.23004829</v>
      </c>
    </row>
    <row r="25" spans="1:1" x14ac:dyDescent="0.2">
      <c r="A25" s="3">
        <v>0.71265086</v>
      </c>
    </row>
    <row r="26" spans="1:1" x14ac:dyDescent="0.2">
      <c r="A26" s="3">
        <v>1.0288758499999999</v>
      </c>
    </row>
    <row r="27" spans="1:1" x14ac:dyDescent="0.2">
      <c r="A27" s="3">
        <v>0.82302014999999995</v>
      </c>
    </row>
    <row r="28" spans="1:1" x14ac:dyDescent="0.2">
      <c r="A28" s="3">
        <v>1.24597822</v>
      </c>
    </row>
    <row r="29" spans="1:1" x14ac:dyDescent="0.2">
      <c r="A29" s="3">
        <v>1.4568654599999999</v>
      </c>
    </row>
    <row r="30" spans="1:1" x14ac:dyDescent="0.2">
      <c r="A30" s="3">
        <v>0.91103144000000003</v>
      </c>
    </row>
    <row r="31" spans="1:1" x14ac:dyDescent="0.2">
      <c r="A31" s="3">
        <v>0.77406980999999997</v>
      </c>
    </row>
    <row r="32" spans="1:1" x14ac:dyDescent="0.2">
      <c r="A32" s="3">
        <v>1.0945361899999999</v>
      </c>
    </row>
    <row r="33" spans="1:1" x14ac:dyDescent="0.2">
      <c r="A33" s="3">
        <v>0.79865010999999997</v>
      </c>
    </row>
    <row r="34" spans="1:1" x14ac:dyDescent="0.2">
      <c r="A34" s="3">
        <v>0.88126134</v>
      </c>
    </row>
    <row r="35" spans="1:1" x14ac:dyDescent="0.2">
      <c r="A35" s="3">
        <v>1.1071180300000001</v>
      </c>
    </row>
    <row r="36" spans="1:1" x14ac:dyDescent="0.2">
      <c r="A36" s="3">
        <v>1.00136848</v>
      </c>
    </row>
    <row r="37" spans="1:1" x14ac:dyDescent="0.2">
      <c r="A37" s="3">
        <v>0.92217983999999997</v>
      </c>
    </row>
    <row r="38" spans="1:1" x14ac:dyDescent="0.2">
      <c r="A38" s="3">
        <v>1.24560914</v>
      </c>
    </row>
    <row r="39" spans="1:1" x14ac:dyDescent="0.2">
      <c r="A39" s="3">
        <v>0.78720263999999995</v>
      </c>
    </row>
    <row r="40" spans="1:1" x14ac:dyDescent="0.2">
      <c r="A40" s="3">
        <v>0.95433299999999999</v>
      </c>
    </row>
    <row r="41" spans="1:1" x14ac:dyDescent="0.2">
      <c r="A41" s="3">
        <v>0.99578226000000003</v>
      </c>
    </row>
    <row r="42" spans="1:1" x14ac:dyDescent="0.2">
      <c r="A42" s="3">
        <v>0.81526016000000001</v>
      </c>
    </row>
    <row r="43" spans="1:1" x14ac:dyDescent="0.2">
      <c r="A43" s="3">
        <v>0.77680747000000006</v>
      </c>
    </row>
    <row r="44" spans="1:1" x14ac:dyDescent="0.2">
      <c r="A44" s="3">
        <v>1.2352767099999999</v>
      </c>
    </row>
    <row r="45" spans="1:1" x14ac:dyDescent="0.2">
      <c r="A45" s="3">
        <v>1.7364999699999999</v>
      </c>
    </row>
    <row r="46" spans="1:1" x14ac:dyDescent="0.2">
      <c r="A46" s="3">
        <v>1.2501588699999999</v>
      </c>
    </row>
    <row r="47" spans="1:1" x14ac:dyDescent="0.2">
      <c r="A47" s="3">
        <v>0.71522996999999999</v>
      </c>
    </row>
    <row r="48" spans="1:1" x14ac:dyDescent="0.2">
      <c r="A48" s="3">
        <v>0.76771727000000001</v>
      </c>
    </row>
    <row r="49" spans="1:1" x14ac:dyDescent="0.2">
      <c r="A49" s="3">
        <v>1.0515177</v>
      </c>
    </row>
    <row r="50" spans="1:1" x14ac:dyDescent="0.2">
      <c r="A50" s="3">
        <v>0.53930926000000001</v>
      </c>
    </row>
    <row r="51" spans="1:1" x14ac:dyDescent="0.2">
      <c r="A51" s="3">
        <v>1.3262378500000001</v>
      </c>
    </row>
    <row r="52" spans="1:1" x14ac:dyDescent="0.2">
      <c r="A52" s="3">
        <v>0.59025817000000003</v>
      </c>
    </row>
    <row r="53" spans="1:1" x14ac:dyDescent="0.2">
      <c r="A53" s="3">
        <v>0.84943462999999997</v>
      </c>
    </row>
    <row r="54" spans="1:1" x14ac:dyDescent="0.2">
      <c r="A54" s="3">
        <v>1.0391314</v>
      </c>
    </row>
    <row r="55" spans="1:1" x14ac:dyDescent="0.2">
      <c r="A55" s="3">
        <v>0.87918459000000004</v>
      </c>
    </row>
    <row r="56" spans="1:1" x14ac:dyDescent="0.2">
      <c r="A56" s="3">
        <v>0.60738124999999998</v>
      </c>
    </row>
    <row r="57" spans="1:1" x14ac:dyDescent="0.2">
      <c r="A57" s="3">
        <v>1.1834613899999999</v>
      </c>
    </row>
    <row r="58" spans="1:1" x14ac:dyDescent="0.2">
      <c r="A58" s="3">
        <v>0.83580502999999995</v>
      </c>
    </row>
    <row r="59" spans="1:1" x14ac:dyDescent="0.2">
      <c r="A59" s="3">
        <v>0.95130778000000005</v>
      </c>
    </row>
    <row r="60" spans="1:1" x14ac:dyDescent="0.2">
      <c r="A60" s="3">
        <v>1.40929416</v>
      </c>
    </row>
    <row r="61" spans="1:1" x14ac:dyDescent="0.2">
      <c r="A61" s="3">
        <v>0.60987356999999998</v>
      </c>
    </row>
    <row r="62" spans="1:1" x14ac:dyDescent="0.2">
      <c r="A62" s="3">
        <v>1.39038211</v>
      </c>
    </row>
    <row r="63" spans="1:1" x14ac:dyDescent="0.2">
      <c r="A63" s="3">
        <v>1.0643041499999999</v>
      </c>
    </row>
    <row r="64" spans="1:1" x14ac:dyDescent="0.2">
      <c r="A64" s="3">
        <v>0.60486759999999995</v>
      </c>
    </row>
    <row r="65" spans="1:1" x14ac:dyDescent="0.2">
      <c r="A65" s="3">
        <v>1.3644375099999999</v>
      </c>
    </row>
    <row r="66" spans="1:1" x14ac:dyDescent="0.2">
      <c r="A66" s="3">
        <v>0.98420392000000001</v>
      </c>
    </row>
    <row r="67" spans="1:1" x14ac:dyDescent="0.2">
      <c r="A67" s="3">
        <v>1.31749231</v>
      </c>
    </row>
    <row r="68" spans="1:1" x14ac:dyDescent="0.2">
      <c r="A68" s="3">
        <v>1.1030418200000001</v>
      </c>
    </row>
    <row r="69" spans="1:1" x14ac:dyDescent="0.2">
      <c r="A69" s="3">
        <v>0.25832192999999998</v>
      </c>
    </row>
    <row r="70" spans="1:1" x14ac:dyDescent="0.2">
      <c r="A70" s="3">
        <v>0.31529515000000002</v>
      </c>
    </row>
    <row r="71" spans="1:1" x14ac:dyDescent="0.2">
      <c r="A71" s="3">
        <v>0.43993342000000002</v>
      </c>
    </row>
    <row r="72" spans="1:1" x14ac:dyDescent="0.2">
      <c r="A72" s="3">
        <v>0.90625882999999996</v>
      </c>
    </row>
    <row r="73" spans="1:1" x14ac:dyDescent="0.2">
      <c r="A73" s="3">
        <v>1.49160615</v>
      </c>
    </row>
    <row r="74" spans="1:1" x14ac:dyDescent="0.2">
      <c r="A74" s="3">
        <v>0.66502074</v>
      </c>
    </row>
    <row r="75" spans="1:1" x14ac:dyDescent="0.2">
      <c r="A75" s="3">
        <v>0.3382135</v>
      </c>
    </row>
    <row r="76" spans="1:1" x14ac:dyDescent="0.2">
      <c r="A76" s="3">
        <v>0.54686389999999996</v>
      </c>
    </row>
    <row r="77" spans="1:1" x14ac:dyDescent="0.2">
      <c r="A77" s="3">
        <v>0.66566206000000006</v>
      </c>
    </row>
    <row r="78" spans="1:1" x14ac:dyDescent="0.2">
      <c r="A78" s="3">
        <v>1.22896107</v>
      </c>
    </row>
    <row r="79" spans="1:1" x14ac:dyDescent="0.2">
      <c r="A79" s="3">
        <v>1.32777678</v>
      </c>
    </row>
    <row r="80" spans="1:1" x14ac:dyDescent="0.2">
      <c r="A80" s="3">
        <v>1.21582933</v>
      </c>
    </row>
    <row r="81" spans="1:1" x14ac:dyDescent="0.2">
      <c r="A81" s="3">
        <v>1.0029847700000001</v>
      </c>
    </row>
    <row r="82" spans="1:1" x14ac:dyDescent="0.2">
      <c r="A82" s="3">
        <v>0.88276509999999997</v>
      </c>
    </row>
    <row r="83" spans="1:1" x14ac:dyDescent="0.2">
      <c r="A83" s="3">
        <v>1.07884146</v>
      </c>
    </row>
    <row r="84" spans="1:1" x14ac:dyDescent="0.2">
      <c r="A84" s="3">
        <v>1.4522116300000001</v>
      </c>
    </row>
    <row r="85" spans="1:1" x14ac:dyDescent="0.2">
      <c r="A85" s="3">
        <v>0.63185446999999995</v>
      </c>
    </row>
    <row r="86" spans="1:1" x14ac:dyDescent="0.2">
      <c r="A86" s="3">
        <v>0.94160580000000005</v>
      </c>
    </row>
    <row r="87" spans="1:1" x14ac:dyDescent="0.2">
      <c r="A87" s="3">
        <v>1.07515286</v>
      </c>
    </row>
    <row r="88" spans="1:1" x14ac:dyDescent="0.2">
      <c r="A88" s="3">
        <v>0.97412237000000002</v>
      </c>
    </row>
    <row r="89" spans="1:1" x14ac:dyDescent="0.2">
      <c r="A89" s="3">
        <v>1.5135481099999999</v>
      </c>
    </row>
    <row r="90" spans="1:1" x14ac:dyDescent="0.2">
      <c r="A90" s="3">
        <v>1.1275334299999999</v>
      </c>
    </row>
    <row r="91" spans="1:1" x14ac:dyDescent="0.2">
      <c r="A91" s="3">
        <v>0.72361969000000004</v>
      </c>
    </row>
    <row r="92" spans="1:1" x14ac:dyDescent="0.2">
      <c r="A92" s="3">
        <v>0.50409524000000006</v>
      </c>
    </row>
    <row r="93" spans="1:1" x14ac:dyDescent="0.2">
      <c r="A93" s="3">
        <v>0.68639066000000004</v>
      </c>
    </row>
    <row r="94" spans="1:1" x14ac:dyDescent="0.2">
      <c r="A94" s="3">
        <v>0.82355365999999997</v>
      </c>
    </row>
    <row r="95" spans="1:1" x14ac:dyDescent="0.2">
      <c r="A95" s="3">
        <v>0.69646315999999997</v>
      </c>
    </row>
    <row r="96" spans="1:1" x14ac:dyDescent="0.2">
      <c r="A96" s="3">
        <v>0.65239473999999997</v>
      </c>
    </row>
    <row r="97" spans="1:1" x14ac:dyDescent="0.2">
      <c r="A97" s="3">
        <v>0.72192621000000001</v>
      </c>
    </row>
    <row r="98" spans="1:1" x14ac:dyDescent="0.2">
      <c r="A98" s="3">
        <v>1.0593247400000001</v>
      </c>
    </row>
    <row r="99" spans="1:1" x14ac:dyDescent="0.2">
      <c r="A99" s="3">
        <v>1.25494818</v>
      </c>
    </row>
    <row r="100" spans="1:1" x14ac:dyDescent="0.2">
      <c r="A100" s="3">
        <v>1.8748763900000001</v>
      </c>
    </row>
    <row r="101" spans="1:1" x14ac:dyDescent="0.2">
      <c r="A101" s="4">
        <v>0.74979351999999999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3" sqref="A13:A16"/>
    </sheetView>
  </sheetViews>
  <sheetFormatPr baseColWidth="10" defaultRowHeight="16" x14ac:dyDescent="0.2"/>
  <cols>
    <col min="1" max="1" width="19.83203125" customWidth="1"/>
    <col min="2" max="2" width="18.1640625" customWidth="1"/>
    <col min="3" max="3" width="16.83203125" customWidth="1"/>
    <col min="4" max="5" width="20" customWidth="1"/>
  </cols>
  <sheetData>
    <row r="1" spans="1:10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>
        <v>4</v>
      </c>
      <c r="B2" s="3">
        <v>4</v>
      </c>
      <c r="C2" s="3">
        <v>3</v>
      </c>
      <c r="D2" s="3">
        <v>3</v>
      </c>
      <c r="E2" s="3">
        <v>2</v>
      </c>
      <c r="F2" s="3">
        <v>5</v>
      </c>
      <c r="G2" s="3">
        <v>2</v>
      </c>
      <c r="H2" s="3">
        <v>3</v>
      </c>
      <c r="I2" s="3">
        <v>3</v>
      </c>
      <c r="J2" s="3">
        <v>4</v>
      </c>
    </row>
    <row r="3" spans="1:10" x14ac:dyDescent="0.2">
      <c r="A3" s="3">
        <v>3</v>
      </c>
      <c r="B3" s="3">
        <v>4</v>
      </c>
      <c r="C3" s="3">
        <v>4</v>
      </c>
      <c r="D3" s="3">
        <v>2</v>
      </c>
      <c r="E3" s="3">
        <v>5</v>
      </c>
      <c r="F3" s="3">
        <v>2</v>
      </c>
      <c r="G3" s="3">
        <v>3</v>
      </c>
      <c r="H3" s="3">
        <v>3</v>
      </c>
      <c r="I3" s="3">
        <v>4</v>
      </c>
      <c r="J3" s="3">
        <v>4</v>
      </c>
    </row>
    <row r="4" spans="1:10" x14ac:dyDescent="0.2">
      <c r="A4" s="3">
        <v>3</v>
      </c>
      <c r="B4" s="3">
        <v>3</v>
      </c>
      <c r="C4" s="3">
        <v>4</v>
      </c>
      <c r="D4" s="3">
        <v>4</v>
      </c>
      <c r="E4" s="3">
        <v>2</v>
      </c>
      <c r="F4" s="3">
        <v>5</v>
      </c>
      <c r="G4" s="3">
        <v>5</v>
      </c>
      <c r="H4" s="3">
        <v>2</v>
      </c>
      <c r="I4" s="3">
        <v>3</v>
      </c>
      <c r="J4" s="3">
        <v>3</v>
      </c>
    </row>
    <row r="6" spans="1:10" x14ac:dyDescent="0.2">
      <c r="A6" s="1" t="s">
        <v>1</v>
      </c>
      <c r="B6" s="1">
        <f>ROUNDUP(1+1.4*LN($B$8),0)</f>
        <v>3</v>
      </c>
    </row>
    <row r="7" spans="1:10" x14ac:dyDescent="0.2">
      <c r="A7" s="1" t="s">
        <v>2</v>
      </c>
      <c r="B7" s="1">
        <f>(B10-B9)/B6</f>
        <v>1</v>
      </c>
      <c r="G7" t="s">
        <v>14</v>
      </c>
    </row>
    <row r="8" spans="1:10" x14ac:dyDescent="0.2">
      <c r="A8" s="1" t="s">
        <v>13</v>
      </c>
      <c r="B8" s="1">
        <f t="array" ref="B8">SUM(1/COUNTIF(A2:J4,A2:J4))</f>
        <v>3.9999999999999996</v>
      </c>
    </row>
    <row r="9" spans="1:10" x14ac:dyDescent="0.2">
      <c r="A9" s="1" t="s">
        <v>3</v>
      </c>
      <c r="B9" s="1">
        <f>MIN(A2:J4)</f>
        <v>2</v>
      </c>
    </row>
    <row r="10" spans="1:10" x14ac:dyDescent="0.2">
      <c r="A10" s="1" t="s">
        <v>4</v>
      </c>
      <c r="B10" s="1">
        <f>MAX(A2:J4)</f>
        <v>5</v>
      </c>
    </row>
    <row r="12" spans="1:10" x14ac:dyDescent="0.2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</row>
    <row r="13" spans="1:10" x14ac:dyDescent="0.2">
      <c r="A13" s="3">
        <v>0</v>
      </c>
      <c r="B13" s="3">
        <f t="array" ref="B13:B16">FREQUENCY(A2:J4,C13:C16)</f>
        <v>6</v>
      </c>
      <c r="C13" s="3">
        <f>$B$9+($B$7*A13)</f>
        <v>2</v>
      </c>
      <c r="D13" s="3">
        <v>6</v>
      </c>
      <c r="E13" s="3">
        <f>B13/$D$16</f>
        <v>0.2</v>
      </c>
    </row>
    <row r="14" spans="1:10" x14ac:dyDescent="0.2">
      <c r="A14" s="3">
        <v>1</v>
      </c>
      <c r="B14" s="3">
        <v>11</v>
      </c>
      <c r="C14" s="3">
        <f t="shared" ref="C14:C16" si="0">$B$9+($B$7*A14)</f>
        <v>3</v>
      </c>
      <c r="D14" s="3">
        <f>D13+B14</f>
        <v>17</v>
      </c>
      <c r="E14" s="3">
        <f t="shared" ref="E14:E16" si="1">B14/$D$16</f>
        <v>0.36666666666666664</v>
      </c>
    </row>
    <row r="15" spans="1:10" x14ac:dyDescent="0.2">
      <c r="A15" s="3">
        <v>2</v>
      </c>
      <c r="B15" s="3">
        <v>9</v>
      </c>
      <c r="C15" s="3">
        <f t="shared" si="0"/>
        <v>4</v>
      </c>
      <c r="D15" s="3">
        <f t="shared" ref="D15:D16" si="2">D14+B15</f>
        <v>26</v>
      </c>
      <c r="E15" s="3">
        <f t="shared" si="1"/>
        <v>0.3</v>
      </c>
    </row>
    <row r="16" spans="1:10" x14ac:dyDescent="0.2">
      <c r="A16" s="3">
        <v>3</v>
      </c>
      <c r="B16" s="3">
        <v>4</v>
      </c>
      <c r="C16" s="3">
        <f t="shared" si="0"/>
        <v>5</v>
      </c>
      <c r="D16" s="3">
        <f t="shared" si="2"/>
        <v>30</v>
      </c>
      <c r="E16" s="3">
        <f t="shared" si="1"/>
        <v>0.13333333333333333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3" sqref="A13:A18"/>
    </sheetView>
  </sheetViews>
  <sheetFormatPr baseColWidth="10" defaultRowHeight="16" x14ac:dyDescent="0.2"/>
  <cols>
    <col min="1" max="1" width="19.5" customWidth="1"/>
    <col min="2" max="2" width="19.1640625" customWidth="1"/>
    <col min="3" max="3" width="17" customWidth="1"/>
    <col min="4" max="4" width="20.83203125" customWidth="1"/>
    <col min="5" max="5" width="20.33203125" customWidth="1"/>
  </cols>
  <sheetData>
    <row r="1" spans="1:10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>
        <v>18</v>
      </c>
      <c r="B2" s="3">
        <v>10</v>
      </c>
      <c r="C2" s="3">
        <v>17</v>
      </c>
      <c r="D2" s="3">
        <v>13</v>
      </c>
      <c r="E2" s="3">
        <v>15</v>
      </c>
      <c r="F2" s="3">
        <v>15</v>
      </c>
      <c r="G2" s="3">
        <v>14</v>
      </c>
      <c r="H2" s="3">
        <v>17</v>
      </c>
      <c r="I2" s="3">
        <v>20</v>
      </c>
      <c r="J2" s="3">
        <v>19</v>
      </c>
    </row>
    <row r="3" spans="1:10" x14ac:dyDescent="0.2">
      <c r="A3" s="3">
        <v>15</v>
      </c>
      <c r="B3" s="3">
        <v>15</v>
      </c>
      <c r="C3" s="3">
        <v>14</v>
      </c>
      <c r="D3" s="3">
        <v>13</v>
      </c>
      <c r="E3" s="3">
        <v>16</v>
      </c>
      <c r="F3" s="3">
        <v>16</v>
      </c>
      <c r="G3" s="3">
        <v>12</v>
      </c>
      <c r="H3" s="3">
        <v>11</v>
      </c>
      <c r="I3" s="3">
        <v>13</v>
      </c>
      <c r="J3" s="3">
        <v>14</v>
      </c>
    </row>
    <row r="4" spans="1:10" x14ac:dyDescent="0.2">
      <c r="A4" s="3">
        <v>19</v>
      </c>
      <c r="B4" s="3">
        <v>20</v>
      </c>
      <c r="C4" s="3">
        <v>15</v>
      </c>
      <c r="D4" s="3">
        <v>16</v>
      </c>
      <c r="E4" s="3">
        <v>15</v>
      </c>
      <c r="F4" s="3">
        <v>16</v>
      </c>
      <c r="G4" s="3">
        <v>14</v>
      </c>
      <c r="H4" s="3">
        <v>16</v>
      </c>
      <c r="I4" s="3">
        <v>13</v>
      </c>
      <c r="J4" s="3">
        <v>12</v>
      </c>
    </row>
    <row r="6" spans="1:10" x14ac:dyDescent="0.2">
      <c r="A6" s="1" t="s">
        <v>1</v>
      </c>
      <c r="B6" s="1">
        <f>ROUNDUP(1+1.4*LN($B$8),0)</f>
        <v>5</v>
      </c>
    </row>
    <row r="7" spans="1:10" x14ac:dyDescent="0.2">
      <c r="A7" s="1" t="s">
        <v>2</v>
      </c>
      <c r="B7" s="1">
        <f>(B10-B9)/B6</f>
        <v>2</v>
      </c>
      <c r="G7" t="s">
        <v>14</v>
      </c>
    </row>
    <row r="8" spans="1:10" x14ac:dyDescent="0.2">
      <c r="A8" s="1" t="s">
        <v>13</v>
      </c>
      <c r="B8" s="1">
        <f t="array" ref="B8">SUM(1/COUNTIF(A2:J4,A2:J4))</f>
        <v>10.999999999999996</v>
      </c>
    </row>
    <row r="9" spans="1:10" x14ac:dyDescent="0.2">
      <c r="A9" s="1" t="s">
        <v>3</v>
      </c>
      <c r="B9" s="1">
        <f>MIN(A2:J4)</f>
        <v>10</v>
      </c>
    </row>
    <row r="10" spans="1:10" x14ac:dyDescent="0.2">
      <c r="A10" s="1" t="s">
        <v>4</v>
      </c>
      <c r="B10" s="1">
        <f>MAX(A2:J4)</f>
        <v>20</v>
      </c>
    </row>
    <row r="12" spans="1:10" x14ac:dyDescent="0.2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</row>
    <row r="13" spans="1:10" x14ac:dyDescent="0.2">
      <c r="A13" s="3">
        <v>0</v>
      </c>
      <c r="B13" s="3">
        <f t="array" ref="B13:B18">FREQUENCY(A1:J4,C13:C18)</f>
        <v>1</v>
      </c>
      <c r="C13" s="3">
        <f>$B$9+($B$7*A13)</f>
        <v>10</v>
      </c>
      <c r="D13" s="3">
        <v>6</v>
      </c>
      <c r="E13" s="3">
        <f>B13/$D$16</f>
        <v>3.5714285714285712E-2</v>
      </c>
    </row>
    <row r="14" spans="1:10" x14ac:dyDescent="0.2">
      <c r="A14" s="3">
        <v>1</v>
      </c>
      <c r="B14" s="3">
        <v>3</v>
      </c>
      <c r="C14" s="3">
        <f t="shared" ref="C14:C18" si="0">$B$9+($B$7*A14)</f>
        <v>12</v>
      </c>
      <c r="D14" s="3">
        <f>D13+B14</f>
        <v>9</v>
      </c>
      <c r="E14" s="3">
        <f t="shared" ref="E14:E18" si="1">B14/$D$16</f>
        <v>0.10714285714285714</v>
      </c>
    </row>
    <row r="15" spans="1:10" x14ac:dyDescent="0.2">
      <c r="A15" s="3">
        <v>2</v>
      </c>
      <c r="B15" s="3">
        <v>8</v>
      </c>
      <c r="C15" s="3">
        <f t="shared" si="0"/>
        <v>14</v>
      </c>
      <c r="D15" s="3">
        <f t="shared" ref="D15:D18" si="2">D14+B15</f>
        <v>17</v>
      </c>
      <c r="E15" s="3">
        <f t="shared" si="1"/>
        <v>0.2857142857142857</v>
      </c>
    </row>
    <row r="16" spans="1:10" x14ac:dyDescent="0.2">
      <c r="A16" s="3">
        <v>3</v>
      </c>
      <c r="B16" s="3">
        <v>11</v>
      </c>
      <c r="C16" s="3">
        <f t="shared" si="0"/>
        <v>16</v>
      </c>
      <c r="D16" s="3">
        <f t="shared" si="2"/>
        <v>28</v>
      </c>
      <c r="E16" s="3">
        <f t="shared" si="1"/>
        <v>0.39285714285714285</v>
      </c>
    </row>
    <row r="17" spans="1:5" x14ac:dyDescent="0.2">
      <c r="A17" s="3">
        <v>4</v>
      </c>
      <c r="B17" s="3">
        <v>3</v>
      </c>
      <c r="C17" s="3">
        <f t="shared" si="0"/>
        <v>18</v>
      </c>
      <c r="D17" s="3">
        <f t="shared" si="2"/>
        <v>31</v>
      </c>
      <c r="E17" s="3">
        <f t="shared" si="1"/>
        <v>0.10714285714285714</v>
      </c>
    </row>
    <row r="18" spans="1:5" x14ac:dyDescent="0.2">
      <c r="A18" s="3">
        <v>5</v>
      </c>
      <c r="B18" s="3">
        <v>4</v>
      </c>
      <c r="C18" s="3">
        <f t="shared" si="0"/>
        <v>20</v>
      </c>
      <c r="D18" s="3">
        <f t="shared" si="2"/>
        <v>35</v>
      </c>
      <c r="E18" s="3">
        <f t="shared" si="1"/>
        <v>0.14285714285714285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2018-11-10T20:08:34Z</dcterms:created>
  <dcterms:modified xsi:type="dcterms:W3CDTF">2018-11-10T22:00:28Z</dcterms:modified>
</cp:coreProperties>
</file>